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20610" windowHeight="10425"/>
  </bookViews>
  <sheets>
    <sheet name="Dim Indicator_NAT (Dynamic)" sheetId="7" r:id="rId1"/>
    <sheet name="Dim Indicator_DEST (Dynamic)" sheetId="1" r:id="rId2"/>
    <sheet name="Dim Indicator Vector static" sheetId="4" state="hidden" r:id="rId3"/>
  </sheets>
  <definedNames>
    <definedName name="_xlnm._FilterDatabase" localSheetId="2" hidden="1">'Dim Indicator Vector static'!$A$19:$V$20</definedName>
    <definedName name="_xlnm._FilterDatabase" localSheetId="1" hidden="1">'Dim Indicator_DEST (Dynamic)'!$A$19:$O$20</definedName>
    <definedName name="_xlnm._FilterDatabase" localSheetId="0" hidden="1">'Dim Indicator_NAT (Dynamic)'!$A$19:$O$20</definedName>
    <definedName name="dimension" localSheetId="2">'Dim Indicator Vector static'!$B$15</definedName>
    <definedName name="dimension" localSheetId="0">'Dim Indicator_NAT (Dynamic)'!$B$15</definedName>
    <definedName name="dimension">'Dim Indicator_DEST (Dynamic)'!$B$15</definedName>
    <definedName name="instance" localSheetId="2">'Dim Indicator Vector static'!$B$16</definedName>
    <definedName name="instance" localSheetId="0">'Dim Indicator_NAT (Dynamic)'!$B$16</definedName>
    <definedName name="instance">'Dim Indicator_DEST (Dynamic)'!$B$16</definedName>
    <definedName name="TM1REBUILDOPTION">0</definedName>
    <definedName name="TM1RPTDATARNG1" localSheetId="2">'Dim Indicator Vector static'!$20:$587</definedName>
    <definedName name="TM1RPTDATARNG1" localSheetId="1">'Dim Indicator_DEST (Dynamic)'!$20:$591</definedName>
    <definedName name="TM1RPTDATARNG1" localSheetId="0">'Dim Indicator_NAT (Dynamic)'!$20:$582</definedName>
    <definedName name="TM1RPTFMTIDCOL" localSheetId="2">'Dim Indicator Vector static'!$A$6:$A$13</definedName>
    <definedName name="TM1RPTFMTIDCOL" localSheetId="1">'Dim Indicator_DEST (Dynamic)'!$A$6:$A$13</definedName>
    <definedName name="TM1RPTFMTIDCOL" localSheetId="0">'Dim Indicator_NAT (Dynamic)'!$A$6:$A$13</definedName>
    <definedName name="TM1RPTFMTRNG" localSheetId="2">'Dim Indicator Vector static'!$B$6:$V$13</definedName>
    <definedName name="TM1RPTFMTRNG" localSheetId="1">'Dim Indicator_DEST (Dynamic)'!$B$6:$O$13</definedName>
    <definedName name="TM1RPTFMTRNG" localSheetId="0">'Dim Indicator_NAT (Dynamic)'!$B$6:$O$13</definedName>
  </definedNames>
  <calcPr calcId="145621" calcMode="manual" calcCompleted="0" calcOnSave="0" concurrentCalc="0"/>
</workbook>
</file>

<file path=xl/calcChain.xml><?xml version="1.0" encoding="utf-8"?>
<calcChain xmlns="http://schemas.openxmlformats.org/spreadsheetml/2006/main">
  <c r="A591" i="1" l="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B14" i="1"/>
  <c r="O591" i="1"/>
  <c r="N591" i="1"/>
  <c r="M591" i="1"/>
  <c r="L591" i="1"/>
  <c r="K591" i="1"/>
  <c r="E591" i="1"/>
  <c r="J591" i="1"/>
  <c r="I591" i="1"/>
  <c r="H591" i="1"/>
  <c r="G591" i="1"/>
  <c r="F591" i="1"/>
  <c r="C591" i="1"/>
  <c r="D591" i="1"/>
  <c r="O590" i="1"/>
  <c r="N590" i="1"/>
  <c r="M590" i="1"/>
  <c r="L590" i="1"/>
  <c r="K590" i="1"/>
  <c r="E590" i="1"/>
  <c r="J590" i="1"/>
  <c r="I590" i="1"/>
  <c r="H590" i="1"/>
  <c r="G590" i="1"/>
  <c r="F590" i="1"/>
  <c r="C590" i="1"/>
  <c r="D590" i="1"/>
  <c r="O589" i="1"/>
  <c r="N589" i="1"/>
  <c r="M589" i="1"/>
  <c r="L589" i="1"/>
  <c r="K589" i="1"/>
  <c r="E589" i="1"/>
  <c r="J589" i="1"/>
  <c r="I589" i="1"/>
  <c r="H589" i="1"/>
  <c r="G589" i="1"/>
  <c r="F589" i="1"/>
  <c r="C589" i="1"/>
  <c r="D589" i="1"/>
  <c r="O588" i="1"/>
  <c r="N588" i="1"/>
  <c r="M588" i="1"/>
  <c r="L588" i="1"/>
  <c r="K588" i="1"/>
  <c r="E588" i="1"/>
  <c r="J588" i="1"/>
  <c r="I588" i="1"/>
  <c r="H588" i="1"/>
  <c r="G588" i="1"/>
  <c r="F588" i="1"/>
  <c r="C588" i="1"/>
  <c r="D588" i="1"/>
  <c r="O587" i="1"/>
  <c r="N587" i="1"/>
  <c r="M587" i="1"/>
  <c r="L587" i="1"/>
  <c r="K587" i="1"/>
  <c r="E587" i="1"/>
  <c r="J587" i="1"/>
  <c r="I587" i="1"/>
  <c r="H587" i="1"/>
  <c r="G587" i="1"/>
  <c r="F587" i="1"/>
  <c r="C587" i="1"/>
  <c r="D587" i="1"/>
  <c r="O586" i="1"/>
  <c r="N586" i="1"/>
  <c r="M586" i="1"/>
  <c r="L586" i="1"/>
  <c r="K586" i="1"/>
  <c r="E586" i="1"/>
  <c r="J586" i="1"/>
  <c r="I586" i="1"/>
  <c r="H586" i="1"/>
  <c r="G586" i="1"/>
  <c r="F586" i="1"/>
  <c r="C586" i="1"/>
  <c r="D586" i="1"/>
  <c r="O585" i="1"/>
  <c r="N585" i="1"/>
  <c r="M585" i="1"/>
  <c r="L585" i="1"/>
  <c r="K585" i="1"/>
  <c r="E585" i="1"/>
  <c r="J585" i="1"/>
  <c r="I585" i="1"/>
  <c r="H585" i="1"/>
  <c r="G585" i="1"/>
  <c r="F585" i="1"/>
  <c r="C585" i="1"/>
  <c r="D585" i="1"/>
  <c r="O584" i="1"/>
  <c r="N584" i="1"/>
  <c r="M584" i="1"/>
  <c r="L584" i="1"/>
  <c r="K584" i="1"/>
  <c r="E584" i="1"/>
  <c r="J584" i="1"/>
  <c r="I584" i="1"/>
  <c r="H584" i="1"/>
  <c r="G584" i="1"/>
  <c r="F584" i="1"/>
  <c r="C584" i="1"/>
  <c r="D584" i="1"/>
  <c r="O583" i="1"/>
  <c r="N583" i="1"/>
  <c r="M583" i="1"/>
  <c r="L583" i="1"/>
  <c r="K583" i="1"/>
  <c r="E583" i="1"/>
  <c r="J583" i="1"/>
  <c r="I583" i="1"/>
  <c r="H583" i="1"/>
  <c r="G583" i="1"/>
  <c r="F583" i="1"/>
  <c r="C583" i="1"/>
  <c r="D583" i="1"/>
  <c r="O582" i="1"/>
  <c r="N582" i="1"/>
  <c r="M582" i="1"/>
  <c r="L582" i="1"/>
  <c r="K582" i="1"/>
  <c r="E582" i="1"/>
  <c r="J582" i="1"/>
  <c r="I582" i="1"/>
  <c r="H582" i="1"/>
  <c r="G582" i="1"/>
  <c r="F582" i="1"/>
  <c r="C582" i="1"/>
  <c r="D582" i="1"/>
  <c r="O581" i="1"/>
  <c r="N581" i="1"/>
  <c r="M581" i="1"/>
  <c r="L581" i="1"/>
  <c r="K581" i="1"/>
  <c r="E581" i="1"/>
  <c r="J581" i="1"/>
  <c r="I581" i="1"/>
  <c r="H581" i="1"/>
  <c r="G581" i="1"/>
  <c r="F581" i="1"/>
  <c r="C581" i="1"/>
  <c r="D581" i="1"/>
  <c r="O580" i="1"/>
  <c r="N580" i="1"/>
  <c r="M580" i="1"/>
  <c r="L580" i="1"/>
  <c r="K580" i="1"/>
  <c r="E580" i="1"/>
  <c r="J580" i="1"/>
  <c r="I580" i="1"/>
  <c r="H580" i="1"/>
  <c r="G580" i="1"/>
  <c r="F580" i="1"/>
  <c r="C580" i="1"/>
  <c r="D580" i="1"/>
  <c r="O579" i="1"/>
  <c r="N579" i="1"/>
  <c r="M579" i="1"/>
  <c r="L579" i="1"/>
  <c r="K579" i="1"/>
  <c r="E579" i="1"/>
  <c r="J579" i="1"/>
  <c r="I579" i="1"/>
  <c r="H579" i="1"/>
  <c r="G579" i="1"/>
  <c r="F579" i="1"/>
  <c r="C579" i="1"/>
  <c r="D579" i="1"/>
  <c r="O578" i="1"/>
  <c r="N578" i="1"/>
  <c r="M578" i="1"/>
  <c r="L578" i="1"/>
  <c r="K578" i="1"/>
  <c r="E578" i="1"/>
  <c r="J578" i="1"/>
  <c r="I578" i="1"/>
  <c r="H578" i="1"/>
  <c r="G578" i="1"/>
  <c r="F578" i="1"/>
  <c r="C578" i="1"/>
  <c r="D578" i="1"/>
  <c r="O577" i="1"/>
  <c r="N577" i="1"/>
  <c r="M577" i="1"/>
  <c r="L577" i="1"/>
  <c r="K577" i="1"/>
  <c r="E577" i="1"/>
  <c r="J577" i="1"/>
  <c r="I577" i="1"/>
  <c r="H577" i="1"/>
  <c r="G577" i="1"/>
  <c r="F577" i="1"/>
  <c r="C577" i="1"/>
  <c r="D577" i="1"/>
  <c r="O576" i="1"/>
  <c r="N576" i="1"/>
  <c r="M576" i="1"/>
  <c r="L576" i="1"/>
  <c r="K576" i="1"/>
  <c r="E576" i="1"/>
  <c r="J576" i="1"/>
  <c r="I576" i="1"/>
  <c r="H576" i="1"/>
  <c r="G576" i="1"/>
  <c r="F576" i="1"/>
  <c r="C576" i="1"/>
  <c r="D576" i="1"/>
  <c r="O575" i="1"/>
  <c r="N575" i="1"/>
  <c r="M575" i="1"/>
  <c r="L575" i="1"/>
  <c r="K575" i="1"/>
  <c r="E575" i="1"/>
  <c r="J575" i="1"/>
  <c r="I575" i="1"/>
  <c r="H575" i="1"/>
  <c r="G575" i="1"/>
  <c r="F575" i="1"/>
  <c r="C575" i="1"/>
  <c r="D575" i="1"/>
  <c r="O574" i="1"/>
  <c r="N574" i="1"/>
  <c r="M574" i="1"/>
  <c r="L574" i="1"/>
  <c r="K574" i="1"/>
  <c r="E574" i="1"/>
  <c r="J574" i="1"/>
  <c r="I574" i="1"/>
  <c r="H574" i="1"/>
  <c r="G574" i="1"/>
  <c r="F574" i="1"/>
  <c r="C574" i="1"/>
  <c r="D574" i="1"/>
  <c r="O573" i="1"/>
  <c r="N573" i="1"/>
  <c r="M573" i="1"/>
  <c r="L573" i="1"/>
  <c r="K573" i="1"/>
  <c r="E573" i="1"/>
  <c r="J573" i="1"/>
  <c r="I573" i="1"/>
  <c r="H573" i="1"/>
  <c r="G573" i="1"/>
  <c r="F573" i="1"/>
  <c r="C573" i="1"/>
  <c r="D573" i="1"/>
  <c r="O572" i="1"/>
  <c r="N572" i="1"/>
  <c r="M572" i="1"/>
  <c r="L572" i="1"/>
  <c r="K572" i="1"/>
  <c r="E572" i="1"/>
  <c r="J572" i="1"/>
  <c r="I572" i="1"/>
  <c r="H572" i="1"/>
  <c r="G572" i="1"/>
  <c r="F572" i="1"/>
  <c r="C572" i="1"/>
  <c r="D572" i="1"/>
  <c r="O571" i="1"/>
  <c r="N571" i="1"/>
  <c r="M571" i="1"/>
  <c r="L571" i="1"/>
  <c r="K571" i="1"/>
  <c r="E571" i="1"/>
  <c r="J571" i="1"/>
  <c r="I571" i="1"/>
  <c r="H571" i="1"/>
  <c r="G571" i="1"/>
  <c r="F571" i="1"/>
  <c r="C571" i="1"/>
  <c r="D571" i="1"/>
  <c r="O570" i="1"/>
  <c r="N570" i="1"/>
  <c r="M570" i="1"/>
  <c r="L570" i="1"/>
  <c r="K570" i="1"/>
  <c r="E570" i="1"/>
  <c r="J570" i="1"/>
  <c r="I570" i="1"/>
  <c r="H570" i="1"/>
  <c r="G570" i="1"/>
  <c r="F570" i="1"/>
  <c r="C570" i="1"/>
  <c r="D570" i="1"/>
  <c r="O569" i="1"/>
  <c r="N569" i="1"/>
  <c r="M569" i="1"/>
  <c r="L569" i="1"/>
  <c r="K569" i="1"/>
  <c r="E569" i="1"/>
  <c r="J569" i="1"/>
  <c r="I569" i="1"/>
  <c r="H569" i="1"/>
  <c r="G569" i="1"/>
  <c r="F569" i="1"/>
  <c r="C569" i="1"/>
  <c r="D569" i="1"/>
  <c r="O568" i="1"/>
  <c r="N568" i="1"/>
  <c r="M568" i="1"/>
  <c r="L568" i="1"/>
  <c r="K568" i="1"/>
  <c r="E568" i="1"/>
  <c r="J568" i="1"/>
  <c r="I568" i="1"/>
  <c r="H568" i="1"/>
  <c r="G568" i="1"/>
  <c r="F568" i="1"/>
  <c r="C568" i="1"/>
  <c r="D568" i="1"/>
  <c r="O567" i="1"/>
  <c r="N567" i="1"/>
  <c r="M567" i="1"/>
  <c r="L567" i="1"/>
  <c r="K567" i="1"/>
  <c r="E567" i="1"/>
  <c r="J567" i="1"/>
  <c r="I567" i="1"/>
  <c r="H567" i="1"/>
  <c r="G567" i="1"/>
  <c r="F567" i="1"/>
  <c r="C567" i="1"/>
  <c r="D567" i="1"/>
  <c r="O566" i="1"/>
  <c r="N566" i="1"/>
  <c r="M566" i="1"/>
  <c r="L566" i="1"/>
  <c r="K566" i="1"/>
  <c r="E566" i="1"/>
  <c r="J566" i="1"/>
  <c r="I566" i="1"/>
  <c r="H566" i="1"/>
  <c r="G566" i="1"/>
  <c r="F566" i="1"/>
  <c r="C566" i="1"/>
  <c r="D566" i="1"/>
  <c r="O565" i="1"/>
  <c r="N565" i="1"/>
  <c r="M565" i="1"/>
  <c r="L565" i="1"/>
  <c r="K565" i="1"/>
  <c r="E565" i="1"/>
  <c r="J565" i="1"/>
  <c r="I565" i="1"/>
  <c r="H565" i="1"/>
  <c r="G565" i="1"/>
  <c r="F565" i="1"/>
  <c r="C565" i="1"/>
  <c r="D565" i="1"/>
  <c r="O564" i="1"/>
  <c r="N564" i="1"/>
  <c r="M564" i="1"/>
  <c r="L564" i="1"/>
  <c r="K564" i="1"/>
  <c r="E564" i="1"/>
  <c r="J564" i="1"/>
  <c r="I564" i="1"/>
  <c r="H564" i="1"/>
  <c r="G564" i="1"/>
  <c r="F564" i="1"/>
  <c r="C564" i="1"/>
  <c r="D564" i="1"/>
  <c r="O563" i="1"/>
  <c r="N563" i="1"/>
  <c r="M563" i="1"/>
  <c r="L563" i="1"/>
  <c r="K563" i="1"/>
  <c r="E563" i="1"/>
  <c r="J563" i="1"/>
  <c r="I563" i="1"/>
  <c r="H563" i="1"/>
  <c r="G563" i="1"/>
  <c r="F563" i="1"/>
  <c r="C563" i="1"/>
  <c r="D563" i="1"/>
  <c r="O562" i="1"/>
  <c r="N562" i="1"/>
  <c r="M562" i="1"/>
  <c r="L562" i="1"/>
  <c r="K562" i="1"/>
  <c r="E562" i="1"/>
  <c r="J562" i="1"/>
  <c r="I562" i="1"/>
  <c r="H562" i="1"/>
  <c r="G562" i="1"/>
  <c r="F562" i="1"/>
  <c r="C562" i="1"/>
  <c r="D562" i="1"/>
  <c r="O561" i="1"/>
  <c r="N561" i="1"/>
  <c r="M561" i="1"/>
  <c r="L561" i="1"/>
  <c r="K561" i="1"/>
  <c r="E561" i="1"/>
  <c r="J561" i="1"/>
  <c r="I561" i="1"/>
  <c r="H561" i="1"/>
  <c r="G561" i="1"/>
  <c r="F561" i="1"/>
  <c r="C561" i="1"/>
  <c r="D561" i="1"/>
  <c r="O560" i="1"/>
  <c r="N560" i="1"/>
  <c r="M560" i="1"/>
  <c r="L560" i="1"/>
  <c r="K560" i="1"/>
  <c r="E560" i="1"/>
  <c r="J560" i="1"/>
  <c r="I560" i="1"/>
  <c r="H560" i="1"/>
  <c r="G560" i="1"/>
  <c r="F560" i="1"/>
  <c r="C560" i="1"/>
  <c r="D560" i="1"/>
  <c r="O559" i="1"/>
  <c r="N559" i="1"/>
  <c r="M559" i="1"/>
  <c r="L559" i="1"/>
  <c r="K559" i="1"/>
  <c r="E559" i="1"/>
  <c r="J559" i="1"/>
  <c r="I559" i="1"/>
  <c r="H559" i="1"/>
  <c r="G559" i="1"/>
  <c r="F559" i="1"/>
  <c r="C559" i="1"/>
  <c r="D559" i="1"/>
  <c r="O558" i="1"/>
  <c r="N558" i="1"/>
  <c r="M558" i="1"/>
  <c r="L558" i="1"/>
  <c r="K558" i="1"/>
  <c r="E558" i="1"/>
  <c r="J558" i="1"/>
  <c r="I558" i="1"/>
  <c r="H558" i="1"/>
  <c r="G558" i="1"/>
  <c r="F558" i="1"/>
  <c r="C558" i="1"/>
  <c r="D558" i="1"/>
  <c r="O557" i="1"/>
  <c r="N557" i="1"/>
  <c r="M557" i="1"/>
  <c r="L557" i="1"/>
  <c r="K557" i="1"/>
  <c r="E557" i="1"/>
  <c r="J557" i="1"/>
  <c r="I557" i="1"/>
  <c r="H557" i="1"/>
  <c r="G557" i="1"/>
  <c r="F557" i="1"/>
  <c r="C557" i="1"/>
  <c r="D557" i="1"/>
  <c r="O556" i="1"/>
  <c r="N556" i="1"/>
  <c r="M556" i="1"/>
  <c r="L556" i="1"/>
  <c r="K556" i="1"/>
  <c r="E556" i="1"/>
  <c r="J556" i="1"/>
  <c r="I556" i="1"/>
  <c r="H556" i="1"/>
  <c r="G556" i="1"/>
  <c r="F556" i="1"/>
  <c r="C556" i="1"/>
  <c r="D556" i="1"/>
  <c r="O555" i="1"/>
  <c r="N555" i="1"/>
  <c r="M555" i="1"/>
  <c r="L555" i="1"/>
  <c r="K555" i="1"/>
  <c r="E555" i="1"/>
  <c r="J555" i="1"/>
  <c r="I555" i="1"/>
  <c r="H555" i="1"/>
  <c r="G555" i="1"/>
  <c r="F555" i="1"/>
  <c r="C555" i="1"/>
  <c r="D555" i="1"/>
  <c r="O554" i="1"/>
  <c r="N554" i="1"/>
  <c r="M554" i="1"/>
  <c r="L554" i="1"/>
  <c r="K554" i="1"/>
  <c r="E554" i="1"/>
  <c r="J554" i="1"/>
  <c r="I554" i="1"/>
  <c r="H554" i="1"/>
  <c r="G554" i="1"/>
  <c r="F554" i="1"/>
  <c r="C554" i="1"/>
  <c r="D554" i="1"/>
  <c r="O553" i="1"/>
  <c r="N553" i="1"/>
  <c r="M553" i="1"/>
  <c r="L553" i="1"/>
  <c r="K553" i="1"/>
  <c r="E553" i="1"/>
  <c r="J553" i="1"/>
  <c r="I553" i="1"/>
  <c r="H553" i="1"/>
  <c r="G553" i="1"/>
  <c r="F553" i="1"/>
  <c r="C553" i="1"/>
  <c r="D553" i="1"/>
  <c r="O552" i="1"/>
  <c r="N552" i="1"/>
  <c r="M552" i="1"/>
  <c r="L552" i="1"/>
  <c r="K552" i="1"/>
  <c r="E552" i="1"/>
  <c r="J552" i="1"/>
  <c r="I552" i="1"/>
  <c r="H552" i="1"/>
  <c r="G552" i="1"/>
  <c r="F552" i="1"/>
  <c r="C552" i="1"/>
  <c r="D552" i="1"/>
  <c r="O551" i="1"/>
  <c r="N551" i="1"/>
  <c r="M551" i="1"/>
  <c r="L551" i="1"/>
  <c r="K551" i="1"/>
  <c r="E551" i="1"/>
  <c r="J551" i="1"/>
  <c r="I551" i="1"/>
  <c r="H551" i="1"/>
  <c r="G551" i="1"/>
  <c r="F551" i="1"/>
  <c r="C551" i="1"/>
  <c r="D551" i="1"/>
  <c r="O550" i="1"/>
  <c r="N550" i="1"/>
  <c r="M550" i="1"/>
  <c r="L550" i="1"/>
  <c r="K550" i="1"/>
  <c r="E550" i="1"/>
  <c r="J550" i="1"/>
  <c r="I550" i="1"/>
  <c r="H550" i="1"/>
  <c r="G550" i="1"/>
  <c r="F550" i="1"/>
  <c r="C550" i="1"/>
  <c r="D550" i="1"/>
  <c r="O549" i="1"/>
  <c r="N549" i="1"/>
  <c r="M549" i="1"/>
  <c r="L549" i="1"/>
  <c r="K549" i="1"/>
  <c r="E549" i="1"/>
  <c r="J549" i="1"/>
  <c r="I549" i="1"/>
  <c r="H549" i="1"/>
  <c r="G549" i="1"/>
  <c r="F549" i="1"/>
  <c r="C549" i="1"/>
  <c r="D549" i="1"/>
  <c r="O548" i="1"/>
  <c r="N548" i="1"/>
  <c r="M548" i="1"/>
  <c r="L548" i="1"/>
  <c r="K548" i="1"/>
  <c r="E548" i="1"/>
  <c r="J548" i="1"/>
  <c r="I548" i="1"/>
  <c r="H548" i="1"/>
  <c r="G548" i="1"/>
  <c r="F548" i="1"/>
  <c r="C548" i="1"/>
  <c r="D548" i="1"/>
  <c r="O547" i="1"/>
  <c r="N547" i="1"/>
  <c r="M547" i="1"/>
  <c r="L547" i="1"/>
  <c r="K547" i="1"/>
  <c r="E547" i="1"/>
  <c r="J547" i="1"/>
  <c r="I547" i="1"/>
  <c r="H547" i="1"/>
  <c r="G547" i="1"/>
  <c r="F547" i="1"/>
  <c r="C547" i="1"/>
  <c r="D547" i="1"/>
  <c r="O546" i="1"/>
  <c r="N546" i="1"/>
  <c r="M546" i="1"/>
  <c r="L546" i="1"/>
  <c r="K546" i="1"/>
  <c r="E546" i="1"/>
  <c r="J546" i="1"/>
  <c r="I546" i="1"/>
  <c r="H546" i="1"/>
  <c r="G546" i="1"/>
  <c r="F546" i="1"/>
  <c r="C546" i="1"/>
  <c r="D546" i="1"/>
  <c r="O545" i="1"/>
  <c r="N545" i="1"/>
  <c r="M545" i="1"/>
  <c r="L545" i="1"/>
  <c r="K545" i="1"/>
  <c r="E545" i="1"/>
  <c r="J545" i="1"/>
  <c r="I545" i="1"/>
  <c r="H545" i="1"/>
  <c r="G545" i="1"/>
  <c r="F545" i="1"/>
  <c r="C545" i="1"/>
  <c r="D545" i="1"/>
  <c r="O544" i="1"/>
  <c r="N544" i="1"/>
  <c r="M544" i="1"/>
  <c r="L544" i="1"/>
  <c r="K544" i="1"/>
  <c r="E544" i="1"/>
  <c r="J544" i="1"/>
  <c r="I544" i="1"/>
  <c r="H544" i="1"/>
  <c r="G544" i="1"/>
  <c r="F544" i="1"/>
  <c r="C544" i="1"/>
  <c r="D544" i="1"/>
  <c r="O543" i="1"/>
  <c r="N543" i="1"/>
  <c r="M543" i="1"/>
  <c r="L543" i="1"/>
  <c r="K543" i="1"/>
  <c r="E543" i="1"/>
  <c r="J543" i="1"/>
  <c r="I543" i="1"/>
  <c r="H543" i="1"/>
  <c r="G543" i="1"/>
  <c r="F543" i="1"/>
  <c r="C543" i="1"/>
  <c r="D543" i="1"/>
  <c r="O542" i="1"/>
  <c r="N542" i="1"/>
  <c r="M542" i="1"/>
  <c r="L542" i="1"/>
  <c r="K542" i="1"/>
  <c r="E542" i="1"/>
  <c r="J542" i="1"/>
  <c r="I542" i="1"/>
  <c r="H542" i="1"/>
  <c r="G542" i="1"/>
  <c r="F542" i="1"/>
  <c r="C542" i="1"/>
  <c r="D542" i="1"/>
  <c r="O541" i="1"/>
  <c r="N541" i="1"/>
  <c r="M541" i="1"/>
  <c r="L541" i="1"/>
  <c r="K541" i="1"/>
  <c r="E541" i="1"/>
  <c r="J541" i="1"/>
  <c r="I541" i="1"/>
  <c r="H541" i="1"/>
  <c r="G541" i="1"/>
  <c r="F541" i="1"/>
  <c r="C541" i="1"/>
  <c r="D541" i="1"/>
  <c r="O540" i="1"/>
  <c r="N540" i="1"/>
  <c r="M540" i="1"/>
  <c r="L540" i="1"/>
  <c r="K540" i="1"/>
  <c r="E540" i="1"/>
  <c r="J540" i="1"/>
  <c r="I540" i="1"/>
  <c r="H540" i="1"/>
  <c r="G540" i="1"/>
  <c r="F540" i="1"/>
  <c r="C540" i="1"/>
  <c r="D540" i="1"/>
  <c r="O539" i="1"/>
  <c r="N539" i="1"/>
  <c r="M539" i="1"/>
  <c r="L539" i="1"/>
  <c r="K539" i="1"/>
  <c r="E539" i="1"/>
  <c r="J539" i="1"/>
  <c r="I539" i="1"/>
  <c r="H539" i="1"/>
  <c r="G539" i="1"/>
  <c r="F539" i="1"/>
  <c r="C539" i="1"/>
  <c r="D539" i="1"/>
  <c r="O538" i="1"/>
  <c r="N538" i="1"/>
  <c r="M538" i="1"/>
  <c r="L538" i="1"/>
  <c r="K538" i="1"/>
  <c r="E538" i="1"/>
  <c r="J538" i="1"/>
  <c r="I538" i="1"/>
  <c r="H538" i="1"/>
  <c r="G538" i="1"/>
  <c r="F538" i="1"/>
  <c r="C538" i="1"/>
  <c r="D538" i="1"/>
  <c r="O537" i="1"/>
  <c r="N537" i="1"/>
  <c r="M537" i="1"/>
  <c r="L537" i="1"/>
  <c r="K537" i="1"/>
  <c r="E537" i="1"/>
  <c r="J537" i="1"/>
  <c r="I537" i="1"/>
  <c r="H537" i="1"/>
  <c r="G537" i="1"/>
  <c r="F537" i="1"/>
  <c r="C537" i="1"/>
  <c r="D537" i="1"/>
  <c r="O536" i="1"/>
  <c r="N536" i="1"/>
  <c r="M536" i="1"/>
  <c r="L536" i="1"/>
  <c r="K536" i="1"/>
  <c r="E536" i="1"/>
  <c r="J536" i="1"/>
  <c r="I536" i="1"/>
  <c r="H536" i="1"/>
  <c r="G536" i="1"/>
  <c r="F536" i="1"/>
  <c r="C536" i="1"/>
  <c r="D536" i="1"/>
  <c r="O535" i="1"/>
  <c r="N535" i="1"/>
  <c r="M535" i="1"/>
  <c r="L535" i="1"/>
  <c r="K535" i="1"/>
  <c r="E535" i="1"/>
  <c r="J535" i="1"/>
  <c r="I535" i="1"/>
  <c r="H535" i="1"/>
  <c r="G535" i="1"/>
  <c r="F535" i="1"/>
  <c r="C535" i="1"/>
  <c r="D535" i="1"/>
  <c r="O534" i="1"/>
  <c r="N534" i="1"/>
  <c r="M534" i="1"/>
  <c r="L534" i="1"/>
  <c r="K534" i="1"/>
  <c r="E534" i="1"/>
  <c r="J534" i="1"/>
  <c r="I534" i="1"/>
  <c r="H534" i="1"/>
  <c r="G534" i="1"/>
  <c r="F534" i="1"/>
  <c r="C534" i="1"/>
  <c r="D534" i="1"/>
  <c r="O533" i="1"/>
  <c r="N533" i="1"/>
  <c r="M533" i="1"/>
  <c r="L533" i="1"/>
  <c r="K533" i="1"/>
  <c r="E533" i="1"/>
  <c r="J533" i="1"/>
  <c r="I533" i="1"/>
  <c r="H533" i="1"/>
  <c r="G533" i="1"/>
  <c r="F533" i="1"/>
  <c r="C533" i="1"/>
  <c r="D533" i="1"/>
  <c r="O532" i="1"/>
  <c r="N532" i="1"/>
  <c r="M532" i="1"/>
  <c r="L532" i="1"/>
  <c r="K532" i="1"/>
  <c r="E532" i="1"/>
  <c r="J532" i="1"/>
  <c r="I532" i="1"/>
  <c r="H532" i="1"/>
  <c r="G532" i="1"/>
  <c r="F532" i="1"/>
  <c r="C532" i="1"/>
  <c r="D532" i="1"/>
  <c r="O531" i="1"/>
  <c r="N531" i="1"/>
  <c r="M531" i="1"/>
  <c r="L531" i="1"/>
  <c r="K531" i="1"/>
  <c r="E531" i="1"/>
  <c r="J531" i="1"/>
  <c r="I531" i="1"/>
  <c r="H531" i="1"/>
  <c r="G531" i="1"/>
  <c r="F531" i="1"/>
  <c r="C531" i="1"/>
  <c r="D531" i="1"/>
  <c r="O530" i="1"/>
  <c r="N530" i="1"/>
  <c r="M530" i="1"/>
  <c r="L530" i="1"/>
  <c r="K530" i="1"/>
  <c r="E530" i="1"/>
  <c r="J530" i="1"/>
  <c r="I530" i="1"/>
  <c r="H530" i="1"/>
  <c r="G530" i="1"/>
  <c r="F530" i="1"/>
  <c r="C530" i="1"/>
  <c r="D530" i="1"/>
  <c r="O529" i="1"/>
  <c r="N529" i="1"/>
  <c r="M529" i="1"/>
  <c r="L529" i="1"/>
  <c r="K529" i="1"/>
  <c r="E529" i="1"/>
  <c r="J529" i="1"/>
  <c r="I529" i="1"/>
  <c r="H529" i="1"/>
  <c r="G529" i="1"/>
  <c r="F529" i="1"/>
  <c r="C529" i="1"/>
  <c r="D529" i="1"/>
  <c r="O528" i="1"/>
  <c r="N528" i="1"/>
  <c r="M528" i="1"/>
  <c r="L528" i="1"/>
  <c r="K528" i="1"/>
  <c r="E528" i="1"/>
  <c r="J528" i="1"/>
  <c r="I528" i="1"/>
  <c r="H528" i="1"/>
  <c r="G528" i="1"/>
  <c r="F528" i="1"/>
  <c r="C528" i="1"/>
  <c r="D528" i="1"/>
  <c r="O527" i="1"/>
  <c r="N527" i="1"/>
  <c r="M527" i="1"/>
  <c r="L527" i="1"/>
  <c r="K527" i="1"/>
  <c r="E527" i="1"/>
  <c r="J527" i="1"/>
  <c r="I527" i="1"/>
  <c r="H527" i="1"/>
  <c r="G527" i="1"/>
  <c r="F527" i="1"/>
  <c r="C527" i="1"/>
  <c r="D527" i="1"/>
  <c r="O526" i="1"/>
  <c r="N526" i="1"/>
  <c r="M526" i="1"/>
  <c r="L526" i="1"/>
  <c r="K526" i="1"/>
  <c r="E526" i="1"/>
  <c r="J526" i="1"/>
  <c r="I526" i="1"/>
  <c r="H526" i="1"/>
  <c r="G526" i="1"/>
  <c r="F526" i="1"/>
  <c r="C526" i="1"/>
  <c r="D526" i="1"/>
  <c r="O525" i="1"/>
  <c r="N525" i="1"/>
  <c r="M525" i="1"/>
  <c r="L525" i="1"/>
  <c r="K525" i="1"/>
  <c r="E525" i="1"/>
  <c r="J525" i="1"/>
  <c r="I525" i="1"/>
  <c r="H525" i="1"/>
  <c r="G525" i="1"/>
  <c r="F525" i="1"/>
  <c r="C525" i="1"/>
  <c r="D525" i="1"/>
  <c r="O524" i="1"/>
  <c r="N524" i="1"/>
  <c r="M524" i="1"/>
  <c r="L524" i="1"/>
  <c r="K524" i="1"/>
  <c r="E524" i="1"/>
  <c r="J524" i="1"/>
  <c r="I524" i="1"/>
  <c r="H524" i="1"/>
  <c r="G524" i="1"/>
  <c r="F524" i="1"/>
  <c r="C524" i="1"/>
  <c r="D524" i="1"/>
  <c r="O523" i="1"/>
  <c r="N523" i="1"/>
  <c r="M523" i="1"/>
  <c r="L523" i="1"/>
  <c r="K523" i="1"/>
  <c r="E523" i="1"/>
  <c r="J523" i="1"/>
  <c r="I523" i="1"/>
  <c r="H523" i="1"/>
  <c r="G523" i="1"/>
  <c r="F523" i="1"/>
  <c r="C523" i="1"/>
  <c r="D523" i="1"/>
  <c r="O522" i="1"/>
  <c r="N522" i="1"/>
  <c r="M522" i="1"/>
  <c r="L522" i="1"/>
  <c r="K522" i="1"/>
  <c r="E522" i="1"/>
  <c r="J522" i="1"/>
  <c r="I522" i="1"/>
  <c r="H522" i="1"/>
  <c r="G522" i="1"/>
  <c r="F522" i="1"/>
  <c r="C522" i="1"/>
  <c r="D522" i="1"/>
  <c r="O521" i="1"/>
  <c r="N521" i="1"/>
  <c r="M521" i="1"/>
  <c r="L521" i="1"/>
  <c r="K521" i="1"/>
  <c r="E521" i="1"/>
  <c r="J521" i="1"/>
  <c r="I521" i="1"/>
  <c r="H521" i="1"/>
  <c r="G521" i="1"/>
  <c r="F521" i="1"/>
  <c r="C521" i="1"/>
  <c r="D521" i="1"/>
  <c r="O520" i="1"/>
  <c r="N520" i="1"/>
  <c r="M520" i="1"/>
  <c r="L520" i="1"/>
  <c r="K520" i="1"/>
  <c r="E520" i="1"/>
  <c r="J520" i="1"/>
  <c r="I520" i="1"/>
  <c r="H520" i="1"/>
  <c r="G520" i="1"/>
  <c r="F520" i="1"/>
  <c r="C520" i="1"/>
  <c r="D520" i="1"/>
  <c r="O519" i="1"/>
  <c r="N519" i="1"/>
  <c r="M519" i="1"/>
  <c r="L519" i="1"/>
  <c r="K519" i="1"/>
  <c r="E519" i="1"/>
  <c r="J519" i="1"/>
  <c r="I519" i="1"/>
  <c r="H519" i="1"/>
  <c r="G519" i="1"/>
  <c r="F519" i="1"/>
  <c r="C519" i="1"/>
  <c r="D519" i="1"/>
  <c r="O518" i="1"/>
  <c r="N518" i="1"/>
  <c r="M518" i="1"/>
  <c r="L518" i="1"/>
  <c r="K518" i="1"/>
  <c r="E518" i="1"/>
  <c r="J518" i="1"/>
  <c r="I518" i="1"/>
  <c r="H518" i="1"/>
  <c r="G518" i="1"/>
  <c r="F518" i="1"/>
  <c r="C518" i="1"/>
  <c r="D518" i="1"/>
  <c r="O517" i="1"/>
  <c r="N517" i="1"/>
  <c r="M517" i="1"/>
  <c r="L517" i="1"/>
  <c r="K517" i="1"/>
  <c r="E517" i="1"/>
  <c r="J517" i="1"/>
  <c r="I517" i="1"/>
  <c r="H517" i="1"/>
  <c r="G517" i="1"/>
  <c r="F517" i="1"/>
  <c r="C517" i="1"/>
  <c r="D517" i="1"/>
  <c r="O516" i="1"/>
  <c r="N516" i="1"/>
  <c r="M516" i="1"/>
  <c r="L516" i="1"/>
  <c r="K516" i="1"/>
  <c r="E516" i="1"/>
  <c r="J516" i="1"/>
  <c r="I516" i="1"/>
  <c r="H516" i="1"/>
  <c r="G516" i="1"/>
  <c r="F516" i="1"/>
  <c r="C516" i="1"/>
  <c r="D516" i="1"/>
  <c r="O515" i="1"/>
  <c r="N515" i="1"/>
  <c r="M515" i="1"/>
  <c r="L515" i="1"/>
  <c r="K515" i="1"/>
  <c r="E515" i="1"/>
  <c r="J515" i="1"/>
  <c r="I515" i="1"/>
  <c r="H515" i="1"/>
  <c r="G515" i="1"/>
  <c r="F515" i="1"/>
  <c r="C515" i="1"/>
  <c r="D515" i="1"/>
  <c r="O514" i="1"/>
  <c r="N514" i="1"/>
  <c r="M514" i="1"/>
  <c r="L514" i="1"/>
  <c r="K514" i="1"/>
  <c r="E514" i="1"/>
  <c r="J514" i="1"/>
  <c r="I514" i="1"/>
  <c r="H514" i="1"/>
  <c r="G514" i="1"/>
  <c r="F514" i="1"/>
  <c r="C514" i="1"/>
  <c r="D514" i="1"/>
  <c r="O513" i="1"/>
  <c r="N513" i="1"/>
  <c r="M513" i="1"/>
  <c r="L513" i="1"/>
  <c r="K513" i="1"/>
  <c r="E513" i="1"/>
  <c r="J513" i="1"/>
  <c r="I513" i="1"/>
  <c r="H513" i="1"/>
  <c r="G513" i="1"/>
  <c r="F513" i="1"/>
  <c r="C513" i="1"/>
  <c r="D513" i="1"/>
  <c r="O512" i="1"/>
  <c r="N512" i="1"/>
  <c r="M512" i="1"/>
  <c r="L512" i="1"/>
  <c r="K512" i="1"/>
  <c r="E512" i="1"/>
  <c r="J512" i="1"/>
  <c r="I512" i="1"/>
  <c r="H512" i="1"/>
  <c r="G512" i="1"/>
  <c r="F512" i="1"/>
  <c r="C512" i="1"/>
  <c r="D512" i="1"/>
  <c r="O511" i="1"/>
  <c r="N511" i="1"/>
  <c r="M511" i="1"/>
  <c r="L511" i="1"/>
  <c r="K511" i="1"/>
  <c r="E511" i="1"/>
  <c r="J511" i="1"/>
  <c r="I511" i="1"/>
  <c r="H511" i="1"/>
  <c r="G511" i="1"/>
  <c r="F511" i="1"/>
  <c r="C511" i="1"/>
  <c r="D511" i="1"/>
  <c r="O510" i="1"/>
  <c r="N510" i="1"/>
  <c r="M510" i="1"/>
  <c r="L510" i="1"/>
  <c r="K510" i="1"/>
  <c r="E510" i="1"/>
  <c r="J510" i="1"/>
  <c r="I510" i="1"/>
  <c r="H510" i="1"/>
  <c r="G510" i="1"/>
  <c r="F510" i="1"/>
  <c r="C510" i="1"/>
  <c r="D510" i="1"/>
  <c r="O509" i="1"/>
  <c r="N509" i="1"/>
  <c r="M509" i="1"/>
  <c r="L509" i="1"/>
  <c r="K509" i="1"/>
  <c r="E509" i="1"/>
  <c r="J509" i="1"/>
  <c r="I509" i="1"/>
  <c r="H509" i="1"/>
  <c r="G509" i="1"/>
  <c r="F509" i="1"/>
  <c r="C509" i="1"/>
  <c r="D509" i="1"/>
  <c r="O508" i="1"/>
  <c r="N508" i="1"/>
  <c r="M508" i="1"/>
  <c r="L508" i="1"/>
  <c r="K508" i="1"/>
  <c r="E508" i="1"/>
  <c r="J508" i="1"/>
  <c r="I508" i="1"/>
  <c r="H508" i="1"/>
  <c r="G508" i="1"/>
  <c r="F508" i="1"/>
  <c r="C508" i="1"/>
  <c r="D508" i="1"/>
  <c r="O507" i="1"/>
  <c r="N507" i="1"/>
  <c r="M507" i="1"/>
  <c r="L507" i="1"/>
  <c r="K507" i="1"/>
  <c r="E507" i="1"/>
  <c r="J507" i="1"/>
  <c r="I507" i="1"/>
  <c r="H507" i="1"/>
  <c r="G507" i="1"/>
  <c r="F507" i="1"/>
  <c r="C507" i="1"/>
  <c r="D507" i="1"/>
  <c r="O506" i="1"/>
  <c r="N506" i="1"/>
  <c r="M506" i="1"/>
  <c r="L506" i="1"/>
  <c r="K506" i="1"/>
  <c r="E506" i="1"/>
  <c r="J506" i="1"/>
  <c r="I506" i="1"/>
  <c r="H506" i="1"/>
  <c r="G506" i="1"/>
  <c r="F506" i="1"/>
  <c r="C506" i="1"/>
  <c r="D506" i="1"/>
  <c r="O505" i="1"/>
  <c r="N505" i="1"/>
  <c r="M505" i="1"/>
  <c r="L505" i="1"/>
  <c r="K505" i="1"/>
  <c r="E505" i="1"/>
  <c r="J505" i="1"/>
  <c r="I505" i="1"/>
  <c r="H505" i="1"/>
  <c r="G505" i="1"/>
  <c r="F505" i="1"/>
  <c r="C505" i="1"/>
  <c r="D505" i="1"/>
  <c r="O504" i="1"/>
  <c r="N504" i="1"/>
  <c r="M504" i="1"/>
  <c r="L504" i="1"/>
  <c r="K504" i="1"/>
  <c r="E504" i="1"/>
  <c r="J504" i="1"/>
  <c r="I504" i="1"/>
  <c r="H504" i="1"/>
  <c r="G504" i="1"/>
  <c r="F504" i="1"/>
  <c r="C504" i="1"/>
  <c r="D504" i="1"/>
  <c r="O503" i="1"/>
  <c r="N503" i="1"/>
  <c r="M503" i="1"/>
  <c r="L503" i="1"/>
  <c r="K503" i="1"/>
  <c r="E503" i="1"/>
  <c r="J503" i="1"/>
  <c r="I503" i="1"/>
  <c r="H503" i="1"/>
  <c r="G503" i="1"/>
  <c r="F503" i="1"/>
  <c r="C503" i="1"/>
  <c r="D503" i="1"/>
  <c r="O502" i="1"/>
  <c r="N502" i="1"/>
  <c r="M502" i="1"/>
  <c r="L502" i="1"/>
  <c r="K502" i="1"/>
  <c r="E502" i="1"/>
  <c r="J502" i="1"/>
  <c r="I502" i="1"/>
  <c r="H502" i="1"/>
  <c r="G502" i="1"/>
  <c r="F502" i="1"/>
  <c r="C502" i="1"/>
  <c r="D502" i="1"/>
  <c r="O501" i="1"/>
  <c r="N501" i="1"/>
  <c r="M501" i="1"/>
  <c r="L501" i="1"/>
  <c r="K501" i="1"/>
  <c r="E501" i="1"/>
  <c r="J501" i="1"/>
  <c r="I501" i="1"/>
  <c r="H501" i="1"/>
  <c r="G501" i="1"/>
  <c r="F501" i="1"/>
  <c r="C501" i="1"/>
  <c r="D501" i="1"/>
  <c r="O500" i="1"/>
  <c r="N500" i="1"/>
  <c r="M500" i="1"/>
  <c r="L500" i="1"/>
  <c r="K500" i="1"/>
  <c r="E500" i="1"/>
  <c r="J500" i="1"/>
  <c r="I500" i="1"/>
  <c r="H500" i="1"/>
  <c r="G500" i="1"/>
  <c r="F500" i="1"/>
  <c r="C500" i="1"/>
  <c r="D500" i="1"/>
  <c r="O499" i="1"/>
  <c r="N499" i="1"/>
  <c r="M499" i="1"/>
  <c r="L499" i="1"/>
  <c r="K499" i="1"/>
  <c r="E499" i="1"/>
  <c r="J499" i="1"/>
  <c r="I499" i="1"/>
  <c r="H499" i="1"/>
  <c r="G499" i="1"/>
  <c r="F499" i="1"/>
  <c r="C499" i="1"/>
  <c r="D499" i="1"/>
  <c r="O498" i="1"/>
  <c r="N498" i="1"/>
  <c r="M498" i="1"/>
  <c r="L498" i="1"/>
  <c r="K498" i="1"/>
  <c r="E498" i="1"/>
  <c r="J498" i="1"/>
  <c r="I498" i="1"/>
  <c r="H498" i="1"/>
  <c r="G498" i="1"/>
  <c r="F498" i="1"/>
  <c r="C498" i="1"/>
  <c r="D498" i="1"/>
  <c r="O497" i="1"/>
  <c r="N497" i="1"/>
  <c r="M497" i="1"/>
  <c r="L497" i="1"/>
  <c r="K497" i="1"/>
  <c r="E497" i="1"/>
  <c r="J497" i="1"/>
  <c r="I497" i="1"/>
  <c r="H497" i="1"/>
  <c r="G497" i="1"/>
  <c r="F497" i="1"/>
  <c r="C497" i="1"/>
  <c r="D497" i="1"/>
  <c r="O496" i="1"/>
  <c r="N496" i="1"/>
  <c r="M496" i="1"/>
  <c r="L496" i="1"/>
  <c r="K496" i="1"/>
  <c r="E496" i="1"/>
  <c r="J496" i="1"/>
  <c r="I496" i="1"/>
  <c r="H496" i="1"/>
  <c r="G496" i="1"/>
  <c r="F496" i="1"/>
  <c r="C496" i="1"/>
  <c r="D496" i="1"/>
  <c r="O495" i="1"/>
  <c r="N495" i="1"/>
  <c r="M495" i="1"/>
  <c r="L495" i="1"/>
  <c r="K495" i="1"/>
  <c r="E495" i="1"/>
  <c r="J495" i="1"/>
  <c r="I495" i="1"/>
  <c r="H495" i="1"/>
  <c r="G495" i="1"/>
  <c r="F495" i="1"/>
  <c r="C495" i="1"/>
  <c r="D495" i="1"/>
  <c r="O494" i="1"/>
  <c r="N494" i="1"/>
  <c r="M494" i="1"/>
  <c r="L494" i="1"/>
  <c r="K494" i="1"/>
  <c r="E494" i="1"/>
  <c r="J494" i="1"/>
  <c r="I494" i="1"/>
  <c r="H494" i="1"/>
  <c r="G494" i="1"/>
  <c r="F494" i="1"/>
  <c r="C494" i="1"/>
  <c r="D494" i="1"/>
  <c r="O493" i="1"/>
  <c r="N493" i="1"/>
  <c r="M493" i="1"/>
  <c r="L493" i="1"/>
  <c r="K493" i="1"/>
  <c r="E493" i="1"/>
  <c r="J493" i="1"/>
  <c r="I493" i="1"/>
  <c r="H493" i="1"/>
  <c r="G493" i="1"/>
  <c r="F493" i="1"/>
  <c r="C493" i="1"/>
  <c r="D493" i="1"/>
  <c r="O492" i="1"/>
  <c r="N492" i="1"/>
  <c r="M492" i="1"/>
  <c r="L492" i="1"/>
  <c r="K492" i="1"/>
  <c r="E492" i="1"/>
  <c r="J492" i="1"/>
  <c r="I492" i="1"/>
  <c r="H492" i="1"/>
  <c r="G492" i="1"/>
  <c r="F492" i="1"/>
  <c r="C492" i="1"/>
  <c r="D492" i="1"/>
  <c r="O491" i="1"/>
  <c r="N491" i="1"/>
  <c r="M491" i="1"/>
  <c r="L491" i="1"/>
  <c r="K491" i="1"/>
  <c r="E491" i="1"/>
  <c r="J491" i="1"/>
  <c r="I491" i="1"/>
  <c r="H491" i="1"/>
  <c r="G491" i="1"/>
  <c r="F491" i="1"/>
  <c r="C491" i="1"/>
  <c r="D491" i="1"/>
  <c r="O490" i="1"/>
  <c r="N490" i="1"/>
  <c r="M490" i="1"/>
  <c r="L490" i="1"/>
  <c r="K490" i="1"/>
  <c r="E490" i="1"/>
  <c r="J490" i="1"/>
  <c r="I490" i="1"/>
  <c r="H490" i="1"/>
  <c r="G490" i="1"/>
  <c r="F490" i="1"/>
  <c r="C490" i="1"/>
  <c r="D490" i="1"/>
  <c r="O489" i="1"/>
  <c r="N489" i="1"/>
  <c r="M489" i="1"/>
  <c r="L489" i="1"/>
  <c r="K489" i="1"/>
  <c r="E489" i="1"/>
  <c r="J489" i="1"/>
  <c r="I489" i="1"/>
  <c r="H489" i="1"/>
  <c r="G489" i="1"/>
  <c r="F489" i="1"/>
  <c r="C489" i="1"/>
  <c r="D489" i="1"/>
  <c r="O488" i="1"/>
  <c r="N488" i="1"/>
  <c r="M488" i="1"/>
  <c r="L488" i="1"/>
  <c r="K488" i="1"/>
  <c r="E488" i="1"/>
  <c r="J488" i="1"/>
  <c r="I488" i="1"/>
  <c r="H488" i="1"/>
  <c r="G488" i="1"/>
  <c r="F488" i="1"/>
  <c r="C488" i="1"/>
  <c r="D488" i="1"/>
  <c r="O487" i="1"/>
  <c r="N487" i="1"/>
  <c r="M487" i="1"/>
  <c r="L487" i="1"/>
  <c r="K487" i="1"/>
  <c r="E487" i="1"/>
  <c r="J487" i="1"/>
  <c r="I487" i="1"/>
  <c r="H487" i="1"/>
  <c r="G487" i="1"/>
  <c r="F487" i="1"/>
  <c r="C487" i="1"/>
  <c r="D487" i="1"/>
  <c r="O486" i="1"/>
  <c r="N486" i="1"/>
  <c r="M486" i="1"/>
  <c r="L486" i="1"/>
  <c r="K486" i="1"/>
  <c r="E486" i="1"/>
  <c r="J486" i="1"/>
  <c r="I486" i="1"/>
  <c r="H486" i="1"/>
  <c r="G486" i="1"/>
  <c r="F486" i="1"/>
  <c r="C486" i="1"/>
  <c r="D486" i="1"/>
  <c r="O485" i="1"/>
  <c r="N485" i="1"/>
  <c r="M485" i="1"/>
  <c r="L485" i="1"/>
  <c r="K485" i="1"/>
  <c r="E485" i="1"/>
  <c r="J485" i="1"/>
  <c r="I485" i="1"/>
  <c r="H485" i="1"/>
  <c r="G485" i="1"/>
  <c r="F485" i="1"/>
  <c r="C485" i="1"/>
  <c r="D485" i="1"/>
  <c r="O484" i="1"/>
  <c r="N484" i="1"/>
  <c r="M484" i="1"/>
  <c r="L484" i="1"/>
  <c r="K484" i="1"/>
  <c r="E484" i="1"/>
  <c r="J484" i="1"/>
  <c r="I484" i="1"/>
  <c r="H484" i="1"/>
  <c r="G484" i="1"/>
  <c r="F484" i="1"/>
  <c r="C484" i="1"/>
  <c r="D484" i="1"/>
  <c r="O483" i="1"/>
  <c r="N483" i="1"/>
  <c r="M483" i="1"/>
  <c r="L483" i="1"/>
  <c r="K483" i="1"/>
  <c r="E483" i="1"/>
  <c r="J483" i="1"/>
  <c r="I483" i="1"/>
  <c r="H483" i="1"/>
  <c r="G483" i="1"/>
  <c r="F483" i="1"/>
  <c r="C483" i="1"/>
  <c r="D483" i="1"/>
  <c r="O482" i="1"/>
  <c r="N482" i="1"/>
  <c r="M482" i="1"/>
  <c r="L482" i="1"/>
  <c r="K482" i="1"/>
  <c r="E482" i="1"/>
  <c r="J482" i="1"/>
  <c r="I482" i="1"/>
  <c r="H482" i="1"/>
  <c r="G482" i="1"/>
  <c r="F482" i="1"/>
  <c r="C482" i="1"/>
  <c r="D482" i="1"/>
  <c r="O481" i="1"/>
  <c r="N481" i="1"/>
  <c r="M481" i="1"/>
  <c r="L481" i="1"/>
  <c r="K481" i="1"/>
  <c r="E481" i="1"/>
  <c r="J481" i="1"/>
  <c r="I481" i="1"/>
  <c r="H481" i="1"/>
  <c r="G481" i="1"/>
  <c r="F481" i="1"/>
  <c r="C481" i="1"/>
  <c r="D481" i="1"/>
  <c r="O480" i="1"/>
  <c r="N480" i="1"/>
  <c r="M480" i="1"/>
  <c r="L480" i="1"/>
  <c r="K480" i="1"/>
  <c r="E480" i="1"/>
  <c r="J480" i="1"/>
  <c r="I480" i="1"/>
  <c r="H480" i="1"/>
  <c r="G480" i="1"/>
  <c r="F480" i="1"/>
  <c r="C480" i="1"/>
  <c r="D480" i="1"/>
  <c r="O479" i="1"/>
  <c r="N479" i="1"/>
  <c r="M479" i="1"/>
  <c r="L479" i="1"/>
  <c r="K479" i="1"/>
  <c r="E479" i="1"/>
  <c r="J479" i="1"/>
  <c r="I479" i="1"/>
  <c r="H479" i="1"/>
  <c r="G479" i="1"/>
  <c r="F479" i="1"/>
  <c r="C479" i="1"/>
  <c r="D479" i="1"/>
  <c r="O478" i="1"/>
  <c r="N478" i="1"/>
  <c r="M478" i="1"/>
  <c r="L478" i="1"/>
  <c r="K478" i="1"/>
  <c r="E478" i="1"/>
  <c r="J478" i="1"/>
  <c r="I478" i="1"/>
  <c r="H478" i="1"/>
  <c r="G478" i="1"/>
  <c r="F478" i="1"/>
  <c r="C478" i="1"/>
  <c r="D478" i="1"/>
  <c r="O477" i="1"/>
  <c r="N477" i="1"/>
  <c r="M477" i="1"/>
  <c r="L477" i="1"/>
  <c r="K477" i="1"/>
  <c r="E477" i="1"/>
  <c r="J477" i="1"/>
  <c r="I477" i="1"/>
  <c r="H477" i="1"/>
  <c r="G477" i="1"/>
  <c r="F477" i="1"/>
  <c r="C477" i="1"/>
  <c r="D477" i="1"/>
  <c r="O476" i="1"/>
  <c r="N476" i="1"/>
  <c r="M476" i="1"/>
  <c r="L476" i="1"/>
  <c r="K476" i="1"/>
  <c r="E476" i="1"/>
  <c r="J476" i="1"/>
  <c r="I476" i="1"/>
  <c r="H476" i="1"/>
  <c r="G476" i="1"/>
  <c r="F476" i="1"/>
  <c r="C476" i="1"/>
  <c r="D476" i="1"/>
  <c r="O475" i="1"/>
  <c r="N475" i="1"/>
  <c r="M475" i="1"/>
  <c r="L475" i="1"/>
  <c r="K475" i="1"/>
  <c r="E475" i="1"/>
  <c r="J475" i="1"/>
  <c r="I475" i="1"/>
  <c r="H475" i="1"/>
  <c r="G475" i="1"/>
  <c r="F475" i="1"/>
  <c r="C475" i="1"/>
  <c r="D475" i="1"/>
  <c r="O474" i="1"/>
  <c r="N474" i="1"/>
  <c r="M474" i="1"/>
  <c r="L474" i="1"/>
  <c r="K474" i="1"/>
  <c r="E474" i="1"/>
  <c r="J474" i="1"/>
  <c r="I474" i="1"/>
  <c r="H474" i="1"/>
  <c r="G474" i="1"/>
  <c r="F474" i="1"/>
  <c r="C474" i="1"/>
  <c r="D474" i="1"/>
  <c r="O473" i="1"/>
  <c r="N473" i="1"/>
  <c r="M473" i="1"/>
  <c r="L473" i="1"/>
  <c r="K473" i="1"/>
  <c r="E473" i="1"/>
  <c r="J473" i="1"/>
  <c r="I473" i="1"/>
  <c r="H473" i="1"/>
  <c r="G473" i="1"/>
  <c r="F473" i="1"/>
  <c r="C473" i="1"/>
  <c r="D473" i="1"/>
  <c r="O472" i="1"/>
  <c r="N472" i="1"/>
  <c r="M472" i="1"/>
  <c r="L472" i="1"/>
  <c r="K472" i="1"/>
  <c r="E472" i="1"/>
  <c r="J472" i="1"/>
  <c r="I472" i="1"/>
  <c r="H472" i="1"/>
  <c r="G472" i="1"/>
  <c r="F472" i="1"/>
  <c r="C472" i="1"/>
  <c r="D472" i="1"/>
  <c r="O471" i="1"/>
  <c r="N471" i="1"/>
  <c r="M471" i="1"/>
  <c r="L471" i="1"/>
  <c r="K471" i="1"/>
  <c r="E471" i="1"/>
  <c r="J471" i="1"/>
  <c r="I471" i="1"/>
  <c r="H471" i="1"/>
  <c r="G471" i="1"/>
  <c r="F471" i="1"/>
  <c r="C471" i="1"/>
  <c r="D471" i="1"/>
  <c r="O470" i="1"/>
  <c r="N470" i="1"/>
  <c r="M470" i="1"/>
  <c r="L470" i="1"/>
  <c r="K470" i="1"/>
  <c r="E470" i="1"/>
  <c r="J470" i="1"/>
  <c r="I470" i="1"/>
  <c r="H470" i="1"/>
  <c r="G470" i="1"/>
  <c r="F470" i="1"/>
  <c r="C470" i="1"/>
  <c r="D470" i="1"/>
  <c r="O469" i="1"/>
  <c r="N469" i="1"/>
  <c r="M469" i="1"/>
  <c r="L469" i="1"/>
  <c r="K469" i="1"/>
  <c r="E469" i="1"/>
  <c r="J469" i="1"/>
  <c r="I469" i="1"/>
  <c r="H469" i="1"/>
  <c r="G469" i="1"/>
  <c r="F469" i="1"/>
  <c r="C469" i="1"/>
  <c r="D469" i="1"/>
  <c r="O468" i="1"/>
  <c r="N468" i="1"/>
  <c r="M468" i="1"/>
  <c r="L468" i="1"/>
  <c r="K468" i="1"/>
  <c r="E468" i="1"/>
  <c r="J468" i="1"/>
  <c r="I468" i="1"/>
  <c r="H468" i="1"/>
  <c r="G468" i="1"/>
  <c r="F468" i="1"/>
  <c r="C468" i="1"/>
  <c r="D468" i="1"/>
  <c r="O467" i="1"/>
  <c r="N467" i="1"/>
  <c r="M467" i="1"/>
  <c r="L467" i="1"/>
  <c r="K467" i="1"/>
  <c r="E467" i="1"/>
  <c r="J467" i="1"/>
  <c r="I467" i="1"/>
  <c r="H467" i="1"/>
  <c r="G467" i="1"/>
  <c r="F467" i="1"/>
  <c r="C467" i="1"/>
  <c r="D467" i="1"/>
  <c r="O466" i="1"/>
  <c r="N466" i="1"/>
  <c r="M466" i="1"/>
  <c r="L466" i="1"/>
  <c r="K466" i="1"/>
  <c r="E466" i="1"/>
  <c r="J466" i="1"/>
  <c r="I466" i="1"/>
  <c r="H466" i="1"/>
  <c r="G466" i="1"/>
  <c r="F466" i="1"/>
  <c r="C466" i="1"/>
  <c r="D466" i="1"/>
  <c r="O465" i="1"/>
  <c r="N465" i="1"/>
  <c r="M465" i="1"/>
  <c r="L465" i="1"/>
  <c r="K465" i="1"/>
  <c r="E465" i="1"/>
  <c r="J465" i="1"/>
  <c r="I465" i="1"/>
  <c r="H465" i="1"/>
  <c r="G465" i="1"/>
  <c r="F465" i="1"/>
  <c r="C465" i="1"/>
  <c r="D465" i="1"/>
  <c r="O464" i="1"/>
  <c r="N464" i="1"/>
  <c r="M464" i="1"/>
  <c r="L464" i="1"/>
  <c r="K464" i="1"/>
  <c r="E464" i="1"/>
  <c r="J464" i="1"/>
  <c r="I464" i="1"/>
  <c r="H464" i="1"/>
  <c r="G464" i="1"/>
  <c r="F464" i="1"/>
  <c r="C464" i="1"/>
  <c r="D464" i="1"/>
  <c r="O463" i="1"/>
  <c r="N463" i="1"/>
  <c r="M463" i="1"/>
  <c r="L463" i="1"/>
  <c r="K463" i="1"/>
  <c r="E463" i="1"/>
  <c r="J463" i="1"/>
  <c r="I463" i="1"/>
  <c r="H463" i="1"/>
  <c r="G463" i="1"/>
  <c r="F463" i="1"/>
  <c r="C463" i="1"/>
  <c r="D463" i="1"/>
  <c r="O462" i="1"/>
  <c r="N462" i="1"/>
  <c r="M462" i="1"/>
  <c r="L462" i="1"/>
  <c r="K462" i="1"/>
  <c r="E462" i="1"/>
  <c r="J462" i="1"/>
  <c r="I462" i="1"/>
  <c r="H462" i="1"/>
  <c r="G462" i="1"/>
  <c r="F462" i="1"/>
  <c r="C462" i="1"/>
  <c r="D462" i="1"/>
  <c r="O461" i="1"/>
  <c r="N461" i="1"/>
  <c r="M461" i="1"/>
  <c r="L461" i="1"/>
  <c r="K461" i="1"/>
  <c r="E461" i="1"/>
  <c r="J461" i="1"/>
  <c r="I461" i="1"/>
  <c r="H461" i="1"/>
  <c r="G461" i="1"/>
  <c r="F461" i="1"/>
  <c r="C461" i="1"/>
  <c r="D461" i="1"/>
  <c r="O460" i="1"/>
  <c r="N460" i="1"/>
  <c r="M460" i="1"/>
  <c r="L460" i="1"/>
  <c r="K460" i="1"/>
  <c r="E460" i="1"/>
  <c r="J460" i="1"/>
  <c r="I460" i="1"/>
  <c r="H460" i="1"/>
  <c r="G460" i="1"/>
  <c r="F460" i="1"/>
  <c r="C460" i="1"/>
  <c r="D460" i="1"/>
  <c r="O459" i="1"/>
  <c r="N459" i="1"/>
  <c r="M459" i="1"/>
  <c r="L459" i="1"/>
  <c r="K459" i="1"/>
  <c r="E459" i="1"/>
  <c r="J459" i="1"/>
  <c r="I459" i="1"/>
  <c r="H459" i="1"/>
  <c r="G459" i="1"/>
  <c r="F459" i="1"/>
  <c r="C459" i="1"/>
  <c r="D459" i="1"/>
  <c r="O458" i="1"/>
  <c r="N458" i="1"/>
  <c r="M458" i="1"/>
  <c r="L458" i="1"/>
  <c r="K458" i="1"/>
  <c r="E458" i="1"/>
  <c r="J458" i="1"/>
  <c r="I458" i="1"/>
  <c r="H458" i="1"/>
  <c r="G458" i="1"/>
  <c r="F458" i="1"/>
  <c r="C458" i="1"/>
  <c r="D458" i="1"/>
  <c r="O457" i="1"/>
  <c r="N457" i="1"/>
  <c r="M457" i="1"/>
  <c r="L457" i="1"/>
  <c r="K457" i="1"/>
  <c r="E457" i="1"/>
  <c r="J457" i="1"/>
  <c r="I457" i="1"/>
  <c r="H457" i="1"/>
  <c r="G457" i="1"/>
  <c r="F457" i="1"/>
  <c r="C457" i="1"/>
  <c r="D457" i="1"/>
  <c r="O456" i="1"/>
  <c r="N456" i="1"/>
  <c r="M456" i="1"/>
  <c r="L456" i="1"/>
  <c r="K456" i="1"/>
  <c r="E456" i="1"/>
  <c r="J456" i="1"/>
  <c r="I456" i="1"/>
  <c r="H456" i="1"/>
  <c r="G456" i="1"/>
  <c r="F456" i="1"/>
  <c r="C456" i="1"/>
  <c r="D456" i="1"/>
  <c r="O455" i="1"/>
  <c r="N455" i="1"/>
  <c r="M455" i="1"/>
  <c r="L455" i="1"/>
  <c r="K455" i="1"/>
  <c r="E455" i="1"/>
  <c r="J455" i="1"/>
  <c r="I455" i="1"/>
  <c r="H455" i="1"/>
  <c r="G455" i="1"/>
  <c r="F455" i="1"/>
  <c r="C455" i="1"/>
  <c r="D455" i="1"/>
  <c r="O454" i="1"/>
  <c r="N454" i="1"/>
  <c r="M454" i="1"/>
  <c r="L454" i="1"/>
  <c r="K454" i="1"/>
  <c r="E454" i="1"/>
  <c r="J454" i="1"/>
  <c r="I454" i="1"/>
  <c r="H454" i="1"/>
  <c r="G454" i="1"/>
  <c r="F454" i="1"/>
  <c r="C454" i="1"/>
  <c r="D454" i="1"/>
  <c r="O453" i="1"/>
  <c r="N453" i="1"/>
  <c r="M453" i="1"/>
  <c r="L453" i="1"/>
  <c r="K453" i="1"/>
  <c r="E453" i="1"/>
  <c r="J453" i="1"/>
  <c r="I453" i="1"/>
  <c r="H453" i="1"/>
  <c r="G453" i="1"/>
  <c r="F453" i="1"/>
  <c r="C453" i="1"/>
  <c r="D453" i="1"/>
  <c r="O452" i="1"/>
  <c r="N452" i="1"/>
  <c r="M452" i="1"/>
  <c r="L452" i="1"/>
  <c r="K452" i="1"/>
  <c r="E452" i="1"/>
  <c r="J452" i="1"/>
  <c r="I452" i="1"/>
  <c r="H452" i="1"/>
  <c r="G452" i="1"/>
  <c r="F452" i="1"/>
  <c r="C452" i="1"/>
  <c r="D452" i="1"/>
  <c r="O451" i="1"/>
  <c r="N451" i="1"/>
  <c r="M451" i="1"/>
  <c r="L451" i="1"/>
  <c r="K451" i="1"/>
  <c r="E451" i="1"/>
  <c r="J451" i="1"/>
  <c r="I451" i="1"/>
  <c r="H451" i="1"/>
  <c r="G451" i="1"/>
  <c r="F451" i="1"/>
  <c r="C451" i="1"/>
  <c r="D451" i="1"/>
  <c r="O450" i="1"/>
  <c r="N450" i="1"/>
  <c r="M450" i="1"/>
  <c r="L450" i="1"/>
  <c r="K450" i="1"/>
  <c r="E450" i="1"/>
  <c r="J450" i="1"/>
  <c r="I450" i="1"/>
  <c r="H450" i="1"/>
  <c r="G450" i="1"/>
  <c r="F450" i="1"/>
  <c r="C450" i="1"/>
  <c r="D450" i="1"/>
  <c r="O449" i="1"/>
  <c r="N449" i="1"/>
  <c r="M449" i="1"/>
  <c r="L449" i="1"/>
  <c r="K449" i="1"/>
  <c r="E449" i="1"/>
  <c r="J449" i="1"/>
  <c r="I449" i="1"/>
  <c r="H449" i="1"/>
  <c r="G449" i="1"/>
  <c r="F449" i="1"/>
  <c r="C449" i="1"/>
  <c r="D449" i="1"/>
  <c r="O448" i="1"/>
  <c r="N448" i="1"/>
  <c r="M448" i="1"/>
  <c r="L448" i="1"/>
  <c r="K448" i="1"/>
  <c r="E448" i="1"/>
  <c r="J448" i="1"/>
  <c r="I448" i="1"/>
  <c r="H448" i="1"/>
  <c r="G448" i="1"/>
  <c r="F448" i="1"/>
  <c r="C448" i="1"/>
  <c r="D448" i="1"/>
  <c r="O447" i="1"/>
  <c r="N447" i="1"/>
  <c r="M447" i="1"/>
  <c r="L447" i="1"/>
  <c r="K447" i="1"/>
  <c r="E447" i="1"/>
  <c r="J447" i="1"/>
  <c r="I447" i="1"/>
  <c r="H447" i="1"/>
  <c r="G447" i="1"/>
  <c r="F447" i="1"/>
  <c r="C447" i="1"/>
  <c r="D447" i="1"/>
  <c r="O446" i="1"/>
  <c r="N446" i="1"/>
  <c r="M446" i="1"/>
  <c r="L446" i="1"/>
  <c r="K446" i="1"/>
  <c r="E446" i="1"/>
  <c r="J446" i="1"/>
  <c r="I446" i="1"/>
  <c r="H446" i="1"/>
  <c r="G446" i="1"/>
  <c r="F446" i="1"/>
  <c r="C446" i="1"/>
  <c r="D446" i="1"/>
  <c r="O445" i="1"/>
  <c r="N445" i="1"/>
  <c r="M445" i="1"/>
  <c r="L445" i="1"/>
  <c r="K445" i="1"/>
  <c r="E445" i="1"/>
  <c r="J445" i="1"/>
  <c r="I445" i="1"/>
  <c r="H445" i="1"/>
  <c r="G445" i="1"/>
  <c r="F445" i="1"/>
  <c r="C445" i="1"/>
  <c r="D445" i="1"/>
  <c r="O444" i="1"/>
  <c r="N444" i="1"/>
  <c r="M444" i="1"/>
  <c r="L444" i="1"/>
  <c r="K444" i="1"/>
  <c r="E444" i="1"/>
  <c r="J444" i="1"/>
  <c r="I444" i="1"/>
  <c r="H444" i="1"/>
  <c r="G444" i="1"/>
  <c r="F444" i="1"/>
  <c r="C444" i="1"/>
  <c r="D444" i="1"/>
  <c r="O443" i="1"/>
  <c r="N443" i="1"/>
  <c r="M443" i="1"/>
  <c r="L443" i="1"/>
  <c r="K443" i="1"/>
  <c r="E443" i="1"/>
  <c r="J443" i="1"/>
  <c r="I443" i="1"/>
  <c r="H443" i="1"/>
  <c r="G443" i="1"/>
  <c r="F443" i="1"/>
  <c r="C443" i="1"/>
  <c r="D443" i="1"/>
  <c r="O442" i="1"/>
  <c r="N442" i="1"/>
  <c r="M442" i="1"/>
  <c r="L442" i="1"/>
  <c r="K442" i="1"/>
  <c r="E442" i="1"/>
  <c r="J442" i="1"/>
  <c r="I442" i="1"/>
  <c r="H442" i="1"/>
  <c r="G442" i="1"/>
  <c r="F442" i="1"/>
  <c r="C442" i="1"/>
  <c r="D442" i="1"/>
  <c r="O441" i="1"/>
  <c r="N441" i="1"/>
  <c r="M441" i="1"/>
  <c r="L441" i="1"/>
  <c r="K441" i="1"/>
  <c r="E441" i="1"/>
  <c r="J441" i="1"/>
  <c r="I441" i="1"/>
  <c r="H441" i="1"/>
  <c r="G441" i="1"/>
  <c r="F441" i="1"/>
  <c r="C441" i="1"/>
  <c r="D441" i="1"/>
  <c r="O440" i="1"/>
  <c r="N440" i="1"/>
  <c r="M440" i="1"/>
  <c r="L440" i="1"/>
  <c r="K440" i="1"/>
  <c r="E440" i="1"/>
  <c r="J440" i="1"/>
  <c r="I440" i="1"/>
  <c r="H440" i="1"/>
  <c r="G440" i="1"/>
  <c r="F440" i="1"/>
  <c r="C440" i="1"/>
  <c r="D440" i="1"/>
  <c r="O439" i="1"/>
  <c r="N439" i="1"/>
  <c r="M439" i="1"/>
  <c r="L439" i="1"/>
  <c r="K439" i="1"/>
  <c r="E439" i="1"/>
  <c r="J439" i="1"/>
  <c r="I439" i="1"/>
  <c r="H439" i="1"/>
  <c r="G439" i="1"/>
  <c r="F439" i="1"/>
  <c r="C439" i="1"/>
  <c r="D439" i="1"/>
  <c r="O438" i="1"/>
  <c r="N438" i="1"/>
  <c r="M438" i="1"/>
  <c r="L438" i="1"/>
  <c r="K438" i="1"/>
  <c r="E438" i="1"/>
  <c r="J438" i="1"/>
  <c r="I438" i="1"/>
  <c r="H438" i="1"/>
  <c r="G438" i="1"/>
  <c r="F438" i="1"/>
  <c r="C438" i="1"/>
  <c r="D438" i="1"/>
  <c r="O437" i="1"/>
  <c r="N437" i="1"/>
  <c r="M437" i="1"/>
  <c r="L437" i="1"/>
  <c r="K437" i="1"/>
  <c r="E437" i="1"/>
  <c r="J437" i="1"/>
  <c r="I437" i="1"/>
  <c r="H437" i="1"/>
  <c r="G437" i="1"/>
  <c r="F437" i="1"/>
  <c r="C437" i="1"/>
  <c r="D437" i="1"/>
  <c r="O436" i="1"/>
  <c r="N436" i="1"/>
  <c r="M436" i="1"/>
  <c r="L436" i="1"/>
  <c r="K436" i="1"/>
  <c r="E436" i="1"/>
  <c r="J436" i="1"/>
  <c r="I436" i="1"/>
  <c r="H436" i="1"/>
  <c r="G436" i="1"/>
  <c r="F436" i="1"/>
  <c r="C436" i="1"/>
  <c r="D436" i="1"/>
  <c r="O435" i="1"/>
  <c r="N435" i="1"/>
  <c r="M435" i="1"/>
  <c r="L435" i="1"/>
  <c r="K435" i="1"/>
  <c r="E435" i="1"/>
  <c r="J435" i="1"/>
  <c r="I435" i="1"/>
  <c r="H435" i="1"/>
  <c r="G435" i="1"/>
  <c r="F435" i="1"/>
  <c r="C435" i="1"/>
  <c r="D435" i="1"/>
  <c r="O434" i="1"/>
  <c r="N434" i="1"/>
  <c r="M434" i="1"/>
  <c r="L434" i="1"/>
  <c r="K434" i="1"/>
  <c r="E434" i="1"/>
  <c r="J434" i="1"/>
  <c r="I434" i="1"/>
  <c r="H434" i="1"/>
  <c r="G434" i="1"/>
  <c r="F434" i="1"/>
  <c r="C434" i="1"/>
  <c r="D434" i="1"/>
  <c r="O433" i="1"/>
  <c r="N433" i="1"/>
  <c r="M433" i="1"/>
  <c r="L433" i="1"/>
  <c r="K433" i="1"/>
  <c r="E433" i="1"/>
  <c r="J433" i="1"/>
  <c r="I433" i="1"/>
  <c r="H433" i="1"/>
  <c r="G433" i="1"/>
  <c r="F433" i="1"/>
  <c r="C433" i="1"/>
  <c r="D433" i="1"/>
  <c r="O432" i="1"/>
  <c r="N432" i="1"/>
  <c r="M432" i="1"/>
  <c r="L432" i="1"/>
  <c r="K432" i="1"/>
  <c r="E432" i="1"/>
  <c r="J432" i="1"/>
  <c r="I432" i="1"/>
  <c r="H432" i="1"/>
  <c r="G432" i="1"/>
  <c r="F432" i="1"/>
  <c r="C432" i="1"/>
  <c r="D432" i="1"/>
  <c r="O431" i="1"/>
  <c r="N431" i="1"/>
  <c r="M431" i="1"/>
  <c r="L431" i="1"/>
  <c r="K431" i="1"/>
  <c r="E431" i="1"/>
  <c r="J431" i="1"/>
  <c r="I431" i="1"/>
  <c r="H431" i="1"/>
  <c r="G431" i="1"/>
  <c r="F431" i="1"/>
  <c r="C431" i="1"/>
  <c r="D431" i="1"/>
  <c r="O430" i="1"/>
  <c r="N430" i="1"/>
  <c r="M430" i="1"/>
  <c r="L430" i="1"/>
  <c r="K430" i="1"/>
  <c r="E430" i="1"/>
  <c r="J430" i="1"/>
  <c r="I430" i="1"/>
  <c r="H430" i="1"/>
  <c r="G430" i="1"/>
  <c r="F430" i="1"/>
  <c r="C430" i="1"/>
  <c r="D430" i="1"/>
  <c r="O429" i="1"/>
  <c r="N429" i="1"/>
  <c r="M429" i="1"/>
  <c r="L429" i="1"/>
  <c r="K429" i="1"/>
  <c r="E429" i="1"/>
  <c r="J429" i="1"/>
  <c r="I429" i="1"/>
  <c r="H429" i="1"/>
  <c r="G429" i="1"/>
  <c r="F429" i="1"/>
  <c r="C429" i="1"/>
  <c r="D429" i="1"/>
  <c r="O428" i="1"/>
  <c r="N428" i="1"/>
  <c r="M428" i="1"/>
  <c r="L428" i="1"/>
  <c r="K428" i="1"/>
  <c r="E428" i="1"/>
  <c r="J428" i="1"/>
  <c r="I428" i="1"/>
  <c r="H428" i="1"/>
  <c r="G428" i="1"/>
  <c r="F428" i="1"/>
  <c r="C428" i="1"/>
  <c r="D428" i="1"/>
  <c r="O427" i="1"/>
  <c r="N427" i="1"/>
  <c r="M427" i="1"/>
  <c r="L427" i="1"/>
  <c r="K427" i="1"/>
  <c r="E427" i="1"/>
  <c r="J427" i="1"/>
  <c r="I427" i="1"/>
  <c r="H427" i="1"/>
  <c r="G427" i="1"/>
  <c r="F427" i="1"/>
  <c r="C427" i="1"/>
  <c r="D427" i="1"/>
  <c r="O426" i="1"/>
  <c r="N426" i="1"/>
  <c r="M426" i="1"/>
  <c r="L426" i="1"/>
  <c r="K426" i="1"/>
  <c r="E426" i="1"/>
  <c r="J426" i="1"/>
  <c r="I426" i="1"/>
  <c r="H426" i="1"/>
  <c r="G426" i="1"/>
  <c r="F426" i="1"/>
  <c r="C426" i="1"/>
  <c r="D426" i="1"/>
  <c r="O425" i="1"/>
  <c r="N425" i="1"/>
  <c r="M425" i="1"/>
  <c r="L425" i="1"/>
  <c r="K425" i="1"/>
  <c r="E425" i="1"/>
  <c r="J425" i="1"/>
  <c r="I425" i="1"/>
  <c r="H425" i="1"/>
  <c r="G425" i="1"/>
  <c r="F425" i="1"/>
  <c r="C425" i="1"/>
  <c r="D425" i="1"/>
  <c r="O424" i="1"/>
  <c r="N424" i="1"/>
  <c r="M424" i="1"/>
  <c r="L424" i="1"/>
  <c r="K424" i="1"/>
  <c r="E424" i="1"/>
  <c r="J424" i="1"/>
  <c r="I424" i="1"/>
  <c r="H424" i="1"/>
  <c r="G424" i="1"/>
  <c r="F424" i="1"/>
  <c r="C424" i="1"/>
  <c r="D424" i="1"/>
  <c r="O423" i="1"/>
  <c r="N423" i="1"/>
  <c r="M423" i="1"/>
  <c r="L423" i="1"/>
  <c r="K423" i="1"/>
  <c r="E423" i="1"/>
  <c r="J423" i="1"/>
  <c r="I423" i="1"/>
  <c r="H423" i="1"/>
  <c r="G423" i="1"/>
  <c r="F423" i="1"/>
  <c r="C423" i="1"/>
  <c r="D423" i="1"/>
  <c r="O422" i="1"/>
  <c r="N422" i="1"/>
  <c r="M422" i="1"/>
  <c r="L422" i="1"/>
  <c r="K422" i="1"/>
  <c r="E422" i="1"/>
  <c r="J422" i="1"/>
  <c r="I422" i="1"/>
  <c r="H422" i="1"/>
  <c r="G422" i="1"/>
  <c r="F422" i="1"/>
  <c r="C422" i="1"/>
  <c r="D422" i="1"/>
  <c r="O421" i="1"/>
  <c r="N421" i="1"/>
  <c r="M421" i="1"/>
  <c r="L421" i="1"/>
  <c r="K421" i="1"/>
  <c r="E421" i="1"/>
  <c r="J421" i="1"/>
  <c r="I421" i="1"/>
  <c r="H421" i="1"/>
  <c r="G421" i="1"/>
  <c r="F421" i="1"/>
  <c r="C421" i="1"/>
  <c r="D421" i="1"/>
  <c r="O420" i="1"/>
  <c r="N420" i="1"/>
  <c r="M420" i="1"/>
  <c r="L420" i="1"/>
  <c r="K420" i="1"/>
  <c r="E420" i="1"/>
  <c r="J420" i="1"/>
  <c r="I420" i="1"/>
  <c r="H420" i="1"/>
  <c r="G420" i="1"/>
  <c r="F420" i="1"/>
  <c r="C420" i="1"/>
  <c r="D420" i="1"/>
  <c r="O419" i="1"/>
  <c r="N419" i="1"/>
  <c r="M419" i="1"/>
  <c r="L419" i="1"/>
  <c r="K419" i="1"/>
  <c r="E419" i="1"/>
  <c r="J419" i="1"/>
  <c r="I419" i="1"/>
  <c r="H419" i="1"/>
  <c r="G419" i="1"/>
  <c r="F419" i="1"/>
  <c r="C419" i="1"/>
  <c r="D419" i="1"/>
  <c r="O418" i="1"/>
  <c r="N418" i="1"/>
  <c r="M418" i="1"/>
  <c r="L418" i="1"/>
  <c r="K418" i="1"/>
  <c r="E418" i="1"/>
  <c r="J418" i="1"/>
  <c r="I418" i="1"/>
  <c r="H418" i="1"/>
  <c r="G418" i="1"/>
  <c r="F418" i="1"/>
  <c r="C418" i="1"/>
  <c r="D418" i="1"/>
  <c r="O417" i="1"/>
  <c r="N417" i="1"/>
  <c r="M417" i="1"/>
  <c r="L417" i="1"/>
  <c r="K417" i="1"/>
  <c r="E417" i="1"/>
  <c r="J417" i="1"/>
  <c r="I417" i="1"/>
  <c r="H417" i="1"/>
  <c r="G417" i="1"/>
  <c r="F417" i="1"/>
  <c r="C417" i="1"/>
  <c r="D417" i="1"/>
  <c r="O416" i="1"/>
  <c r="N416" i="1"/>
  <c r="M416" i="1"/>
  <c r="L416" i="1"/>
  <c r="K416" i="1"/>
  <c r="E416" i="1"/>
  <c r="J416" i="1"/>
  <c r="I416" i="1"/>
  <c r="H416" i="1"/>
  <c r="G416" i="1"/>
  <c r="F416" i="1"/>
  <c r="C416" i="1"/>
  <c r="D416" i="1"/>
  <c r="O415" i="1"/>
  <c r="N415" i="1"/>
  <c r="M415" i="1"/>
  <c r="L415" i="1"/>
  <c r="K415" i="1"/>
  <c r="E415" i="1"/>
  <c r="J415" i="1"/>
  <c r="I415" i="1"/>
  <c r="H415" i="1"/>
  <c r="G415" i="1"/>
  <c r="F415" i="1"/>
  <c r="C415" i="1"/>
  <c r="D415" i="1"/>
  <c r="O414" i="1"/>
  <c r="N414" i="1"/>
  <c r="M414" i="1"/>
  <c r="L414" i="1"/>
  <c r="K414" i="1"/>
  <c r="E414" i="1"/>
  <c r="J414" i="1"/>
  <c r="I414" i="1"/>
  <c r="H414" i="1"/>
  <c r="G414" i="1"/>
  <c r="F414" i="1"/>
  <c r="C414" i="1"/>
  <c r="D414" i="1"/>
  <c r="O413" i="1"/>
  <c r="N413" i="1"/>
  <c r="M413" i="1"/>
  <c r="L413" i="1"/>
  <c r="K413" i="1"/>
  <c r="E413" i="1"/>
  <c r="J413" i="1"/>
  <c r="I413" i="1"/>
  <c r="H413" i="1"/>
  <c r="G413" i="1"/>
  <c r="F413" i="1"/>
  <c r="C413" i="1"/>
  <c r="D413" i="1"/>
  <c r="O412" i="1"/>
  <c r="N412" i="1"/>
  <c r="M412" i="1"/>
  <c r="L412" i="1"/>
  <c r="K412" i="1"/>
  <c r="E412" i="1"/>
  <c r="J412" i="1"/>
  <c r="I412" i="1"/>
  <c r="H412" i="1"/>
  <c r="G412" i="1"/>
  <c r="F412" i="1"/>
  <c r="C412" i="1"/>
  <c r="D412" i="1"/>
  <c r="O411" i="1"/>
  <c r="N411" i="1"/>
  <c r="M411" i="1"/>
  <c r="L411" i="1"/>
  <c r="K411" i="1"/>
  <c r="E411" i="1"/>
  <c r="J411" i="1"/>
  <c r="I411" i="1"/>
  <c r="H411" i="1"/>
  <c r="G411" i="1"/>
  <c r="F411" i="1"/>
  <c r="C411" i="1"/>
  <c r="D411" i="1"/>
  <c r="O410" i="1"/>
  <c r="N410" i="1"/>
  <c r="M410" i="1"/>
  <c r="L410" i="1"/>
  <c r="K410" i="1"/>
  <c r="E410" i="1"/>
  <c r="J410" i="1"/>
  <c r="I410" i="1"/>
  <c r="H410" i="1"/>
  <c r="G410" i="1"/>
  <c r="F410" i="1"/>
  <c r="C410" i="1"/>
  <c r="D410" i="1"/>
  <c r="O409" i="1"/>
  <c r="N409" i="1"/>
  <c r="M409" i="1"/>
  <c r="L409" i="1"/>
  <c r="K409" i="1"/>
  <c r="E409" i="1"/>
  <c r="J409" i="1"/>
  <c r="I409" i="1"/>
  <c r="H409" i="1"/>
  <c r="G409" i="1"/>
  <c r="F409" i="1"/>
  <c r="C409" i="1"/>
  <c r="D409" i="1"/>
  <c r="O408" i="1"/>
  <c r="N408" i="1"/>
  <c r="M408" i="1"/>
  <c r="L408" i="1"/>
  <c r="K408" i="1"/>
  <c r="E408" i="1"/>
  <c r="J408" i="1"/>
  <c r="I408" i="1"/>
  <c r="H408" i="1"/>
  <c r="G408" i="1"/>
  <c r="F408" i="1"/>
  <c r="C408" i="1"/>
  <c r="D408" i="1"/>
  <c r="O407" i="1"/>
  <c r="N407" i="1"/>
  <c r="M407" i="1"/>
  <c r="L407" i="1"/>
  <c r="K407" i="1"/>
  <c r="E407" i="1"/>
  <c r="J407" i="1"/>
  <c r="I407" i="1"/>
  <c r="H407" i="1"/>
  <c r="G407" i="1"/>
  <c r="F407" i="1"/>
  <c r="C407" i="1"/>
  <c r="D407" i="1"/>
  <c r="O406" i="1"/>
  <c r="N406" i="1"/>
  <c r="M406" i="1"/>
  <c r="L406" i="1"/>
  <c r="K406" i="1"/>
  <c r="E406" i="1"/>
  <c r="J406" i="1"/>
  <c r="I406" i="1"/>
  <c r="H406" i="1"/>
  <c r="G406" i="1"/>
  <c r="F406" i="1"/>
  <c r="C406" i="1"/>
  <c r="D406" i="1"/>
  <c r="O405" i="1"/>
  <c r="N405" i="1"/>
  <c r="M405" i="1"/>
  <c r="L405" i="1"/>
  <c r="K405" i="1"/>
  <c r="E405" i="1"/>
  <c r="J405" i="1"/>
  <c r="I405" i="1"/>
  <c r="H405" i="1"/>
  <c r="G405" i="1"/>
  <c r="F405" i="1"/>
  <c r="C405" i="1"/>
  <c r="D405" i="1"/>
  <c r="O404" i="1"/>
  <c r="N404" i="1"/>
  <c r="M404" i="1"/>
  <c r="L404" i="1"/>
  <c r="K404" i="1"/>
  <c r="E404" i="1"/>
  <c r="J404" i="1"/>
  <c r="I404" i="1"/>
  <c r="H404" i="1"/>
  <c r="G404" i="1"/>
  <c r="F404" i="1"/>
  <c r="C404" i="1"/>
  <c r="D404" i="1"/>
  <c r="O403" i="1"/>
  <c r="N403" i="1"/>
  <c r="M403" i="1"/>
  <c r="L403" i="1"/>
  <c r="K403" i="1"/>
  <c r="E403" i="1"/>
  <c r="J403" i="1"/>
  <c r="I403" i="1"/>
  <c r="H403" i="1"/>
  <c r="G403" i="1"/>
  <c r="F403" i="1"/>
  <c r="C403" i="1"/>
  <c r="D403" i="1"/>
  <c r="O402" i="1"/>
  <c r="N402" i="1"/>
  <c r="M402" i="1"/>
  <c r="L402" i="1"/>
  <c r="K402" i="1"/>
  <c r="E402" i="1"/>
  <c r="J402" i="1"/>
  <c r="I402" i="1"/>
  <c r="H402" i="1"/>
  <c r="G402" i="1"/>
  <c r="F402" i="1"/>
  <c r="C402" i="1"/>
  <c r="D402" i="1"/>
  <c r="O401" i="1"/>
  <c r="N401" i="1"/>
  <c r="M401" i="1"/>
  <c r="L401" i="1"/>
  <c r="K401" i="1"/>
  <c r="E401" i="1"/>
  <c r="J401" i="1"/>
  <c r="I401" i="1"/>
  <c r="H401" i="1"/>
  <c r="G401" i="1"/>
  <c r="F401" i="1"/>
  <c r="C401" i="1"/>
  <c r="D401" i="1"/>
  <c r="O400" i="1"/>
  <c r="N400" i="1"/>
  <c r="M400" i="1"/>
  <c r="L400" i="1"/>
  <c r="K400" i="1"/>
  <c r="E400" i="1"/>
  <c r="J400" i="1"/>
  <c r="I400" i="1"/>
  <c r="H400" i="1"/>
  <c r="G400" i="1"/>
  <c r="F400" i="1"/>
  <c r="C400" i="1"/>
  <c r="D400" i="1"/>
  <c r="O399" i="1"/>
  <c r="N399" i="1"/>
  <c r="M399" i="1"/>
  <c r="L399" i="1"/>
  <c r="K399" i="1"/>
  <c r="E399" i="1"/>
  <c r="J399" i="1"/>
  <c r="I399" i="1"/>
  <c r="H399" i="1"/>
  <c r="G399" i="1"/>
  <c r="F399" i="1"/>
  <c r="C399" i="1"/>
  <c r="D399" i="1"/>
  <c r="O398" i="1"/>
  <c r="N398" i="1"/>
  <c r="M398" i="1"/>
  <c r="L398" i="1"/>
  <c r="K398" i="1"/>
  <c r="E398" i="1"/>
  <c r="J398" i="1"/>
  <c r="I398" i="1"/>
  <c r="H398" i="1"/>
  <c r="G398" i="1"/>
  <c r="F398" i="1"/>
  <c r="C398" i="1"/>
  <c r="D398" i="1"/>
  <c r="O397" i="1"/>
  <c r="N397" i="1"/>
  <c r="M397" i="1"/>
  <c r="L397" i="1"/>
  <c r="K397" i="1"/>
  <c r="E397" i="1"/>
  <c r="J397" i="1"/>
  <c r="I397" i="1"/>
  <c r="H397" i="1"/>
  <c r="G397" i="1"/>
  <c r="F397" i="1"/>
  <c r="C397" i="1"/>
  <c r="D397" i="1"/>
  <c r="O396" i="1"/>
  <c r="N396" i="1"/>
  <c r="M396" i="1"/>
  <c r="L396" i="1"/>
  <c r="K396" i="1"/>
  <c r="E396" i="1"/>
  <c r="J396" i="1"/>
  <c r="I396" i="1"/>
  <c r="H396" i="1"/>
  <c r="G396" i="1"/>
  <c r="F396" i="1"/>
  <c r="C396" i="1"/>
  <c r="D396" i="1"/>
  <c r="O395" i="1"/>
  <c r="N395" i="1"/>
  <c r="M395" i="1"/>
  <c r="L395" i="1"/>
  <c r="K395" i="1"/>
  <c r="E395" i="1"/>
  <c r="J395" i="1"/>
  <c r="I395" i="1"/>
  <c r="H395" i="1"/>
  <c r="G395" i="1"/>
  <c r="F395" i="1"/>
  <c r="C395" i="1"/>
  <c r="D395" i="1"/>
  <c r="O394" i="1"/>
  <c r="N394" i="1"/>
  <c r="M394" i="1"/>
  <c r="L394" i="1"/>
  <c r="K394" i="1"/>
  <c r="E394" i="1"/>
  <c r="J394" i="1"/>
  <c r="I394" i="1"/>
  <c r="H394" i="1"/>
  <c r="G394" i="1"/>
  <c r="F394" i="1"/>
  <c r="C394" i="1"/>
  <c r="D394" i="1"/>
  <c r="O393" i="1"/>
  <c r="N393" i="1"/>
  <c r="M393" i="1"/>
  <c r="L393" i="1"/>
  <c r="K393" i="1"/>
  <c r="E393" i="1"/>
  <c r="J393" i="1"/>
  <c r="I393" i="1"/>
  <c r="H393" i="1"/>
  <c r="G393" i="1"/>
  <c r="F393" i="1"/>
  <c r="C393" i="1"/>
  <c r="D393" i="1"/>
  <c r="O392" i="1"/>
  <c r="N392" i="1"/>
  <c r="M392" i="1"/>
  <c r="L392" i="1"/>
  <c r="K392" i="1"/>
  <c r="E392" i="1"/>
  <c r="J392" i="1"/>
  <c r="I392" i="1"/>
  <c r="H392" i="1"/>
  <c r="G392" i="1"/>
  <c r="F392" i="1"/>
  <c r="C392" i="1"/>
  <c r="D392" i="1"/>
  <c r="O391" i="1"/>
  <c r="N391" i="1"/>
  <c r="M391" i="1"/>
  <c r="L391" i="1"/>
  <c r="K391" i="1"/>
  <c r="E391" i="1"/>
  <c r="J391" i="1"/>
  <c r="I391" i="1"/>
  <c r="H391" i="1"/>
  <c r="G391" i="1"/>
  <c r="F391" i="1"/>
  <c r="C391" i="1"/>
  <c r="D391" i="1"/>
  <c r="O390" i="1"/>
  <c r="N390" i="1"/>
  <c r="M390" i="1"/>
  <c r="L390" i="1"/>
  <c r="K390" i="1"/>
  <c r="E390" i="1"/>
  <c r="J390" i="1"/>
  <c r="I390" i="1"/>
  <c r="H390" i="1"/>
  <c r="G390" i="1"/>
  <c r="F390" i="1"/>
  <c r="C390" i="1"/>
  <c r="D390" i="1"/>
  <c r="O389" i="1"/>
  <c r="N389" i="1"/>
  <c r="M389" i="1"/>
  <c r="L389" i="1"/>
  <c r="K389" i="1"/>
  <c r="E389" i="1"/>
  <c r="J389" i="1"/>
  <c r="I389" i="1"/>
  <c r="H389" i="1"/>
  <c r="G389" i="1"/>
  <c r="F389" i="1"/>
  <c r="C389" i="1"/>
  <c r="D389" i="1"/>
  <c r="O388" i="1"/>
  <c r="N388" i="1"/>
  <c r="M388" i="1"/>
  <c r="L388" i="1"/>
  <c r="K388" i="1"/>
  <c r="E388" i="1"/>
  <c r="J388" i="1"/>
  <c r="I388" i="1"/>
  <c r="H388" i="1"/>
  <c r="G388" i="1"/>
  <c r="F388" i="1"/>
  <c r="C388" i="1"/>
  <c r="D388" i="1"/>
  <c r="O387" i="1"/>
  <c r="N387" i="1"/>
  <c r="M387" i="1"/>
  <c r="L387" i="1"/>
  <c r="K387" i="1"/>
  <c r="E387" i="1"/>
  <c r="J387" i="1"/>
  <c r="I387" i="1"/>
  <c r="H387" i="1"/>
  <c r="G387" i="1"/>
  <c r="F387" i="1"/>
  <c r="C387" i="1"/>
  <c r="D387" i="1"/>
  <c r="O386" i="1"/>
  <c r="N386" i="1"/>
  <c r="M386" i="1"/>
  <c r="L386" i="1"/>
  <c r="K386" i="1"/>
  <c r="E386" i="1"/>
  <c r="J386" i="1"/>
  <c r="I386" i="1"/>
  <c r="H386" i="1"/>
  <c r="G386" i="1"/>
  <c r="F386" i="1"/>
  <c r="C386" i="1"/>
  <c r="D386" i="1"/>
  <c r="O385" i="1"/>
  <c r="N385" i="1"/>
  <c r="M385" i="1"/>
  <c r="L385" i="1"/>
  <c r="K385" i="1"/>
  <c r="E385" i="1"/>
  <c r="J385" i="1"/>
  <c r="I385" i="1"/>
  <c r="H385" i="1"/>
  <c r="G385" i="1"/>
  <c r="F385" i="1"/>
  <c r="C385" i="1"/>
  <c r="D385" i="1"/>
  <c r="O384" i="1"/>
  <c r="N384" i="1"/>
  <c r="M384" i="1"/>
  <c r="L384" i="1"/>
  <c r="K384" i="1"/>
  <c r="E384" i="1"/>
  <c r="J384" i="1"/>
  <c r="I384" i="1"/>
  <c r="H384" i="1"/>
  <c r="G384" i="1"/>
  <c r="F384" i="1"/>
  <c r="C384" i="1"/>
  <c r="D384" i="1"/>
  <c r="O383" i="1"/>
  <c r="N383" i="1"/>
  <c r="M383" i="1"/>
  <c r="L383" i="1"/>
  <c r="K383" i="1"/>
  <c r="E383" i="1"/>
  <c r="J383" i="1"/>
  <c r="I383" i="1"/>
  <c r="H383" i="1"/>
  <c r="G383" i="1"/>
  <c r="F383" i="1"/>
  <c r="C383" i="1"/>
  <c r="D383" i="1"/>
  <c r="O382" i="1"/>
  <c r="N382" i="1"/>
  <c r="M382" i="1"/>
  <c r="L382" i="1"/>
  <c r="K382" i="1"/>
  <c r="E382" i="1"/>
  <c r="J382" i="1"/>
  <c r="I382" i="1"/>
  <c r="H382" i="1"/>
  <c r="G382" i="1"/>
  <c r="F382" i="1"/>
  <c r="C382" i="1"/>
  <c r="D382" i="1"/>
  <c r="O381" i="1"/>
  <c r="N381" i="1"/>
  <c r="M381" i="1"/>
  <c r="L381" i="1"/>
  <c r="K381" i="1"/>
  <c r="E381" i="1"/>
  <c r="J381" i="1"/>
  <c r="I381" i="1"/>
  <c r="H381" i="1"/>
  <c r="G381" i="1"/>
  <c r="F381" i="1"/>
  <c r="C381" i="1"/>
  <c r="D381" i="1"/>
  <c r="O380" i="1"/>
  <c r="N380" i="1"/>
  <c r="M380" i="1"/>
  <c r="L380" i="1"/>
  <c r="K380" i="1"/>
  <c r="E380" i="1"/>
  <c r="J380" i="1"/>
  <c r="I380" i="1"/>
  <c r="H380" i="1"/>
  <c r="G380" i="1"/>
  <c r="F380" i="1"/>
  <c r="C380" i="1"/>
  <c r="D380" i="1"/>
  <c r="O379" i="1"/>
  <c r="N379" i="1"/>
  <c r="M379" i="1"/>
  <c r="L379" i="1"/>
  <c r="K379" i="1"/>
  <c r="E379" i="1"/>
  <c r="J379" i="1"/>
  <c r="I379" i="1"/>
  <c r="H379" i="1"/>
  <c r="G379" i="1"/>
  <c r="F379" i="1"/>
  <c r="C379" i="1"/>
  <c r="D379" i="1"/>
  <c r="O378" i="1"/>
  <c r="N378" i="1"/>
  <c r="M378" i="1"/>
  <c r="L378" i="1"/>
  <c r="K378" i="1"/>
  <c r="E378" i="1"/>
  <c r="J378" i="1"/>
  <c r="I378" i="1"/>
  <c r="H378" i="1"/>
  <c r="G378" i="1"/>
  <c r="F378" i="1"/>
  <c r="C378" i="1"/>
  <c r="D378" i="1"/>
  <c r="O377" i="1"/>
  <c r="N377" i="1"/>
  <c r="M377" i="1"/>
  <c r="L377" i="1"/>
  <c r="K377" i="1"/>
  <c r="E377" i="1"/>
  <c r="J377" i="1"/>
  <c r="I377" i="1"/>
  <c r="H377" i="1"/>
  <c r="G377" i="1"/>
  <c r="F377" i="1"/>
  <c r="C377" i="1"/>
  <c r="D377" i="1"/>
  <c r="O376" i="1"/>
  <c r="N376" i="1"/>
  <c r="M376" i="1"/>
  <c r="L376" i="1"/>
  <c r="K376" i="1"/>
  <c r="E376" i="1"/>
  <c r="J376" i="1"/>
  <c r="I376" i="1"/>
  <c r="H376" i="1"/>
  <c r="G376" i="1"/>
  <c r="F376" i="1"/>
  <c r="C376" i="1"/>
  <c r="D376" i="1"/>
  <c r="O375" i="1"/>
  <c r="N375" i="1"/>
  <c r="M375" i="1"/>
  <c r="L375" i="1"/>
  <c r="K375" i="1"/>
  <c r="E375" i="1"/>
  <c r="J375" i="1"/>
  <c r="I375" i="1"/>
  <c r="H375" i="1"/>
  <c r="G375" i="1"/>
  <c r="F375" i="1"/>
  <c r="C375" i="1"/>
  <c r="D375" i="1"/>
  <c r="O374" i="1"/>
  <c r="N374" i="1"/>
  <c r="M374" i="1"/>
  <c r="L374" i="1"/>
  <c r="K374" i="1"/>
  <c r="E374" i="1"/>
  <c r="J374" i="1"/>
  <c r="I374" i="1"/>
  <c r="H374" i="1"/>
  <c r="G374" i="1"/>
  <c r="F374" i="1"/>
  <c r="C374" i="1"/>
  <c r="D374" i="1"/>
  <c r="O373" i="1"/>
  <c r="N373" i="1"/>
  <c r="M373" i="1"/>
  <c r="L373" i="1"/>
  <c r="K373" i="1"/>
  <c r="E373" i="1"/>
  <c r="J373" i="1"/>
  <c r="I373" i="1"/>
  <c r="H373" i="1"/>
  <c r="G373" i="1"/>
  <c r="F373" i="1"/>
  <c r="C373" i="1"/>
  <c r="D373" i="1"/>
  <c r="O372" i="1"/>
  <c r="N372" i="1"/>
  <c r="M372" i="1"/>
  <c r="L372" i="1"/>
  <c r="K372" i="1"/>
  <c r="E372" i="1"/>
  <c r="J372" i="1"/>
  <c r="I372" i="1"/>
  <c r="H372" i="1"/>
  <c r="G372" i="1"/>
  <c r="F372" i="1"/>
  <c r="C372" i="1"/>
  <c r="D372" i="1"/>
  <c r="O371" i="1"/>
  <c r="N371" i="1"/>
  <c r="M371" i="1"/>
  <c r="L371" i="1"/>
  <c r="K371" i="1"/>
  <c r="E371" i="1"/>
  <c r="J371" i="1"/>
  <c r="I371" i="1"/>
  <c r="H371" i="1"/>
  <c r="G371" i="1"/>
  <c r="F371" i="1"/>
  <c r="C371" i="1"/>
  <c r="D371" i="1"/>
  <c r="O370" i="1"/>
  <c r="N370" i="1"/>
  <c r="M370" i="1"/>
  <c r="L370" i="1"/>
  <c r="K370" i="1"/>
  <c r="E370" i="1"/>
  <c r="J370" i="1"/>
  <c r="I370" i="1"/>
  <c r="H370" i="1"/>
  <c r="G370" i="1"/>
  <c r="F370" i="1"/>
  <c r="C370" i="1"/>
  <c r="D370" i="1"/>
  <c r="O369" i="1"/>
  <c r="N369" i="1"/>
  <c r="M369" i="1"/>
  <c r="L369" i="1"/>
  <c r="K369" i="1"/>
  <c r="E369" i="1"/>
  <c r="J369" i="1"/>
  <c r="I369" i="1"/>
  <c r="H369" i="1"/>
  <c r="G369" i="1"/>
  <c r="F369" i="1"/>
  <c r="C369" i="1"/>
  <c r="D369" i="1"/>
  <c r="O368" i="1"/>
  <c r="N368" i="1"/>
  <c r="M368" i="1"/>
  <c r="L368" i="1"/>
  <c r="K368" i="1"/>
  <c r="E368" i="1"/>
  <c r="J368" i="1"/>
  <c r="I368" i="1"/>
  <c r="H368" i="1"/>
  <c r="G368" i="1"/>
  <c r="F368" i="1"/>
  <c r="C368" i="1"/>
  <c r="D368" i="1"/>
  <c r="O367" i="1"/>
  <c r="N367" i="1"/>
  <c r="M367" i="1"/>
  <c r="L367" i="1"/>
  <c r="K367" i="1"/>
  <c r="E367" i="1"/>
  <c r="J367" i="1"/>
  <c r="I367" i="1"/>
  <c r="H367" i="1"/>
  <c r="G367" i="1"/>
  <c r="F367" i="1"/>
  <c r="C367" i="1"/>
  <c r="D367" i="1"/>
  <c r="O366" i="1"/>
  <c r="N366" i="1"/>
  <c r="M366" i="1"/>
  <c r="L366" i="1"/>
  <c r="K366" i="1"/>
  <c r="E366" i="1"/>
  <c r="J366" i="1"/>
  <c r="I366" i="1"/>
  <c r="H366" i="1"/>
  <c r="G366" i="1"/>
  <c r="F366" i="1"/>
  <c r="C366" i="1"/>
  <c r="D366" i="1"/>
  <c r="O365" i="1"/>
  <c r="N365" i="1"/>
  <c r="M365" i="1"/>
  <c r="L365" i="1"/>
  <c r="K365" i="1"/>
  <c r="E365" i="1"/>
  <c r="J365" i="1"/>
  <c r="I365" i="1"/>
  <c r="H365" i="1"/>
  <c r="G365" i="1"/>
  <c r="F365" i="1"/>
  <c r="C365" i="1"/>
  <c r="D365" i="1"/>
  <c r="O364" i="1"/>
  <c r="N364" i="1"/>
  <c r="M364" i="1"/>
  <c r="L364" i="1"/>
  <c r="K364" i="1"/>
  <c r="E364" i="1"/>
  <c r="J364" i="1"/>
  <c r="I364" i="1"/>
  <c r="H364" i="1"/>
  <c r="G364" i="1"/>
  <c r="F364" i="1"/>
  <c r="C364" i="1"/>
  <c r="D364" i="1"/>
  <c r="O363" i="1"/>
  <c r="N363" i="1"/>
  <c r="M363" i="1"/>
  <c r="L363" i="1"/>
  <c r="K363" i="1"/>
  <c r="E363" i="1"/>
  <c r="J363" i="1"/>
  <c r="I363" i="1"/>
  <c r="H363" i="1"/>
  <c r="G363" i="1"/>
  <c r="F363" i="1"/>
  <c r="C363" i="1"/>
  <c r="D363" i="1"/>
  <c r="O362" i="1"/>
  <c r="N362" i="1"/>
  <c r="M362" i="1"/>
  <c r="L362" i="1"/>
  <c r="K362" i="1"/>
  <c r="E362" i="1"/>
  <c r="J362" i="1"/>
  <c r="I362" i="1"/>
  <c r="H362" i="1"/>
  <c r="G362" i="1"/>
  <c r="F362" i="1"/>
  <c r="C362" i="1"/>
  <c r="D362" i="1"/>
  <c r="O361" i="1"/>
  <c r="N361" i="1"/>
  <c r="M361" i="1"/>
  <c r="L361" i="1"/>
  <c r="K361" i="1"/>
  <c r="E361" i="1"/>
  <c r="J361" i="1"/>
  <c r="I361" i="1"/>
  <c r="H361" i="1"/>
  <c r="G361" i="1"/>
  <c r="F361" i="1"/>
  <c r="C361" i="1"/>
  <c r="D361" i="1"/>
  <c r="O360" i="1"/>
  <c r="N360" i="1"/>
  <c r="M360" i="1"/>
  <c r="L360" i="1"/>
  <c r="K360" i="1"/>
  <c r="E360" i="1"/>
  <c r="J360" i="1"/>
  <c r="I360" i="1"/>
  <c r="H360" i="1"/>
  <c r="G360" i="1"/>
  <c r="F360" i="1"/>
  <c r="C360" i="1"/>
  <c r="D360" i="1"/>
  <c r="O359" i="1"/>
  <c r="N359" i="1"/>
  <c r="M359" i="1"/>
  <c r="L359" i="1"/>
  <c r="K359" i="1"/>
  <c r="E359" i="1"/>
  <c r="J359" i="1"/>
  <c r="I359" i="1"/>
  <c r="H359" i="1"/>
  <c r="G359" i="1"/>
  <c r="F359" i="1"/>
  <c r="C359" i="1"/>
  <c r="D359" i="1"/>
  <c r="O358" i="1"/>
  <c r="N358" i="1"/>
  <c r="M358" i="1"/>
  <c r="L358" i="1"/>
  <c r="K358" i="1"/>
  <c r="E358" i="1"/>
  <c r="J358" i="1"/>
  <c r="I358" i="1"/>
  <c r="H358" i="1"/>
  <c r="G358" i="1"/>
  <c r="F358" i="1"/>
  <c r="C358" i="1"/>
  <c r="D358" i="1"/>
  <c r="O357" i="1"/>
  <c r="N357" i="1"/>
  <c r="M357" i="1"/>
  <c r="L357" i="1"/>
  <c r="K357" i="1"/>
  <c r="E357" i="1"/>
  <c r="J357" i="1"/>
  <c r="I357" i="1"/>
  <c r="H357" i="1"/>
  <c r="G357" i="1"/>
  <c r="F357" i="1"/>
  <c r="C357" i="1"/>
  <c r="D357" i="1"/>
  <c r="O356" i="1"/>
  <c r="N356" i="1"/>
  <c r="M356" i="1"/>
  <c r="L356" i="1"/>
  <c r="K356" i="1"/>
  <c r="E356" i="1"/>
  <c r="J356" i="1"/>
  <c r="I356" i="1"/>
  <c r="H356" i="1"/>
  <c r="G356" i="1"/>
  <c r="F356" i="1"/>
  <c r="C356" i="1"/>
  <c r="D356" i="1"/>
  <c r="O355" i="1"/>
  <c r="N355" i="1"/>
  <c r="M355" i="1"/>
  <c r="L355" i="1"/>
  <c r="K355" i="1"/>
  <c r="E355" i="1"/>
  <c r="J355" i="1"/>
  <c r="I355" i="1"/>
  <c r="H355" i="1"/>
  <c r="G355" i="1"/>
  <c r="F355" i="1"/>
  <c r="C355" i="1"/>
  <c r="D355" i="1"/>
  <c r="O354" i="1"/>
  <c r="N354" i="1"/>
  <c r="M354" i="1"/>
  <c r="L354" i="1"/>
  <c r="K354" i="1"/>
  <c r="E354" i="1"/>
  <c r="J354" i="1"/>
  <c r="I354" i="1"/>
  <c r="H354" i="1"/>
  <c r="G354" i="1"/>
  <c r="F354" i="1"/>
  <c r="C354" i="1"/>
  <c r="D354" i="1"/>
  <c r="O353" i="1"/>
  <c r="N353" i="1"/>
  <c r="M353" i="1"/>
  <c r="L353" i="1"/>
  <c r="K353" i="1"/>
  <c r="E353" i="1"/>
  <c r="J353" i="1"/>
  <c r="I353" i="1"/>
  <c r="H353" i="1"/>
  <c r="G353" i="1"/>
  <c r="F353" i="1"/>
  <c r="C353" i="1"/>
  <c r="D353" i="1"/>
  <c r="O352" i="1"/>
  <c r="N352" i="1"/>
  <c r="M352" i="1"/>
  <c r="L352" i="1"/>
  <c r="K352" i="1"/>
  <c r="E352" i="1"/>
  <c r="J352" i="1"/>
  <c r="I352" i="1"/>
  <c r="H352" i="1"/>
  <c r="G352" i="1"/>
  <c r="F352" i="1"/>
  <c r="C352" i="1"/>
  <c r="D352" i="1"/>
  <c r="O351" i="1"/>
  <c r="N351" i="1"/>
  <c r="M351" i="1"/>
  <c r="L351" i="1"/>
  <c r="K351" i="1"/>
  <c r="E351" i="1"/>
  <c r="J351" i="1"/>
  <c r="I351" i="1"/>
  <c r="H351" i="1"/>
  <c r="G351" i="1"/>
  <c r="F351" i="1"/>
  <c r="C351" i="1"/>
  <c r="D351" i="1"/>
  <c r="O350" i="1"/>
  <c r="N350" i="1"/>
  <c r="M350" i="1"/>
  <c r="L350" i="1"/>
  <c r="K350" i="1"/>
  <c r="E350" i="1"/>
  <c r="J350" i="1"/>
  <c r="I350" i="1"/>
  <c r="H350" i="1"/>
  <c r="G350" i="1"/>
  <c r="F350" i="1"/>
  <c r="C350" i="1"/>
  <c r="D350" i="1"/>
  <c r="O349" i="1"/>
  <c r="N349" i="1"/>
  <c r="M349" i="1"/>
  <c r="L349" i="1"/>
  <c r="K349" i="1"/>
  <c r="E349" i="1"/>
  <c r="J349" i="1"/>
  <c r="I349" i="1"/>
  <c r="H349" i="1"/>
  <c r="G349" i="1"/>
  <c r="F349" i="1"/>
  <c r="C349" i="1"/>
  <c r="D349" i="1"/>
  <c r="O348" i="1"/>
  <c r="N348" i="1"/>
  <c r="M348" i="1"/>
  <c r="L348" i="1"/>
  <c r="K348" i="1"/>
  <c r="E348" i="1"/>
  <c r="J348" i="1"/>
  <c r="I348" i="1"/>
  <c r="H348" i="1"/>
  <c r="G348" i="1"/>
  <c r="F348" i="1"/>
  <c r="C348" i="1"/>
  <c r="D348" i="1"/>
  <c r="O347" i="1"/>
  <c r="N347" i="1"/>
  <c r="M347" i="1"/>
  <c r="L347" i="1"/>
  <c r="K347" i="1"/>
  <c r="E347" i="1"/>
  <c r="J347" i="1"/>
  <c r="I347" i="1"/>
  <c r="H347" i="1"/>
  <c r="G347" i="1"/>
  <c r="F347" i="1"/>
  <c r="C347" i="1"/>
  <c r="D347" i="1"/>
  <c r="O346" i="1"/>
  <c r="N346" i="1"/>
  <c r="M346" i="1"/>
  <c r="L346" i="1"/>
  <c r="K346" i="1"/>
  <c r="E346" i="1"/>
  <c r="J346" i="1"/>
  <c r="I346" i="1"/>
  <c r="H346" i="1"/>
  <c r="G346" i="1"/>
  <c r="F346" i="1"/>
  <c r="C346" i="1"/>
  <c r="D346" i="1"/>
  <c r="O345" i="1"/>
  <c r="N345" i="1"/>
  <c r="M345" i="1"/>
  <c r="L345" i="1"/>
  <c r="K345" i="1"/>
  <c r="E345" i="1"/>
  <c r="J345" i="1"/>
  <c r="I345" i="1"/>
  <c r="H345" i="1"/>
  <c r="G345" i="1"/>
  <c r="F345" i="1"/>
  <c r="C345" i="1"/>
  <c r="D345" i="1"/>
  <c r="O344" i="1"/>
  <c r="N344" i="1"/>
  <c r="M344" i="1"/>
  <c r="L344" i="1"/>
  <c r="K344" i="1"/>
  <c r="E344" i="1"/>
  <c r="J344" i="1"/>
  <c r="I344" i="1"/>
  <c r="H344" i="1"/>
  <c r="G344" i="1"/>
  <c r="F344" i="1"/>
  <c r="C344" i="1"/>
  <c r="D344" i="1"/>
  <c r="O343" i="1"/>
  <c r="N343" i="1"/>
  <c r="M343" i="1"/>
  <c r="L343" i="1"/>
  <c r="K343" i="1"/>
  <c r="E343" i="1"/>
  <c r="J343" i="1"/>
  <c r="I343" i="1"/>
  <c r="H343" i="1"/>
  <c r="G343" i="1"/>
  <c r="F343" i="1"/>
  <c r="C343" i="1"/>
  <c r="D343" i="1"/>
  <c r="O342" i="1"/>
  <c r="N342" i="1"/>
  <c r="M342" i="1"/>
  <c r="L342" i="1"/>
  <c r="K342" i="1"/>
  <c r="E342" i="1"/>
  <c r="J342" i="1"/>
  <c r="I342" i="1"/>
  <c r="H342" i="1"/>
  <c r="G342" i="1"/>
  <c r="F342" i="1"/>
  <c r="C342" i="1"/>
  <c r="D342" i="1"/>
  <c r="O341" i="1"/>
  <c r="N341" i="1"/>
  <c r="M341" i="1"/>
  <c r="L341" i="1"/>
  <c r="K341" i="1"/>
  <c r="E341" i="1"/>
  <c r="J341" i="1"/>
  <c r="I341" i="1"/>
  <c r="H341" i="1"/>
  <c r="G341" i="1"/>
  <c r="F341" i="1"/>
  <c r="C341" i="1"/>
  <c r="D341" i="1"/>
  <c r="O340" i="1"/>
  <c r="N340" i="1"/>
  <c r="M340" i="1"/>
  <c r="L340" i="1"/>
  <c r="K340" i="1"/>
  <c r="E340" i="1"/>
  <c r="J340" i="1"/>
  <c r="I340" i="1"/>
  <c r="H340" i="1"/>
  <c r="G340" i="1"/>
  <c r="F340" i="1"/>
  <c r="C340" i="1"/>
  <c r="D340" i="1"/>
  <c r="O339" i="1"/>
  <c r="N339" i="1"/>
  <c r="M339" i="1"/>
  <c r="L339" i="1"/>
  <c r="K339" i="1"/>
  <c r="E339" i="1"/>
  <c r="J339" i="1"/>
  <c r="I339" i="1"/>
  <c r="H339" i="1"/>
  <c r="G339" i="1"/>
  <c r="F339" i="1"/>
  <c r="C339" i="1"/>
  <c r="D339" i="1"/>
  <c r="O338" i="1"/>
  <c r="N338" i="1"/>
  <c r="M338" i="1"/>
  <c r="L338" i="1"/>
  <c r="K338" i="1"/>
  <c r="E338" i="1"/>
  <c r="J338" i="1"/>
  <c r="I338" i="1"/>
  <c r="H338" i="1"/>
  <c r="G338" i="1"/>
  <c r="F338" i="1"/>
  <c r="C338" i="1"/>
  <c r="D338" i="1"/>
  <c r="O337" i="1"/>
  <c r="N337" i="1"/>
  <c r="M337" i="1"/>
  <c r="L337" i="1"/>
  <c r="K337" i="1"/>
  <c r="E337" i="1"/>
  <c r="J337" i="1"/>
  <c r="I337" i="1"/>
  <c r="H337" i="1"/>
  <c r="G337" i="1"/>
  <c r="F337" i="1"/>
  <c r="C337" i="1"/>
  <c r="D337" i="1"/>
  <c r="O336" i="1"/>
  <c r="N336" i="1"/>
  <c r="M336" i="1"/>
  <c r="L336" i="1"/>
  <c r="K336" i="1"/>
  <c r="E336" i="1"/>
  <c r="J336" i="1"/>
  <c r="I336" i="1"/>
  <c r="H336" i="1"/>
  <c r="G336" i="1"/>
  <c r="F336" i="1"/>
  <c r="C336" i="1"/>
  <c r="D336" i="1"/>
  <c r="O335" i="1"/>
  <c r="N335" i="1"/>
  <c r="M335" i="1"/>
  <c r="L335" i="1"/>
  <c r="K335" i="1"/>
  <c r="E335" i="1"/>
  <c r="J335" i="1"/>
  <c r="I335" i="1"/>
  <c r="H335" i="1"/>
  <c r="G335" i="1"/>
  <c r="F335" i="1"/>
  <c r="C335" i="1"/>
  <c r="D335" i="1"/>
  <c r="O334" i="1"/>
  <c r="N334" i="1"/>
  <c r="M334" i="1"/>
  <c r="L334" i="1"/>
  <c r="K334" i="1"/>
  <c r="E334" i="1"/>
  <c r="J334" i="1"/>
  <c r="I334" i="1"/>
  <c r="H334" i="1"/>
  <c r="G334" i="1"/>
  <c r="F334" i="1"/>
  <c r="C334" i="1"/>
  <c r="D334" i="1"/>
  <c r="O333" i="1"/>
  <c r="N333" i="1"/>
  <c r="M333" i="1"/>
  <c r="L333" i="1"/>
  <c r="K333" i="1"/>
  <c r="E333" i="1"/>
  <c r="J333" i="1"/>
  <c r="I333" i="1"/>
  <c r="H333" i="1"/>
  <c r="G333" i="1"/>
  <c r="F333" i="1"/>
  <c r="C333" i="1"/>
  <c r="D333" i="1"/>
  <c r="O332" i="1"/>
  <c r="N332" i="1"/>
  <c r="M332" i="1"/>
  <c r="L332" i="1"/>
  <c r="K332" i="1"/>
  <c r="E332" i="1"/>
  <c r="J332" i="1"/>
  <c r="I332" i="1"/>
  <c r="H332" i="1"/>
  <c r="G332" i="1"/>
  <c r="F332" i="1"/>
  <c r="C332" i="1"/>
  <c r="D332" i="1"/>
  <c r="O331" i="1"/>
  <c r="N331" i="1"/>
  <c r="M331" i="1"/>
  <c r="L331" i="1"/>
  <c r="K331" i="1"/>
  <c r="E331" i="1"/>
  <c r="J331" i="1"/>
  <c r="I331" i="1"/>
  <c r="H331" i="1"/>
  <c r="G331" i="1"/>
  <c r="F331" i="1"/>
  <c r="C331" i="1"/>
  <c r="D331" i="1"/>
  <c r="O330" i="1"/>
  <c r="N330" i="1"/>
  <c r="M330" i="1"/>
  <c r="L330" i="1"/>
  <c r="K330" i="1"/>
  <c r="E330" i="1"/>
  <c r="J330" i="1"/>
  <c r="I330" i="1"/>
  <c r="H330" i="1"/>
  <c r="G330" i="1"/>
  <c r="F330" i="1"/>
  <c r="C330" i="1"/>
  <c r="D330" i="1"/>
  <c r="O329" i="1"/>
  <c r="N329" i="1"/>
  <c r="M329" i="1"/>
  <c r="L329" i="1"/>
  <c r="K329" i="1"/>
  <c r="E329" i="1"/>
  <c r="J329" i="1"/>
  <c r="I329" i="1"/>
  <c r="H329" i="1"/>
  <c r="G329" i="1"/>
  <c r="F329" i="1"/>
  <c r="C329" i="1"/>
  <c r="D329" i="1"/>
  <c r="O328" i="1"/>
  <c r="N328" i="1"/>
  <c r="M328" i="1"/>
  <c r="L328" i="1"/>
  <c r="K328" i="1"/>
  <c r="E328" i="1"/>
  <c r="J328" i="1"/>
  <c r="I328" i="1"/>
  <c r="H328" i="1"/>
  <c r="G328" i="1"/>
  <c r="F328" i="1"/>
  <c r="C328" i="1"/>
  <c r="D328" i="1"/>
  <c r="O327" i="1"/>
  <c r="N327" i="1"/>
  <c r="M327" i="1"/>
  <c r="L327" i="1"/>
  <c r="K327" i="1"/>
  <c r="E327" i="1"/>
  <c r="J327" i="1"/>
  <c r="I327" i="1"/>
  <c r="H327" i="1"/>
  <c r="G327" i="1"/>
  <c r="F327" i="1"/>
  <c r="C327" i="1"/>
  <c r="D327" i="1"/>
  <c r="O326" i="1"/>
  <c r="N326" i="1"/>
  <c r="M326" i="1"/>
  <c r="L326" i="1"/>
  <c r="K326" i="1"/>
  <c r="E326" i="1"/>
  <c r="J326" i="1"/>
  <c r="I326" i="1"/>
  <c r="H326" i="1"/>
  <c r="G326" i="1"/>
  <c r="F326" i="1"/>
  <c r="C326" i="1"/>
  <c r="D326" i="1"/>
  <c r="O325" i="1"/>
  <c r="N325" i="1"/>
  <c r="M325" i="1"/>
  <c r="L325" i="1"/>
  <c r="K325" i="1"/>
  <c r="E325" i="1"/>
  <c r="J325" i="1"/>
  <c r="I325" i="1"/>
  <c r="H325" i="1"/>
  <c r="G325" i="1"/>
  <c r="F325" i="1"/>
  <c r="C325" i="1"/>
  <c r="D325" i="1"/>
  <c r="O324" i="1"/>
  <c r="N324" i="1"/>
  <c r="M324" i="1"/>
  <c r="L324" i="1"/>
  <c r="K324" i="1"/>
  <c r="E324" i="1"/>
  <c r="J324" i="1"/>
  <c r="I324" i="1"/>
  <c r="H324" i="1"/>
  <c r="G324" i="1"/>
  <c r="F324" i="1"/>
  <c r="C324" i="1"/>
  <c r="D324" i="1"/>
  <c r="O323" i="1"/>
  <c r="N323" i="1"/>
  <c r="M323" i="1"/>
  <c r="L323" i="1"/>
  <c r="K323" i="1"/>
  <c r="E323" i="1"/>
  <c r="J323" i="1"/>
  <c r="I323" i="1"/>
  <c r="H323" i="1"/>
  <c r="G323" i="1"/>
  <c r="F323" i="1"/>
  <c r="C323" i="1"/>
  <c r="D323" i="1"/>
  <c r="O322" i="1"/>
  <c r="N322" i="1"/>
  <c r="M322" i="1"/>
  <c r="L322" i="1"/>
  <c r="K322" i="1"/>
  <c r="E322" i="1"/>
  <c r="J322" i="1"/>
  <c r="I322" i="1"/>
  <c r="H322" i="1"/>
  <c r="G322" i="1"/>
  <c r="F322" i="1"/>
  <c r="C322" i="1"/>
  <c r="D322" i="1"/>
  <c r="O321" i="1"/>
  <c r="N321" i="1"/>
  <c r="M321" i="1"/>
  <c r="L321" i="1"/>
  <c r="K321" i="1"/>
  <c r="E321" i="1"/>
  <c r="J321" i="1"/>
  <c r="I321" i="1"/>
  <c r="H321" i="1"/>
  <c r="G321" i="1"/>
  <c r="F321" i="1"/>
  <c r="C321" i="1"/>
  <c r="D321" i="1"/>
  <c r="O320" i="1"/>
  <c r="N320" i="1"/>
  <c r="M320" i="1"/>
  <c r="L320" i="1"/>
  <c r="K320" i="1"/>
  <c r="E320" i="1"/>
  <c r="J320" i="1"/>
  <c r="I320" i="1"/>
  <c r="H320" i="1"/>
  <c r="G320" i="1"/>
  <c r="F320" i="1"/>
  <c r="C320" i="1"/>
  <c r="D320" i="1"/>
  <c r="O319" i="1"/>
  <c r="N319" i="1"/>
  <c r="M319" i="1"/>
  <c r="L319" i="1"/>
  <c r="K319" i="1"/>
  <c r="E319" i="1"/>
  <c r="J319" i="1"/>
  <c r="I319" i="1"/>
  <c r="H319" i="1"/>
  <c r="G319" i="1"/>
  <c r="F319" i="1"/>
  <c r="C319" i="1"/>
  <c r="D319" i="1"/>
  <c r="O318" i="1"/>
  <c r="N318" i="1"/>
  <c r="M318" i="1"/>
  <c r="L318" i="1"/>
  <c r="K318" i="1"/>
  <c r="E318" i="1"/>
  <c r="J318" i="1"/>
  <c r="I318" i="1"/>
  <c r="H318" i="1"/>
  <c r="G318" i="1"/>
  <c r="F318" i="1"/>
  <c r="C318" i="1"/>
  <c r="D318" i="1"/>
  <c r="O317" i="1"/>
  <c r="N317" i="1"/>
  <c r="M317" i="1"/>
  <c r="L317" i="1"/>
  <c r="K317" i="1"/>
  <c r="E317" i="1"/>
  <c r="J317" i="1"/>
  <c r="I317" i="1"/>
  <c r="H317" i="1"/>
  <c r="G317" i="1"/>
  <c r="F317" i="1"/>
  <c r="C317" i="1"/>
  <c r="D317" i="1"/>
  <c r="O316" i="1"/>
  <c r="N316" i="1"/>
  <c r="M316" i="1"/>
  <c r="L316" i="1"/>
  <c r="K316" i="1"/>
  <c r="E316" i="1"/>
  <c r="J316" i="1"/>
  <c r="I316" i="1"/>
  <c r="H316" i="1"/>
  <c r="G316" i="1"/>
  <c r="F316" i="1"/>
  <c r="C316" i="1"/>
  <c r="D316" i="1"/>
  <c r="O315" i="1"/>
  <c r="N315" i="1"/>
  <c r="M315" i="1"/>
  <c r="L315" i="1"/>
  <c r="K315" i="1"/>
  <c r="E315" i="1"/>
  <c r="J315" i="1"/>
  <c r="I315" i="1"/>
  <c r="H315" i="1"/>
  <c r="G315" i="1"/>
  <c r="F315" i="1"/>
  <c r="C315" i="1"/>
  <c r="D315" i="1"/>
  <c r="O314" i="1"/>
  <c r="N314" i="1"/>
  <c r="M314" i="1"/>
  <c r="L314" i="1"/>
  <c r="K314" i="1"/>
  <c r="E314" i="1"/>
  <c r="J314" i="1"/>
  <c r="I314" i="1"/>
  <c r="H314" i="1"/>
  <c r="G314" i="1"/>
  <c r="F314" i="1"/>
  <c r="C314" i="1"/>
  <c r="D314" i="1"/>
  <c r="O313" i="1"/>
  <c r="N313" i="1"/>
  <c r="M313" i="1"/>
  <c r="L313" i="1"/>
  <c r="K313" i="1"/>
  <c r="E313" i="1"/>
  <c r="J313" i="1"/>
  <c r="I313" i="1"/>
  <c r="H313" i="1"/>
  <c r="G313" i="1"/>
  <c r="F313" i="1"/>
  <c r="C313" i="1"/>
  <c r="D313" i="1"/>
  <c r="O312" i="1"/>
  <c r="N312" i="1"/>
  <c r="M312" i="1"/>
  <c r="L312" i="1"/>
  <c r="K312" i="1"/>
  <c r="E312" i="1"/>
  <c r="J312" i="1"/>
  <c r="I312" i="1"/>
  <c r="H312" i="1"/>
  <c r="G312" i="1"/>
  <c r="F312" i="1"/>
  <c r="C312" i="1"/>
  <c r="D312" i="1"/>
  <c r="O311" i="1"/>
  <c r="N311" i="1"/>
  <c r="M311" i="1"/>
  <c r="L311" i="1"/>
  <c r="K311" i="1"/>
  <c r="E311" i="1"/>
  <c r="J311" i="1"/>
  <c r="I311" i="1"/>
  <c r="H311" i="1"/>
  <c r="G311" i="1"/>
  <c r="F311" i="1"/>
  <c r="C311" i="1"/>
  <c r="D311" i="1"/>
  <c r="O310" i="1"/>
  <c r="N310" i="1"/>
  <c r="M310" i="1"/>
  <c r="L310" i="1"/>
  <c r="K310" i="1"/>
  <c r="E310" i="1"/>
  <c r="J310" i="1"/>
  <c r="I310" i="1"/>
  <c r="H310" i="1"/>
  <c r="G310" i="1"/>
  <c r="F310" i="1"/>
  <c r="C310" i="1"/>
  <c r="D310" i="1"/>
  <c r="O309" i="1"/>
  <c r="N309" i="1"/>
  <c r="M309" i="1"/>
  <c r="L309" i="1"/>
  <c r="K309" i="1"/>
  <c r="E309" i="1"/>
  <c r="J309" i="1"/>
  <c r="I309" i="1"/>
  <c r="H309" i="1"/>
  <c r="G309" i="1"/>
  <c r="F309" i="1"/>
  <c r="C309" i="1"/>
  <c r="D309" i="1"/>
  <c r="O308" i="1"/>
  <c r="N308" i="1"/>
  <c r="M308" i="1"/>
  <c r="L308" i="1"/>
  <c r="K308" i="1"/>
  <c r="E308" i="1"/>
  <c r="J308" i="1"/>
  <c r="I308" i="1"/>
  <c r="H308" i="1"/>
  <c r="G308" i="1"/>
  <c r="F308" i="1"/>
  <c r="C308" i="1"/>
  <c r="D308" i="1"/>
  <c r="O307" i="1"/>
  <c r="N307" i="1"/>
  <c r="M307" i="1"/>
  <c r="L307" i="1"/>
  <c r="K307" i="1"/>
  <c r="E307" i="1"/>
  <c r="J307" i="1"/>
  <c r="I307" i="1"/>
  <c r="H307" i="1"/>
  <c r="G307" i="1"/>
  <c r="F307" i="1"/>
  <c r="C307" i="1"/>
  <c r="D307" i="1"/>
  <c r="O306" i="1"/>
  <c r="N306" i="1"/>
  <c r="M306" i="1"/>
  <c r="L306" i="1"/>
  <c r="K306" i="1"/>
  <c r="E306" i="1"/>
  <c r="J306" i="1"/>
  <c r="I306" i="1"/>
  <c r="H306" i="1"/>
  <c r="G306" i="1"/>
  <c r="F306" i="1"/>
  <c r="C306" i="1"/>
  <c r="D306" i="1"/>
  <c r="O305" i="1"/>
  <c r="N305" i="1"/>
  <c r="M305" i="1"/>
  <c r="L305" i="1"/>
  <c r="K305" i="1"/>
  <c r="E305" i="1"/>
  <c r="J305" i="1"/>
  <c r="I305" i="1"/>
  <c r="H305" i="1"/>
  <c r="G305" i="1"/>
  <c r="F305" i="1"/>
  <c r="C305" i="1"/>
  <c r="D305" i="1"/>
  <c r="O304" i="1"/>
  <c r="N304" i="1"/>
  <c r="M304" i="1"/>
  <c r="L304" i="1"/>
  <c r="K304" i="1"/>
  <c r="E304" i="1"/>
  <c r="J304" i="1"/>
  <c r="I304" i="1"/>
  <c r="H304" i="1"/>
  <c r="G304" i="1"/>
  <c r="F304" i="1"/>
  <c r="C304" i="1"/>
  <c r="D304" i="1"/>
  <c r="O303" i="1"/>
  <c r="N303" i="1"/>
  <c r="M303" i="1"/>
  <c r="L303" i="1"/>
  <c r="K303" i="1"/>
  <c r="E303" i="1"/>
  <c r="J303" i="1"/>
  <c r="I303" i="1"/>
  <c r="H303" i="1"/>
  <c r="G303" i="1"/>
  <c r="F303" i="1"/>
  <c r="C303" i="1"/>
  <c r="D303" i="1"/>
  <c r="O302" i="1"/>
  <c r="N302" i="1"/>
  <c r="M302" i="1"/>
  <c r="L302" i="1"/>
  <c r="K302" i="1"/>
  <c r="E302" i="1"/>
  <c r="J302" i="1"/>
  <c r="I302" i="1"/>
  <c r="H302" i="1"/>
  <c r="G302" i="1"/>
  <c r="F302" i="1"/>
  <c r="C302" i="1"/>
  <c r="D302" i="1"/>
  <c r="O301" i="1"/>
  <c r="N301" i="1"/>
  <c r="M301" i="1"/>
  <c r="L301" i="1"/>
  <c r="K301" i="1"/>
  <c r="E301" i="1"/>
  <c r="J301" i="1"/>
  <c r="I301" i="1"/>
  <c r="H301" i="1"/>
  <c r="G301" i="1"/>
  <c r="F301" i="1"/>
  <c r="C301" i="1"/>
  <c r="D301" i="1"/>
  <c r="O300" i="1"/>
  <c r="N300" i="1"/>
  <c r="M300" i="1"/>
  <c r="L300" i="1"/>
  <c r="K300" i="1"/>
  <c r="E300" i="1"/>
  <c r="J300" i="1"/>
  <c r="I300" i="1"/>
  <c r="H300" i="1"/>
  <c r="G300" i="1"/>
  <c r="F300" i="1"/>
  <c r="C300" i="1"/>
  <c r="D300" i="1"/>
  <c r="O299" i="1"/>
  <c r="N299" i="1"/>
  <c r="M299" i="1"/>
  <c r="L299" i="1"/>
  <c r="K299" i="1"/>
  <c r="E299" i="1"/>
  <c r="J299" i="1"/>
  <c r="I299" i="1"/>
  <c r="H299" i="1"/>
  <c r="G299" i="1"/>
  <c r="F299" i="1"/>
  <c r="C299" i="1"/>
  <c r="D299" i="1"/>
  <c r="O298" i="1"/>
  <c r="N298" i="1"/>
  <c r="M298" i="1"/>
  <c r="L298" i="1"/>
  <c r="K298" i="1"/>
  <c r="E298" i="1"/>
  <c r="J298" i="1"/>
  <c r="I298" i="1"/>
  <c r="H298" i="1"/>
  <c r="G298" i="1"/>
  <c r="F298" i="1"/>
  <c r="C298" i="1"/>
  <c r="D298" i="1"/>
  <c r="O297" i="1"/>
  <c r="N297" i="1"/>
  <c r="M297" i="1"/>
  <c r="L297" i="1"/>
  <c r="K297" i="1"/>
  <c r="E297" i="1"/>
  <c r="J297" i="1"/>
  <c r="I297" i="1"/>
  <c r="H297" i="1"/>
  <c r="G297" i="1"/>
  <c r="F297" i="1"/>
  <c r="C297" i="1"/>
  <c r="D297" i="1"/>
  <c r="O296" i="1"/>
  <c r="N296" i="1"/>
  <c r="M296" i="1"/>
  <c r="L296" i="1"/>
  <c r="K296" i="1"/>
  <c r="E296" i="1"/>
  <c r="J296" i="1"/>
  <c r="I296" i="1"/>
  <c r="H296" i="1"/>
  <c r="G296" i="1"/>
  <c r="F296" i="1"/>
  <c r="C296" i="1"/>
  <c r="D296" i="1"/>
  <c r="O295" i="1"/>
  <c r="N295" i="1"/>
  <c r="M295" i="1"/>
  <c r="L295" i="1"/>
  <c r="K295" i="1"/>
  <c r="E295" i="1"/>
  <c r="J295" i="1"/>
  <c r="I295" i="1"/>
  <c r="H295" i="1"/>
  <c r="G295" i="1"/>
  <c r="F295" i="1"/>
  <c r="C295" i="1"/>
  <c r="D295" i="1"/>
  <c r="O294" i="1"/>
  <c r="N294" i="1"/>
  <c r="M294" i="1"/>
  <c r="L294" i="1"/>
  <c r="K294" i="1"/>
  <c r="E294" i="1"/>
  <c r="J294" i="1"/>
  <c r="I294" i="1"/>
  <c r="H294" i="1"/>
  <c r="G294" i="1"/>
  <c r="F294" i="1"/>
  <c r="C294" i="1"/>
  <c r="D294" i="1"/>
  <c r="O293" i="1"/>
  <c r="N293" i="1"/>
  <c r="M293" i="1"/>
  <c r="L293" i="1"/>
  <c r="K293" i="1"/>
  <c r="E293" i="1"/>
  <c r="J293" i="1"/>
  <c r="I293" i="1"/>
  <c r="H293" i="1"/>
  <c r="G293" i="1"/>
  <c r="F293" i="1"/>
  <c r="C293" i="1"/>
  <c r="D293" i="1"/>
  <c r="O292" i="1"/>
  <c r="N292" i="1"/>
  <c r="M292" i="1"/>
  <c r="L292" i="1"/>
  <c r="K292" i="1"/>
  <c r="E292" i="1"/>
  <c r="J292" i="1"/>
  <c r="I292" i="1"/>
  <c r="H292" i="1"/>
  <c r="G292" i="1"/>
  <c r="F292" i="1"/>
  <c r="C292" i="1"/>
  <c r="D292" i="1"/>
  <c r="O291" i="1"/>
  <c r="N291" i="1"/>
  <c r="M291" i="1"/>
  <c r="L291" i="1"/>
  <c r="K291" i="1"/>
  <c r="E291" i="1"/>
  <c r="J291" i="1"/>
  <c r="I291" i="1"/>
  <c r="H291" i="1"/>
  <c r="G291" i="1"/>
  <c r="F291" i="1"/>
  <c r="C291" i="1"/>
  <c r="D291" i="1"/>
  <c r="O290" i="1"/>
  <c r="N290" i="1"/>
  <c r="M290" i="1"/>
  <c r="L290" i="1"/>
  <c r="K290" i="1"/>
  <c r="E290" i="1"/>
  <c r="J290" i="1"/>
  <c r="I290" i="1"/>
  <c r="H290" i="1"/>
  <c r="G290" i="1"/>
  <c r="F290" i="1"/>
  <c r="C290" i="1"/>
  <c r="D290" i="1"/>
  <c r="O289" i="1"/>
  <c r="N289" i="1"/>
  <c r="M289" i="1"/>
  <c r="L289" i="1"/>
  <c r="K289" i="1"/>
  <c r="E289" i="1"/>
  <c r="J289" i="1"/>
  <c r="I289" i="1"/>
  <c r="H289" i="1"/>
  <c r="G289" i="1"/>
  <c r="F289" i="1"/>
  <c r="C289" i="1"/>
  <c r="D289" i="1"/>
  <c r="O288" i="1"/>
  <c r="N288" i="1"/>
  <c r="M288" i="1"/>
  <c r="L288" i="1"/>
  <c r="K288" i="1"/>
  <c r="E288" i="1"/>
  <c r="J288" i="1"/>
  <c r="I288" i="1"/>
  <c r="H288" i="1"/>
  <c r="G288" i="1"/>
  <c r="F288" i="1"/>
  <c r="C288" i="1"/>
  <c r="D288" i="1"/>
  <c r="O287" i="1"/>
  <c r="N287" i="1"/>
  <c r="M287" i="1"/>
  <c r="L287" i="1"/>
  <c r="K287" i="1"/>
  <c r="E287" i="1"/>
  <c r="J287" i="1"/>
  <c r="I287" i="1"/>
  <c r="H287" i="1"/>
  <c r="G287" i="1"/>
  <c r="F287" i="1"/>
  <c r="C287" i="1"/>
  <c r="D287" i="1"/>
  <c r="O286" i="1"/>
  <c r="N286" i="1"/>
  <c r="M286" i="1"/>
  <c r="L286" i="1"/>
  <c r="K286" i="1"/>
  <c r="E286" i="1"/>
  <c r="J286" i="1"/>
  <c r="I286" i="1"/>
  <c r="H286" i="1"/>
  <c r="G286" i="1"/>
  <c r="F286" i="1"/>
  <c r="C286" i="1"/>
  <c r="D286" i="1"/>
  <c r="O285" i="1"/>
  <c r="N285" i="1"/>
  <c r="M285" i="1"/>
  <c r="L285" i="1"/>
  <c r="K285" i="1"/>
  <c r="E285" i="1"/>
  <c r="J285" i="1"/>
  <c r="I285" i="1"/>
  <c r="H285" i="1"/>
  <c r="G285" i="1"/>
  <c r="F285" i="1"/>
  <c r="C285" i="1"/>
  <c r="D285" i="1"/>
  <c r="O284" i="1"/>
  <c r="N284" i="1"/>
  <c r="M284" i="1"/>
  <c r="L284" i="1"/>
  <c r="K284" i="1"/>
  <c r="E284" i="1"/>
  <c r="J284" i="1"/>
  <c r="I284" i="1"/>
  <c r="H284" i="1"/>
  <c r="G284" i="1"/>
  <c r="F284" i="1"/>
  <c r="C284" i="1"/>
  <c r="D284" i="1"/>
  <c r="O283" i="1"/>
  <c r="N283" i="1"/>
  <c r="M283" i="1"/>
  <c r="L283" i="1"/>
  <c r="K283" i="1"/>
  <c r="E283" i="1"/>
  <c r="J283" i="1"/>
  <c r="I283" i="1"/>
  <c r="H283" i="1"/>
  <c r="G283" i="1"/>
  <c r="F283" i="1"/>
  <c r="C283" i="1"/>
  <c r="D283" i="1"/>
  <c r="O282" i="1"/>
  <c r="N282" i="1"/>
  <c r="M282" i="1"/>
  <c r="L282" i="1"/>
  <c r="K282" i="1"/>
  <c r="E282" i="1"/>
  <c r="J282" i="1"/>
  <c r="I282" i="1"/>
  <c r="H282" i="1"/>
  <c r="G282" i="1"/>
  <c r="F282" i="1"/>
  <c r="C282" i="1"/>
  <c r="D282" i="1"/>
  <c r="O281" i="1"/>
  <c r="N281" i="1"/>
  <c r="M281" i="1"/>
  <c r="L281" i="1"/>
  <c r="K281" i="1"/>
  <c r="E281" i="1"/>
  <c r="J281" i="1"/>
  <c r="I281" i="1"/>
  <c r="H281" i="1"/>
  <c r="G281" i="1"/>
  <c r="F281" i="1"/>
  <c r="C281" i="1"/>
  <c r="D281" i="1"/>
  <c r="O280" i="1"/>
  <c r="N280" i="1"/>
  <c r="M280" i="1"/>
  <c r="L280" i="1"/>
  <c r="K280" i="1"/>
  <c r="E280" i="1"/>
  <c r="J280" i="1"/>
  <c r="I280" i="1"/>
  <c r="H280" i="1"/>
  <c r="G280" i="1"/>
  <c r="F280" i="1"/>
  <c r="C280" i="1"/>
  <c r="D280" i="1"/>
  <c r="O279" i="1"/>
  <c r="N279" i="1"/>
  <c r="M279" i="1"/>
  <c r="L279" i="1"/>
  <c r="K279" i="1"/>
  <c r="E279" i="1"/>
  <c r="J279" i="1"/>
  <c r="I279" i="1"/>
  <c r="H279" i="1"/>
  <c r="G279" i="1"/>
  <c r="F279" i="1"/>
  <c r="C279" i="1"/>
  <c r="D279" i="1"/>
  <c r="O278" i="1"/>
  <c r="N278" i="1"/>
  <c r="M278" i="1"/>
  <c r="L278" i="1"/>
  <c r="K278" i="1"/>
  <c r="E278" i="1"/>
  <c r="J278" i="1"/>
  <c r="I278" i="1"/>
  <c r="H278" i="1"/>
  <c r="G278" i="1"/>
  <c r="F278" i="1"/>
  <c r="C278" i="1"/>
  <c r="D278" i="1"/>
  <c r="O277" i="1"/>
  <c r="N277" i="1"/>
  <c r="M277" i="1"/>
  <c r="L277" i="1"/>
  <c r="K277" i="1"/>
  <c r="E277" i="1"/>
  <c r="J277" i="1"/>
  <c r="I277" i="1"/>
  <c r="H277" i="1"/>
  <c r="G277" i="1"/>
  <c r="F277" i="1"/>
  <c r="C277" i="1"/>
  <c r="D277" i="1"/>
  <c r="O276" i="1"/>
  <c r="N276" i="1"/>
  <c r="M276" i="1"/>
  <c r="L276" i="1"/>
  <c r="K276" i="1"/>
  <c r="E276" i="1"/>
  <c r="J276" i="1"/>
  <c r="I276" i="1"/>
  <c r="H276" i="1"/>
  <c r="G276" i="1"/>
  <c r="F276" i="1"/>
  <c r="C276" i="1"/>
  <c r="D276" i="1"/>
  <c r="O275" i="1"/>
  <c r="N275" i="1"/>
  <c r="M275" i="1"/>
  <c r="L275" i="1"/>
  <c r="K275" i="1"/>
  <c r="E275" i="1"/>
  <c r="J275" i="1"/>
  <c r="I275" i="1"/>
  <c r="H275" i="1"/>
  <c r="G275" i="1"/>
  <c r="F275" i="1"/>
  <c r="C275" i="1"/>
  <c r="D275" i="1"/>
  <c r="O274" i="1"/>
  <c r="N274" i="1"/>
  <c r="M274" i="1"/>
  <c r="L274" i="1"/>
  <c r="K274" i="1"/>
  <c r="E274" i="1"/>
  <c r="J274" i="1"/>
  <c r="I274" i="1"/>
  <c r="H274" i="1"/>
  <c r="G274" i="1"/>
  <c r="F274" i="1"/>
  <c r="C274" i="1"/>
  <c r="D274" i="1"/>
  <c r="O273" i="1"/>
  <c r="N273" i="1"/>
  <c r="M273" i="1"/>
  <c r="L273" i="1"/>
  <c r="K273" i="1"/>
  <c r="E273" i="1"/>
  <c r="J273" i="1"/>
  <c r="I273" i="1"/>
  <c r="H273" i="1"/>
  <c r="G273" i="1"/>
  <c r="F273" i="1"/>
  <c r="C273" i="1"/>
  <c r="D273" i="1"/>
  <c r="O272" i="1"/>
  <c r="N272" i="1"/>
  <c r="M272" i="1"/>
  <c r="L272" i="1"/>
  <c r="K272" i="1"/>
  <c r="E272" i="1"/>
  <c r="J272" i="1"/>
  <c r="I272" i="1"/>
  <c r="H272" i="1"/>
  <c r="G272" i="1"/>
  <c r="F272" i="1"/>
  <c r="C272" i="1"/>
  <c r="D272" i="1"/>
  <c r="O271" i="1"/>
  <c r="N271" i="1"/>
  <c r="M271" i="1"/>
  <c r="L271" i="1"/>
  <c r="K271" i="1"/>
  <c r="E271" i="1"/>
  <c r="J271" i="1"/>
  <c r="I271" i="1"/>
  <c r="H271" i="1"/>
  <c r="G271" i="1"/>
  <c r="F271" i="1"/>
  <c r="C271" i="1"/>
  <c r="D271" i="1"/>
  <c r="O270" i="1"/>
  <c r="N270" i="1"/>
  <c r="M270" i="1"/>
  <c r="L270" i="1"/>
  <c r="K270" i="1"/>
  <c r="E270" i="1"/>
  <c r="J270" i="1"/>
  <c r="I270" i="1"/>
  <c r="H270" i="1"/>
  <c r="G270" i="1"/>
  <c r="F270" i="1"/>
  <c r="C270" i="1"/>
  <c r="D270" i="1"/>
  <c r="O269" i="1"/>
  <c r="N269" i="1"/>
  <c r="M269" i="1"/>
  <c r="L269" i="1"/>
  <c r="K269" i="1"/>
  <c r="E269" i="1"/>
  <c r="J269" i="1"/>
  <c r="I269" i="1"/>
  <c r="H269" i="1"/>
  <c r="G269" i="1"/>
  <c r="F269" i="1"/>
  <c r="C269" i="1"/>
  <c r="D269" i="1"/>
  <c r="O268" i="1"/>
  <c r="N268" i="1"/>
  <c r="M268" i="1"/>
  <c r="L268" i="1"/>
  <c r="K268" i="1"/>
  <c r="E268" i="1"/>
  <c r="J268" i="1"/>
  <c r="I268" i="1"/>
  <c r="H268" i="1"/>
  <c r="G268" i="1"/>
  <c r="F268" i="1"/>
  <c r="C268" i="1"/>
  <c r="D268" i="1"/>
  <c r="O267" i="1"/>
  <c r="N267" i="1"/>
  <c r="M267" i="1"/>
  <c r="L267" i="1"/>
  <c r="K267" i="1"/>
  <c r="E267" i="1"/>
  <c r="J267" i="1"/>
  <c r="I267" i="1"/>
  <c r="H267" i="1"/>
  <c r="G267" i="1"/>
  <c r="F267" i="1"/>
  <c r="C267" i="1"/>
  <c r="D267" i="1"/>
  <c r="O266" i="1"/>
  <c r="N266" i="1"/>
  <c r="M266" i="1"/>
  <c r="L266" i="1"/>
  <c r="K266" i="1"/>
  <c r="E266" i="1"/>
  <c r="J266" i="1"/>
  <c r="I266" i="1"/>
  <c r="H266" i="1"/>
  <c r="G266" i="1"/>
  <c r="F266" i="1"/>
  <c r="C266" i="1"/>
  <c r="D266" i="1"/>
  <c r="O265" i="1"/>
  <c r="N265" i="1"/>
  <c r="M265" i="1"/>
  <c r="L265" i="1"/>
  <c r="K265" i="1"/>
  <c r="E265" i="1"/>
  <c r="J265" i="1"/>
  <c r="I265" i="1"/>
  <c r="H265" i="1"/>
  <c r="G265" i="1"/>
  <c r="F265" i="1"/>
  <c r="C265" i="1"/>
  <c r="D265" i="1"/>
  <c r="O264" i="1"/>
  <c r="N264" i="1"/>
  <c r="M264" i="1"/>
  <c r="L264" i="1"/>
  <c r="K264" i="1"/>
  <c r="E264" i="1"/>
  <c r="J264" i="1"/>
  <c r="I264" i="1"/>
  <c r="H264" i="1"/>
  <c r="G264" i="1"/>
  <c r="F264" i="1"/>
  <c r="C264" i="1"/>
  <c r="D264" i="1"/>
  <c r="O263" i="1"/>
  <c r="N263" i="1"/>
  <c r="M263" i="1"/>
  <c r="L263" i="1"/>
  <c r="K263" i="1"/>
  <c r="E263" i="1"/>
  <c r="J263" i="1"/>
  <c r="I263" i="1"/>
  <c r="H263" i="1"/>
  <c r="G263" i="1"/>
  <c r="F263" i="1"/>
  <c r="C263" i="1"/>
  <c r="D263" i="1"/>
  <c r="O262" i="1"/>
  <c r="N262" i="1"/>
  <c r="M262" i="1"/>
  <c r="L262" i="1"/>
  <c r="K262" i="1"/>
  <c r="E262" i="1"/>
  <c r="J262" i="1"/>
  <c r="I262" i="1"/>
  <c r="H262" i="1"/>
  <c r="G262" i="1"/>
  <c r="F262" i="1"/>
  <c r="C262" i="1"/>
  <c r="D262" i="1"/>
  <c r="O261" i="1"/>
  <c r="N261" i="1"/>
  <c r="M261" i="1"/>
  <c r="L261" i="1"/>
  <c r="K261" i="1"/>
  <c r="E261" i="1"/>
  <c r="J261" i="1"/>
  <c r="I261" i="1"/>
  <c r="H261" i="1"/>
  <c r="G261" i="1"/>
  <c r="F261" i="1"/>
  <c r="C261" i="1"/>
  <c r="D261" i="1"/>
  <c r="O260" i="1"/>
  <c r="N260" i="1"/>
  <c r="M260" i="1"/>
  <c r="L260" i="1"/>
  <c r="K260" i="1"/>
  <c r="E260" i="1"/>
  <c r="J260" i="1"/>
  <c r="I260" i="1"/>
  <c r="H260" i="1"/>
  <c r="G260" i="1"/>
  <c r="F260" i="1"/>
  <c r="C260" i="1"/>
  <c r="D260" i="1"/>
  <c r="O259" i="1"/>
  <c r="N259" i="1"/>
  <c r="M259" i="1"/>
  <c r="L259" i="1"/>
  <c r="K259" i="1"/>
  <c r="E259" i="1"/>
  <c r="J259" i="1"/>
  <c r="I259" i="1"/>
  <c r="H259" i="1"/>
  <c r="G259" i="1"/>
  <c r="F259" i="1"/>
  <c r="C259" i="1"/>
  <c r="D259" i="1"/>
  <c r="O258" i="1"/>
  <c r="N258" i="1"/>
  <c r="M258" i="1"/>
  <c r="L258" i="1"/>
  <c r="K258" i="1"/>
  <c r="E258" i="1"/>
  <c r="J258" i="1"/>
  <c r="I258" i="1"/>
  <c r="H258" i="1"/>
  <c r="G258" i="1"/>
  <c r="F258" i="1"/>
  <c r="C258" i="1"/>
  <c r="D258" i="1"/>
  <c r="O257" i="1"/>
  <c r="N257" i="1"/>
  <c r="M257" i="1"/>
  <c r="L257" i="1"/>
  <c r="K257" i="1"/>
  <c r="E257" i="1"/>
  <c r="J257" i="1"/>
  <c r="I257" i="1"/>
  <c r="H257" i="1"/>
  <c r="G257" i="1"/>
  <c r="F257" i="1"/>
  <c r="C257" i="1"/>
  <c r="D257" i="1"/>
  <c r="O256" i="1"/>
  <c r="N256" i="1"/>
  <c r="M256" i="1"/>
  <c r="L256" i="1"/>
  <c r="K256" i="1"/>
  <c r="E256" i="1"/>
  <c r="J256" i="1"/>
  <c r="I256" i="1"/>
  <c r="H256" i="1"/>
  <c r="G256" i="1"/>
  <c r="F256" i="1"/>
  <c r="C256" i="1"/>
  <c r="D256" i="1"/>
  <c r="O255" i="1"/>
  <c r="N255" i="1"/>
  <c r="M255" i="1"/>
  <c r="L255" i="1"/>
  <c r="K255" i="1"/>
  <c r="E255" i="1"/>
  <c r="J255" i="1"/>
  <c r="I255" i="1"/>
  <c r="H255" i="1"/>
  <c r="G255" i="1"/>
  <c r="F255" i="1"/>
  <c r="C255" i="1"/>
  <c r="D255" i="1"/>
  <c r="O254" i="1"/>
  <c r="N254" i="1"/>
  <c r="M254" i="1"/>
  <c r="L254" i="1"/>
  <c r="K254" i="1"/>
  <c r="E254" i="1"/>
  <c r="J254" i="1"/>
  <c r="I254" i="1"/>
  <c r="H254" i="1"/>
  <c r="G254" i="1"/>
  <c r="F254" i="1"/>
  <c r="C254" i="1"/>
  <c r="D254" i="1"/>
  <c r="O253" i="1"/>
  <c r="N253" i="1"/>
  <c r="M253" i="1"/>
  <c r="L253" i="1"/>
  <c r="K253" i="1"/>
  <c r="E253" i="1"/>
  <c r="J253" i="1"/>
  <c r="I253" i="1"/>
  <c r="H253" i="1"/>
  <c r="G253" i="1"/>
  <c r="F253" i="1"/>
  <c r="C253" i="1"/>
  <c r="D253" i="1"/>
  <c r="O252" i="1"/>
  <c r="N252" i="1"/>
  <c r="M252" i="1"/>
  <c r="L252" i="1"/>
  <c r="K252" i="1"/>
  <c r="E252" i="1"/>
  <c r="J252" i="1"/>
  <c r="I252" i="1"/>
  <c r="H252" i="1"/>
  <c r="G252" i="1"/>
  <c r="F252" i="1"/>
  <c r="C252" i="1"/>
  <c r="D252" i="1"/>
  <c r="O251" i="1"/>
  <c r="N251" i="1"/>
  <c r="M251" i="1"/>
  <c r="L251" i="1"/>
  <c r="K251" i="1"/>
  <c r="E251" i="1"/>
  <c r="J251" i="1"/>
  <c r="I251" i="1"/>
  <c r="H251" i="1"/>
  <c r="G251" i="1"/>
  <c r="F251" i="1"/>
  <c r="C251" i="1"/>
  <c r="D251" i="1"/>
  <c r="O250" i="1"/>
  <c r="N250" i="1"/>
  <c r="M250" i="1"/>
  <c r="L250" i="1"/>
  <c r="K250" i="1"/>
  <c r="E250" i="1"/>
  <c r="J250" i="1"/>
  <c r="I250" i="1"/>
  <c r="H250" i="1"/>
  <c r="G250" i="1"/>
  <c r="F250" i="1"/>
  <c r="C250" i="1"/>
  <c r="D250" i="1"/>
  <c r="O249" i="1"/>
  <c r="N249" i="1"/>
  <c r="M249" i="1"/>
  <c r="L249" i="1"/>
  <c r="K249" i="1"/>
  <c r="E249" i="1"/>
  <c r="J249" i="1"/>
  <c r="I249" i="1"/>
  <c r="H249" i="1"/>
  <c r="G249" i="1"/>
  <c r="F249" i="1"/>
  <c r="C249" i="1"/>
  <c r="D249" i="1"/>
  <c r="O248" i="1"/>
  <c r="N248" i="1"/>
  <c r="M248" i="1"/>
  <c r="L248" i="1"/>
  <c r="K248" i="1"/>
  <c r="E248" i="1"/>
  <c r="J248" i="1"/>
  <c r="I248" i="1"/>
  <c r="H248" i="1"/>
  <c r="G248" i="1"/>
  <c r="F248" i="1"/>
  <c r="C248" i="1"/>
  <c r="D248" i="1"/>
  <c r="O247" i="1"/>
  <c r="N247" i="1"/>
  <c r="M247" i="1"/>
  <c r="L247" i="1"/>
  <c r="K247" i="1"/>
  <c r="E247" i="1"/>
  <c r="J247" i="1"/>
  <c r="I247" i="1"/>
  <c r="H247" i="1"/>
  <c r="G247" i="1"/>
  <c r="F247" i="1"/>
  <c r="C247" i="1"/>
  <c r="D247" i="1"/>
  <c r="O246" i="1"/>
  <c r="N246" i="1"/>
  <c r="M246" i="1"/>
  <c r="L246" i="1"/>
  <c r="K246" i="1"/>
  <c r="E246" i="1"/>
  <c r="J246" i="1"/>
  <c r="I246" i="1"/>
  <c r="H246" i="1"/>
  <c r="G246" i="1"/>
  <c r="F246" i="1"/>
  <c r="C246" i="1"/>
  <c r="D246" i="1"/>
  <c r="O245" i="1"/>
  <c r="N245" i="1"/>
  <c r="M245" i="1"/>
  <c r="L245" i="1"/>
  <c r="K245" i="1"/>
  <c r="E245" i="1"/>
  <c r="J245" i="1"/>
  <c r="I245" i="1"/>
  <c r="H245" i="1"/>
  <c r="G245" i="1"/>
  <c r="F245" i="1"/>
  <c r="C245" i="1"/>
  <c r="D245" i="1"/>
  <c r="O244" i="1"/>
  <c r="N244" i="1"/>
  <c r="M244" i="1"/>
  <c r="L244" i="1"/>
  <c r="K244" i="1"/>
  <c r="E244" i="1"/>
  <c r="J244" i="1"/>
  <c r="I244" i="1"/>
  <c r="H244" i="1"/>
  <c r="G244" i="1"/>
  <c r="F244" i="1"/>
  <c r="C244" i="1"/>
  <c r="D244" i="1"/>
  <c r="O243" i="1"/>
  <c r="N243" i="1"/>
  <c r="M243" i="1"/>
  <c r="L243" i="1"/>
  <c r="K243" i="1"/>
  <c r="E243" i="1"/>
  <c r="J243" i="1"/>
  <c r="I243" i="1"/>
  <c r="H243" i="1"/>
  <c r="G243" i="1"/>
  <c r="F243" i="1"/>
  <c r="C243" i="1"/>
  <c r="D243" i="1"/>
  <c r="O242" i="1"/>
  <c r="N242" i="1"/>
  <c r="M242" i="1"/>
  <c r="L242" i="1"/>
  <c r="K242" i="1"/>
  <c r="E242" i="1"/>
  <c r="J242" i="1"/>
  <c r="I242" i="1"/>
  <c r="H242" i="1"/>
  <c r="G242" i="1"/>
  <c r="F242" i="1"/>
  <c r="C242" i="1"/>
  <c r="D242" i="1"/>
  <c r="O241" i="1"/>
  <c r="N241" i="1"/>
  <c r="M241" i="1"/>
  <c r="L241" i="1"/>
  <c r="K241" i="1"/>
  <c r="E241" i="1"/>
  <c r="J241" i="1"/>
  <c r="I241" i="1"/>
  <c r="H241" i="1"/>
  <c r="G241" i="1"/>
  <c r="F241" i="1"/>
  <c r="C241" i="1"/>
  <c r="D241" i="1"/>
  <c r="O240" i="1"/>
  <c r="N240" i="1"/>
  <c r="M240" i="1"/>
  <c r="L240" i="1"/>
  <c r="K240" i="1"/>
  <c r="E240" i="1"/>
  <c r="J240" i="1"/>
  <c r="I240" i="1"/>
  <c r="H240" i="1"/>
  <c r="G240" i="1"/>
  <c r="F240" i="1"/>
  <c r="C240" i="1"/>
  <c r="D240" i="1"/>
  <c r="O239" i="1"/>
  <c r="N239" i="1"/>
  <c r="M239" i="1"/>
  <c r="L239" i="1"/>
  <c r="K239" i="1"/>
  <c r="E239" i="1"/>
  <c r="J239" i="1"/>
  <c r="I239" i="1"/>
  <c r="H239" i="1"/>
  <c r="G239" i="1"/>
  <c r="F239" i="1"/>
  <c r="C239" i="1"/>
  <c r="D239" i="1"/>
  <c r="O238" i="1"/>
  <c r="N238" i="1"/>
  <c r="M238" i="1"/>
  <c r="L238" i="1"/>
  <c r="K238" i="1"/>
  <c r="E238" i="1"/>
  <c r="J238" i="1"/>
  <c r="I238" i="1"/>
  <c r="H238" i="1"/>
  <c r="G238" i="1"/>
  <c r="F238" i="1"/>
  <c r="C238" i="1"/>
  <c r="D238" i="1"/>
  <c r="O237" i="1"/>
  <c r="N237" i="1"/>
  <c r="M237" i="1"/>
  <c r="L237" i="1"/>
  <c r="K237" i="1"/>
  <c r="E237" i="1"/>
  <c r="J237" i="1"/>
  <c r="I237" i="1"/>
  <c r="H237" i="1"/>
  <c r="G237" i="1"/>
  <c r="F237" i="1"/>
  <c r="C237" i="1"/>
  <c r="D237" i="1"/>
  <c r="O236" i="1"/>
  <c r="N236" i="1"/>
  <c r="M236" i="1"/>
  <c r="L236" i="1"/>
  <c r="K236" i="1"/>
  <c r="E236" i="1"/>
  <c r="J236" i="1"/>
  <c r="I236" i="1"/>
  <c r="H236" i="1"/>
  <c r="G236" i="1"/>
  <c r="F236" i="1"/>
  <c r="C236" i="1"/>
  <c r="D236" i="1"/>
  <c r="O235" i="1"/>
  <c r="N235" i="1"/>
  <c r="M235" i="1"/>
  <c r="L235" i="1"/>
  <c r="K235" i="1"/>
  <c r="E235" i="1"/>
  <c r="J235" i="1"/>
  <c r="I235" i="1"/>
  <c r="H235" i="1"/>
  <c r="G235" i="1"/>
  <c r="F235" i="1"/>
  <c r="C235" i="1"/>
  <c r="D235" i="1"/>
  <c r="O234" i="1"/>
  <c r="N234" i="1"/>
  <c r="M234" i="1"/>
  <c r="L234" i="1"/>
  <c r="K234" i="1"/>
  <c r="E234" i="1"/>
  <c r="J234" i="1"/>
  <c r="I234" i="1"/>
  <c r="H234" i="1"/>
  <c r="G234" i="1"/>
  <c r="F234" i="1"/>
  <c r="C234" i="1"/>
  <c r="D234" i="1"/>
  <c r="O233" i="1"/>
  <c r="N233" i="1"/>
  <c r="M233" i="1"/>
  <c r="L233" i="1"/>
  <c r="K233" i="1"/>
  <c r="E233" i="1"/>
  <c r="J233" i="1"/>
  <c r="I233" i="1"/>
  <c r="H233" i="1"/>
  <c r="G233" i="1"/>
  <c r="F233" i="1"/>
  <c r="C233" i="1"/>
  <c r="D233" i="1"/>
  <c r="O232" i="1"/>
  <c r="N232" i="1"/>
  <c r="M232" i="1"/>
  <c r="L232" i="1"/>
  <c r="K232" i="1"/>
  <c r="E232" i="1"/>
  <c r="J232" i="1"/>
  <c r="I232" i="1"/>
  <c r="H232" i="1"/>
  <c r="G232" i="1"/>
  <c r="F232" i="1"/>
  <c r="C232" i="1"/>
  <c r="D232" i="1"/>
  <c r="O231" i="1"/>
  <c r="N231" i="1"/>
  <c r="M231" i="1"/>
  <c r="L231" i="1"/>
  <c r="K231" i="1"/>
  <c r="E231" i="1"/>
  <c r="J231" i="1"/>
  <c r="I231" i="1"/>
  <c r="H231" i="1"/>
  <c r="G231" i="1"/>
  <c r="F231" i="1"/>
  <c r="C231" i="1"/>
  <c r="D231" i="1"/>
  <c r="O230" i="1"/>
  <c r="N230" i="1"/>
  <c r="M230" i="1"/>
  <c r="L230" i="1"/>
  <c r="K230" i="1"/>
  <c r="E230" i="1"/>
  <c r="J230" i="1"/>
  <c r="I230" i="1"/>
  <c r="H230" i="1"/>
  <c r="G230" i="1"/>
  <c r="F230" i="1"/>
  <c r="C230" i="1"/>
  <c r="D230" i="1"/>
  <c r="O229" i="1"/>
  <c r="N229" i="1"/>
  <c r="M229" i="1"/>
  <c r="L229" i="1"/>
  <c r="K229" i="1"/>
  <c r="E229" i="1"/>
  <c r="J229" i="1"/>
  <c r="I229" i="1"/>
  <c r="H229" i="1"/>
  <c r="G229" i="1"/>
  <c r="F229" i="1"/>
  <c r="C229" i="1"/>
  <c r="D229" i="1"/>
  <c r="O228" i="1"/>
  <c r="N228" i="1"/>
  <c r="M228" i="1"/>
  <c r="L228" i="1"/>
  <c r="K228" i="1"/>
  <c r="E228" i="1"/>
  <c r="J228" i="1"/>
  <c r="I228" i="1"/>
  <c r="H228" i="1"/>
  <c r="G228" i="1"/>
  <c r="F228" i="1"/>
  <c r="C228" i="1"/>
  <c r="D228" i="1"/>
  <c r="O227" i="1"/>
  <c r="N227" i="1"/>
  <c r="M227" i="1"/>
  <c r="L227" i="1"/>
  <c r="K227" i="1"/>
  <c r="E227" i="1"/>
  <c r="J227" i="1"/>
  <c r="I227" i="1"/>
  <c r="H227" i="1"/>
  <c r="G227" i="1"/>
  <c r="F227" i="1"/>
  <c r="C227" i="1"/>
  <c r="D227" i="1"/>
  <c r="O226" i="1"/>
  <c r="N226" i="1"/>
  <c r="M226" i="1"/>
  <c r="L226" i="1"/>
  <c r="K226" i="1"/>
  <c r="E226" i="1"/>
  <c r="J226" i="1"/>
  <c r="I226" i="1"/>
  <c r="H226" i="1"/>
  <c r="G226" i="1"/>
  <c r="F226" i="1"/>
  <c r="C226" i="1"/>
  <c r="D226" i="1"/>
  <c r="O225" i="1"/>
  <c r="N225" i="1"/>
  <c r="M225" i="1"/>
  <c r="L225" i="1"/>
  <c r="K225" i="1"/>
  <c r="E225" i="1"/>
  <c r="J225" i="1"/>
  <c r="I225" i="1"/>
  <c r="H225" i="1"/>
  <c r="G225" i="1"/>
  <c r="F225" i="1"/>
  <c r="C225" i="1"/>
  <c r="D225" i="1"/>
  <c r="O224" i="1"/>
  <c r="N224" i="1"/>
  <c r="M224" i="1"/>
  <c r="L224" i="1"/>
  <c r="K224" i="1"/>
  <c r="E224" i="1"/>
  <c r="J224" i="1"/>
  <c r="I224" i="1"/>
  <c r="H224" i="1"/>
  <c r="G224" i="1"/>
  <c r="F224" i="1"/>
  <c r="C224" i="1"/>
  <c r="D224" i="1"/>
  <c r="O223" i="1"/>
  <c r="N223" i="1"/>
  <c r="M223" i="1"/>
  <c r="L223" i="1"/>
  <c r="K223" i="1"/>
  <c r="E223" i="1"/>
  <c r="J223" i="1"/>
  <c r="I223" i="1"/>
  <c r="H223" i="1"/>
  <c r="G223" i="1"/>
  <c r="F223" i="1"/>
  <c r="C223" i="1"/>
  <c r="D223" i="1"/>
  <c r="O222" i="1"/>
  <c r="N222" i="1"/>
  <c r="M222" i="1"/>
  <c r="L222" i="1"/>
  <c r="K222" i="1"/>
  <c r="E222" i="1"/>
  <c r="J222" i="1"/>
  <c r="I222" i="1"/>
  <c r="H222" i="1"/>
  <c r="G222" i="1"/>
  <c r="F222" i="1"/>
  <c r="C222" i="1"/>
  <c r="D222" i="1"/>
  <c r="O221" i="1"/>
  <c r="N221" i="1"/>
  <c r="M221" i="1"/>
  <c r="L221" i="1"/>
  <c r="K221" i="1"/>
  <c r="E221" i="1"/>
  <c r="J221" i="1"/>
  <c r="I221" i="1"/>
  <c r="H221" i="1"/>
  <c r="G221" i="1"/>
  <c r="F221" i="1"/>
  <c r="C221" i="1"/>
  <c r="D221" i="1"/>
  <c r="O220" i="1"/>
  <c r="N220" i="1"/>
  <c r="M220" i="1"/>
  <c r="L220" i="1"/>
  <c r="K220" i="1"/>
  <c r="E220" i="1"/>
  <c r="J220" i="1"/>
  <c r="I220" i="1"/>
  <c r="H220" i="1"/>
  <c r="G220" i="1"/>
  <c r="F220" i="1"/>
  <c r="C220" i="1"/>
  <c r="D220" i="1"/>
  <c r="O219" i="1"/>
  <c r="N219" i="1"/>
  <c r="M219" i="1"/>
  <c r="L219" i="1"/>
  <c r="K219" i="1"/>
  <c r="E219" i="1"/>
  <c r="J219" i="1"/>
  <c r="I219" i="1"/>
  <c r="H219" i="1"/>
  <c r="G219" i="1"/>
  <c r="F219" i="1"/>
  <c r="C219" i="1"/>
  <c r="D219" i="1"/>
  <c r="O218" i="1"/>
  <c r="N218" i="1"/>
  <c r="M218" i="1"/>
  <c r="L218" i="1"/>
  <c r="K218" i="1"/>
  <c r="E218" i="1"/>
  <c r="J218" i="1"/>
  <c r="I218" i="1"/>
  <c r="H218" i="1"/>
  <c r="G218" i="1"/>
  <c r="F218" i="1"/>
  <c r="C218" i="1"/>
  <c r="D218" i="1"/>
  <c r="O217" i="1"/>
  <c r="N217" i="1"/>
  <c r="M217" i="1"/>
  <c r="L217" i="1"/>
  <c r="K217" i="1"/>
  <c r="E217" i="1"/>
  <c r="J217" i="1"/>
  <c r="I217" i="1"/>
  <c r="H217" i="1"/>
  <c r="G217" i="1"/>
  <c r="F217" i="1"/>
  <c r="C217" i="1"/>
  <c r="D217" i="1"/>
  <c r="O216" i="1"/>
  <c r="N216" i="1"/>
  <c r="M216" i="1"/>
  <c r="L216" i="1"/>
  <c r="K216" i="1"/>
  <c r="E216" i="1"/>
  <c r="J216" i="1"/>
  <c r="I216" i="1"/>
  <c r="H216" i="1"/>
  <c r="G216" i="1"/>
  <c r="F216" i="1"/>
  <c r="C216" i="1"/>
  <c r="D216" i="1"/>
  <c r="O215" i="1"/>
  <c r="N215" i="1"/>
  <c r="M215" i="1"/>
  <c r="L215" i="1"/>
  <c r="K215" i="1"/>
  <c r="E215" i="1"/>
  <c r="J215" i="1"/>
  <c r="I215" i="1"/>
  <c r="H215" i="1"/>
  <c r="G215" i="1"/>
  <c r="F215" i="1"/>
  <c r="C215" i="1"/>
  <c r="D215" i="1"/>
  <c r="O214" i="1"/>
  <c r="N214" i="1"/>
  <c r="M214" i="1"/>
  <c r="L214" i="1"/>
  <c r="K214" i="1"/>
  <c r="E214" i="1"/>
  <c r="J214" i="1"/>
  <c r="I214" i="1"/>
  <c r="H214" i="1"/>
  <c r="G214" i="1"/>
  <c r="F214" i="1"/>
  <c r="C214" i="1"/>
  <c r="D214" i="1"/>
  <c r="O213" i="1"/>
  <c r="N213" i="1"/>
  <c r="M213" i="1"/>
  <c r="L213" i="1"/>
  <c r="K213" i="1"/>
  <c r="E213" i="1"/>
  <c r="J213" i="1"/>
  <c r="I213" i="1"/>
  <c r="H213" i="1"/>
  <c r="G213" i="1"/>
  <c r="F213" i="1"/>
  <c r="C213" i="1"/>
  <c r="D213" i="1"/>
  <c r="O212" i="1"/>
  <c r="N212" i="1"/>
  <c r="M212" i="1"/>
  <c r="L212" i="1"/>
  <c r="K212" i="1"/>
  <c r="E212" i="1"/>
  <c r="J212" i="1"/>
  <c r="I212" i="1"/>
  <c r="H212" i="1"/>
  <c r="G212" i="1"/>
  <c r="F212" i="1"/>
  <c r="C212" i="1"/>
  <c r="D212" i="1"/>
  <c r="O211" i="1"/>
  <c r="N211" i="1"/>
  <c r="M211" i="1"/>
  <c r="L211" i="1"/>
  <c r="K211" i="1"/>
  <c r="E211" i="1"/>
  <c r="J211" i="1"/>
  <c r="I211" i="1"/>
  <c r="H211" i="1"/>
  <c r="G211" i="1"/>
  <c r="F211" i="1"/>
  <c r="C211" i="1"/>
  <c r="D211" i="1"/>
  <c r="O210" i="1"/>
  <c r="N210" i="1"/>
  <c r="M210" i="1"/>
  <c r="L210" i="1"/>
  <c r="K210" i="1"/>
  <c r="E210" i="1"/>
  <c r="J210" i="1"/>
  <c r="I210" i="1"/>
  <c r="H210" i="1"/>
  <c r="G210" i="1"/>
  <c r="F210" i="1"/>
  <c r="C210" i="1"/>
  <c r="D210" i="1"/>
  <c r="O209" i="1"/>
  <c r="N209" i="1"/>
  <c r="M209" i="1"/>
  <c r="L209" i="1"/>
  <c r="K209" i="1"/>
  <c r="E209" i="1"/>
  <c r="J209" i="1"/>
  <c r="I209" i="1"/>
  <c r="H209" i="1"/>
  <c r="G209" i="1"/>
  <c r="F209" i="1"/>
  <c r="C209" i="1"/>
  <c r="D209" i="1"/>
  <c r="O208" i="1"/>
  <c r="N208" i="1"/>
  <c r="M208" i="1"/>
  <c r="L208" i="1"/>
  <c r="K208" i="1"/>
  <c r="E208" i="1"/>
  <c r="J208" i="1"/>
  <c r="I208" i="1"/>
  <c r="H208" i="1"/>
  <c r="G208" i="1"/>
  <c r="F208" i="1"/>
  <c r="C208" i="1"/>
  <c r="D208" i="1"/>
  <c r="O207" i="1"/>
  <c r="N207" i="1"/>
  <c r="M207" i="1"/>
  <c r="L207" i="1"/>
  <c r="K207" i="1"/>
  <c r="E207" i="1"/>
  <c r="J207" i="1"/>
  <c r="I207" i="1"/>
  <c r="H207" i="1"/>
  <c r="G207" i="1"/>
  <c r="F207" i="1"/>
  <c r="C207" i="1"/>
  <c r="D207" i="1"/>
  <c r="O206" i="1"/>
  <c r="N206" i="1"/>
  <c r="M206" i="1"/>
  <c r="L206" i="1"/>
  <c r="K206" i="1"/>
  <c r="E206" i="1"/>
  <c r="J206" i="1"/>
  <c r="I206" i="1"/>
  <c r="H206" i="1"/>
  <c r="G206" i="1"/>
  <c r="F206" i="1"/>
  <c r="C206" i="1"/>
  <c r="D206" i="1"/>
  <c r="O205" i="1"/>
  <c r="N205" i="1"/>
  <c r="M205" i="1"/>
  <c r="L205" i="1"/>
  <c r="K205" i="1"/>
  <c r="E205" i="1"/>
  <c r="J205" i="1"/>
  <c r="I205" i="1"/>
  <c r="H205" i="1"/>
  <c r="G205" i="1"/>
  <c r="F205" i="1"/>
  <c r="C205" i="1"/>
  <c r="D205" i="1"/>
  <c r="O204" i="1"/>
  <c r="N204" i="1"/>
  <c r="M204" i="1"/>
  <c r="L204" i="1"/>
  <c r="K204" i="1"/>
  <c r="E204" i="1"/>
  <c r="J204" i="1"/>
  <c r="I204" i="1"/>
  <c r="H204" i="1"/>
  <c r="G204" i="1"/>
  <c r="F204" i="1"/>
  <c r="C204" i="1"/>
  <c r="D204" i="1"/>
  <c r="O203" i="1"/>
  <c r="N203" i="1"/>
  <c r="M203" i="1"/>
  <c r="L203" i="1"/>
  <c r="K203" i="1"/>
  <c r="E203" i="1"/>
  <c r="J203" i="1"/>
  <c r="I203" i="1"/>
  <c r="H203" i="1"/>
  <c r="G203" i="1"/>
  <c r="F203" i="1"/>
  <c r="C203" i="1"/>
  <c r="D203" i="1"/>
  <c r="O202" i="1"/>
  <c r="N202" i="1"/>
  <c r="M202" i="1"/>
  <c r="L202" i="1"/>
  <c r="K202" i="1"/>
  <c r="E202" i="1"/>
  <c r="J202" i="1"/>
  <c r="I202" i="1"/>
  <c r="H202" i="1"/>
  <c r="G202" i="1"/>
  <c r="F202" i="1"/>
  <c r="C202" i="1"/>
  <c r="D202" i="1"/>
  <c r="O201" i="1"/>
  <c r="N201" i="1"/>
  <c r="M201" i="1"/>
  <c r="L201" i="1"/>
  <c r="K201" i="1"/>
  <c r="E201" i="1"/>
  <c r="J201" i="1"/>
  <c r="I201" i="1"/>
  <c r="H201" i="1"/>
  <c r="G201" i="1"/>
  <c r="F201" i="1"/>
  <c r="C201" i="1"/>
  <c r="D201" i="1"/>
  <c r="O200" i="1"/>
  <c r="N200" i="1"/>
  <c r="M200" i="1"/>
  <c r="L200" i="1"/>
  <c r="K200" i="1"/>
  <c r="E200" i="1"/>
  <c r="J200" i="1"/>
  <c r="I200" i="1"/>
  <c r="H200" i="1"/>
  <c r="G200" i="1"/>
  <c r="F200" i="1"/>
  <c r="C200" i="1"/>
  <c r="D200" i="1"/>
  <c r="O199" i="1"/>
  <c r="N199" i="1"/>
  <c r="M199" i="1"/>
  <c r="L199" i="1"/>
  <c r="K199" i="1"/>
  <c r="E199" i="1"/>
  <c r="J199" i="1"/>
  <c r="I199" i="1"/>
  <c r="H199" i="1"/>
  <c r="G199" i="1"/>
  <c r="F199" i="1"/>
  <c r="C199" i="1"/>
  <c r="D199" i="1"/>
  <c r="O198" i="1"/>
  <c r="N198" i="1"/>
  <c r="M198" i="1"/>
  <c r="L198" i="1"/>
  <c r="K198" i="1"/>
  <c r="E198" i="1"/>
  <c r="J198" i="1"/>
  <c r="I198" i="1"/>
  <c r="H198" i="1"/>
  <c r="G198" i="1"/>
  <c r="F198" i="1"/>
  <c r="C198" i="1"/>
  <c r="D198" i="1"/>
  <c r="O197" i="1"/>
  <c r="N197" i="1"/>
  <c r="M197" i="1"/>
  <c r="L197" i="1"/>
  <c r="K197" i="1"/>
  <c r="E197" i="1"/>
  <c r="J197" i="1"/>
  <c r="I197" i="1"/>
  <c r="H197" i="1"/>
  <c r="G197" i="1"/>
  <c r="F197" i="1"/>
  <c r="C197" i="1"/>
  <c r="D197" i="1"/>
  <c r="O196" i="1"/>
  <c r="N196" i="1"/>
  <c r="M196" i="1"/>
  <c r="L196" i="1"/>
  <c r="K196" i="1"/>
  <c r="E196" i="1"/>
  <c r="J196" i="1"/>
  <c r="I196" i="1"/>
  <c r="H196" i="1"/>
  <c r="G196" i="1"/>
  <c r="F196" i="1"/>
  <c r="C196" i="1"/>
  <c r="D196" i="1"/>
  <c r="O195" i="1"/>
  <c r="N195" i="1"/>
  <c r="M195" i="1"/>
  <c r="L195" i="1"/>
  <c r="K195" i="1"/>
  <c r="E195" i="1"/>
  <c r="J195" i="1"/>
  <c r="I195" i="1"/>
  <c r="H195" i="1"/>
  <c r="G195" i="1"/>
  <c r="F195" i="1"/>
  <c r="C195" i="1"/>
  <c r="D195" i="1"/>
  <c r="O194" i="1"/>
  <c r="N194" i="1"/>
  <c r="M194" i="1"/>
  <c r="L194" i="1"/>
  <c r="K194" i="1"/>
  <c r="E194" i="1"/>
  <c r="J194" i="1"/>
  <c r="I194" i="1"/>
  <c r="H194" i="1"/>
  <c r="G194" i="1"/>
  <c r="F194" i="1"/>
  <c r="C194" i="1"/>
  <c r="D194" i="1"/>
  <c r="O193" i="1"/>
  <c r="N193" i="1"/>
  <c r="M193" i="1"/>
  <c r="L193" i="1"/>
  <c r="K193" i="1"/>
  <c r="E193" i="1"/>
  <c r="J193" i="1"/>
  <c r="I193" i="1"/>
  <c r="H193" i="1"/>
  <c r="G193" i="1"/>
  <c r="F193" i="1"/>
  <c r="C193" i="1"/>
  <c r="D193" i="1"/>
  <c r="O192" i="1"/>
  <c r="N192" i="1"/>
  <c r="M192" i="1"/>
  <c r="L192" i="1"/>
  <c r="K192" i="1"/>
  <c r="E192" i="1"/>
  <c r="J192" i="1"/>
  <c r="I192" i="1"/>
  <c r="H192" i="1"/>
  <c r="G192" i="1"/>
  <c r="F192" i="1"/>
  <c r="C192" i="1"/>
  <c r="D192" i="1"/>
  <c r="O191" i="1"/>
  <c r="N191" i="1"/>
  <c r="M191" i="1"/>
  <c r="L191" i="1"/>
  <c r="K191" i="1"/>
  <c r="E191" i="1"/>
  <c r="J191" i="1"/>
  <c r="I191" i="1"/>
  <c r="H191" i="1"/>
  <c r="G191" i="1"/>
  <c r="F191" i="1"/>
  <c r="C191" i="1"/>
  <c r="D191" i="1"/>
  <c r="O190" i="1"/>
  <c r="N190" i="1"/>
  <c r="M190" i="1"/>
  <c r="L190" i="1"/>
  <c r="K190" i="1"/>
  <c r="E190" i="1"/>
  <c r="J190" i="1"/>
  <c r="I190" i="1"/>
  <c r="H190" i="1"/>
  <c r="G190" i="1"/>
  <c r="F190" i="1"/>
  <c r="C190" i="1"/>
  <c r="D190" i="1"/>
  <c r="O189" i="1"/>
  <c r="N189" i="1"/>
  <c r="M189" i="1"/>
  <c r="L189" i="1"/>
  <c r="K189" i="1"/>
  <c r="E189" i="1"/>
  <c r="J189" i="1"/>
  <c r="I189" i="1"/>
  <c r="H189" i="1"/>
  <c r="G189" i="1"/>
  <c r="F189" i="1"/>
  <c r="C189" i="1"/>
  <c r="D189" i="1"/>
  <c r="O188" i="1"/>
  <c r="N188" i="1"/>
  <c r="M188" i="1"/>
  <c r="L188" i="1"/>
  <c r="K188" i="1"/>
  <c r="E188" i="1"/>
  <c r="J188" i="1"/>
  <c r="I188" i="1"/>
  <c r="H188" i="1"/>
  <c r="G188" i="1"/>
  <c r="F188" i="1"/>
  <c r="C188" i="1"/>
  <c r="D188" i="1"/>
  <c r="O187" i="1"/>
  <c r="N187" i="1"/>
  <c r="M187" i="1"/>
  <c r="L187" i="1"/>
  <c r="K187" i="1"/>
  <c r="E187" i="1"/>
  <c r="J187" i="1"/>
  <c r="I187" i="1"/>
  <c r="H187" i="1"/>
  <c r="G187" i="1"/>
  <c r="F187" i="1"/>
  <c r="C187" i="1"/>
  <c r="D187" i="1"/>
  <c r="O186" i="1"/>
  <c r="N186" i="1"/>
  <c r="M186" i="1"/>
  <c r="L186" i="1"/>
  <c r="K186" i="1"/>
  <c r="E186" i="1"/>
  <c r="J186" i="1"/>
  <c r="I186" i="1"/>
  <c r="H186" i="1"/>
  <c r="G186" i="1"/>
  <c r="F186" i="1"/>
  <c r="C186" i="1"/>
  <c r="D186" i="1"/>
  <c r="O185" i="1"/>
  <c r="N185" i="1"/>
  <c r="M185" i="1"/>
  <c r="L185" i="1"/>
  <c r="K185" i="1"/>
  <c r="E185" i="1"/>
  <c r="J185" i="1"/>
  <c r="I185" i="1"/>
  <c r="H185" i="1"/>
  <c r="G185" i="1"/>
  <c r="F185" i="1"/>
  <c r="C185" i="1"/>
  <c r="D185" i="1"/>
  <c r="O184" i="1"/>
  <c r="N184" i="1"/>
  <c r="M184" i="1"/>
  <c r="L184" i="1"/>
  <c r="K184" i="1"/>
  <c r="E184" i="1"/>
  <c r="J184" i="1"/>
  <c r="I184" i="1"/>
  <c r="H184" i="1"/>
  <c r="G184" i="1"/>
  <c r="F184" i="1"/>
  <c r="C184" i="1"/>
  <c r="D184" i="1"/>
  <c r="O183" i="1"/>
  <c r="N183" i="1"/>
  <c r="M183" i="1"/>
  <c r="L183" i="1"/>
  <c r="K183" i="1"/>
  <c r="E183" i="1"/>
  <c r="J183" i="1"/>
  <c r="I183" i="1"/>
  <c r="H183" i="1"/>
  <c r="G183" i="1"/>
  <c r="F183" i="1"/>
  <c r="C183" i="1"/>
  <c r="D183" i="1"/>
  <c r="O182" i="1"/>
  <c r="N182" i="1"/>
  <c r="M182" i="1"/>
  <c r="L182" i="1"/>
  <c r="K182" i="1"/>
  <c r="E182" i="1"/>
  <c r="J182" i="1"/>
  <c r="I182" i="1"/>
  <c r="H182" i="1"/>
  <c r="G182" i="1"/>
  <c r="F182" i="1"/>
  <c r="C182" i="1"/>
  <c r="D182" i="1"/>
  <c r="O181" i="1"/>
  <c r="N181" i="1"/>
  <c r="M181" i="1"/>
  <c r="L181" i="1"/>
  <c r="K181" i="1"/>
  <c r="E181" i="1"/>
  <c r="J181" i="1"/>
  <c r="I181" i="1"/>
  <c r="H181" i="1"/>
  <c r="G181" i="1"/>
  <c r="F181" i="1"/>
  <c r="C181" i="1"/>
  <c r="D181" i="1"/>
  <c r="O180" i="1"/>
  <c r="N180" i="1"/>
  <c r="M180" i="1"/>
  <c r="L180" i="1"/>
  <c r="K180" i="1"/>
  <c r="E180" i="1"/>
  <c r="J180" i="1"/>
  <c r="I180" i="1"/>
  <c r="H180" i="1"/>
  <c r="G180" i="1"/>
  <c r="F180" i="1"/>
  <c r="C180" i="1"/>
  <c r="D180" i="1"/>
  <c r="O179" i="1"/>
  <c r="N179" i="1"/>
  <c r="M179" i="1"/>
  <c r="L179" i="1"/>
  <c r="K179" i="1"/>
  <c r="E179" i="1"/>
  <c r="J179" i="1"/>
  <c r="I179" i="1"/>
  <c r="H179" i="1"/>
  <c r="G179" i="1"/>
  <c r="F179" i="1"/>
  <c r="C179" i="1"/>
  <c r="D179" i="1"/>
  <c r="O178" i="1"/>
  <c r="N178" i="1"/>
  <c r="M178" i="1"/>
  <c r="L178" i="1"/>
  <c r="K178" i="1"/>
  <c r="E178" i="1"/>
  <c r="J178" i="1"/>
  <c r="I178" i="1"/>
  <c r="H178" i="1"/>
  <c r="G178" i="1"/>
  <c r="F178" i="1"/>
  <c r="C178" i="1"/>
  <c r="D178" i="1"/>
  <c r="O177" i="1"/>
  <c r="N177" i="1"/>
  <c r="M177" i="1"/>
  <c r="L177" i="1"/>
  <c r="K177" i="1"/>
  <c r="E177" i="1"/>
  <c r="J177" i="1"/>
  <c r="I177" i="1"/>
  <c r="H177" i="1"/>
  <c r="G177" i="1"/>
  <c r="F177" i="1"/>
  <c r="C177" i="1"/>
  <c r="D177" i="1"/>
  <c r="O176" i="1"/>
  <c r="N176" i="1"/>
  <c r="M176" i="1"/>
  <c r="L176" i="1"/>
  <c r="K176" i="1"/>
  <c r="E176" i="1"/>
  <c r="J176" i="1"/>
  <c r="I176" i="1"/>
  <c r="H176" i="1"/>
  <c r="G176" i="1"/>
  <c r="F176" i="1"/>
  <c r="C176" i="1"/>
  <c r="D176" i="1"/>
  <c r="O175" i="1"/>
  <c r="N175" i="1"/>
  <c r="M175" i="1"/>
  <c r="L175" i="1"/>
  <c r="K175" i="1"/>
  <c r="E175" i="1"/>
  <c r="J175" i="1"/>
  <c r="I175" i="1"/>
  <c r="H175" i="1"/>
  <c r="G175" i="1"/>
  <c r="F175" i="1"/>
  <c r="C175" i="1"/>
  <c r="D175" i="1"/>
  <c r="O174" i="1"/>
  <c r="N174" i="1"/>
  <c r="M174" i="1"/>
  <c r="L174" i="1"/>
  <c r="K174" i="1"/>
  <c r="E174" i="1"/>
  <c r="J174" i="1"/>
  <c r="I174" i="1"/>
  <c r="H174" i="1"/>
  <c r="G174" i="1"/>
  <c r="F174" i="1"/>
  <c r="C174" i="1"/>
  <c r="D174" i="1"/>
  <c r="O173" i="1"/>
  <c r="N173" i="1"/>
  <c r="M173" i="1"/>
  <c r="L173" i="1"/>
  <c r="K173" i="1"/>
  <c r="E173" i="1"/>
  <c r="J173" i="1"/>
  <c r="I173" i="1"/>
  <c r="H173" i="1"/>
  <c r="G173" i="1"/>
  <c r="F173" i="1"/>
  <c r="C173" i="1"/>
  <c r="D173" i="1"/>
  <c r="O172" i="1"/>
  <c r="N172" i="1"/>
  <c r="M172" i="1"/>
  <c r="L172" i="1"/>
  <c r="K172" i="1"/>
  <c r="E172" i="1"/>
  <c r="J172" i="1"/>
  <c r="I172" i="1"/>
  <c r="H172" i="1"/>
  <c r="G172" i="1"/>
  <c r="F172" i="1"/>
  <c r="C172" i="1"/>
  <c r="D172" i="1"/>
  <c r="O171" i="1"/>
  <c r="N171" i="1"/>
  <c r="M171" i="1"/>
  <c r="L171" i="1"/>
  <c r="K171" i="1"/>
  <c r="E171" i="1"/>
  <c r="J171" i="1"/>
  <c r="I171" i="1"/>
  <c r="H171" i="1"/>
  <c r="G171" i="1"/>
  <c r="F171" i="1"/>
  <c r="C171" i="1"/>
  <c r="D171" i="1"/>
  <c r="O170" i="1"/>
  <c r="N170" i="1"/>
  <c r="M170" i="1"/>
  <c r="L170" i="1"/>
  <c r="K170" i="1"/>
  <c r="E170" i="1"/>
  <c r="J170" i="1"/>
  <c r="I170" i="1"/>
  <c r="H170" i="1"/>
  <c r="G170" i="1"/>
  <c r="F170" i="1"/>
  <c r="C170" i="1"/>
  <c r="D170" i="1"/>
  <c r="O169" i="1"/>
  <c r="N169" i="1"/>
  <c r="M169" i="1"/>
  <c r="L169" i="1"/>
  <c r="K169" i="1"/>
  <c r="E169" i="1"/>
  <c r="J169" i="1"/>
  <c r="I169" i="1"/>
  <c r="H169" i="1"/>
  <c r="G169" i="1"/>
  <c r="F169" i="1"/>
  <c r="C169" i="1"/>
  <c r="D169" i="1"/>
  <c r="O168" i="1"/>
  <c r="N168" i="1"/>
  <c r="M168" i="1"/>
  <c r="L168" i="1"/>
  <c r="K168" i="1"/>
  <c r="E168" i="1"/>
  <c r="J168" i="1"/>
  <c r="I168" i="1"/>
  <c r="H168" i="1"/>
  <c r="G168" i="1"/>
  <c r="F168" i="1"/>
  <c r="C168" i="1"/>
  <c r="D168" i="1"/>
  <c r="O167" i="1"/>
  <c r="N167" i="1"/>
  <c r="M167" i="1"/>
  <c r="L167" i="1"/>
  <c r="K167" i="1"/>
  <c r="E167" i="1"/>
  <c r="J167" i="1"/>
  <c r="I167" i="1"/>
  <c r="H167" i="1"/>
  <c r="G167" i="1"/>
  <c r="F167" i="1"/>
  <c r="C167" i="1"/>
  <c r="D167" i="1"/>
  <c r="O166" i="1"/>
  <c r="N166" i="1"/>
  <c r="M166" i="1"/>
  <c r="L166" i="1"/>
  <c r="K166" i="1"/>
  <c r="E166" i="1"/>
  <c r="J166" i="1"/>
  <c r="I166" i="1"/>
  <c r="H166" i="1"/>
  <c r="G166" i="1"/>
  <c r="F166" i="1"/>
  <c r="C166" i="1"/>
  <c r="D166" i="1"/>
  <c r="O165" i="1"/>
  <c r="N165" i="1"/>
  <c r="M165" i="1"/>
  <c r="L165" i="1"/>
  <c r="K165" i="1"/>
  <c r="E165" i="1"/>
  <c r="J165" i="1"/>
  <c r="I165" i="1"/>
  <c r="H165" i="1"/>
  <c r="G165" i="1"/>
  <c r="F165" i="1"/>
  <c r="C165" i="1"/>
  <c r="D165" i="1"/>
  <c r="O164" i="1"/>
  <c r="N164" i="1"/>
  <c r="M164" i="1"/>
  <c r="L164" i="1"/>
  <c r="K164" i="1"/>
  <c r="E164" i="1"/>
  <c r="J164" i="1"/>
  <c r="I164" i="1"/>
  <c r="H164" i="1"/>
  <c r="G164" i="1"/>
  <c r="F164" i="1"/>
  <c r="C164" i="1"/>
  <c r="D164" i="1"/>
  <c r="O163" i="1"/>
  <c r="N163" i="1"/>
  <c r="M163" i="1"/>
  <c r="L163" i="1"/>
  <c r="K163" i="1"/>
  <c r="E163" i="1"/>
  <c r="J163" i="1"/>
  <c r="I163" i="1"/>
  <c r="H163" i="1"/>
  <c r="G163" i="1"/>
  <c r="F163" i="1"/>
  <c r="C163" i="1"/>
  <c r="D163" i="1"/>
  <c r="O162" i="1"/>
  <c r="N162" i="1"/>
  <c r="M162" i="1"/>
  <c r="L162" i="1"/>
  <c r="K162" i="1"/>
  <c r="E162" i="1"/>
  <c r="J162" i="1"/>
  <c r="I162" i="1"/>
  <c r="H162" i="1"/>
  <c r="G162" i="1"/>
  <c r="F162" i="1"/>
  <c r="C162" i="1"/>
  <c r="D162" i="1"/>
  <c r="O161" i="1"/>
  <c r="N161" i="1"/>
  <c r="M161" i="1"/>
  <c r="L161" i="1"/>
  <c r="K161" i="1"/>
  <c r="E161" i="1"/>
  <c r="J161" i="1"/>
  <c r="I161" i="1"/>
  <c r="H161" i="1"/>
  <c r="G161" i="1"/>
  <c r="F161" i="1"/>
  <c r="C161" i="1"/>
  <c r="D161" i="1"/>
  <c r="O160" i="1"/>
  <c r="N160" i="1"/>
  <c r="M160" i="1"/>
  <c r="L160" i="1"/>
  <c r="K160" i="1"/>
  <c r="E160" i="1"/>
  <c r="J160" i="1"/>
  <c r="I160" i="1"/>
  <c r="H160" i="1"/>
  <c r="G160" i="1"/>
  <c r="F160" i="1"/>
  <c r="C160" i="1"/>
  <c r="D160" i="1"/>
  <c r="O159" i="1"/>
  <c r="N159" i="1"/>
  <c r="M159" i="1"/>
  <c r="L159" i="1"/>
  <c r="K159" i="1"/>
  <c r="E159" i="1"/>
  <c r="J159" i="1"/>
  <c r="I159" i="1"/>
  <c r="H159" i="1"/>
  <c r="G159" i="1"/>
  <c r="F159" i="1"/>
  <c r="C159" i="1"/>
  <c r="D159" i="1"/>
  <c r="O158" i="1"/>
  <c r="N158" i="1"/>
  <c r="M158" i="1"/>
  <c r="L158" i="1"/>
  <c r="K158" i="1"/>
  <c r="E158" i="1"/>
  <c r="J158" i="1"/>
  <c r="I158" i="1"/>
  <c r="H158" i="1"/>
  <c r="G158" i="1"/>
  <c r="F158" i="1"/>
  <c r="C158" i="1"/>
  <c r="D158" i="1"/>
  <c r="O157" i="1"/>
  <c r="N157" i="1"/>
  <c r="M157" i="1"/>
  <c r="L157" i="1"/>
  <c r="K157" i="1"/>
  <c r="E157" i="1"/>
  <c r="J157" i="1"/>
  <c r="I157" i="1"/>
  <c r="H157" i="1"/>
  <c r="G157" i="1"/>
  <c r="F157" i="1"/>
  <c r="C157" i="1"/>
  <c r="D157" i="1"/>
  <c r="O156" i="1"/>
  <c r="N156" i="1"/>
  <c r="M156" i="1"/>
  <c r="L156" i="1"/>
  <c r="K156" i="1"/>
  <c r="E156" i="1"/>
  <c r="J156" i="1"/>
  <c r="I156" i="1"/>
  <c r="H156" i="1"/>
  <c r="G156" i="1"/>
  <c r="F156" i="1"/>
  <c r="C156" i="1"/>
  <c r="D156" i="1"/>
  <c r="O155" i="1"/>
  <c r="N155" i="1"/>
  <c r="M155" i="1"/>
  <c r="L155" i="1"/>
  <c r="K155" i="1"/>
  <c r="E155" i="1"/>
  <c r="J155" i="1"/>
  <c r="I155" i="1"/>
  <c r="H155" i="1"/>
  <c r="G155" i="1"/>
  <c r="F155" i="1"/>
  <c r="C155" i="1"/>
  <c r="D155" i="1"/>
  <c r="O154" i="1"/>
  <c r="N154" i="1"/>
  <c r="M154" i="1"/>
  <c r="L154" i="1"/>
  <c r="K154" i="1"/>
  <c r="E154" i="1"/>
  <c r="J154" i="1"/>
  <c r="I154" i="1"/>
  <c r="H154" i="1"/>
  <c r="G154" i="1"/>
  <c r="F154" i="1"/>
  <c r="C154" i="1"/>
  <c r="D154" i="1"/>
  <c r="O153" i="1"/>
  <c r="N153" i="1"/>
  <c r="M153" i="1"/>
  <c r="L153" i="1"/>
  <c r="K153" i="1"/>
  <c r="E153" i="1"/>
  <c r="J153" i="1"/>
  <c r="I153" i="1"/>
  <c r="H153" i="1"/>
  <c r="G153" i="1"/>
  <c r="F153" i="1"/>
  <c r="C153" i="1"/>
  <c r="D153" i="1"/>
  <c r="O152" i="1"/>
  <c r="N152" i="1"/>
  <c r="M152" i="1"/>
  <c r="L152" i="1"/>
  <c r="K152" i="1"/>
  <c r="E152" i="1"/>
  <c r="J152" i="1"/>
  <c r="I152" i="1"/>
  <c r="H152" i="1"/>
  <c r="G152" i="1"/>
  <c r="F152" i="1"/>
  <c r="C152" i="1"/>
  <c r="D152" i="1"/>
  <c r="O151" i="1"/>
  <c r="N151" i="1"/>
  <c r="M151" i="1"/>
  <c r="L151" i="1"/>
  <c r="K151" i="1"/>
  <c r="E151" i="1"/>
  <c r="J151" i="1"/>
  <c r="I151" i="1"/>
  <c r="H151" i="1"/>
  <c r="G151" i="1"/>
  <c r="F151" i="1"/>
  <c r="C151" i="1"/>
  <c r="D151" i="1"/>
  <c r="O150" i="1"/>
  <c r="N150" i="1"/>
  <c r="M150" i="1"/>
  <c r="L150" i="1"/>
  <c r="K150" i="1"/>
  <c r="E150" i="1"/>
  <c r="J150" i="1"/>
  <c r="I150" i="1"/>
  <c r="H150" i="1"/>
  <c r="G150" i="1"/>
  <c r="F150" i="1"/>
  <c r="C150" i="1"/>
  <c r="D150" i="1"/>
  <c r="O149" i="1"/>
  <c r="N149" i="1"/>
  <c r="M149" i="1"/>
  <c r="L149" i="1"/>
  <c r="K149" i="1"/>
  <c r="E149" i="1"/>
  <c r="J149" i="1"/>
  <c r="I149" i="1"/>
  <c r="H149" i="1"/>
  <c r="G149" i="1"/>
  <c r="F149" i="1"/>
  <c r="C149" i="1"/>
  <c r="D149" i="1"/>
  <c r="O148" i="1"/>
  <c r="N148" i="1"/>
  <c r="M148" i="1"/>
  <c r="L148" i="1"/>
  <c r="K148" i="1"/>
  <c r="E148" i="1"/>
  <c r="J148" i="1"/>
  <c r="I148" i="1"/>
  <c r="H148" i="1"/>
  <c r="G148" i="1"/>
  <c r="F148" i="1"/>
  <c r="C148" i="1"/>
  <c r="D148" i="1"/>
  <c r="O147" i="1"/>
  <c r="N147" i="1"/>
  <c r="M147" i="1"/>
  <c r="L147" i="1"/>
  <c r="K147" i="1"/>
  <c r="E147" i="1"/>
  <c r="J147" i="1"/>
  <c r="I147" i="1"/>
  <c r="H147" i="1"/>
  <c r="G147" i="1"/>
  <c r="F147" i="1"/>
  <c r="C147" i="1"/>
  <c r="D147" i="1"/>
  <c r="O146" i="1"/>
  <c r="N146" i="1"/>
  <c r="M146" i="1"/>
  <c r="L146" i="1"/>
  <c r="K146" i="1"/>
  <c r="E146" i="1"/>
  <c r="J146" i="1"/>
  <c r="I146" i="1"/>
  <c r="H146" i="1"/>
  <c r="G146" i="1"/>
  <c r="F146" i="1"/>
  <c r="C146" i="1"/>
  <c r="D146" i="1"/>
  <c r="O145" i="1"/>
  <c r="N145" i="1"/>
  <c r="M145" i="1"/>
  <c r="L145" i="1"/>
  <c r="K145" i="1"/>
  <c r="E145" i="1"/>
  <c r="J145" i="1"/>
  <c r="I145" i="1"/>
  <c r="H145" i="1"/>
  <c r="G145" i="1"/>
  <c r="F145" i="1"/>
  <c r="C145" i="1"/>
  <c r="D145" i="1"/>
  <c r="O144" i="1"/>
  <c r="N144" i="1"/>
  <c r="M144" i="1"/>
  <c r="L144" i="1"/>
  <c r="K144" i="1"/>
  <c r="E144" i="1"/>
  <c r="J144" i="1"/>
  <c r="I144" i="1"/>
  <c r="H144" i="1"/>
  <c r="G144" i="1"/>
  <c r="F144" i="1"/>
  <c r="C144" i="1"/>
  <c r="D144" i="1"/>
  <c r="O143" i="1"/>
  <c r="N143" i="1"/>
  <c r="M143" i="1"/>
  <c r="L143" i="1"/>
  <c r="K143" i="1"/>
  <c r="E143" i="1"/>
  <c r="J143" i="1"/>
  <c r="I143" i="1"/>
  <c r="H143" i="1"/>
  <c r="G143" i="1"/>
  <c r="F143" i="1"/>
  <c r="C143" i="1"/>
  <c r="D143" i="1"/>
  <c r="O142" i="1"/>
  <c r="N142" i="1"/>
  <c r="M142" i="1"/>
  <c r="L142" i="1"/>
  <c r="K142" i="1"/>
  <c r="E142" i="1"/>
  <c r="J142" i="1"/>
  <c r="I142" i="1"/>
  <c r="H142" i="1"/>
  <c r="G142" i="1"/>
  <c r="F142" i="1"/>
  <c r="C142" i="1"/>
  <c r="D142" i="1"/>
  <c r="O141" i="1"/>
  <c r="N141" i="1"/>
  <c r="M141" i="1"/>
  <c r="L141" i="1"/>
  <c r="K141" i="1"/>
  <c r="E141" i="1"/>
  <c r="J141" i="1"/>
  <c r="I141" i="1"/>
  <c r="H141" i="1"/>
  <c r="G141" i="1"/>
  <c r="F141" i="1"/>
  <c r="C141" i="1"/>
  <c r="D141" i="1"/>
  <c r="O140" i="1"/>
  <c r="N140" i="1"/>
  <c r="M140" i="1"/>
  <c r="L140" i="1"/>
  <c r="K140" i="1"/>
  <c r="E140" i="1"/>
  <c r="J140" i="1"/>
  <c r="I140" i="1"/>
  <c r="H140" i="1"/>
  <c r="G140" i="1"/>
  <c r="F140" i="1"/>
  <c r="C140" i="1"/>
  <c r="D140" i="1"/>
  <c r="O139" i="1"/>
  <c r="N139" i="1"/>
  <c r="M139" i="1"/>
  <c r="L139" i="1"/>
  <c r="K139" i="1"/>
  <c r="E139" i="1"/>
  <c r="J139" i="1"/>
  <c r="I139" i="1"/>
  <c r="H139" i="1"/>
  <c r="G139" i="1"/>
  <c r="F139" i="1"/>
  <c r="C139" i="1"/>
  <c r="D139" i="1"/>
  <c r="O138" i="1"/>
  <c r="N138" i="1"/>
  <c r="M138" i="1"/>
  <c r="L138" i="1"/>
  <c r="K138" i="1"/>
  <c r="E138" i="1"/>
  <c r="J138" i="1"/>
  <c r="I138" i="1"/>
  <c r="H138" i="1"/>
  <c r="G138" i="1"/>
  <c r="F138" i="1"/>
  <c r="C138" i="1"/>
  <c r="D138" i="1"/>
  <c r="O137" i="1"/>
  <c r="N137" i="1"/>
  <c r="M137" i="1"/>
  <c r="L137" i="1"/>
  <c r="K137" i="1"/>
  <c r="E137" i="1"/>
  <c r="J137" i="1"/>
  <c r="I137" i="1"/>
  <c r="H137" i="1"/>
  <c r="G137" i="1"/>
  <c r="F137" i="1"/>
  <c r="C137" i="1"/>
  <c r="D137" i="1"/>
  <c r="O136" i="1"/>
  <c r="N136" i="1"/>
  <c r="M136" i="1"/>
  <c r="L136" i="1"/>
  <c r="K136" i="1"/>
  <c r="E136" i="1"/>
  <c r="J136" i="1"/>
  <c r="I136" i="1"/>
  <c r="H136" i="1"/>
  <c r="G136" i="1"/>
  <c r="F136" i="1"/>
  <c r="C136" i="1"/>
  <c r="D136" i="1"/>
  <c r="O135" i="1"/>
  <c r="N135" i="1"/>
  <c r="M135" i="1"/>
  <c r="L135" i="1"/>
  <c r="K135" i="1"/>
  <c r="E135" i="1"/>
  <c r="J135" i="1"/>
  <c r="I135" i="1"/>
  <c r="H135" i="1"/>
  <c r="G135" i="1"/>
  <c r="F135" i="1"/>
  <c r="C135" i="1"/>
  <c r="D135" i="1"/>
  <c r="O134" i="1"/>
  <c r="N134" i="1"/>
  <c r="M134" i="1"/>
  <c r="L134" i="1"/>
  <c r="K134" i="1"/>
  <c r="E134" i="1"/>
  <c r="J134" i="1"/>
  <c r="I134" i="1"/>
  <c r="H134" i="1"/>
  <c r="G134" i="1"/>
  <c r="F134" i="1"/>
  <c r="C134" i="1"/>
  <c r="D134" i="1"/>
  <c r="O133" i="1"/>
  <c r="N133" i="1"/>
  <c r="M133" i="1"/>
  <c r="L133" i="1"/>
  <c r="K133" i="1"/>
  <c r="E133" i="1"/>
  <c r="J133" i="1"/>
  <c r="I133" i="1"/>
  <c r="H133" i="1"/>
  <c r="G133" i="1"/>
  <c r="F133" i="1"/>
  <c r="C133" i="1"/>
  <c r="D133" i="1"/>
  <c r="O132" i="1"/>
  <c r="N132" i="1"/>
  <c r="M132" i="1"/>
  <c r="L132" i="1"/>
  <c r="K132" i="1"/>
  <c r="E132" i="1"/>
  <c r="J132" i="1"/>
  <c r="I132" i="1"/>
  <c r="H132" i="1"/>
  <c r="G132" i="1"/>
  <c r="F132" i="1"/>
  <c r="C132" i="1"/>
  <c r="D132" i="1"/>
  <c r="O131" i="1"/>
  <c r="N131" i="1"/>
  <c r="M131" i="1"/>
  <c r="L131" i="1"/>
  <c r="K131" i="1"/>
  <c r="E131" i="1"/>
  <c r="J131" i="1"/>
  <c r="I131" i="1"/>
  <c r="H131" i="1"/>
  <c r="G131" i="1"/>
  <c r="F131" i="1"/>
  <c r="C131" i="1"/>
  <c r="D131" i="1"/>
  <c r="O130" i="1"/>
  <c r="N130" i="1"/>
  <c r="M130" i="1"/>
  <c r="L130" i="1"/>
  <c r="K130" i="1"/>
  <c r="E130" i="1"/>
  <c r="J130" i="1"/>
  <c r="I130" i="1"/>
  <c r="H130" i="1"/>
  <c r="G130" i="1"/>
  <c r="F130" i="1"/>
  <c r="C130" i="1"/>
  <c r="D130" i="1"/>
  <c r="O129" i="1"/>
  <c r="N129" i="1"/>
  <c r="M129" i="1"/>
  <c r="L129" i="1"/>
  <c r="K129" i="1"/>
  <c r="E129" i="1"/>
  <c r="J129" i="1"/>
  <c r="I129" i="1"/>
  <c r="H129" i="1"/>
  <c r="G129" i="1"/>
  <c r="F129" i="1"/>
  <c r="C129" i="1"/>
  <c r="D129" i="1"/>
  <c r="O128" i="1"/>
  <c r="N128" i="1"/>
  <c r="M128" i="1"/>
  <c r="L128" i="1"/>
  <c r="K128" i="1"/>
  <c r="E128" i="1"/>
  <c r="J128" i="1"/>
  <c r="I128" i="1"/>
  <c r="H128" i="1"/>
  <c r="G128" i="1"/>
  <c r="F128" i="1"/>
  <c r="C128" i="1"/>
  <c r="D128" i="1"/>
  <c r="O127" i="1"/>
  <c r="N127" i="1"/>
  <c r="M127" i="1"/>
  <c r="L127" i="1"/>
  <c r="K127" i="1"/>
  <c r="E127" i="1"/>
  <c r="J127" i="1"/>
  <c r="I127" i="1"/>
  <c r="H127" i="1"/>
  <c r="G127" i="1"/>
  <c r="F127" i="1"/>
  <c r="C127" i="1"/>
  <c r="D127" i="1"/>
  <c r="O126" i="1"/>
  <c r="N126" i="1"/>
  <c r="M126" i="1"/>
  <c r="L126" i="1"/>
  <c r="K126" i="1"/>
  <c r="E126" i="1"/>
  <c r="J126" i="1"/>
  <c r="I126" i="1"/>
  <c r="H126" i="1"/>
  <c r="G126" i="1"/>
  <c r="F126" i="1"/>
  <c r="C126" i="1"/>
  <c r="D126" i="1"/>
  <c r="O125" i="1"/>
  <c r="N125" i="1"/>
  <c r="M125" i="1"/>
  <c r="L125" i="1"/>
  <c r="K125" i="1"/>
  <c r="E125" i="1"/>
  <c r="J125" i="1"/>
  <c r="I125" i="1"/>
  <c r="H125" i="1"/>
  <c r="G125" i="1"/>
  <c r="F125" i="1"/>
  <c r="C125" i="1"/>
  <c r="D125" i="1"/>
  <c r="O124" i="1"/>
  <c r="N124" i="1"/>
  <c r="M124" i="1"/>
  <c r="L124" i="1"/>
  <c r="K124" i="1"/>
  <c r="E124" i="1"/>
  <c r="J124" i="1"/>
  <c r="I124" i="1"/>
  <c r="H124" i="1"/>
  <c r="G124" i="1"/>
  <c r="F124" i="1"/>
  <c r="C124" i="1"/>
  <c r="D124" i="1"/>
  <c r="O123" i="1"/>
  <c r="N123" i="1"/>
  <c r="M123" i="1"/>
  <c r="L123" i="1"/>
  <c r="K123" i="1"/>
  <c r="E123" i="1"/>
  <c r="J123" i="1"/>
  <c r="I123" i="1"/>
  <c r="H123" i="1"/>
  <c r="G123" i="1"/>
  <c r="F123" i="1"/>
  <c r="C123" i="1"/>
  <c r="D123" i="1"/>
  <c r="O122" i="1"/>
  <c r="N122" i="1"/>
  <c r="M122" i="1"/>
  <c r="L122" i="1"/>
  <c r="K122" i="1"/>
  <c r="E122" i="1"/>
  <c r="J122" i="1"/>
  <c r="I122" i="1"/>
  <c r="H122" i="1"/>
  <c r="G122" i="1"/>
  <c r="F122" i="1"/>
  <c r="C122" i="1"/>
  <c r="D122" i="1"/>
  <c r="O121" i="1"/>
  <c r="N121" i="1"/>
  <c r="M121" i="1"/>
  <c r="L121" i="1"/>
  <c r="K121" i="1"/>
  <c r="E121" i="1"/>
  <c r="J121" i="1"/>
  <c r="I121" i="1"/>
  <c r="H121" i="1"/>
  <c r="G121" i="1"/>
  <c r="F121" i="1"/>
  <c r="C121" i="1"/>
  <c r="D121" i="1"/>
  <c r="O120" i="1"/>
  <c r="N120" i="1"/>
  <c r="M120" i="1"/>
  <c r="L120" i="1"/>
  <c r="K120" i="1"/>
  <c r="E120" i="1"/>
  <c r="J120" i="1"/>
  <c r="I120" i="1"/>
  <c r="H120" i="1"/>
  <c r="G120" i="1"/>
  <c r="F120" i="1"/>
  <c r="C120" i="1"/>
  <c r="D120" i="1"/>
  <c r="O119" i="1"/>
  <c r="N119" i="1"/>
  <c r="M119" i="1"/>
  <c r="L119" i="1"/>
  <c r="K119" i="1"/>
  <c r="E119" i="1"/>
  <c r="J119" i="1"/>
  <c r="I119" i="1"/>
  <c r="H119" i="1"/>
  <c r="G119" i="1"/>
  <c r="F119" i="1"/>
  <c r="C119" i="1"/>
  <c r="D119" i="1"/>
  <c r="O118" i="1"/>
  <c r="N118" i="1"/>
  <c r="M118" i="1"/>
  <c r="L118" i="1"/>
  <c r="K118" i="1"/>
  <c r="E118" i="1"/>
  <c r="J118" i="1"/>
  <c r="I118" i="1"/>
  <c r="H118" i="1"/>
  <c r="G118" i="1"/>
  <c r="F118" i="1"/>
  <c r="C118" i="1"/>
  <c r="D118" i="1"/>
  <c r="O117" i="1"/>
  <c r="N117" i="1"/>
  <c r="M117" i="1"/>
  <c r="L117" i="1"/>
  <c r="K117" i="1"/>
  <c r="E117" i="1"/>
  <c r="J117" i="1"/>
  <c r="I117" i="1"/>
  <c r="H117" i="1"/>
  <c r="G117" i="1"/>
  <c r="F117" i="1"/>
  <c r="C117" i="1"/>
  <c r="D117" i="1"/>
  <c r="O116" i="1"/>
  <c r="N116" i="1"/>
  <c r="M116" i="1"/>
  <c r="L116" i="1"/>
  <c r="K116" i="1"/>
  <c r="E116" i="1"/>
  <c r="J116" i="1"/>
  <c r="I116" i="1"/>
  <c r="H116" i="1"/>
  <c r="G116" i="1"/>
  <c r="F116" i="1"/>
  <c r="C116" i="1"/>
  <c r="D116" i="1"/>
  <c r="O115" i="1"/>
  <c r="N115" i="1"/>
  <c r="M115" i="1"/>
  <c r="L115" i="1"/>
  <c r="K115" i="1"/>
  <c r="E115" i="1"/>
  <c r="J115" i="1"/>
  <c r="I115" i="1"/>
  <c r="H115" i="1"/>
  <c r="G115" i="1"/>
  <c r="F115" i="1"/>
  <c r="C115" i="1"/>
  <c r="D115" i="1"/>
  <c r="O114" i="1"/>
  <c r="N114" i="1"/>
  <c r="M114" i="1"/>
  <c r="L114" i="1"/>
  <c r="K114" i="1"/>
  <c r="E114" i="1"/>
  <c r="J114" i="1"/>
  <c r="I114" i="1"/>
  <c r="H114" i="1"/>
  <c r="G114" i="1"/>
  <c r="F114" i="1"/>
  <c r="C114" i="1"/>
  <c r="D114" i="1"/>
  <c r="O113" i="1"/>
  <c r="N113" i="1"/>
  <c r="M113" i="1"/>
  <c r="L113" i="1"/>
  <c r="K113" i="1"/>
  <c r="E113" i="1"/>
  <c r="J113" i="1"/>
  <c r="I113" i="1"/>
  <c r="H113" i="1"/>
  <c r="G113" i="1"/>
  <c r="F113" i="1"/>
  <c r="C113" i="1"/>
  <c r="D113" i="1"/>
  <c r="O112" i="1"/>
  <c r="N112" i="1"/>
  <c r="M112" i="1"/>
  <c r="L112" i="1"/>
  <c r="K112" i="1"/>
  <c r="E112" i="1"/>
  <c r="J112" i="1"/>
  <c r="I112" i="1"/>
  <c r="H112" i="1"/>
  <c r="G112" i="1"/>
  <c r="F112" i="1"/>
  <c r="C112" i="1"/>
  <c r="D112" i="1"/>
  <c r="O111" i="1"/>
  <c r="N111" i="1"/>
  <c r="M111" i="1"/>
  <c r="L111" i="1"/>
  <c r="K111" i="1"/>
  <c r="E111" i="1"/>
  <c r="J111" i="1"/>
  <c r="I111" i="1"/>
  <c r="H111" i="1"/>
  <c r="G111" i="1"/>
  <c r="F111" i="1"/>
  <c r="C111" i="1"/>
  <c r="D111" i="1"/>
  <c r="O110" i="1"/>
  <c r="N110" i="1"/>
  <c r="M110" i="1"/>
  <c r="L110" i="1"/>
  <c r="K110" i="1"/>
  <c r="E110" i="1"/>
  <c r="J110" i="1"/>
  <c r="I110" i="1"/>
  <c r="H110" i="1"/>
  <c r="G110" i="1"/>
  <c r="F110" i="1"/>
  <c r="C110" i="1"/>
  <c r="D110" i="1"/>
  <c r="O109" i="1"/>
  <c r="N109" i="1"/>
  <c r="M109" i="1"/>
  <c r="L109" i="1"/>
  <c r="K109" i="1"/>
  <c r="E109" i="1"/>
  <c r="J109" i="1"/>
  <c r="I109" i="1"/>
  <c r="H109" i="1"/>
  <c r="G109" i="1"/>
  <c r="F109" i="1"/>
  <c r="C109" i="1"/>
  <c r="D109" i="1"/>
  <c r="O108" i="1"/>
  <c r="N108" i="1"/>
  <c r="M108" i="1"/>
  <c r="L108" i="1"/>
  <c r="K108" i="1"/>
  <c r="E108" i="1"/>
  <c r="J108" i="1"/>
  <c r="I108" i="1"/>
  <c r="H108" i="1"/>
  <c r="G108" i="1"/>
  <c r="F108" i="1"/>
  <c r="C108" i="1"/>
  <c r="D108" i="1"/>
  <c r="O107" i="1"/>
  <c r="N107" i="1"/>
  <c r="M107" i="1"/>
  <c r="L107" i="1"/>
  <c r="K107" i="1"/>
  <c r="E107" i="1"/>
  <c r="J107" i="1"/>
  <c r="I107" i="1"/>
  <c r="H107" i="1"/>
  <c r="G107" i="1"/>
  <c r="F107" i="1"/>
  <c r="C107" i="1"/>
  <c r="D107" i="1"/>
  <c r="O106" i="1"/>
  <c r="N106" i="1"/>
  <c r="M106" i="1"/>
  <c r="L106" i="1"/>
  <c r="K106" i="1"/>
  <c r="E106" i="1"/>
  <c r="J106" i="1"/>
  <c r="I106" i="1"/>
  <c r="H106" i="1"/>
  <c r="G106" i="1"/>
  <c r="F106" i="1"/>
  <c r="C106" i="1"/>
  <c r="D106" i="1"/>
  <c r="O105" i="1"/>
  <c r="N105" i="1"/>
  <c r="M105" i="1"/>
  <c r="L105" i="1"/>
  <c r="K105" i="1"/>
  <c r="E105" i="1"/>
  <c r="J105" i="1"/>
  <c r="I105" i="1"/>
  <c r="H105" i="1"/>
  <c r="G105" i="1"/>
  <c r="F105" i="1"/>
  <c r="C105" i="1"/>
  <c r="D105" i="1"/>
  <c r="O104" i="1"/>
  <c r="N104" i="1"/>
  <c r="M104" i="1"/>
  <c r="L104" i="1"/>
  <c r="K104" i="1"/>
  <c r="E104" i="1"/>
  <c r="J104" i="1"/>
  <c r="I104" i="1"/>
  <c r="H104" i="1"/>
  <c r="G104" i="1"/>
  <c r="F104" i="1"/>
  <c r="C104" i="1"/>
  <c r="D104" i="1"/>
  <c r="O103" i="1"/>
  <c r="N103" i="1"/>
  <c r="M103" i="1"/>
  <c r="L103" i="1"/>
  <c r="K103" i="1"/>
  <c r="E103" i="1"/>
  <c r="J103" i="1"/>
  <c r="I103" i="1"/>
  <c r="H103" i="1"/>
  <c r="G103" i="1"/>
  <c r="F103" i="1"/>
  <c r="C103" i="1"/>
  <c r="D103" i="1"/>
  <c r="O102" i="1"/>
  <c r="N102" i="1"/>
  <c r="M102" i="1"/>
  <c r="L102" i="1"/>
  <c r="K102" i="1"/>
  <c r="E102" i="1"/>
  <c r="J102" i="1"/>
  <c r="I102" i="1"/>
  <c r="H102" i="1"/>
  <c r="G102" i="1"/>
  <c r="F102" i="1"/>
  <c r="C102" i="1"/>
  <c r="D102" i="1"/>
  <c r="O101" i="1"/>
  <c r="N101" i="1"/>
  <c r="M101" i="1"/>
  <c r="L101" i="1"/>
  <c r="K101" i="1"/>
  <c r="E101" i="1"/>
  <c r="J101" i="1"/>
  <c r="I101" i="1"/>
  <c r="H101" i="1"/>
  <c r="G101" i="1"/>
  <c r="F101" i="1"/>
  <c r="C101" i="1"/>
  <c r="D101" i="1"/>
  <c r="O100" i="1"/>
  <c r="N100" i="1"/>
  <c r="M100" i="1"/>
  <c r="L100" i="1"/>
  <c r="K100" i="1"/>
  <c r="E100" i="1"/>
  <c r="J100" i="1"/>
  <c r="I100" i="1"/>
  <c r="H100" i="1"/>
  <c r="G100" i="1"/>
  <c r="F100" i="1"/>
  <c r="C100" i="1"/>
  <c r="D100" i="1"/>
  <c r="O99" i="1"/>
  <c r="N99" i="1"/>
  <c r="M99" i="1"/>
  <c r="L99" i="1"/>
  <c r="K99" i="1"/>
  <c r="E99" i="1"/>
  <c r="J99" i="1"/>
  <c r="I99" i="1"/>
  <c r="H99" i="1"/>
  <c r="G99" i="1"/>
  <c r="F99" i="1"/>
  <c r="C99" i="1"/>
  <c r="D99" i="1"/>
  <c r="O98" i="1"/>
  <c r="N98" i="1"/>
  <c r="M98" i="1"/>
  <c r="L98" i="1"/>
  <c r="K98" i="1"/>
  <c r="E98" i="1"/>
  <c r="J98" i="1"/>
  <c r="I98" i="1"/>
  <c r="H98" i="1"/>
  <c r="G98" i="1"/>
  <c r="F98" i="1"/>
  <c r="C98" i="1"/>
  <c r="D98" i="1"/>
  <c r="O97" i="1"/>
  <c r="N97" i="1"/>
  <c r="M97" i="1"/>
  <c r="L97" i="1"/>
  <c r="K97" i="1"/>
  <c r="E97" i="1"/>
  <c r="J97" i="1"/>
  <c r="I97" i="1"/>
  <c r="H97" i="1"/>
  <c r="G97" i="1"/>
  <c r="F97" i="1"/>
  <c r="C97" i="1"/>
  <c r="D97" i="1"/>
  <c r="O96" i="1"/>
  <c r="N96" i="1"/>
  <c r="M96" i="1"/>
  <c r="L96" i="1"/>
  <c r="K96" i="1"/>
  <c r="E96" i="1"/>
  <c r="J96" i="1"/>
  <c r="I96" i="1"/>
  <c r="H96" i="1"/>
  <c r="G96" i="1"/>
  <c r="F96" i="1"/>
  <c r="C96" i="1"/>
  <c r="D96" i="1"/>
  <c r="O95" i="1"/>
  <c r="N95" i="1"/>
  <c r="M95" i="1"/>
  <c r="L95" i="1"/>
  <c r="K95" i="1"/>
  <c r="E95" i="1"/>
  <c r="J95" i="1"/>
  <c r="I95" i="1"/>
  <c r="H95" i="1"/>
  <c r="G95" i="1"/>
  <c r="F95" i="1"/>
  <c r="C95" i="1"/>
  <c r="D95" i="1"/>
  <c r="O94" i="1"/>
  <c r="N94" i="1"/>
  <c r="M94" i="1"/>
  <c r="L94" i="1"/>
  <c r="K94" i="1"/>
  <c r="E94" i="1"/>
  <c r="J94" i="1"/>
  <c r="I94" i="1"/>
  <c r="H94" i="1"/>
  <c r="G94" i="1"/>
  <c r="F94" i="1"/>
  <c r="C94" i="1"/>
  <c r="D94" i="1"/>
  <c r="O93" i="1"/>
  <c r="N93" i="1"/>
  <c r="M93" i="1"/>
  <c r="L93" i="1"/>
  <c r="K93" i="1"/>
  <c r="E93" i="1"/>
  <c r="J93" i="1"/>
  <c r="I93" i="1"/>
  <c r="H93" i="1"/>
  <c r="G93" i="1"/>
  <c r="F93" i="1"/>
  <c r="C93" i="1"/>
  <c r="D93" i="1"/>
  <c r="O92" i="1"/>
  <c r="N92" i="1"/>
  <c r="M92" i="1"/>
  <c r="L92" i="1"/>
  <c r="K92" i="1"/>
  <c r="E92" i="1"/>
  <c r="J92" i="1"/>
  <c r="I92" i="1"/>
  <c r="H92" i="1"/>
  <c r="G92" i="1"/>
  <c r="F92" i="1"/>
  <c r="C92" i="1"/>
  <c r="D92" i="1"/>
  <c r="O91" i="1"/>
  <c r="N91" i="1"/>
  <c r="M91" i="1"/>
  <c r="L91" i="1"/>
  <c r="K91" i="1"/>
  <c r="E91" i="1"/>
  <c r="J91" i="1"/>
  <c r="I91" i="1"/>
  <c r="H91" i="1"/>
  <c r="G91" i="1"/>
  <c r="F91" i="1"/>
  <c r="C91" i="1"/>
  <c r="D91" i="1"/>
  <c r="O90" i="1"/>
  <c r="N90" i="1"/>
  <c r="M90" i="1"/>
  <c r="L90" i="1"/>
  <c r="K90" i="1"/>
  <c r="E90" i="1"/>
  <c r="J90" i="1"/>
  <c r="I90" i="1"/>
  <c r="H90" i="1"/>
  <c r="G90" i="1"/>
  <c r="F90" i="1"/>
  <c r="C90" i="1"/>
  <c r="D90" i="1"/>
  <c r="O89" i="1"/>
  <c r="N89" i="1"/>
  <c r="M89" i="1"/>
  <c r="L89" i="1"/>
  <c r="K89" i="1"/>
  <c r="E89" i="1"/>
  <c r="J89" i="1"/>
  <c r="I89" i="1"/>
  <c r="H89" i="1"/>
  <c r="G89" i="1"/>
  <c r="F89" i="1"/>
  <c r="C89" i="1"/>
  <c r="D89" i="1"/>
  <c r="O88" i="1"/>
  <c r="N88" i="1"/>
  <c r="M88" i="1"/>
  <c r="L88" i="1"/>
  <c r="K88" i="1"/>
  <c r="E88" i="1"/>
  <c r="J88" i="1"/>
  <c r="I88" i="1"/>
  <c r="H88" i="1"/>
  <c r="G88" i="1"/>
  <c r="F88" i="1"/>
  <c r="C88" i="1"/>
  <c r="D88" i="1"/>
  <c r="O87" i="1"/>
  <c r="N87" i="1"/>
  <c r="M87" i="1"/>
  <c r="L87" i="1"/>
  <c r="K87" i="1"/>
  <c r="E87" i="1"/>
  <c r="J87" i="1"/>
  <c r="I87" i="1"/>
  <c r="H87" i="1"/>
  <c r="G87" i="1"/>
  <c r="F87" i="1"/>
  <c r="C87" i="1"/>
  <c r="D87" i="1"/>
  <c r="O86" i="1"/>
  <c r="N86" i="1"/>
  <c r="M86" i="1"/>
  <c r="L86" i="1"/>
  <c r="K86" i="1"/>
  <c r="E86" i="1"/>
  <c r="J86" i="1"/>
  <c r="I86" i="1"/>
  <c r="H86" i="1"/>
  <c r="G86" i="1"/>
  <c r="F86" i="1"/>
  <c r="C86" i="1"/>
  <c r="D86" i="1"/>
  <c r="O85" i="1"/>
  <c r="N85" i="1"/>
  <c r="M85" i="1"/>
  <c r="L85" i="1"/>
  <c r="K85" i="1"/>
  <c r="E85" i="1"/>
  <c r="J85" i="1"/>
  <c r="I85" i="1"/>
  <c r="H85" i="1"/>
  <c r="G85" i="1"/>
  <c r="F85" i="1"/>
  <c r="C85" i="1"/>
  <c r="D85" i="1"/>
  <c r="O84" i="1"/>
  <c r="N84" i="1"/>
  <c r="M84" i="1"/>
  <c r="L84" i="1"/>
  <c r="K84" i="1"/>
  <c r="E84" i="1"/>
  <c r="J84" i="1"/>
  <c r="I84" i="1"/>
  <c r="H84" i="1"/>
  <c r="G84" i="1"/>
  <c r="F84" i="1"/>
  <c r="C84" i="1"/>
  <c r="D84" i="1"/>
  <c r="O83" i="1"/>
  <c r="N83" i="1"/>
  <c r="M83" i="1"/>
  <c r="L83" i="1"/>
  <c r="K83" i="1"/>
  <c r="E83" i="1"/>
  <c r="J83" i="1"/>
  <c r="I83" i="1"/>
  <c r="H83" i="1"/>
  <c r="G83" i="1"/>
  <c r="F83" i="1"/>
  <c r="C83" i="1"/>
  <c r="D83" i="1"/>
  <c r="O82" i="1"/>
  <c r="N82" i="1"/>
  <c r="M82" i="1"/>
  <c r="L82" i="1"/>
  <c r="K82" i="1"/>
  <c r="E82" i="1"/>
  <c r="J82" i="1"/>
  <c r="I82" i="1"/>
  <c r="H82" i="1"/>
  <c r="G82" i="1"/>
  <c r="F82" i="1"/>
  <c r="C82" i="1"/>
  <c r="D82" i="1"/>
  <c r="O81" i="1"/>
  <c r="N81" i="1"/>
  <c r="M81" i="1"/>
  <c r="L81" i="1"/>
  <c r="K81" i="1"/>
  <c r="E81" i="1"/>
  <c r="J81" i="1"/>
  <c r="I81" i="1"/>
  <c r="H81" i="1"/>
  <c r="G81" i="1"/>
  <c r="F81" i="1"/>
  <c r="C81" i="1"/>
  <c r="D81" i="1"/>
  <c r="O80" i="1"/>
  <c r="N80" i="1"/>
  <c r="M80" i="1"/>
  <c r="L80" i="1"/>
  <c r="K80" i="1"/>
  <c r="E80" i="1"/>
  <c r="J80" i="1"/>
  <c r="I80" i="1"/>
  <c r="H80" i="1"/>
  <c r="G80" i="1"/>
  <c r="F80" i="1"/>
  <c r="C80" i="1"/>
  <c r="D80" i="1"/>
  <c r="O79" i="1"/>
  <c r="N79" i="1"/>
  <c r="M79" i="1"/>
  <c r="L79" i="1"/>
  <c r="K79" i="1"/>
  <c r="E79" i="1"/>
  <c r="J79" i="1"/>
  <c r="I79" i="1"/>
  <c r="H79" i="1"/>
  <c r="G79" i="1"/>
  <c r="F79" i="1"/>
  <c r="C79" i="1"/>
  <c r="D79" i="1"/>
  <c r="O78" i="1"/>
  <c r="N78" i="1"/>
  <c r="M78" i="1"/>
  <c r="L78" i="1"/>
  <c r="K78" i="1"/>
  <c r="E78" i="1"/>
  <c r="J78" i="1"/>
  <c r="I78" i="1"/>
  <c r="H78" i="1"/>
  <c r="G78" i="1"/>
  <c r="F78" i="1"/>
  <c r="C78" i="1"/>
  <c r="D78" i="1"/>
  <c r="O77" i="1"/>
  <c r="N77" i="1"/>
  <c r="M77" i="1"/>
  <c r="L77" i="1"/>
  <c r="K77" i="1"/>
  <c r="E77" i="1"/>
  <c r="J77" i="1"/>
  <c r="I77" i="1"/>
  <c r="H77" i="1"/>
  <c r="G77" i="1"/>
  <c r="F77" i="1"/>
  <c r="C77" i="1"/>
  <c r="D77" i="1"/>
  <c r="O76" i="1"/>
  <c r="N76" i="1"/>
  <c r="M76" i="1"/>
  <c r="L76" i="1"/>
  <c r="K76" i="1"/>
  <c r="E76" i="1"/>
  <c r="J76" i="1"/>
  <c r="I76" i="1"/>
  <c r="H76" i="1"/>
  <c r="G76" i="1"/>
  <c r="F76" i="1"/>
  <c r="C76" i="1"/>
  <c r="D76" i="1"/>
  <c r="O75" i="1"/>
  <c r="N75" i="1"/>
  <c r="M75" i="1"/>
  <c r="L75" i="1"/>
  <c r="K75" i="1"/>
  <c r="E75" i="1"/>
  <c r="J75" i="1"/>
  <c r="I75" i="1"/>
  <c r="H75" i="1"/>
  <c r="G75" i="1"/>
  <c r="F75" i="1"/>
  <c r="C75" i="1"/>
  <c r="D75" i="1"/>
  <c r="O74" i="1"/>
  <c r="N74" i="1"/>
  <c r="M74" i="1"/>
  <c r="L74" i="1"/>
  <c r="K74" i="1"/>
  <c r="E74" i="1"/>
  <c r="J74" i="1"/>
  <c r="I74" i="1"/>
  <c r="H74" i="1"/>
  <c r="G74" i="1"/>
  <c r="F74" i="1"/>
  <c r="C74" i="1"/>
  <c r="D74" i="1"/>
  <c r="O73" i="1"/>
  <c r="N73" i="1"/>
  <c r="M73" i="1"/>
  <c r="L73" i="1"/>
  <c r="K73" i="1"/>
  <c r="E73" i="1"/>
  <c r="J73" i="1"/>
  <c r="I73" i="1"/>
  <c r="H73" i="1"/>
  <c r="G73" i="1"/>
  <c r="F73" i="1"/>
  <c r="C73" i="1"/>
  <c r="D73" i="1"/>
  <c r="O72" i="1"/>
  <c r="N72" i="1"/>
  <c r="M72" i="1"/>
  <c r="L72" i="1"/>
  <c r="K72" i="1"/>
  <c r="E72" i="1"/>
  <c r="J72" i="1"/>
  <c r="I72" i="1"/>
  <c r="H72" i="1"/>
  <c r="G72" i="1"/>
  <c r="F72" i="1"/>
  <c r="C72" i="1"/>
  <c r="D72" i="1"/>
  <c r="O71" i="1"/>
  <c r="N71" i="1"/>
  <c r="M71" i="1"/>
  <c r="L71" i="1"/>
  <c r="K71" i="1"/>
  <c r="E71" i="1"/>
  <c r="J71" i="1"/>
  <c r="I71" i="1"/>
  <c r="H71" i="1"/>
  <c r="G71" i="1"/>
  <c r="F71" i="1"/>
  <c r="C71" i="1"/>
  <c r="D71" i="1"/>
  <c r="O70" i="1"/>
  <c r="N70" i="1"/>
  <c r="M70" i="1"/>
  <c r="L70" i="1"/>
  <c r="K70" i="1"/>
  <c r="E70" i="1"/>
  <c r="J70" i="1"/>
  <c r="I70" i="1"/>
  <c r="H70" i="1"/>
  <c r="G70" i="1"/>
  <c r="F70" i="1"/>
  <c r="C70" i="1"/>
  <c r="D70" i="1"/>
  <c r="O69" i="1"/>
  <c r="N69" i="1"/>
  <c r="M69" i="1"/>
  <c r="L69" i="1"/>
  <c r="K69" i="1"/>
  <c r="E69" i="1"/>
  <c r="J69" i="1"/>
  <c r="I69" i="1"/>
  <c r="H69" i="1"/>
  <c r="G69" i="1"/>
  <c r="F69" i="1"/>
  <c r="C69" i="1"/>
  <c r="D69" i="1"/>
  <c r="O68" i="1"/>
  <c r="N68" i="1"/>
  <c r="M68" i="1"/>
  <c r="L68" i="1"/>
  <c r="K68" i="1"/>
  <c r="E68" i="1"/>
  <c r="J68" i="1"/>
  <c r="I68" i="1"/>
  <c r="H68" i="1"/>
  <c r="G68" i="1"/>
  <c r="F68" i="1"/>
  <c r="C68" i="1"/>
  <c r="D68" i="1"/>
  <c r="O67" i="1"/>
  <c r="N67" i="1"/>
  <c r="M67" i="1"/>
  <c r="L67" i="1"/>
  <c r="K67" i="1"/>
  <c r="E67" i="1"/>
  <c r="J67" i="1"/>
  <c r="I67" i="1"/>
  <c r="H67" i="1"/>
  <c r="G67" i="1"/>
  <c r="F67" i="1"/>
  <c r="C67" i="1"/>
  <c r="D67" i="1"/>
  <c r="O66" i="1"/>
  <c r="N66" i="1"/>
  <c r="M66" i="1"/>
  <c r="L66" i="1"/>
  <c r="K66" i="1"/>
  <c r="E66" i="1"/>
  <c r="J66" i="1"/>
  <c r="I66" i="1"/>
  <c r="H66" i="1"/>
  <c r="G66" i="1"/>
  <c r="F66" i="1"/>
  <c r="C66" i="1"/>
  <c r="D66" i="1"/>
  <c r="O65" i="1"/>
  <c r="N65" i="1"/>
  <c r="M65" i="1"/>
  <c r="L65" i="1"/>
  <c r="K65" i="1"/>
  <c r="E65" i="1"/>
  <c r="J65" i="1"/>
  <c r="I65" i="1"/>
  <c r="H65" i="1"/>
  <c r="G65" i="1"/>
  <c r="F65" i="1"/>
  <c r="C65" i="1"/>
  <c r="D65" i="1"/>
  <c r="O64" i="1"/>
  <c r="N64" i="1"/>
  <c r="M64" i="1"/>
  <c r="L64" i="1"/>
  <c r="K64" i="1"/>
  <c r="E64" i="1"/>
  <c r="J64" i="1"/>
  <c r="I64" i="1"/>
  <c r="H64" i="1"/>
  <c r="G64" i="1"/>
  <c r="F64" i="1"/>
  <c r="C64" i="1"/>
  <c r="D64" i="1"/>
  <c r="O63" i="1"/>
  <c r="N63" i="1"/>
  <c r="M63" i="1"/>
  <c r="L63" i="1"/>
  <c r="K63" i="1"/>
  <c r="E63" i="1"/>
  <c r="J63" i="1"/>
  <c r="I63" i="1"/>
  <c r="H63" i="1"/>
  <c r="G63" i="1"/>
  <c r="F63" i="1"/>
  <c r="C63" i="1"/>
  <c r="D63" i="1"/>
  <c r="O62" i="1"/>
  <c r="N62" i="1"/>
  <c r="M62" i="1"/>
  <c r="L62" i="1"/>
  <c r="K62" i="1"/>
  <c r="E62" i="1"/>
  <c r="J62" i="1"/>
  <c r="I62" i="1"/>
  <c r="H62" i="1"/>
  <c r="G62" i="1"/>
  <c r="F62" i="1"/>
  <c r="C62" i="1"/>
  <c r="D62" i="1"/>
  <c r="O61" i="1"/>
  <c r="N61" i="1"/>
  <c r="M61" i="1"/>
  <c r="L61" i="1"/>
  <c r="K61" i="1"/>
  <c r="E61" i="1"/>
  <c r="J61" i="1"/>
  <c r="I61" i="1"/>
  <c r="H61" i="1"/>
  <c r="G61" i="1"/>
  <c r="F61" i="1"/>
  <c r="C61" i="1"/>
  <c r="D61" i="1"/>
  <c r="O60" i="1"/>
  <c r="N60" i="1"/>
  <c r="M60" i="1"/>
  <c r="L60" i="1"/>
  <c r="K60" i="1"/>
  <c r="E60" i="1"/>
  <c r="J60" i="1"/>
  <c r="I60" i="1"/>
  <c r="H60" i="1"/>
  <c r="G60" i="1"/>
  <c r="F60" i="1"/>
  <c r="C60" i="1"/>
  <c r="D60" i="1"/>
  <c r="O59" i="1"/>
  <c r="N59" i="1"/>
  <c r="M59" i="1"/>
  <c r="L59" i="1"/>
  <c r="K59" i="1"/>
  <c r="E59" i="1"/>
  <c r="J59" i="1"/>
  <c r="I59" i="1"/>
  <c r="H59" i="1"/>
  <c r="G59" i="1"/>
  <c r="F59" i="1"/>
  <c r="C59" i="1"/>
  <c r="D59" i="1"/>
  <c r="O58" i="1"/>
  <c r="N58" i="1"/>
  <c r="M58" i="1"/>
  <c r="L58" i="1"/>
  <c r="K58" i="1"/>
  <c r="E58" i="1"/>
  <c r="J58" i="1"/>
  <c r="I58" i="1"/>
  <c r="H58" i="1"/>
  <c r="G58" i="1"/>
  <c r="F58" i="1"/>
  <c r="C58" i="1"/>
  <c r="D58" i="1"/>
  <c r="O57" i="1"/>
  <c r="N57" i="1"/>
  <c r="M57" i="1"/>
  <c r="L57" i="1"/>
  <c r="K57" i="1"/>
  <c r="E57" i="1"/>
  <c r="J57" i="1"/>
  <c r="I57" i="1"/>
  <c r="H57" i="1"/>
  <c r="G57" i="1"/>
  <c r="F57" i="1"/>
  <c r="C57" i="1"/>
  <c r="D57" i="1"/>
  <c r="O56" i="1"/>
  <c r="N56" i="1"/>
  <c r="M56" i="1"/>
  <c r="L56" i="1"/>
  <c r="K56" i="1"/>
  <c r="E56" i="1"/>
  <c r="J56" i="1"/>
  <c r="I56" i="1"/>
  <c r="H56" i="1"/>
  <c r="G56" i="1"/>
  <c r="F56" i="1"/>
  <c r="C56" i="1"/>
  <c r="D56" i="1"/>
  <c r="O55" i="1"/>
  <c r="N55" i="1"/>
  <c r="M55" i="1"/>
  <c r="L55" i="1"/>
  <c r="K55" i="1"/>
  <c r="E55" i="1"/>
  <c r="J55" i="1"/>
  <c r="I55" i="1"/>
  <c r="H55" i="1"/>
  <c r="G55" i="1"/>
  <c r="F55" i="1"/>
  <c r="C55" i="1"/>
  <c r="D55" i="1"/>
  <c r="O54" i="1"/>
  <c r="N54" i="1"/>
  <c r="M54" i="1"/>
  <c r="L54" i="1"/>
  <c r="K54" i="1"/>
  <c r="E54" i="1"/>
  <c r="J54" i="1"/>
  <c r="I54" i="1"/>
  <c r="H54" i="1"/>
  <c r="G54" i="1"/>
  <c r="F54" i="1"/>
  <c r="C54" i="1"/>
  <c r="D54" i="1"/>
  <c r="O53" i="1"/>
  <c r="N53" i="1"/>
  <c r="M53" i="1"/>
  <c r="L53" i="1"/>
  <c r="K53" i="1"/>
  <c r="E53" i="1"/>
  <c r="J53" i="1"/>
  <c r="I53" i="1"/>
  <c r="H53" i="1"/>
  <c r="G53" i="1"/>
  <c r="F53" i="1"/>
  <c r="C53" i="1"/>
  <c r="D53" i="1"/>
  <c r="O52" i="1"/>
  <c r="N52" i="1"/>
  <c r="M52" i="1"/>
  <c r="L52" i="1"/>
  <c r="K52" i="1"/>
  <c r="E52" i="1"/>
  <c r="J52" i="1"/>
  <c r="I52" i="1"/>
  <c r="H52" i="1"/>
  <c r="G52" i="1"/>
  <c r="F52" i="1"/>
  <c r="C52" i="1"/>
  <c r="D52" i="1"/>
  <c r="O51" i="1"/>
  <c r="N51" i="1"/>
  <c r="M51" i="1"/>
  <c r="L51" i="1"/>
  <c r="K51" i="1"/>
  <c r="E51" i="1"/>
  <c r="J51" i="1"/>
  <c r="I51" i="1"/>
  <c r="H51" i="1"/>
  <c r="G51" i="1"/>
  <c r="F51" i="1"/>
  <c r="C51" i="1"/>
  <c r="D51" i="1"/>
  <c r="O50" i="1"/>
  <c r="N50" i="1"/>
  <c r="M50" i="1"/>
  <c r="L50" i="1"/>
  <c r="K50" i="1"/>
  <c r="E50" i="1"/>
  <c r="J50" i="1"/>
  <c r="I50" i="1"/>
  <c r="H50" i="1"/>
  <c r="G50" i="1"/>
  <c r="F50" i="1"/>
  <c r="C50" i="1"/>
  <c r="D50" i="1"/>
  <c r="O49" i="1"/>
  <c r="N49" i="1"/>
  <c r="M49" i="1"/>
  <c r="L49" i="1"/>
  <c r="K49" i="1"/>
  <c r="E49" i="1"/>
  <c r="J49" i="1"/>
  <c r="I49" i="1"/>
  <c r="H49" i="1"/>
  <c r="G49" i="1"/>
  <c r="F49" i="1"/>
  <c r="C49" i="1"/>
  <c r="D49" i="1"/>
  <c r="O48" i="1"/>
  <c r="N48" i="1"/>
  <c r="M48" i="1"/>
  <c r="L48" i="1"/>
  <c r="K48" i="1"/>
  <c r="E48" i="1"/>
  <c r="J48" i="1"/>
  <c r="I48" i="1"/>
  <c r="H48" i="1"/>
  <c r="G48" i="1"/>
  <c r="F48" i="1"/>
  <c r="C48" i="1"/>
  <c r="D48" i="1"/>
  <c r="O47" i="1"/>
  <c r="N47" i="1"/>
  <c r="M47" i="1"/>
  <c r="L47" i="1"/>
  <c r="K47" i="1"/>
  <c r="E47" i="1"/>
  <c r="J47" i="1"/>
  <c r="I47" i="1"/>
  <c r="H47" i="1"/>
  <c r="G47" i="1"/>
  <c r="F47" i="1"/>
  <c r="C47" i="1"/>
  <c r="D47" i="1"/>
  <c r="O46" i="1"/>
  <c r="N46" i="1"/>
  <c r="M46" i="1"/>
  <c r="L46" i="1"/>
  <c r="K46" i="1"/>
  <c r="E46" i="1"/>
  <c r="J46" i="1"/>
  <c r="I46" i="1"/>
  <c r="H46" i="1"/>
  <c r="G46" i="1"/>
  <c r="F46" i="1"/>
  <c r="C46" i="1"/>
  <c r="D46" i="1"/>
  <c r="O45" i="1"/>
  <c r="N45" i="1"/>
  <c r="M45" i="1"/>
  <c r="L45" i="1"/>
  <c r="K45" i="1"/>
  <c r="E45" i="1"/>
  <c r="J45" i="1"/>
  <c r="I45" i="1"/>
  <c r="H45" i="1"/>
  <c r="G45" i="1"/>
  <c r="F45" i="1"/>
  <c r="C45" i="1"/>
  <c r="D45" i="1"/>
  <c r="O44" i="1"/>
  <c r="N44" i="1"/>
  <c r="M44" i="1"/>
  <c r="L44" i="1"/>
  <c r="K44" i="1"/>
  <c r="E44" i="1"/>
  <c r="J44" i="1"/>
  <c r="I44" i="1"/>
  <c r="H44" i="1"/>
  <c r="G44" i="1"/>
  <c r="F44" i="1"/>
  <c r="C44" i="1"/>
  <c r="D44" i="1"/>
  <c r="O43" i="1"/>
  <c r="N43" i="1"/>
  <c r="M43" i="1"/>
  <c r="L43" i="1"/>
  <c r="K43" i="1"/>
  <c r="E43" i="1"/>
  <c r="J43" i="1"/>
  <c r="I43" i="1"/>
  <c r="H43" i="1"/>
  <c r="G43" i="1"/>
  <c r="F43" i="1"/>
  <c r="C43" i="1"/>
  <c r="D43" i="1"/>
  <c r="O42" i="1"/>
  <c r="N42" i="1"/>
  <c r="M42" i="1"/>
  <c r="L42" i="1"/>
  <c r="K42" i="1"/>
  <c r="E42" i="1"/>
  <c r="J42" i="1"/>
  <c r="I42" i="1"/>
  <c r="H42" i="1"/>
  <c r="G42" i="1"/>
  <c r="F42" i="1"/>
  <c r="C42" i="1"/>
  <c r="D42" i="1"/>
  <c r="O41" i="1"/>
  <c r="N41" i="1"/>
  <c r="M41" i="1"/>
  <c r="L41" i="1"/>
  <c r="K41" i="1"/>
  <c r="E41" i="1"/>
  <c r="J41" i="1"/>
  <c r="I41" i="1"/>
  <c r="H41" i="1"/>
  <c r="G41" i="1"/>
  <c r="F41" i="1"/>
  <c r="C41" i="1"/>
  <c r="D41" i="1"/>
  <c r="O40" i="1"/>
  <c r="N40" i="1"/>
  <c r="M40" i="1"/>
  <c r="L40" i="1"/>
  <c r="K40" i="1"/>
  <c r="E40" i="1"/>
  <c r="J40" i="1"/>
  <c r="I40" i="1"/>
  <c r="H40" i="1"/>
  <c r="G40" i="1"/>
  <c r="F40" i="1"/>
  <c r="C40" i="1"/>
  <c r="D40" i="1"/>
  <c r="O39" i="1"/>
  <c r="N39" i="1"/>
  <c r="M39" i="1"/>
  <c r="L39" i="1"/>
  <c r="K39" i="1"/>
  <c r="E39" i="1"/>
  <c r="J39" i="1"/>
  <c r="I39" i="1"/>
  <c r="H39" i="1"/>
  <c r="G39" i="1"/>
  <c r="F39" i="1"/>
  <c r="C39" i="1"/>
  <c r="D39" i="1"/>
  <c r="O38" i="1"/>
  <c r="N38" i="1"/>
  <c r="M38" i="1"/>
  <c r="L38" i="1"/>
  <c r="K38" i="1"/>
  <c r="E38" i="1"/>
  <c r="J38" i="1"/>
  <c r="I38" i="1"/>
  <c r="H38" i="1"/>
  <c r="G38" i="1"/>
  <c r="F38" i="1"/>
  <c r="C38" i="1"/>
  <c r="D38" i="1"/>
  <c r="O37" i="1"/>
  <c r="N37" i="1"/>
  <c r="M37" i="1"/>
  <c r="L37" i="1"/>
  <c r="K37" i="1"/>
  <c r="E37" i="1"/>
  <c r="J37" i="1"/>
  <c r="I37" i="1"/>
  <c r="H37" i="1"/>
  <c r="G37" i="1"/>
  <c r="F37" i="1"/>
  <c r="C37" i="1"/>
  <c r="D37" i="1"/>
  <c r="O36" i="1"/>
  <c r="N36" i="1"/>
  <c r="M36" i="1"/>
  <c r="L36" i="1"/>
  <c r="K36" i="1"/>
  <c r="E36" i="1"/>
  <c r="J36" i="1"/>
  <c r="I36" i="1"/>
  <c r="H36" i="1"/>
  <c r="G36" i="1"/>
  <c r="F36" i="1"/>
  <c r="C36" i="1"/>
  <c r="D36" i="1"/>
  <c r="O35" i="1"/>
  <c r="N35" i="1"/>
  <c r="M35" i="1"/>
  <c r="L35" i="1"/>
  <c r="K35" i="1"/>
  <c r="E35" i="1"/>
  <c r="J35" i="1"/>
  <c r="I35" i="1"/>
  <c r="H35" i="1"/>
  <c r="G35" i="1"/>
  <c r="F35" i="1"/>
  <c r="C35" i="1"/>
  <c r="D35" i="1"/>
  <c r="O34" i="1"/>
  <c r="N34" i="1"/>
  <c r="M34" i="1"/>
  <c r="L34" i="1"/>
  <c r="K34" i="1"/>
  <c r="E34" i="1"/>
  <c r="J34" i="1"/>
  <c r="I34" i="1"/>
  <c r="H34" i="1"/>
  <c r="G34" i="1"/>
  <c r="F34" i="1"/>
  <c r="C34" i="1"/>
  <c r="D34" i="1"/>
  <c r="O33" i="1"/>
  <c r="N33" i="1"/>
  <c r="M33" i="1"/>
  <c r="L33" i="1"/>
  <c r="K33" i="1"/>
  <c r="E33" i="1"/>
  <c r="J33" i="1"/>
  <c r="I33" i="1"/>
  <c r="H33" i="1"/>
  <c r="G33" i="1"/>
  <c r="F33" i="1"/>
  <c r="C33" i="1"/>
  <c r="D33" i="1"/>
  <c r="O32" i="1"/>
  <c r="N32" i="1"/>
  <c r="M32" i="1"/>
  <c r="L32" i="1"/>
  <c r="K32" i="1"/>
  <c r="E32" i="1"/>
  <c r="J32" i="1"/>
  <c r="I32" i="1"/>
  <c r="H32" i="1"/>
  <c r="G32" i="1"/>
  <c r="F32" i="1"/>
  <c r="C32" i="1"/>
  <c r="D32" i="1"/>
  <c r="O31" i="1"/>
  <c r="N31" i="1"/>
  <c r="M31" i="1"/>
  <c r="L31" i="1"/>
  <c r="K31" i="1"/>
  <c r="E31" i="1"/>
  <c r="J31" i="1"/>
  <c r="I31" i="1"/>
  <c r="H31" i="1"/>
  <c r="G31" i="1"/>
  <c r="F31" i="1"/>
  <c r="C31" i="1"/>
  <c r="D31" i="1"/>
  <c r="O30" i="1"/>
  <c r="N30" i="1"/>
  <c r="M30" i="1"/>
  <c r="L30" i="1"/>
  <c r="K30" i="1"/>
  <c r="E30" i="1"/>
  <c r="J30" i="1"/>
  <c r="I30" i="1"/>
  <c r="H30" i="1"/>
  <c r="G30" i="1"/>
  <c r="F30" i="1"/>
  <c r="C30" i="1"/>
  <c r="D30" i="1"/>
  <c r="O29" i="1"/>
  <c r="N29" i="1"/>
  <c r="M29" i="1"/>
  <c r="L29" i="1"/>
  <c r="K29" i="1"/>
  <c r="E29" i="1"/>
  <c r="J29" i="1"/>
  <c r="I29" i="1"/>
  <c r="H29" i="1"/>
  <c r="G29" i="1"/>
  <c r="F29" i="1"/>
  <c r="C29" i="1"/>
  <c r="D29" i="1"/>
  <c r="O28" i="1"/>
  <c r="N28" i="1"/>
  <c r="M28" i="1"/>
  <c r="L28" i="1"/>
  <c r="K28" i="1"/>
  <c r="E28" i="1"/>
  <c r="J28" i="1"/>
  <c r="I28" i="1"/>
  <c r="H28" i="1"/>
  <c r="G28" i="1"/>
  <c r="F28" i="1"/>
  <c r="C28" i="1"/>
  <c r="D28" i="1"/>
  <c r="O27" i="1"/>
  <c r="N27" i="1"/>
  <c r="M27" i="1"/>
  <c r="L27" i="1"/>
  <c r="K27" i="1"/>
  <c r="E27" i="1"/>
  <c r="J27" i="1"/>
  <c r="I27" i="1"/>
  <c r="H27" i="1"/>
  <c r="G27" i="1"/>
  <c r="F27" i="1"/>
  <c r="C27" i="1"/>
  <c r="D27" i="1"/>
  <c r="O26" i="1"/>
  <c r="N26" i="1"/>
  <c r="M26" i="1"/>
  <c r="L26" i="1"/>
  <c r="K26" i="1"/>
  <c r="E26" i="1"/>
  <c r="J26" i="1"/>
  <c r="I26" i="1"/>
  <c r="H26" i="1"/>
  <c r="G26" i="1"/>
  <c r="F26" i="1"/>
  <c r="C26" i="1"/>
  <c r="D26" i="1"/>
  <c r="O25" i="1"/>
  <c r="N25" i="1"/>
  <c r="M25" i="1"/>
  <c r="L25" i="1"/>
  <c r="K25" i="1"/>
  <c r="E25" i="1"/>
  <c r="J25" i="1"/>
  <c r="I25" i="1"/>
  <c r="H25" i="1"/>
  <c r="G25" i="1"/>
  <c r="F25" i="1"/>
  <c r="C25" i="1"/>
  <c r="D25" i="1"/>
  <c r="O24" i="1"/>
  <c r="N24" i="1"/>
  <c r="M24" i="1"/>
  <c r="L24" i="1"/>
  <c r="K24" i="1"/>
  <c r="E24" i="1"/>
  <c r="J24" i="1"/>
  <c r="I24" i="1"/>
  <c r="H24" i="1"/>
  <c r="G24" i="1"/>
  <c r="F24" i="1"/>
  <c r="C24" i="1"/>
  <c r="D24" i="1"/>
  <c r="O23" i="1"/>
  <c r="N23" i="1"/>
  <c r="M23" i="1"/>
  <c r="L23" i="1"/>
  <c r="K23" i="1"/>
  <c r="E23" i="1"/>
  <c r="J23" i="1"/>
  <c r="I23" i="1"/>
  <c r="H23" i="1"/>
  <c r="G23" i="1"/>
  <c r="F23" i="1"/>
  <c r="C23" i="1"/>
  <c r="D23" i="1"/>
  <c r="O22" i="1"/>
  <c r="N22" i="1"/>
  <c r="M22" i="1"/>
  <c r="L22" i="1"/>
  <c r="K22" i="1"/>
  <c r="E22" i="1"/>
  <c r="J22" i="1"/>
  <c r="I22" i="1"/>
  <c r="H22" i="1"/>
  <c r="G22" i="1"/>
  <c r="F22" i="1"/>
  <c r="C22" i="1"/>
  <c r="D22" i="1"/>
  <c r="O21" i="1"/>
  <c r="N21" i="1"/>
  <c r="M21" i="1"/>
  <c r="L21" i="1"/>
  <c r="K21" i="1"/>
  <c r="E21" i="1"/>
  <c r="J21" i="1"/>
  <c r="I21" i="1"/>
  <c r="H21" i="1"/>
  <c r="G21" i="1"/>
  <c r="F21" i="1"/>
  <c r="C21" i="1"/>
  <c r="D21" i="1"/>
  <c r="C17" i="1"/>
  <c r="D6" i="1"/>
  <c r="B20" i="1"/>
  <c r="E20" i="1"/>
  <c r="J20" i="1"/>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A291" i="7"/>
  <c r="A290" i="7"/>
  <c r="A289" i="7"/>
  <c r="A288" i="7"/>
  <c r="A287" i="7"/>
  <c r="A286" i="7"/>
  <c r="A285" i="7"/>
  <c r="A284" i="7"/>
  <c r="A283" i="7"/>
  <c r="A282" i="7"/>
  <c r="A281" i="7"/>
  <c r="A280" i="7"/>
  <c r="A279" i="7"/>
  <c r="A278" i="7"/>
  <c r="A277" i="7"/>
  <c r="A276" i="7"/>
  <c r="A275" i="7"/>
  <c r="A274" i="7"/>
  <c r="A273" i="7"/>
  <c r="A272" i="7"/>
  <c r="A271" i="7"/>
  <c r="A270" i="7"/>
  <c r="A269" i="7"/>
  <c r="A268" i="7"/>
  <c r="A267" i="7"/>
  <c r="A266" i="7"/>
  <c r="A265" i="7"/>
  <c r="A264" i="7"/>
  <c r="A263" i="7"/>
  <c r="A262" i="7"/>
  <c r="A261" i="7"/>
  <c r="A260" i="7"/>
  <c r="A259" i="7"/>
  <c r="A258" i="7"/>
  <c r="A257" i="7"/>
  <c r="A256" i="7"/>
  <c r="A255" i="7"/>
  <c r="A254" i="7"/>
  <c r="A253" i="7"/>
  <c r="A252" i="7"/>
  <c r="A251" i="7"/>
  <c r="A250" i="7"/>
  <c r="A249" i="7"/>
  <c r="A248" i="7"/>
  <c r="A247" i="7"/>
  <c r="A246" i="7"/>
  <c r="A245" i="7"/>
  <c r="A244" i="7"/>
  <c r="A243" i="7"/>
  <c r="A242" i="7"/>
  <c r="A241" i="7"/>
  <c r="A240" i="7"/>
  <c r="A239" i="7"/>
  <c r="A238" i="7"/>
  <c r="A237" i="7"/>
  <c r="A236" i="7"/>
  <c r="A235" i="7"/>
  <c r="A234" i="7"/>
  <c r="A233" i="7"/>
  <c r="A232" i="7"/>
  <c r="A231" i="7"/>
  <c r="A230" i="7"/>
  <c r="A229" i="7"/>
  <c r="A228" i="7"/>
  <c r="A227" i="7"/>
  <c r="A226" i="7"/>
  <c r="A225" i="7"/>
  <c r="A224" i="7"/>
  <c r="A223" i="7"/>
  <c r="A222" i="7"/>
  <c r="A221" i="7"/>
  <c r="A220" i="7"/>
  <c r="A219" i="7"/>
  <c r="A218" i="7"/>
  <c r="A217" i="7"/>
  <c r="A216" i="7"/>
  <c r="A215" i="7"/>
  <c r="A214" i="7"/>
  <c r="A213" i="7"/>
  <c r="A212" i="7"/>
  <c r="A211" i="7"/>
  <c r="A210" i="7"/>
  <c r="A209" i="7"/>
  <c r="A208" i="7"/>
  <c r="A207" i="7"/>
  <c r="A206" i="7"/>
  <c r="A205" i="7"/>
  <c r="A204" i="7"/>
  <c r="A203" i="7"/>
  <c r="A202" i="7"/>
  <c r="A201" i="7"/>
  <c r="A200" i="7"/>
  <c r="A199" i="7"/>
  <c r="A198" i="7"/>
  <c r="A197" i="7"/>
  <c r="A196" i="7"/>
  <c r="A195" i="7"/>
  <c r="A194" i="7"/>
  <c r="A193" i="7"/>
  <c r="A192" i="7"/>
  <c r="A191" i="7"/>
  <c r="A190" i="7"/>
  <c r="A189" i="7"/>
  <c r="A188" i="7"/>
  <c r="A187" i="7"/>
  <c r="A186" i="7"/>
  <c r="A185" i="7"/>
  <c r="A184" i="7"/>
  <c r="A183" i="7"/>
  <c r="A182" i="7"/>
  <c r="A181" i="7"/>
  <c r="A180" i="7"/>
  <c r="A179" i="7"/>
  <c r="A178" i="7"/>
  <c r="A177" i="7"/>
  <c r="A176" i="7"/>
  <c r="A175" i="7"/>
  <c r="A174" i="7"/>
  <c r="A173" i="7"/>
  <c r="A172" i="7"/>
  <c r="A171" i="7"/>
  <c r="A170" i="7"/>
  <c r="A169" i="7"/>
  <c r="A168" i="7"/>
  <c r="A167" i="7"/>
  <c r="A166" i="7"/>
  <c r="A165" i="7"/>
  <c r="A164" i="7"/>
  <c r="A163" i="7"/>
  <c r="A162" i="7"/>
  <c r="A161" i="7"/>
  <c r="A160" i="7"/>
  <c r="A159" i="7"/>
  <c r="A158" i="7"/>
  <c r="A157" i="7"/>
  <c r="A156" i="7"/>
  <c r="A155" i="7"/>
  <c r="A154" i="7"/>
  <c r="A153" i="7"/>
  <c r="A152" i="7"/>
  <c r="A151" i="7"/>
  <c r="A150" i="7"/>
  <c r="A149" i="7"/>
  <c r="A148" i="7"/>
  <c r="A147" i="7"/>
  <c r="A146" i="7"/>
  <c r="A145" i="7"/>
  <c r="A144" i="7"/>
  <c r="A143" i="7"/>
  <c r="A142" i="7"/>
  <c r="A141" i="7"/>
  <c r="A140" i="7"/>
  <c r="A139" i="7"/>
  <c r="A138" i="7"/>
  <c r="A137" i="7"/>
  <c r="A136" i="7"/>
  <c r="A135" i="7"/>
  <c r="A134" i="7"/>
  <c r="A133" i="7"/>
  <c r="A132" i="7"/>
  <c r="A131" i="7"/>
  <c r="A130" i="7"/>
  <c r="A129" i="7"/>
  <c r="A128" i="7"/>
  <c r="A127" i="7"/>
  <c r="A126" i="7"/>
  <c r="A125" i="7"/>
  <c r="A124" i="7"/>
  <c r="A123" i="7"/>
  <c r="A122" i="7"/>
  <c r="A121" i="7"/>
  <c r="A120" i="7"/>
  <c r="A119" i="7"/>
  <c r="A118" i="7"/>
  <c r="A117" i="7"/>
  <c r="A116" i="7"/>
  <c r="A115" i="7"/>
  <c r="A114" i="7"/>
  <c r="A113" i="7"/>
  <c r="A112" i="7"/>
  <c r="A111" i="7"/>
  <c r="A110" i="7"/>
  <c r="A109" i="7"/>
  <c r="A108" i="7"/>
  <c r="A107" i="7"/>
  <c r="A106" i="7"/>
  <c r="A105" i="7"/>
  <c r="A104" i="7"/>
  <c r="A103" i="7"/>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B14" i="7"/>
  <c r="O582" i="7"/>
  <c r="N582" i="7"/>
  <c r="M582" i="7"/>
  <c r="L582" i="7"/>
  <c r="K582" i="7"/>
  <c r="J582" i="7"/>
  <c r="I582" i="7"/>
  <c r="H582" i="7"/>
  <c r="G582" i="7"/>
  <c r="F582" i="7"/>
  <c r="E582" i="7"/>
  <c r="C582" i="7"/>
  <c r="D582" i="7"/>
  <c r="O581" i="7"/>
  <c r="N581" i="7"/>
  <c r="M581" i="7"/>
  <c r="L581" i="7"/>
  <c r="K581" i="7"/>
  <c r="J581" i="7"/>
  <c r="I581" i="7"/>
  <c r="H581" i="7"/>
  <c r="G581" i="7"/>
  <c r="F581" i="7"/>
  <c r="E581" i="7"/>
  <c r="C581" i="7"/>
  <c r="D581" i="7"/>
  <c r="O580" i="7"/>
  <c r="N580" i="7"/>
  <c r="M580" i="7"/>
  <c r="L580" i="7"/>
  <c r="K580" i="7"/>
  <c r="J580" i="7"/>
  <c r="I580" i="7"/>
  <c r="H580" i="7"/>
  <c r="G580" i="7"/>
  <c r="F580" i="7"/>
  <c r="E580" i="7"/>
  <c r="C580" i="7"/>
  <c r="D580" i="7"/>
  <c r="O579" i="7"/>
  <c r="N579" i="7"/>
  <c r="M579" i="7"/>
  <c r="L579" i="7"/>
  <c r="K579" i="7"/>
  <c r="J579" i="7"/>
  <c r="I579" i="7"/>
  <c r="H579" i="7"/>
  <c r="G579" i="7"/>
  <c r="F579" i="7"/>
  <c r="E579" i="7"/>
  <c r="C579" i="7"/>
  <c r="D579" i="7"/>
  <c r="O578" i="7"/>
  <c r="N578" i="7"/>
  <c r="M578" i="7"/>
  <c r="L578" i="7"/>
  <c r="K578" i="7"/>
  <c r="J578" i="7"/>
  <c r="I578" i="7"/>
  <c r="H578" i="7"/>
  <c r="G578" i="7"/>
  <c r="F578" i="7"/>
  <c r="E578" i="7"/>
  <c r="C578" i="7"/>
  <c r="D578" i="7"/>
  <c r="O577" i="7"/>
  <c r="N577" i="7"/>
  <c r="M577" i="7"/>
  <c r="L577" i="7"/>
  <c r="K577" i="7"/>
  <c r="J577" i="7"/>
  <c r="I577" i="7"/>
  <c r="H577" i="7"/>
  <c r="G577" i="7"/>
  <c r="F577" i="7"/>
  <c r="E577" i="7"/>
  <c r="C577" i="7"/>
  <c r="D577" i="7"/>
  <c r="O576" i="7"/>
  <c r="N576" i="7"/>
  <c r="M576" i="7"/>
  <c r="L576" i="7"/>
  <c r="K576" i="7"/>
  <c r="J576" i="7"/>
  <c r="I576" i="7"/>
  <c r="H576" i="7"/>
  <c r="G576" i="7"/>
  <c r="F576" i="7"/>
  <c r="E576" i="7"/>
  <c r="C576" i="7"/>
  <c r="D576" i="7"/>
  <c r="O575" i="7"/>
  <c r="N575" i="7"/>
  <c r="M575" i="7"/>
  <c r="L575" i="7"/>
  <c r="K575" i="7"/>
  <c r="J575" i="7"/>
  <c r="I575" i="7"/>
  <c r="H575" i="7"/>
  <c r="G575" i="7"/>
  <c r="F575" i="7"/>
  <c r="E575" i="7"/>
  <c r="C575" i="7"/>
  <c r="D575" i="7"/>
  <c r="O574" i="7"/>
  <c r="N574" i="7"/>
  <c r="M574" i="7"/>
  <c r="L574" i="7"/>
  <c r="K574" i="7"/>
  <c r="J574" i="7"/>
  <c r="I574" i="7"/>
  <c r="H574" i="7"/>
  <c r="G574" i="7"/>
  <c r="F574" i="7"/>
  <c r="E574" i="7"/>
  <c r="C574" i="7"/>
  <c r="D574" i="7"/>
  <c r="O573" i="7"/>
  <c r="N573" i="7"/>
  <c r="M573" i="7"/>
  <c r="L573" i="7"/>
  <c r="K573" i="7"/>
  <c r="J573" i="7"/>
  <c r="I573" i="7"/>
  <c r="H573" i="7"/>
  <c r="G573" i="7"/>
  <c r="F573" i="7"/>
  <c r="E573" i="7"/>
  <c r="C573" i="7"/>
  <c r="D573" i="7"/>
  <c r="O572" i="7"/>
  <c r="N572" i="7"/>
  <c r="M572" i="7"/>
  <c r="L572" i="7"/>
  <c r="K572" i="7"/>
  <c r="J572" i="7"/>
  <c r="I572" i="7"/>
  <c r="H572" i="7"/>
  <c r="G572" i="7"/>
  <c r="F572" i="7"/>
  <c r="E572" i="7"/>
  <c r="C572" i="7"/>
  <c r="D572" i="7"/>
  <c r="O571" i="7"/>
  <c r="N571" i="7"/>
  <c r="M571" i="7"/>
  <c r="L571" i="7"/>
  <c r="K571" i="7"/>
  <c r="J571" i="7"/>
  <c r="I571" i="7"/>
  <c r="H571" i="7"/>
  <c r="G571" i="7"/>
  <c r="F571" i="7"/>
  <c r="E571" i="7"/>
  <c r="C571" i="7"/>
  <c r="D571" i="7"/>
  <c r="O570" i="7"/>
  <c r="N570" i="7"/>
  <c r="M570" i="7"/>
  <c r="L570" i="7"/>
  <c r="K570" i="7"/>
  <c r="J570" i="7"/>
  <c r="I570" i="7"/>
  <c r="H570" i="7"/>
  <c r="G570" i="7"/>
  <c r="F570" i="7"/>
  <c r="E570" i="7"/>
  <c r="C570" i="7"/>
  <c r="D570" i="7"/>
  <c r="O569" i="7"/>
  <c r="N569" i="7"/>
  <c r="M569" i="7"/>
  <c r="L569" i="7"/>
  <c r="K569" i="7"/>
  <c r="J569" i="7"/>
  <c r="I569" i="7"/>
  <c r="H569" i="7"/>
  <c r="G569" i="7"/>
  <c r="F569" i="7"/>
  <c r="E569" i="7"/>
  <c r="C569" i="7"/>
  <c r="D569" i="7"/>
  <c r="O568" i="7"/>
  <c r="N568" i="7"/>
  <c r="M568" i="7"/>
  <c r="L568" i="7"/>
  <c r="K568" i="7"/>
  <c r="J568" i="7"/>
  <c r="I568" i="7"/>
  <c r="H568" i="7"/>
  <c r="G568" i="7"/>
  <c r="F568" i="7"/>
  <c r="E568" i="7"/>
  <c r="C568" i="7"/>
  <c r="D568" i="7"/>
  <c r="O567" i="7"/>
  <c r="N567" i="7"/>
  <c r="M567" i="7"/>
  <c r="L567" i="7"/>
  <c r="K567" i="7"/>
  <c r="J567" i="7"/>
  <c r="I567" i="7"/>
  <c r="H567" i="7"/>
  <c r="G567" i="7"/>
  <c r="F567" i="7"/>
  <c r="E567" i="7"/>
  <c r="C567" i="7"/>
  <c r="D567" i="7"/>
  <c r="O566" i="7"/>
  <c r="N566" i="7"/>
  <c r="M566" i="7"/>
  <c r="L566" i="7"/>
  <c r="K566" i="7"/>
  <c r="J566" i="7"/>
  <c r="I566" i="7"/>
  <c r="H566" i="7"/>
  <c r="G566" i="7"/>
  <c r="F566" i="7"/>
  <c r="E566" i="7"/>
  <c r="C566" i="7"/>
  <c r="D566" i="7"/>
  <c r="O565" i="7"/>
  <c r="N565" i="7"/>
  <c r="M565" i="7"/>
  <c r="L565" i="7"/>
  <c r="K565" i="7"/>
  <c r="J565" i="7"/>
  <c r="I565" i="7"/>
  <c r="H565" i="7"/>
  <c r="G565" i="7"/>
  <c r="F565" i="7"/>
  <c r="E565" i="7"/>
  <c r="C565" i="7"/>
  <c r="D565" i="7"/>
  <c r="O564" i="7"/>
  <c r="N564" i="7"/>
  <c r="M564" i="7"/>
  <c r="L564" i="7"/>
  <c r="K564" i="7"/>
  <c r="J564" i="7"/>
  <c r="I564" i="7"/>
  <c r="H564" i="7"/>
  <c r="G564" i="7"/>
  <c r="F564" i="7"/>
  <c r="E564" i="7"/>
  <c r="C564" i="7"/>
  <c r="D564" i="7"/>
  <c r="O563" i="7"/>
  <c r="N563" i="7"/>
  <c r="M563" i="7"/>
  <c r="L563" i="7"/>
  <c r="K563" i="7"/>
  <c r="J563" i="7"/>
  <c r="I563" i="7"/>
  <c r="H563" i="7"/>
  <c r="G563" i="7"/>
  <c r="F563" i="7"/>
  <c r="E563" i="7"/>
  <c r="C563" i="7"/>
  <c r="D563" i="7"/>
  <c r="O562" i="7"/>
  <c r="N562" i="7"/>
  <c r="M562" i="7"/>
  <c r="L562" i="7"/>
  <c r="K562" i="7"/>
  <c r="J562" i="7"/>
  <c r="I562" i="7"/>
  <c r="H562" i="7"/>
  <c r="G562" i="7"/>
  <c r="F562" i="7"/>
  <c r="E562" i="7"/>
  <c r="C562" i="7"/>
  <c r="D562" i="7"/>
  <c r="O561" i="7"/>
  <c r="N561" i="7"/>
  <c r="M561" i="7"/>
  <c r="L561" i="7"/>
  <c r="K561" i="7"/>
  <c r="J561" i="7"/>
  <c r="I561" i="7"/>
  <c r="H561" i="7"/>
  <c r="G561" i="7"/>
  <c r="F561" i="7"/>
  <c r="E561" i="7"/>
  <c r="C561" i="7"/>
  <c r="D561" i="7"/>
  <c r="O560" i="7"/>
  <c r="N560" i="7"/>
  <c r="M560" i="7"/>
  <c r="L560" i="7"/>
  <c r="K560" i="7"/>
  <c r="J560" i="7"/>
  <c r="I560" i="7"/>
  <c r="H560" i="7"/>
  <c r="G560" i="7"/>
  <c r="F560" i="7"/>
  <c r="E560" i="7"/>
  <c r="C560" i="7"/>
  <c r="D560" i="7"/>
  <c r="O559" i="7"/>
  <c r="N559" i="7"/>
  <c r="M559" i="7"/>
  <c r="L559" i="7"/>
  <c r="K559" i="7"/>
  <c r="J559" i="7"/>
  <c r="I559" i="7"/>
  <c r="H559" i="7"/>
  <c r="G559" i="7"/>
  <c r="F559" i="7"/>
  <c r="E559" i="7"/>
  <c r="C559" i="7"/>
  <c r="D559" i="7"/>
  <c r="O558" i="7"/>
  <c r="N558" i="7"/>
  <c r="M558" i="7"/>
  <c r="L558" i="7"/>
  <c r="K558" i="7"/>
  <c r="J558" i="7"/>
  <c r="I558" i="7"/>
  <c r="H558" i="7"/>
  <c r="G558" i="7"/>
  <c r="F558" i="7"/>
  <c r="E558" i="7"/>
  <c r="C558" i="7"/>
  <c r="D558" i="7"/>
  <c r="O557" i="7"/>
  <c r="N557" i="7"/>
  <c r="M557" i="7"/>
  <c r="L557" i="7"/>
  <c r="K557" i="7"/>
  <c r="J557" i="7"/>
  <c r="I557" i="7"/>
  <c r="H557" i="7"/>
  <c r="G557" i="7"/>
  <c r="F557" i="7"/>
  <c r="E557" i="7"/>
  <c r="C557" i="7"/>
  <c r="D557" i="7"/>
  <c r="O556" i="7"/>
  <c r="N556" i="7"/>
  <c r="M556" i="7"/>
  <c r="L556" i="7"/>
  <c r="K556" i="7"/>
  <c r="J556" i="7"/>
  <c r="I556" i="7"/>
  <c r="H556" i="7"/>
  <c r="G556" i="7"/>
  <c r="F556" i="7"/>
  <c r="E556" i="7"/>
  <c r="C556" i="7"/>
  <c r="D556" i="7"/>
  <c r="O555" i="7"/>
  <c r="N555" i="7"/>
  <c r="M555" i="7"/>
  <c r="L555" i="7"/>
  <c r="K555" i="7"/>
  <c r="J555" i="7"/>
  <c r="I555" i="7"/>
  <c r="H555" i="7"/>
  <c r="G555" i="7"/>
  <c r="F555" i="7"/>
  <c r="E555" i="7"/>
  <c r="C555" i="7"/>
  <c r="D555" i="7"/>
  <c r="O554" i="7"/>
  <c r="N554" i="7"/>
  <c r="M554" i="7"/>
  <c r="L554" i="7"/>
  <c r="K554" i="7"/>
  <c r="J554" i="7"/>
  <c r="I554" i="7"/>
  <c r="H554" i="7"/>
  <c r="G554" i="7"/>
  <c r="F554" i="7"/>
  <c r="E554" i="7"/>
  <c r="C554" i="7"/>
  <c r="D554" i="7"/>
  <c r="O553" i="7"/>
  <c r="N553" i="7"/>
  <c r="M553" i="7"/>
  <c r="L553" i="7"/>
  <c r="K553" i="7"/>
  <c r="J553" i="7"/>
  <c r="I553" i="7"/>
  <c r="H553" i="7"/>
  <c r="G553" i="7"/>
  <c r="F553" i="7"/>
  <c r="E553" i="7"/>
  <c r="C553" i="7"/>
  <c r="D553" i="7"/>
  <c r="O552" i="7"/>
  <c r="N552" i="7"/>
  <c r="M552" i="7"/>
  <c r="L552" i="7"/>
  <c r="K552" i="7"/>
  <c r="J552" i="7"/>
  <c r="I552" i="7"/>
  <c r="H552" i="7"/>
  <c r="G552" i="7"/>
  <c r="F552" i="7"/>
  <c r="E552" i="7"/>
  <c r="C552" i="7"/>
  <c r="D552" i="7"/>
  <c r="O551" i="7"/>
  <c r="N551" i="7"/>
  <c r="M551" i="7"/>
  <c r="L551" i="7"/>
  <c r="K551" i="7"/>
  <c r="J551" i="7"/>
  <c r="I551" i="7"/>
  <c r="H551" i="7"/>
  <c r="G551" i="7"/>
  <c r="F551" i="7"/>
  <c r="E551" i="7"/>
  <c r="C551" i="7"/>
  <c r="D551" i="7"/>
  <c r="O550" i="7"/>
  <c r="N550" i="7"/>
  <c r="M550" i="7"/>
  <c r="L550" i="7"/>
  <c r="K550" i="7"/>
  <c r="J550" i="7"/>
  <c r="I550" i="7"/>
  <c r="H550" i="7"/>
  <c r="G550" i="7"/>
  <c r="F550" i="7"/>
  <c r="E550" i="7"/>
  <c r="C550" i="7"/>
  <c r="D550" i="7"/>
  <c r="O549" i="7"/>
  <c r="N549" i="7"/>
  <c r="M549" i="7"/>
  <c r="L549" i="7"/>
  <c r="K549" i="7"/>
  <c r="J549" i="7"/>
  <c r="I549" i="7"/>
  <c r="H549" i="7"/>
  <c r="G549" i="7"/>
  <c r="F549" i="7"/>
  <c r="E549" i="7"/>
  <c r="C549" i="7"/>
  <c r="D549" i="7"/>
  <c r="O548" i="7"/>
  <c r="N548" i="7"/>
  <c r="M548" i="7"/>
  <c r="L548" i="7"/>
  <c r="K548" i="7"/>
  <c r="J548" i="7"/>
  <c r="I548" i="7"/>
  <c r="H548" i="7"/>
  <c r="G548" i="7"/>
  <c r="F548" i="7"/>
  <c r="E548" i="7"/>
  <c r="C548" i="7"/>
  <c r="D548" i="7"/>
  <c r="O547" i="7"/>
  <c r="N547" i="7"/>
  <c r="M547" i="7"/>
  <c r="L547" i="7"/>
  <c r="K547" i="7"/>
  <c r="J547" i="7"/>
  <c r="I547" i="7"/>
  <c r="H547" i="7"/>
  <c r="G547" i="7"/>
  <c r="F547" i="7"/>
  <c r="E547" i="7"/>
  <c r="C547" i="7"/>
  <c r="D547" i="7"/>
  <c r="O546" i="7"/>
  <c r="N546" i="7"/>
  <c r="M546" i="7"/>
  <c r="L546" i="7"/>
  <c r="K546" i="7"/>
  <c r="J546" i="7"/>
  <c r="I546" i="7"/>
  <c r="H546" i="7"/>
  <c r="G546" i="7"/>
  <c r="F546" i="7"/>
  <c r="E546" i="7"/>
  <c r="C546" i="7"/>
  <c r="D546" i="7"/>
  <c r="O545" i="7"/>
  <c r="N545" i="7"/>
  <c r="M545" i="7"/>
  <c r="L545" i="7"/>
  <c r="K545" i="7"/>
  <c r="J545" i="7"/>
  <c r="I545" i="7"/>
  <c r="H545" i="7"/>
  <c r="G545" i="7"/>
  <c r="F545" i="7"/>
  <c r="E545" i="7"/>
  <c r="C545" i="7"/>
  <c r="D545" i="7"/>
  <c r="O544" i="7"/>
  <c r="N544" i="7"/>
  <c r="M544" i="7"/>
  <c r="L544" i="7"/>
  <c r="K544" i="7"/>
  <c r="J544" i="7"/>
  <c r="I544" i="7"/>
  <c r="H544" i="7"/>
  <c r="G544" i="7"/>
  <c r="F544" i="7"/>
  <c r="E544" i="7"/>
  <c r="C544" i="7"/>
  <c r="D544" i="7"/>
  <c r="O543" i="7"/>
  <c r="N543" i="7"/>
  <c r="M543" i="7"/>
  <c r="L543" i="7"/>
  <c r="K543" i="7"/>
  <c r="J543" i="7"/>
  <c r="I543" i="7"/>
  <c r="H543" i="7"/>
  <c r="G543" i="7"/>
  <c r="F543" i="7"/>
  <c r="E543" i="7"/>
  <c r="C543" i="7"/>
  <c r="D543" i="7"/>
  <c r="O542" i="7"/>
  <c r="N542" i="7"/>
  <c r="M542" i="7"/>
  <c r="L542" i="7"/>
  <c r="K542" i="7"/>
  <c r="J542" i="7"/>
  <c r="I542" i="7"/>
  <c r="H542" i="7"/>
  <c r="G542" i="7"/>
  <c r="F542" i="7"/>
  <c r="E542" i="7"/>
  <c r="C542" i="7"/>
  <c r="D542" i="7"/>
  <c r="O541" i="7"/>
  <c r="N541" i="7"/>
  <c r="M541" i="7"/>
  <c r="L541" i="7"/>
  <c r="K541" i="7"/>
  <c r="J541" i="7"/>
  <c r="I541" i="7"/>
  <c r="H541" i="7"/>
  <c r="G541" i="7"/>
  <c r="F541" i="7"/>
  <c r="E541" i="7"/>
  <c r="C541" i="7"/>
  <c r="D541" i="7"/>
  <c r="O540" i="7"/>
  <c r="N540" i="7"/>
  <c r="M540" i="7"/>
  <c r="L540" i="7"/>
  <c r="K540" i="7"/>
  <c r="J540" i="7"/>
  <c r="I540" i="7"/>
  <c r="H540" i="7"/>
  <c r="G540" i="7"/>
  <c r="F540" i="7"/>
  <c r="E540" i="7"/>
  <c r="C540" i="7"/>
  <c r="D540" i="7"/>
  <c r="O539" i="7"/>
  <c r="N539" i="7"/>
  <c r="M539" i="7"/>
  <c r="L539" i="7"/>
  <c r="K539" i="7"/>
  <c r="J539" i="7"/>
  <c r="I539" i="7"/>
  <c r="H539" i="7"/>
  <c r="G539" i="7"/>
  <c r="F539" i="7"/>
  <c r="E539" i="7"/>
  <c r="C539" i="7"/>
  <c r="D539" i="7"/>
  <c r="O538" i="7"/>
  <c r="N538" i="7"/>
  <c r="M538" i="7"/>
  <c r="L538" i="7"/>
  <c r="K538" i="7"/>
  <c r="J538" i="7"/>
  <c r="I538" i="7"/>
  <c r="H538" i="7"/>
  <c r="G538" i="7"/>
  <c r="F538" i="7"/>
  <c r="E538" i="7"/>
  <c r="C538" i="7"/>
  <c r="D538" i="7"/>
  <c r="O537" i="7"/>
  <c r="N537" i="7"/>
  <c r="M537" i="7"/>
  <c r="L537" i="7"/>
  <c r="K537" i="7"/>
  <c r="J537" i="7"/>
  <c r="I537" i="7"/>
  <c r="H537" i="7"/>
  <c r="G537" i="7"/>
  <c r="F537" i="7"/>
  <c r="E537" i="7"/>
  <c r="C537" i="7"/>
  <c r="D537" i="7"/>
  <c r="O536" i="7"/>
  <c r="N536" i="7"/>
  <c r="M536" i="7"/>
  <c r="L536" i="7"/>
  <c r="K536" i="7"/>
  <c r="J536" i="7"/>
  <c r="I536" i="7"/>
  <c r="H536" i="7"/>
  <c r="G536" i="7"/>
  <c r="F536" i="7"/>
  <c r="E536" i="7"/>
  <c r="C536" i="7"/>
  <c r="D536" i="7"/>
  <c r="O535" i="7"/>
  <c r="N535" i="7"/>
  <c r="M535" i="7"/>
  <c r="L535" i="7"/>
  <c r="K535" i="7"/>
  <c r="J535" i="7"/>
  <c r="I535" i="7"/>
  <c r="H535" i="7"/>
  <c r="G535" i="7"/>
  <c r="F535" i="7"/>
  <c r="E535" i="7"/>
  <c r="C535" i="7"/>
  <c r="D535" i="7"/>
  <c r="O534" i="7"/>
  <c r="N534" i="7"/>
  <c r="M534" i="7"/>
  <c r="L534" i="7"/>
  <c r="K534" i="7"/>
  <c r="J534" i="7"/>
  <c r="I534" i="7"/>
  <c r="H534" i="7"/>
  <c r="G534" i="7"/>
  <c r="F534" i="7"/>
  <c r="E534" i="7"/>
  <c r="C534" i="7"/>
  <c r="D534" i="7"/>
  <c r="O533" i="7"/>
  <c r="N533" i="7"/>
  <c r="M533" i="7"/>
  <c r="L533" i="7"/>
  <c r="K533" i="7"/>
  <c r="J533" i="7"/>
  <c r="I533" i="7"/>
  <c r="H533" i="7"/>
  <c r="G533" i="7"/>
  <c r="F533" i="7"/>
  <c r="E533" i="7"/>
  <c r="C533" i="7"/>
  <c r="D533" i="7"/>
  <c r="O532" i="7"/>
  <c r="N532" i="7"/>
  <c r="M532" i="7"/>
  <c r="L532" i="7"/>
  <c r="K532" i="7"/>
  <c r="J532" i="7"/>
  <c r="I532" i="7"/>
  <c r="H532" i="7"/>
  <c r="G532" i="7"/>
  <c r="F532" i="7"/>
  <c r="E532" i="7"/>
  <c r="C532" i="7"/>
  <c r="D532" i="7"/>
  <c r="O531" i="7"/>
  <c r="N531" i="7"/>
  <c r="M531" i="7"/>
  <c r="L531" i="7"/>
  <c r="K531" i="7"/>
  <c r="J531" i="7"/>
  <c r="I531" i="7"/>
  <c r="H531" i="7"/>
  <c r="G531" i="7"/>
  <c r="F531" i="7"/>
  <c r="E531" i="7"/>
  <c r="C531" i="7"/>
  <c r="D531" i="7"/>
  <c r="O530" i="7"/>
  <c r="N530" i="7"/>
  <c r="M530" i="7"/>
  <c r="L530" i="7"/>
  <c r="K530" i="7"/>
  <c r="J530" i="7"/>
  <c r="I530" i="7"/>
  <c r="H530" i="7"/>
  <c r="G530" i="7"/>
  <c r="F530" i="7"/>
  <c r="E530" i="7"/>
  <c r="C530" i="7"/>
  <c r="D530" i="7"/>
  <c r="O529" i="7"/>
  <c r="N529" i="7"/>
  <c r="M529" i="7"/>
  <c r="L529" i="7"/>
  <c r="K529" i="7"/>
  <c r="J529" i="7"/>
  <c r="I529" i="7"/>
  <c r="H529" i="7"/>
  <c r="G529" i="7"/>
  <c r="F529" i="7"/>
  <c r="E529" i="7"/>
  <c r="C529" i="7"/>
  <c r="D529" i="7"/>
  <c r="O528" i="7"/>
  <c r="N528" i="7"/>
  <c r="M528" i="7"/>
  <c r="L528" i="7"/>
  <c r="K528" i="7"/>
  <c r="J528" i="7"/>
  <c r="I528" i="7"/>
  <c r="H528" i="7"/>
  <c r="G528" i="7"/>
  <c r="F528" i="7"/>
  <c r="E528" i="7"/>
  <c r="C528" i="7"/>
  <c r="D528" i="7"/>
  <c r="O527" i="7"/>
  <c r="N527" i="7"/>
  <c r="M527" i="7"/>
  <c r="L527" i="7"/>
  <c r="K527" i="7"/>
  <c r="J527" i="7"/>
  <c r="I527" i="7"/>
  <c r="H527" i="7"/>
  <c r="G527" i="7"/>
  <c r="F527" i="7"/>
  <c r="E527" i="7"/>
  <c r="C527" i="7"/>
  <c r="D527" i="7"/>
  <c r="O526" i="7"/>
  <c r="N526" i="7"/>
  <c r="M526" i="7"/>
  <c r="L526" i="7"/>
  <c r="K526" i="7"/>
  <c r="J526" i="7"/>
  <c r="I526" i="7"/>
  <c r="H526" i="7"/>
  <c r="G526" i="7"/>
  <c r="F526" i="7"/>
  <c r="E526" i="7"/>
  <c r="C526" i="7"/>
  <c r="D526" i="7"/>
  <c r="O525" i="7"/>
  <c r="N525" i="7"/>
  <c r="M525" i="7"/>
  <c r="L525" i="7"/>
  <c r="K525" i="7"/>
  <c r="J525" i="7"/>
  <c r="I525" i="7"/>
  <c r="H525" i="7"/>
  <c r="G525" i="7"/>
  <c r="F525" i="7"/>
  <c r="E525" i="7"/>
  <c r="C525" i="7"/>
  <c r="D525" i="7"/>
  <c r="O524" i="7"/>
  <c r="N524" i="7"/>
  <c r="M524" i="7"/>
  <c r="L524" i="7"/>
  <c r="K524" i="7"/>
  <c r="J524" i="7"/>
  <c r="I524" i="7"/>
  <c r="H524" i="7"/>
  <c r="G524" i="7"/>
  <c r="F524" i="7"/>
  <c r="E524" i="7"/>
  <c r="C524" i="7"/>
  <c r="D524" i="7"/>
  <c r="O523" i="7"/>
  <c r="N523" i="7"/>
  <c r="M523" i="7"/>
  <c r="L523" i="7"/>
  <c r="K523" i="7"/>
  <c r="J523" i="7"/>
  <c r="I523" i="7"/>
  <c r="H523" i="7"/>
  <c r="G523" i="7"/>
  <c r="F523" i="7"/>
  <c r="E523" i="7"/>
  <c r="C523" i="7"/>
  <c r="D523" i="7"/>
  <c r="O522" i="7"/>
  <c r="N522" i="7"/>
  <c r="M522" i="7"/>
  <c r="L522" i="7"/>
  <c r="K522" i="7"/>
  <c r="J522" i="7"/>
  <c r="I522" i="7"/>
  <c r="H522" i="7"/>
  <c r="G522" i="7"/>
  <c r="F522" i="7"/>
  <c r="E522" i="7"/>
  <c r="C522" i="7"/>
  <c r="D522" i="7"/>
  <c r="O521" i="7"/>
  <c r="N521" i="7"/>
  <c r="M521" i="7"/>
  <c r="L521" i="7"/>
  <c r="K521" i="7"/>
  <c r="J521" i="7"/>
  <c r="I521" i="7"/>
  <c r="H521" i="7"/>
  <c r="G521" i="7"/>
  <c r="F521" i="7"/>
  <c r="E521" i="7"/>
  <c r="C521" i="7"/>
  <c r="D521" i="7"/>
  <c r="O520" i="7"/>
  <c r="N520" i="7"/>
  <c r="M520" i="7"/>
  <c r="L520" i="7"/>
  <c r="K520" i="7"/>
  <c r="J520" i="7"/>
  <c r="I520" i="7"/>
  <c r="H520" i="7"/>
  <c r="G520" i="7"/>
  <c r="F520" i="7"/>
  <c r="E520" i="7"/>
  <c r="C520" i="7"/>
  <c r="D520" i="7"/>
  <c r="O519" i="7"/>
  <c r="N519" i="7"/>
  <c r="M519" i="7"/>
  <c r="L519" i="7"/>
  <c r="K519" i="7"/>
  <c r="J519" i="7"/>
  <c r="I519" i="7"/>
  <c r="H519" i="7"/>
  <c r="G519" i="7"/>
  <c r="F519" i="7"/>
  <c r="E519" i="7"/>
  <c r="C519" i="7"/>
  <c r="D519" i="7"/>
  <c r="O518" i="7"/>
  <c r="N518" i="7"/>
  <c r="M518" i="7"/>
  <c r="L518" i="7"/>
  <c r="K518" i="7"/>
  <c r="J518" i="7"/>
  <c r="I518" i="7"/>
  <c r="H518" i="7"/>
  <c r="G518" i="7"/>
  <c r="F518" i="7"/>
  <c r="E518" i="7"/>
  <c r="C518" i="7"/>
  <c r="D518" i="7"/>
  <c r="O517" i="7"/>
  <c r="N517" i="7"/>
  <c r="M517" i="7"/>
  <c r="L517" i="7"/>
  <c r="K517" i="7"/>
  <c r="J517" i="7"/>
  <c r="I517" i="7"/>
  <c r="H517" i="7"/>
  <c r="G517" i="7"/>
  <c r="F517" i="7"/>
  <c r="E517" i="7"/>
  <c r="C517" i="7"/>
  <c r="D517" i="7"/>
  <c r="O516" i="7"/>
  <c r="N516" i="7"/>
  <c r="M516" i="7"/>
  <c r="L516" i="7"/>
  <c r="K516" i="7"/>
  <c r="J516" i="7"/>
  <c r="I516" i="7"/>
  <c r="H516" i="7"/>
  <c r="G516" i="7"/>
  <c r="F516" i="7"/>
  <c r="E516" i="7"/>
  <c r="C516" i="7"/>
  <c r="D516" i="7"/>
  <c r="O515" i="7"/>
  <c r="N515" i="7"/>
  <c r="M515" i="7"/>
  <c r="L515" i="7"/>
  <c r="K515" i="7"/>
  <c r="J515" i="7"/>
  <c r="I515" i="7"/>
  <c r="H515" i="7"/>
  <c r="G515" i="7"/>
  <c r="F515" i="7"/>
  <c r="E515" i="7"/>
  <c r="C515" i="7"/>
  <c r="D515" i="7"/>
  <c r="O514" i="7"/>
  <c r="N514" i="7"/>
  <c r="M514" i="7"/>
  <c r="L514" i="7"/>
  <c r="K514" i="7"/>
  <c r="J514" i="7"/>
  <c r="I514" i="7"/>
  <c r="H514" i="7"/>
  <c r="G514" i="7"/>
  <c r="F514" i="7"/>
  <c r="E514" i="7"/>
  <c r="C514" i="7"/>
  <c r="D514" i="7"/>
  <c r="O513" i="7"/>
  <c r="N513" i="7"/>
  <c r="M513" i="7"/>
  <c r="L513" i="7"/>
  <c r="K513" i="7"/>
  <c r="J513" i="7"/>
  <c r="I513" i="7"/>
  <c r="H513" i="7"/>
  <c r="G513" i="7"/>
  <c r="F513" i="7"/>
  <c r="E513" i="7"/>
  <c r="C513" i="7"/>
  <c r="D513" i="7"/>
  <c r="O512" i="7"/>
  <c r="N512" i="7"/>
  <c r="M512" i="7"/>
  <c r="L512" i="7"/>
  <c r="K512" i="7"/>
  <c r="J512" i="7"/>
  <c r="I512" i="7"/>
  <c r="H512" i="7"/>
  <c r="G512" i="7"/>
  <c r="F512" i="7"/>
  <c r="E512" i="7"/>
  <c r="C512" i="7"/>
  <c r="D512" i="7"/>
  <c r="O511" i="7"/>
  <c r="N511" i="7"/>
  <c r="M511" i="7"/>
  <c r="L511" i="7"/>
  <c r="K511" i="7"/>
  <c r="J511" i="7"/>
  <c r="I511" i="7"/>
  <c r="H511" i="7"/>
  <c r="G511" i="7"/>
  <c r="F511" i="7"/>
  <c r="E511" i="7"/>
  <c r="C511" i="7"/>
  <c r="D511" i="7"/>
  <c r="O510" i="7"/>
  <c r="N510" i="7"/>
  <c r="M510" i="7"/>
  <c r="L510" i="7"/>
  <c r="K510" i="7"/>
  <c r="J510" i="7"/>
  <c r="I510" i="7"/>
  <c r="H510" i="7"/>
  <c r="G510" i="7"/>
  <c r="F510" i="7"/>
  <c r="E510" i="7"/>
  <c r="C510" i="7"/>
  <c r="D510" i="7"/>
  <c r="O509" i="7"/>
  <c r="N509" i="7"/>
  <c r="M509" i="7"/>
  <c r="L509" i="7"/>
  <c r="K509" i="7"/>
  <c r="J509" i="7"/>
  <c r="I509" i="7"/>
  <c r="H509" i="7"/>
  <c r="G509" i="7"/>
  <c r="F509" i="7"/>
  <c r="E509" i="7"/>
  <c r="C509" i="7"/>
  <c r="D509" i="7"/>
  <c r="O508" i="7"/>
  <c r="N508" i="7"/>
  <c r="M508" i="7"/>
  <c r="L508" i="7"/>
  <c r="K508" i="7"/>
  <c r="J508" i="7"/>
  <c r="I508" i="7"/>
  <c r="H508" i="7"/>
  <c r="G508" i="7"/>
  <c r="F508" i="7"/>
  <c r="E508" i="7"/>
  <c r="C508" i="7"/>
  <c r="D508" i="7"/>
  <c r="O507" i="7"/>
  <c r="N507" i="7"/>
  <c r="M507" i="7"/>
  <c r="L507" i="7"/>
  <c r="K507" i="7"/>
  <c r="J507" i="7"/>
  <c r="I507" i="7"/>
  <c r="H507" i="7"/>
  <c r="G507" i="7"/>
  <c r="F507" i="7"/>
  <c r="E507" i="7"/>
  <c r="C507" i="7"/>
  <c r="D507" i="7"/>
  <c r="O506" i="7"/>
  <c r="N506" i="7"/>
  <c r="M506" i="7"/>
  <c r="L506" i="7"/>
  <c r="K506" i="7"/>
  <c r="J506" i="7"/>
  <c r="I506" i="7"/>
  <c r="H506" i="7"/>
  <c r="G506" i="7"/>
  <c r="F506" i="7"/>
  <c r="E506" i="7"/>
  <c r="C506" i="7"/>
  <c r="D506" i="7"/>
  <c r="O505" i="7"/>
  <c r="N505" i="7"/>
  <c r="M505" i="7"/>
  <c r="L505" i="7"/>
  <c r="K505" i="7"/>
  <c r="J505" i="7"/>
  <c r="I505" i="7"/>
  <c r="H505" i="7"/>
  <c r="G505" i="7"/>
  <c r="F505" i="7"/>
  <c r="E505" i="7"/>
  <c r="C505" i="7"/>
  <c r="D505" i="7"/>
  <c r="O504" i="7"/>
  <c r="N504" i="7"/>
  <c r="M504" i="7"/>
  <c r="L504" i="7"/>
  <c r="K504" i="7"/>
  <c r="J504" i="7"/>
  <c r="I504" i="7"/>
  <c r="H504" i="7"/>
  <c r="G504" i="7"/>
  <c r="F504" i="7"/>
  <c r="E504" i="7"/>
  <c r="C504" i="7"/>
  <c r="D504" i="7"/>
  <c r="O503" i="7"/>
  <c r="N503" i="7"/>
  <c r="M503" i="7"/>
  <c r="L503" i="7"/>
  <c r="K503" i="7"/>
  <c r="J503" i="7"/>
  <c r="I503" i="7"/>
  <c r="H503" i="7"/>
  <c r="G503" i="7"/>
  <c r="F503" i="7"/>
  <c r="E503" i="7"/>
  <c r="C503" i="7"/>
  <c r="D503" i="7"/>
  <c r="O502" i="7"/>
  <c r="N502" i="7"/>
  <c r="M502" i="7"/>
  <c r="L502" i="7"/>
  <c r="K502" i="7"/>
  <c r="J502" i="7"/>
  <c r="I502" i="7"/>
  <c r="H502" i="7"/>
  <c r="G502" i="7"/>
  <c r="F502" i="7"/>
  <c r="E502" i="7"/>
  <c r="C502" i="7"/>
  <c r="D502" i="7"/>
  <c r="O501" i="7"/>
  <c r="N501" i="7"/>
  <c r="M501" i="7"/>
  <c r="L501" i="7"/>
  <c r="K501" i="7"/>
  <c r="J501" i="7"/>
  <c r="I501" i="7"/>
  <c r="H501" i="7"/>
  <c r="G501" i="7"/>
  <c r="F501" i="7"/>
  <c r="E501" i="7"/>
  <c r="C501" i="7"/>
  <c r="D501" i="7"/>
  <c r="O500" i="7"/>
  <c r="N500" i="7"/>
  <c r="M500" i="7"/>
  <c r="L500" i="7"/>
  <c r="K500" i="7"/>
  <c r="J500" i="7"/>
  <c r="I500" i="7"/>
  <c r="H500" i="7"/>
  <c r="G500" i="7"/>
  <c r="F500" i="7"/>
  <c r="E500" i="7"/>
  <c r="C500" i="7"/>
  <c r="D500" i="7"/>
  <c r="O499" i="7"/>
  <c r="N499" i="7"/>
  <c r="M499" i="7"/>
  <c r="L499" i="7"/>
  <c r="K499" i="7"/>
  <c r="J499" i="7"/>
  <c r="I499" i="7"/>
  <c r="H499" i="7"/>
  <c r="G499" i="7"/>
  <c r="F499" i="7"/>
  <c r="E499" i="7"/>
  <c r="C499" i="7"/>
  <c r="D499" i="7"/>
  <c r="O498" i="7"/>
  <c r="N498" i="7"/>
  <c r="M498" i="7"/>
  <c r="L498" i="7"/>
  <c r="K498" i="7"/>
  <c r="J498" i="7"/>
  <c r="I498" i="7"/>
  <c r="H498" i="7"/>
  <c r="G498" i="7"/>
  <c r="F498" i="7"/>
  <c r="E498" i="7"/>
  <c r="C498" i="7"/>
  <c r="D498" i="7"/>
  <c r="O497" i="7"/>
  <c r="N497" i="7"/>
  <c r="M497" i="7"/>
  <c r="L497" i="7"/>
  <c r="K497" i="7"/>
  <c r="J497" i="7"/>
  <c r="I497" i="7"/>
  <c r="H497" i="7"/>
  <c r="G497" i="7"/>
  <c r="F497" i="7"/>
  <c r="E497" i="7"/>
  <c r="C497" i="7"/>
  <c r="D497" i="7"/>
  <c r="O496" i="7"/>
  <c r="N496" i="7"/>
  <c r="M496" i="7"/>
  <c r="L496" i="7"/>
  <c r="K496" i="7"/>
  <c r="J496" i="7"/>
  <c r="I496" i="7"/>
  <c r="H496" i="7"/>
  <c r="G496" i="7"/>
  <c r="F496" i="7"/>
  <c r="E496" i="7"/>
  <c r="C496" i="7"/>
  <c r="D496" i="7"/>
  <c r="O495" i="7"/>
  <c r="N495" i="7"/>
  <c r="M495" i="7"/>
  <c r="L495" i="7"/>
  <c r="K495" i="7"/>
  <c r="J495" i="7"/>
  <c r="I495" i="7"/>
  <c r="H495" i="7"/>
  <c r="G495" i="7"/>
  <c r="F495" i="7"/>
  <c r="E495" i="7"/>
  <c r="C495" i="7"/>
  <c r="D495" i="7"/>
  <c r="O494" i="7"/>
  <c r="N494" i="7"/>
  <c r="M494" i="7"/>
  <c r="L494" i="7"/>
  <c r="K494" i="7"/>
  <c r="J494" i="7"/>
  <c r="I494" i="7"/>
  <c r="H494" i="7"/>
  <c r="G494" i="7"/>
  <c r="F494" i="7"/>
  <c r="E494" i="7"/>
  <c r="C494" i="7"/>
  <c r="D494" i="7"/>
  <c r="O493" i="7"/>
  <c r="N493" i="7"/>
  <c r="M493" i="7"/>
  <c r="L493" i="7"/>
  <c r="K493" i="7"/>
  <c r="J493" i="7"/>
  <c r="I493" i="7"/>
  <c r="H493" i="7"/>
  <c r="G493" i="7"/>
  <c r="F493" i="7"/>
  <c r="E493" i="7"/>
  <c r="C493" i="7"/>
  <c r="D493" i="7"/>
  <c r="O492" i="7"/>
  <c r="N492" i="7"/>
  <c r="M492" i="7"/>
  <c r="L492" i="7"/>
  <c r="K492" i="7"/>
  <c r="J492" i="7"/>
  <c r="I492" i="7"/>
  <c r="H492" i="7"/>
  <c r="G492" i="7"/>
  <c r="F492" i="7"/>
  <c r="E492" i="7"/>
  <c r="C492" i="7"/>
  <c r="D492" i="7"/>
  <c r="O491" i="7"/>
  <c r="N491" i="7"/>
  <c r="M491" i="7"/>
  <c r="L491" i="7"/>
  <c r="K491" i="7"/>
  <c r="J491" i="7"/>
  <c r="I491" i="7"/>
  <c r="H491" i="7"/>
  <c r="G491" i="7"/>
  <c r="F491" i="7"/>
  <c r="E491" i="7"/>
  <c r="C491" i="7"/>
  <c r="D491" i="7"/>
  <c r="O490" i="7"/>
  <c r="N490" i="7"/>
  <c r="M490" i="7"/>
  <c r="L490" i="7"/>
  <c r="K490" i="7"/>
  <c r="J490" i="7"/>
  <c r="I490" i="7"/>
  <c r="H490" i="7"/>
  <c r="G490" i="7"/>
  <c r="F490" i="7"/>
  <c r="E490" i="7"/>
  <c r="C490" i="7"/>
  <c r="D490" i="7"/>
  <c r="O489" i="7"/>
  <c r="N489" i="7"/>
  <c r="M489" i="7"/>
  <c r="L489" i="7"/>
  <c r="K489" i="7"/>
  <c r="J489" i="7"/>
  <c r="I489" i="7"/>
  <c r="H489" i="7"/>
  <c r="G489" i="7"/>
  <c r="F489" i="7"/>
  <c r="E489" i="7"/>
  <c r="C489" i="7"/>
  <c r="D489" i="7"/>
  <c r="O488" i="7"/>
  <c r="N488" i="7"/>
  <c r="M488" i="7"/>
  <c r="L488" i="7"/>
  <c r="K488" i="7"/>
  <c r="J488" i="7"/>
  <c r="I488" i="7"/>
  <c r="H488" i="7"/>
  <c r="G488" i="7"/>
  <c r="F488" i="7"/>
  <c r="E488" i="7"/>
  <c r="C488" i="7"/>
  <c r="D488" i="7"/>
  <c r="O487" i="7"/>
  <c r="N487" i="7"/>
  <c r="M487" i="7"/>
  <c r="L487" i="7"/>
  <c r="K487" i="7"/>
  <c r="J487" i="7"/>
  <c r="I487" i="7"/>
  <c r="H487" i="7"/>
  <c r="G487" i="7"/>
  <c r="F487" i="7"/>
  <c r="E487" i="7"/>
  <c r="C487" i="7"/>
  <c r="D487" i="7"/>
  <c r="O486" i="7"/>
  <c r="N486" i="7"/>
  <c r="M486" i="7"/>
  <c r="L486" i="7"/>
  <c r="K486" i="7"/>
  <c r="J486" i="7"/>
  <c r="I486" i="7"/>
  <c r="H486" i="7"/>
  <c r="G486" i="7"/>
  <c r="F486" i="7"/>
  <c r="E486" i="7"/>
  <c r="C486" i="7"/>
  <c r="D486" i="7"/>
  <c r="O485" i="7"/>
  <c r="N485" i="7"/>
  <c r="M485" i="7"/>
  <c r="L485" i="7"/>
  <c r="K485" i="7"/>
  <c r="J485" i="7"/>
  <c r="I485" i="7"/>
  <c r="H485" i="7"/>
  <c r="G485" i="7"/>
  <c r="F485" i="7"/>
  <c r="E485" i="7"/>
  <c r="C485" i="7"/>
  <c r="D485" i="7"/>
  <c r="O484" i="7"/>
  <c r="N484" i="7"/>
  <c r="M484" i="7"/>
  <c r="L484" i="7"/>
  <c r="K484" i="7"/>
  <c r="J484" i="7"/>
  <c r="I484" i="7"/>
  <c r="H484" i="7"/>
  <c r="G484" i="7"/>
  <c r="F484" i="7"/>
  <c r="E484" i="7"/>
  <c r="C484" i="7"/>
  <c r="D484" i="7"/>
  <c r="O483" i="7"/>
  <c r="N483" i="7"/>
  <c r="M483" i="7"/>
  <c r="L483" i="7"/>
  <c r="K483" i="7"/>
  <c r="J483" i="7"/>
  <c r="I483" i="7"/>
  <c r="H483" i="7"/>
  <c r="G483" i="7"/>
  <c r="F483" i="7"/>
  <c r="E483" i="7"/>
  <c r="C483" i="7"/>
  <c r="D483" i="7"/>
  <c r="O482" i="7"/>
  <c r="N482" i="7"/>
  <c r="M482" i="7"/>
  <c r="L482" i="7"/>
  <c r="K482" i="7"/>
  <c r="J482" i="7"/>
  <c r="I482" i="7"/>
  <c r="H482" i="7"/>
  <c r="G482" i="7"/>
  <c r="F482" i="7"/>
  <c r="E482" i="7"/>
  <c r="C482" i="7"/>
  <c r="D482" i="7"/>
  <c r="O481" i="7"/>
  <c r="N481" i="7"/>
  <c r="M481" i="7"/>
  <c r="L481" i="7"/>
  <c r="K481" i="7"/>
  <c r="J481" i="7"/>
  <c r="I481" i="7"/>
  <c r="H481" i="7"/>
  <c r="G481" i="7"/>
  <c r="F481" i="7"/>
  <c r="E481" i="7"/>
  <c r="C481" i="7"/>
  <c r="D481" i="7"/>
  <c r="O480" i="7"/>
  <c r="N480" i="7"/>
  <c r="M480" i="7"/>
  <c r="L480" i="7"/>
  <c r="K480" i="7"/>
  <c r="J480" i="7"/>
  <c r="I480" i="7"/>
  <c r="H480" i="7"/>
  <c r="G480" i="7"/>
  <c r="F480" i="7"/>
  <c r="E480" i="7"/>
  <c r="C480" i="7"/>
  <c r="D480" i="7"/>
  <c r="O479" i="7"/>
  <c r="N479" i="7"/>
  <c r="M479" i="7"/>
  <c r="L479" i="7"/>
  <c r="K479" i="7"/>
  <c r="J479" i="7"/>
  <c r="I479" i="7"/>
  <c r="H479" i="7"/>
  <c r="G479" i="7"/>
  <c r="F479" i="7"/>
  <c r="E479" i="7"/>
  <c r="C479" i="7"/>
  <c r="D479" i="7"/>
  <c r="O478" i="7"/>
  <c r="N478" i="7"/>
  <c r="M478" i="7"/>
  <c r="L478" i="7"/>
  <c r="K478" i="7"/>
  <c r="J478" i="7"/>
  <c r="I478" i="7"/>
  <c r="H478" i="7"/>
  <c r="G478" i="7"/>
  <c r="F478" i="7"/>
  <c r="E478" i="7"/>
  <c r="C478" i="7"/>
  <c r="D478" i="7"/>
  <c r="O477" i="7"/>
  <c r="N477" i="7"/>
  <c r="M477" i="7"/>
  <c r="L477" i="7"/>
  <c r="K477" i="7"/>
  <c r="J477" i="7"/>
  <c r="I477" i="7"/>
  <c r="H477" i="7"/>
  <c r="G477" i="7"/>
  <c r="F477" i="7"/>
  <c r="E477" i="7"/>
  <c r="C477" i="7"/>
  <c r="D477" i="7"/>
  <c r="O476" i="7"/>
  <c r="N476" i="7"/>
  <c r="M476" i="7"/>
  <c r="L476" i="7"/>
  <c r="K476" i="7"/>
  <c r="J476" i="7"/>
  <c r="I476" i="7"/>
  <c r="H476" i="7"/>
  <c r="G476" i="7"/>
  <c r="F476" i="7"/>
  <c r="E476" i="7"/>
  <c r="C476" i="7"/>
  <c r="D476" i="7"/>
  <c r="O475" i="7"/>
  <c r="N475" i="7"/>
  <c r="M475" i="7"/>
  <c r="L475" i="7"/>
  <c r="K475" i="7"/>
  <c r="J475" i="7"/>
  <c r="I475" i="7"/>
  <c r="H475" i="7"/>
  <c r="G475" i="7"/>
  <c r="F475" i="7"/>
  <c r="E475" i="7"/>
  <c r="C475" i="7"/>
  <c r="D475" i="7"/>
  <c r="O474" i="7"/>
  <c r="N474" i="7"/>
  <c r="M474" i="7"/>
  <c r="L474" i="7"/>
  <c r="K474" i="7"/>
  <c r="J474" i="7"/>
  <c r="I474" i="7"/>
  <c r="H474" i="7"/>
  <c r="G474" i="7"/>
  <c r="F474" i="7"/>
  <c r="E474" i="7"/>
  <c r="C474" i="7"/>
  <c r="D474" i="7"/>
  <c r="O473" i="7"/>
  <c r="N473" i="7"/>
  <c r="M473" i="7"/>
  <c r="L473" i="7"/>
  <c r="K473" i="7"/>
  <c r="J473" i="7"/>
  <c r="I473" i="7"/>
  <c r="H473" i="7"/>
  <c r="G473" i="7"/>
  <c r="F473" i="7"/>
  <c r="E473" i="7"/>
  <c r="C473" i="7"/>
  <c r="D473" i="7"/>
  <c r="O472" i="7"/>
  <c r="N472" i="7"/>
  <c r="M472" i="7"/>
  <c r="L472" i="7"/>
  <c r="K472" i="7"/>
  <c r="J472" i="7"/>
  <c r="I472" i="7"/>
  <c r="H472" i="7"/>
  <c r="G472" i="7"/>
  <c r="F472" i="7"/>
  <c r="E472" i="7"/>
  <c r="C472" i="7"/>
  <c r="D472" i="7"/>
  <c r="O471" i="7"/>
  <c r="N471" i="7"/>
  <c r="M471" i="7"/>
  <c r="L471" i="7"/>
  <c r="K471" i="7"/>
  <c r="J471" i="7"/>
  <c r="I471" i="7"/>
  <c r="H471" i="7"/>
  <c r="G471" i="7"/>
  <c r="F471" i="7"/>
  <c r="E471" i="7"/>
  <c r="C471" i="7"/>
  <c r="D471" i="7"/>
  <c r="O470" i="7"/>
  <c r="N470" i="7"/>
  <c r="M470" i="7"/>
  <c r="L470" i="7"/>
  <c r="K470" i="7"/>
  <c r="J470" i="7"/>
  <c r="I470" i="7"/>
  <c r="H470" i="7"/>
  <c r="G470" i="7"/>
  <c r="F470" i="7"/>
  <c r="E470" i="7"/>
  <c r="C470" i="7"/>
  <c r="D470" i="7"/>
  <c r="O469" i="7"/>
  <c r="N469" i="7"/>
  <c r="M469" i="7"/>
  <c r="L469" i="7"/>
  <c r="K469" i="7"/>
  <c r="J469" i="7"/>
  <c r="I469" i="7"/>
  <c r="H469" i="7"/>
  <c r="G469" i="7"/>
  <c r="F469" i="7"/>
  <c r="E469" i="7"/>
  <c r="C469" i="7"/>
  <c r="D469" i="7"/>
  <c r="O468" i="7"/>
  <c r="N468" i="7"/>
  <c r="M468" i="7"/>
  <c r="L468" i="7"/>
  <c r="K468" i="7"/>
  <c r="J468" i="7"/>
  <c r="I468" i="7"/>
  <c r="H468" i="7"/>
  <c r="G468" i="7"/>
  <c r="F468" i="7"/>
  <c r="E468" i="7"/>
  <c r="C468" i="7"/>
  <c r="D468" i="7"/>
  <c r="O467" i="7"/>
  <c r="N467" i="7"/>
  <c r="M467" i="7"/>
  <c r="L467" i="7"/>
  <c r="K467" i="7"/>
  <c r="J467" i="7"/>
  <c r="I467" i="7"/>
  <c r="H467" i="7"/>
  <c r="G467" i="7"/>
  <c r="F467" i="7"/>
  <c r="E467" i="7"/>
  <c r="C467" i="7"/>
  <c r="D467" i="7"/>
  <c r="O466" i="7"/>
  <c r="N466" i="7"/>
  <c r="M466" i="7"/>
  <c r="L466" i="7"/>
  <c r="K466" i="7"/>
  <c r="J466" i="7"/>
  <c r="I466" i="7"/>
  <c r="H466" i="7"/>
  <c r="G466" i="7"/>
  <c r="F466" i="7"/>
  <c r="E466" i="7"/>
  <c r="C466" i="7"/>
  <c r="D466" i="7"/>
  <c r="O465" i="7"/>
  <c r="N465" i="7"/>
  <c r="M465" i="7"/>
  <c r="L465" i="7"/>
  <c r="K465" i="7"/>
  <c r="J465" i="7"/>
  <c r="I465" i="7"/>
  <c r="H465" i="7"/>
  <c r="G465" i="7"/>
  <c r="F465" i="7"/>
  <c r="E465" i="7"/>
  <c r="C465" i="7"/>
  <c r="D465" i="7"/>
  <c r="O464" i="7"/>
  <c r="N464" i="7"/>
  <c r="M464" i="7"/>
  <c r="L464" i="7"/>
  <c r="K464" i="7"/>
  <c r="J464" i="7"/>
  <c r="I464" i="7"/>
  <c r="H464" i="7"/>
  <c r="G464" i="7"/>
  <c r="F464" i="7"/>
  <c r="E464" i="7"/>
  <c r="C464" i="7"/>
  <c r="D464" i="7"/>
  <c r="O463" i="7"/>
  <c r="N463" i="7"/>
  <c r="M463" i="7"/>
  <c r="L463" i="7"/>
  <c r="K463" i="7"/>
  <c r="J463" i="7"/>
  <c r="I463" i="7"/>
  <c r="H463" i="7"/>
  <c r="G463" i="7"/>
  <c r="F463" i="7"/>
  <c r="E463" i="7"/>
  <c r="C463" i="7"/>
  <c r="D463" i="7"/>
  <c r="O462" i="7"/>
  <c r="N462" i="7"/>
  <c r="M462" i="7"/>
  <c r="L462" i="7"/>
  <c r="K462" i="7"/>
  <c r="J462" i="7"/>
  <c r="I462" i="7"/>
  <c r="H462" i="7"/>
  <c r="G462" i="7"/>
  <c r="F462" i="7"/>
  <c r="E462" i="7"/>
  <c r="C462" i="7"/>
  <c r="D462" i="7"/>
  <c r="O461" i="7"/>
  <c r="N461" i="7"/>
  <c r="M461" i="7"/>
  <c r="L461" i="7"/>
  <c r="K461" i="7"/>
  <c r="J461" i="7"/>
  <c r="I461" i="7"/>
  <c r="H461" i="7"/>
  <c r="G461" i="7"/>
  <c r="F461" i="7"/>
  <c r="E461" i="7"/>
  <c r="C461" i="7"/>
  <c r="D461" i="7"/>
  <c r="O460" i="7"/>
  <c r="N460" i="7"/>
  <c r="M460" i="7"/>
  <c r="L460" i="7"/>
  <c r="K460" i="7"/>
  <c r="J460" i="7"/>
  <c r="I460" i="7"/>
  <c r="H460" i="7"/>
  <c r="G460" i="7"/>
  <c r="F460" i="7"/>
  <c r="E460" i="7"/>
  <c r="C460" i="7"/>
  <c r="D460" i="7"/>
  <c r="O459" i="7"/>
  <c r="N459" i="7"/>
  <c r="M459" i="7"/>
  <c r="L459" i="7"/>
  <c r="K459" i="7"/>
  <c r="J459" i="7"/>
  <c r="I459" i="7"/>
  <c r="H459" i="7"/>
  <c r="G459" i="7"/>
  <c r="F459" i="7"/>
  <c r="E459" i="7"/>
  <c r="C459" i="7"/>
  <c r="D459" i="7"/>
  <c r="O458" i="7"/>
  <c r="N458" i="7"/>
  <c r="M458" i="7"/>
  <c r="L458" i="7"/>
  <c r="K458" i="7"/>
  <c r="J458" i="7"/>
  <c r="I458" i="7"/>
  <c r="H458" i="7"/>
  <c r="G458" i="7"/>
  <c r="F458" i="7"/>
  <c r="E458" i="7"/>
  <c r="C458" i="7"/>
  <c r="D458" i="7"/>
  <c r="O457" i="7"/>
  <c r="N457" i="7"/>
  <c r="M457" i="7"/>
  <c r="L457" i="7"/>
  <c r="K457" i="7"/>
  <c r="J457" i="7"/>
  <c r="I457" i="7"/>
  <c r="H457" i="7"/>
  <c r="G457" i="7"/>
  <c r="F457" i="7"/>
  <c r="E457" i="7"/>
  <c r="C457" i="7"/>
  <c r="D457" i="7"/>
  <c r="O456" i="7"/>
  <c r="N456" i="7"/>
  <c r="M456" i="7"/>
  <c r="L456" i="7"/>
  <c r="K456" i="7"/>
  <c r="J456" i="7"/>
  <c r="I456" i="7"/>
  <c r="H456" i="7"/>
  <c r="G456" i="7"/>
  <c r="F456" i="7"/>
  <c r="E456" i="7"/>
  <c r="C456" i="7"/>
  <c r="D456" i="7"/>
  <c r="O455" i="7"/>
  <c r="N455" i="7"/>
  <c r="M455" i="7"/>
  <c r="L455" i="7"/>
  <c r="K455" i="7"/>
  <c r="J455" i="7"/>
  <c r="I455" i="7"/>
  <c r="H455" i="7"/>
  <c r="G455" i="7"/>
  <c r="F455" i="7"/>
  <c r="E455" i="7"/>
  <c r="C455" i="7"/>
  <c r="D455" i="7"/>
  <c r="O454" i="7"/>
  <c r="N454" i="7"/>
  <c r="M454" i="7"/>
  <c r="L454" i="7"/>
  <c r="K454" i="7"/>
  <c r="J454" i="7"/>
  <c r="I454" i="7"/>
  <c r="H454" i="7"/>
  <c r="G454" i="7"/>
  <c r="F454" i="7"/>
  <c r="E454" i="7"/>
  <c r="C454" i="7"/>
  <c r="D454" i="7"/>
  <c r="O453" i="7"/>
  <c r="N453" i="7"/>
  <c r="M453" i="7"/>
  <c r="L453" i="7"/>
  <c r="K453" i="7"/>
  <c r="J453" i="7"/>
  <c r="I453" i="7"/>
  <c r="H453" i="7"/>
  <c r="G453" i="7"/>
  <c r="F453" i="7"/>
  <c r="E453" i="7"/>
  <c r="C453" i="7"/>
  <c r="D453" i="7"/>
  <c r="O452" i="7"/>
  <c r="N452" i="7"/>
  <c r="M452" i="7"/>
  <c r="L452" i="7"/>
  <c r="K452" i="7"/>
  <c r="J452" i="7"/>
  <c r="I452" i="7"/>
  <c r="H452" i="7"/>
  <c r="G452" i="7"/>
  <c r="F452" i="7"/>
  <c r="E452" i="7"/>
  <c r="C452" i="7"/>
  <c r="D452" i="7"/>
  <c r="O451" i="7"/>
  <c r="N451" i="7"/>
  <c r="M451" i="7"/>
  <c r="L451" i="7"/>
  <c r="K451" i="7"/>
  <c r="J451" i="7"/>
  <c r="I451" i="7"/>
  <c r="H451" i="7"/>
  <c r="G451" i="7"/>
  <c r="F451" i="7"/>
  <c r="E451" i="7"/>
  <c r="C451" i="7"/>
  <c r="D451" i="7"/>
  <c r="O450" i="7"/>
  <c r="N450" i="7"/>
  <c r="M450" i="7"/>
  <c r="L450" i="7"/>
  <c r="K450" i="7"/>
  <c r="J450" i="7"/>
  <c r="I450" i="7"/>
  <c r="H450" i="7"/>
  <c r="G450" i="7"/>
  <c r="F450" i="7"/>
  <c r="E450" i="7"/>
  <c r="C450" i="7"/>
  <c r="D450" i="7"/>
  <c r="O449" i="7"/>
  <c r="N449" i="7"/>
  <c r="M449" i="7"/>
  <c r="L449" i="7"/>
  <c r="K449" i="7"/>
  <c r="J449" i="7"/>
  <c r="I449" i="7"/>
  <c r="H449" i="7"/>
  <c r="G449" i="7"/>
  <c r="F449" i="7"/>
  <c r="E449" i="7"/>
  <c r="C449" i="7"/>
  <c r="D449" i="7"/>
  <c r="O448" i="7"/>
  <c r="N448" i="7"/>
  <c r="M448" i="7"/>
  <c r="L448" i="7"/>
  <c r="K448" i="7"/>
  <c r="J448" i="7"/>
  <c r="I448" i="7"/>
  <c r="H448" i="7"/>
  <c r="G448" i="7"/>
  <c r="F448" i="7"/>
  <c r="E448" i="7"/>
  <c r="C448" i="7"/>
  <c r="D448" i="7"/>
  <c r="O447" i="7"/>
  <c r="N447" i="7"/>
  <c r="M447" i="7"/>
  <c r="L447" i="7"/>
  <c r="K447" i="7"/>
  <c r="J447" i="7"/>
  <c r="I447" i="7"/>
  <c r="H447" i="7"/>
  <c r="G447" i="7"/>
  <c r="F447" i="7"/>
  <c r="E447" i="7"/>
  <c r="C447" i="7"/>
  <c r="D447" i="7"/>
  <c r="O446" i="7"/>
  <c r="N446" i="7"/>
  <c r="M446" i="7"/>
  <c r="L446" i="7"/>
  <c r="K446" i="7"/>
  <c r="J446" i="7"/>
  <c r="I446" i="7"/>
  <c r="H446" i="7"/>
  <c r="G446" i="7"/>
  <c r="F446" i="7"/>
  <c r="E446" i="7"/>
  <c r="C446" i="7"/>
  <c r="D446" i="7"/>
  <c r="O445" i="7"/>
  <c r="N445" i="7"/>
  <c r="M445" i="7"/>
  <c r="L445" i="7"/>
  <c r="K445" i="7"/>
  <c r="J445" i="7"/>
  <c r="I445" i="7"/>
  <c r="H445" i="7"/>
  <c r="G445" i="7"/>
  <c r="F445" i="7"/>
  <c r="E445" i="7"/>
  <c r="C445" i="7"/>
  <c r="D445" i="7"/>
  <c r="O444" i="7"/>
  <c r="N444" i="7"/>
  <c r="M444" i="7"/>
  <c r="L444" i="7"/>
  <c r="K444" i="7"/>
  <c r="J444" i="7"/>
  <c r="I444" i="7"/>
  <c r="H444" i="7"/>
  <c r="G444" i="7"/>
  <c r="F444" i="7"/>
  <c r="E444" i="7"/>
  <c r="C444" i="7"/>
  <c r="D444" i="7"/>
  <c r="O443" i="7"/>
  <c r="N443" i="7"/>
  <c r="M443" i="7"/>
  <c r="L443" i="7"/>
  <c r="K443" i="7"/>
  <c r="J443" i="7"/>
  <c r="I443" i="7"/>
  <c r="H443" i="7"/>
  <c r="G443" i="7"/>
  <c r="F443" i="7"/>
  <c r="E443" i="7"/>
  <c r="C443" i="7"/>
  <c r="D443" i="7"/>
  <c r="O442" i="7"/>
  <c r="N442" i="7"/>
  <c r="M442" i="7"/>
  <c r="L442" i="7"/>
  <c r="K442" i="7"/>
  <c r="J442" i="7"/>
  <c r="I442" i="7"/>
  <c r="H442" i="7"/>
  <c r="G442" i="7"/>
  <c r="F442" i="7"/>
  <c r="E442" i="7"/>
  <c r="C442" i="7"/>
  <c r="D442" i="7"/>
  <c r="O441" i="7"/>
  <c r="N441" i="7"/>
  <c r="M441" i="7"/>
  <c r="L441" i="7"/>
  <c r="K441" i="7"/>
  <c r="J441" i="7"/>
  <c r="I441" i="7"/>
  <c r="H441" i="7"/>
  <c r="G441" i="7"/>
  <c r="F441" i="7"/>
  <c r="E441" i="7"/>
  <c r="C441" i="7"/>
  <c r="D441" i="7"/>
  <c r="O440" i="7"/>
  <c r="N440" i="7"/>
  <c r="M440" i="7"/>
  <c r="L440" i="7"/>
  <c r="K440" i="7"/>
  <c r="J440" i="7"/>
  <c r="I440" i="7"/>
  <c r="H440" i="7"/>
  <c r="G440" i="7"/>
  <c r="F440" i="7"/>
  <c r="E440" i="7"/>
  <c r="C440" i="7"/>
  <c r="D440" i="7"/>
  <c r="O439" i="7"/>
  <c r="N439" i="7"/>
  <c r="M439" i="7"/>
  <c r="L439" i="7"/>
  <c r="K439" i="7"/>
  <c r="J439" i="7"/>
  <c r="I439" i="7"/>
  <c r="H439" i="7"/>
  <c r="G439" i="7"/>
  <c r="F439" i="7"/>
  <c r="E439" i="7"/>
  <c r="C439" i="7"/>
  <c r="D439" i="7"/>
  <c r="O438" i="7"/>
  <c r="N438" i="7"/>
  <c r="M438" i="7"/>
  <c r="L438" i="7"/>
  <c r="K438" i="7"/>
  <c r="J438" i="7"/>
  <c r="I438" i="7"/>
  <c r="H438" i="7"/>
  <c r="G438" i="7"/>
  <c r="F438" i="7"/>
  <c r="E438" i="7"/>
  <c r="C438" i="7"/>
  <c r="D438" i="7"/>
  <c r="O437" i="7"/>
  <c r="N437" i="7"/>
  <c r="M437" i="7"/>
  <c r="L437" i="7"/>
  <c r="K437" i="7"/>
  <c r="J437" i="7"/>
  <c r="I437" i="7"/>
  <c r="H437" i="7"/>
  <c r="G437" i="7"/>
  <c r="F437" i="7"/>
  <c r="E437" i="7"/>
  <c r="C437" i="7"/>
  <c r="D437" i="7"/>
  <c r="O436" i="7"/>
  <c r="N436" i="7"/>
  <c r="M436" i="7"/>
  <c r="L436" i="7"/>
  <c r="K436" i="7"/>
  <c r="J436" i="7"/>
  <c r="I436" i="7"/>
  <c r="H436" i="7"/>
  <c r="G436" i="7"/>
  <c r="F436" i="7"/>
  <c r="E436" i="7"/>
  <c r="C436" i="7"/>
  <c r="D436" i="7"/>
  <c r="O435" i="7"/>
  <c r="N435" i="7"/>
  <c r="M435" i="7"/>
  <c r="L435" i="7"/>
  <c r="K435" i="7"/>
  <c r="J435" i="7"/>
  <c r="I435" i="7"/>
  <c r="H435" i="7"/>
  <c r="G435" i="7"/>
  <c r="F435" i="7"/>
  <c r="E435" i="7"/>
  <c r="C435" i="7"/>
  <c r="D435" i="7"/>
  <c r="O434" i="7"/>
  <c r="N434" i="7"/>
  <c r="M434" i="7"/>
  <c r="L434" i="7"/>
  <c r="K434" i="7"/>
  <c r="J434" i="7"/>
  <c r="I434" i="7"/>
  <c r="H434" i="7"/>
  <c r="G434" i="7"/>
  <c r="F434" i="7"/>
  <c r="E434" i="7"/>
  <c r="C434" i="7"/>
  <c r="D434" i="7"/>
  <c r="O433" i="7"/>
  <c r="N433" i="7"/>
  <c r="M433" i="7"/>
  <c r="L433" i="7"/>
  <c r="K433" i="7"/>
  <c r="J433" i="7"/>
  <c r="I433" i="7"/>
  <c r="H433" i="7"/>
  <c r="G433" i="7"/>
  <c r="F433" i="7"/>
  <c r="E433" i="7"/>
  <c r="C433" i="7"/>
  <c r="D433" i="7"/>
  <c r="O432" i="7"/>
  <c r="N432" i="7"/>
  <c r="M432" i="7"/>
  <c r="L432" i="7"/>
  <c r="K432" i="7"/>
  <c r="J432" i="7"/>
  <c r="I432" i="7"/>
  <c r="H432" i="7"/>
  <c r="G432" i="7"/>
  <c r="F432" i="7"/>
  <c r="E432" i="7"/>
  <c r="C432" i="7"/>
  <c r="D432" i="7"/>
  <c r="O431" i="7"/>
  <c r="N431" i="7"/>
  <c r="M431" i="7"/>
  <c r="L431" i="7"/>
  <c r="K431" i="7"/>
  <c r="J431" i="7"/>
  <c r="I431" i="7"/>
  <c r="H431" i="7"/>
  <c r="G431" i="7"/>
  <c r="F431" i="7"/>
  <c r="E431" i="7"/>
  <c r="C431" i="7"/>
  <c r="D431" i="7"/>
  <c r="O430" i="7"/>
  <c r="N430" i="7"/>
  <c r="M430" i="7"/>
  <c r="L430" i="7"/>
  <c r="K430" i="7"/>
  <c r="J430" i="7"/>
  <c r="I430" i="7"/>
  <c r="H430" i="7"/>
  <c r="G430" i="7"/>
  <c r="F430" i="7"/>
  <c r="E430" i="7"/>
  <c r="C430" i="7"/>
  <c r="D430" i="7"/>
  <c r="O429" i="7"/>
  <c r="N429" i="7"/>
  <c r="M429" i="7"/>
  <c r="L429" i="7"/>
  <c r="K429" i="7"/>
  <c r="J429" i="7"/>
  <c r="I429" i="7"/>
  <c r="H429" i="7"/>
  <c r="G429" i="7"/>
  <c r="F429" i="7"/>
  <c r="E429" i="7"/>
  <c r="C429" i="7"/>
  <c r="D429" i="7"/>
  <c r="O428" i="7"/>
  <c r="N428" i="7"/>
  <c r="M428" i="7"/>
  <c r="L428" i="7"/>
  <c r="K428" i="7"/>
  <c r="J428" i="7"/>
  <c r="I428" i="7"/>
  <c r="H428" i="7"/>
  <c r="G428" i="7"/>
  <c r="F428" i="7"/>
  <c r="E428" i="7"/>
  <c r="C428" i="7"/>
  <c r="D428" i="7"/>
  <c r="O427" i="7"/>
  <c r="N427" i="7"/>
  <c r="M427" i="7"/>
  <c r="L427" i="7"/>
  <c r="K427" i="7"/>
  <c r="J427" i="7"/>
  <c r="I427" i="7"/>
  <c r="H427" i="7"/>
  <c r="G427" i="7"/>
  <c r="F427" i="7"/>
  <c r="E427" i="7"/>
  <c r="C427" i="7"/>
  <c r="D427" i="7"/>
  <c r="O426" i="7"/>
  <c r="N426" i="7"/>
  <c r="M426" i="7"/>
  <c r="L426" i="7"/>
  <c r="K426" i="7"/>
  <c r="J426" i="7"/>
  <c r="I426" i="7"/>
  <c r="H426" i="7"/>
  <c r="G426" i="7"/>
  <c r="F426" i="7"/>
  <c r="E426" i="7"/>
  <c r="C426" i="7"/>
  <c r="D426" i="7"/>
  <c r="O425" i="7"/>
  <c r="N425" i="7"/>
  <c r="M425" i="7"/>
  <c r="L425" i="7"/>
  <c r="K425" i="7"/>
  <c r="J425" i="7"/>
  <c r="I425" i="7"/>
  <c r="H425" i="7"/>
  <c r="G425" i="7"/>
  <c r="F425" i="7"/>
  <c r="E425" i="7"/>
  <c r="C425" i="7"/>
  <c r="D425" i="7"/>
  <c r="O424" i="7"/>
  <c r="N424" i="7"/>
  <c r="M424" i="7"/>
  <c r="L424" i="7"/>
  <c r="K424" i="7"/>
  <c r="J424" i="7"/>
  <c r="I424" i="7"/>
  <c r="H424" i="7"/>
  <c r="G424" i="7"/>
  <c r="F424" i="7"/>
  <c r="E424" i="7"/>
  <c r="C424" i="7"/>
  <c r="D424" i="7"/>
  <c r="O423" i="7"/>
  <c r="N423" i="7"/>
  <c r="M423" i="7"/>
  <c r="L423" i="7"/>
  <c r="K423" i="7"/>
  <c r="J423" i="7"/>
  <c r="I423" i="7"/>
  <c r="H423" i="7"/>
  <c r="G423" i="7"/>
  <c r="F423" i="7"/>
  <c r="E423" i="7"/>
  <c r="C423" i="7"/>
  <c r="D423" i="7"/>
  <c r="O422" i="7"/>
  <c r="N422" i="7"/>
  <c r="M422" i="7"/>
  <c r="L422" i="7"/>
  <c r="K422" i="7"/>
  <c r="J422" i="7"/>
  <c r="I422" i="7"/>
  <c r="H422" i="7"/>
  <c r="G422" i="7"/>
  <c r="F422" i="7"/>
  <c r="E422" i="7"/>
  <c r="C422" i="7"/>
  <c r="D422" i="7"/>
  <c r="O421" i="7"/>
  <c r="N421" i="7"/>
  <c r="M421" i="7"/>
  <c r="L421" i="7"/>
  <c r="K421" i="7"/>
  <c r="J421" i="7"/>
  <c r="I421" i="7"/>
  <c r="H421" i="7"/>
  <c r="G421" i="7"/>
  <c r="F421" i="7"/>
  <c r="E421" i="7"/>
  <c r="C421" i="7"/>
  <c r="D421" i="7"/>
  <c r="O420" i="7"/>
  <c r="N420" i="7"/>
  <c r="M420" i="7"/>
  <c r="L420" i="7"/>
  <c r="K420" i="7"/>
  <c r="J420" i="7"/>
  <c r="I420" i="7"/>
  <c r="H420" i="7"/>
  <c r="G420" i="7"/>
  <c r="F420" i="7"/>
  <c r="E420" i="7"/>
  <c r="C420" i="7"/>
  <c r="D420" i="7"/>
  <c r="O419" i="7"/>
  <c r="N419" i="7"/>
  <c r="M419" i="7"/>
  <c r="L419" i="7"/>
  <c r="K419" i="7"/>
  <c r="J419" i="7"/>
  <c r="I419" i="7"/>
  <c r="H419" i="7"/>
  <c r="G419" i="7"/>
  <c r="F419" i="7"/>
  <c r="E419" i="7"/>
  <c r="C419" i="7"/>
  <c r="D419" i="7"/>
  <c r="O418" i="7"/>
  <c r="N418" i="7"/>
  <c r="M418" i="7"/>
  <c r="L418" i="7"/>
  <c r="K418" i="7"/>
  <c r="J418" i="7"/>
  <c r="I418" i="7"/>
  <c r="H418" i="7"/>
  <c r="G418" i="7"/>
  <c r="F418" i="7"/>
  <c r="E418" i="7"/>
  <c r="C418" i="7"/>
  <c r="D418" i="7"/>
  <c r="O417" i="7"/>
  <c r="N417" i="7"/>
  <c r="M417" i="7"/>
  <c r="L417" i="7"/>
  <c r="K417" i="7"/>
  <c r="J417" i="7"/>
  <c r="I417" i="7"/>
  <c r="H417" i="7"/>
  <c r="G417" i="7"/>
  <c r="F417" i="7"/>
  <c r="E417" i="7"/>
  <c r="C417" i="7"/>
  <c r="D417" i="7"/>
  <c r="O416" i="7"/>
  <c r="N416" i="7"/>
  <c r="M416" i="7"/>
  <c r="L416" i="7"/>
  <c r="K416" i="7"/>
  <c r="J416" i="7"/>
  <c r="I416" i="7"/>
  <c r="H416" i="7"/>
  <c r="G416" i="7"/>
  <c r="F416" i="7"/>
  <c r="E416" i="7"/>
  <c r="C416" i="7"/>
  <c r="D416" i="7"/>
  <c r="O415" i="7"/>
  <c r="N415" i="7"/>
  <c r="M415" i="7"/>
  <c r="L415" i="7"/>
  <c r="K415" i="7"/>
  <c r="J415" i="7"/>
  <c r="I415" i="7"/>
  <c r="H415" i="7"/>
  <c r="G415" i="7"/>
  <c r="F415" i="7"/>
  <c r="E415" i="7"/>
  <c r="C415" i="7"/>
  <c r="D415" i="7"/>
  <c r="O414" i="7"/>
  <c r="N414" i="7"/>
  <c r="M414" i="7"/>
  <c r="L414" i="7"/>
  <c r="K414" i="7"/>
  <c r="J414" i="7"/>
  <c r="I414" i="7"/>
  <c r="H414" i="7"/>
  <c r="G414" i="7"/>
  <c r="F414" i="7"/>
  <c r="E414" i="7"/>
  <c r="C414" i="7"/>
  <c r="D414" i="7"/>
  <c r="O413" i="7"/>
  <c r="N413" i="7"/>
  <c r="M413" i="7"/>
  <c r="L413" i="7"/>
  <c r="K413" i="7"/>
  <c r="J413" i="7"/>
  <c r="I413" i="7"/>
  <c r="H413" i="7"/>
  <c r="G413" i="7"/>
  <c r="F413" i="7"/>
  <c r="E413" i="7"/>
  <c r="C413" i="7"/>
  <c r="D413" i="7"/>
  <c r="O412" i="7"/>
  <c r="N412" i="7"/>
  <c r="M412" i="7"/>
  <c r="L412" i="7"/>
  <c r="K412" i="7"/>
  <c r="J412" i="7"/>
  <c r="I412" i="7"/>
  <c r="H412" i="7"/>
  <c r="G412" i="7"/>
  <c r="F412" i="7"/>
  <c r="E412" i="7"/>
  <c r="C412" i="7"/>
  <c r="D412" i="7"/>
  <c r="O411" i="7"/>
  <c r="N411" i="7"/>
  <c r="M411" i="7"/>
  <c r="L411" i="7"/>
  <c r="K411" i="7"/>
  <c r="J411" i="7"/>
  <c r="I411" i="7"/>
  <c r="H411" i="7"/>
  <c r="G411" i="7"/>
  <c r="F411" i="7"/>
  <c r="E411" i="7"/>
  <c r="C411" i="7"/>
  <c r="D411" i="7"/>
  <c r="O410" i="7"/>
  <c r="N410" i="7"/>
  <c r="M410" i="7"/>
  <c r="L410" i="7"/>
  <c r="K410" i="7"/>
  <c r="J410" i="7"/>
  <c r="I410" i="7"/>
  <c r="H410" i="7"/>
  <c r="G410" i="7"/>
  <c r="F410" i="7"/>
  <c r="E410" i="7"/>
  <c r="C410" i="7"/>
  <c r="D410" i="7"/>
  <c r="O409" i="7"/>
  <c r="N409" i="7"/>
  <c r="M409" i="7"/>
  <c r="L409" i="7"/>
  <c r="K409" i="7"/>
  <c r="J409" i="7"/>
  <c r="I409" i="7"/>
  <c r="H409" i="7"/>
  <c r="G409" i="7"/>
  <c r="F409" i="7"/>
  <c r="E409" i="7"/>
  <c r="C409" i="7"/>
  <c r="D409" i="7"/>
  <c r="O408" i="7"/>
  <c r="N408" i="7"/>
  <c r="M408" i="7"/>
  <c r="L408" i="7"/>
  <c r="K408" i="7"/>
  <c r="J408" i="7"/>
  <c r="I408" i="7"/>
  <c r="H408" i="7"/>
  <c r="G408" i="7"/>
  <c r="F408" i="7"/>
  <c r="E408" i="7"/>
  <c r="C408" i="7"/>
  <c r="D408" i="7"/>
  <c r="O407" i="7"/>
  <c r="N407" i="7"/>
  <c r="M407" i="7"/>
  <c r="L407" i="7"/>
  <c r="K407" i="7"/>
  <c r="J407" i="7"/>
  <c r="I407" i="7"/>
  <c r="H407" i="7"/>
  <c r="G407" i="7"/>
  <c r="F407" i="7"/>
  <c r="E407" i="7"/>
  <c r="C407" i="7"/>
  <c r="D407" i="7"/>
  <c r="O406" i="7"/>
  <c r="N406" i="7"/>
  <c r="M406" i="7"/>
  <c r="L406" i="7"/>
  <c r="K406" i="7"/>
  <c r="J406" i="7"/>
  <c r="I406" i="7"/>
  <c r="H406" i="7"/>
  <c r="G406" i="7"/>
  <c r="F406" i="7"/>
  <c r="E406" i="7"/>
  <c r="C406" i="7"/>
  <c r="D406" i="7"/>
  <c r="O405" i="7"/>
  <c r="N405" i="7"/>
  <c r="M405" i="7"/>
  <c r="L405" i="7"/>
  <c r="K405" i="7"/>
  <c r="J405" i="7"/>
  <c r="I405" i="7"/>
  <c r="H405" i="7"/>
  <c r="G405" i="7"/>
  <c r="F405" i="7"/>
  <c r="E405" i="7"/>
  <c r="C405" i="7"/>
  <c r="D405" i="7"/>
  <c r="O404" i="7"/>
  <c r="N404" i="7"/>
  <c r="M404" i="7"/>
  <c r="L404" i="7"/>
  <c r="K404" i="7"/>
  <c r="J404" i="7"/>
  <c r="I404" i="7"/>
  <c r="H404" i="7"/>
  <c r="G404" i="7"/>
  <c r="F404" i="7"/>
  <c r="E404" i="7"/>
  <c r="C404" i="7"/>
  <c r="D404" i="7"/>
  <c r="O403" i="7"/>
  <c r="N403" i="7"/>
  <c r="M403" i="7"/>
  <c r="L403" i="7"/>
  <c r="K403" i="7"/>
  <c r="J403" i="7"/>
  <c r="I403" i="7"/>
  <c r="H403" i="7"/>
  <c r="G403" i="7"/>
  <c r="F403" i="7"/>
  <c r="E403" i="7"/>
  <c r="C403" i="7"/>
  <c r="D403" i="7"/>
  <c r="O402" i="7"/>
  <c r="N402" i="7"/>
  <c r="M402" i="7"/>
  <c r="L402" i="7"/>
  <c r="K402" i="7"/>
  <c r="J402" i="7"/>
  <c r="I402" i="7"/>
  <c r="H402" i="7"/>
  <c r="G402" i="7"/>
  <c r="F402" i="7"/>
  <c r="E402" i="7"/>
  <c r="C402" i="7"/>
  <c r="D402" i="7"/>
  <c r="O401" i="7"/>
  <c r="N401" i="7"/>
  <c r="M401" i="7"/>
  <c r="L401" i="7"/>
  <c r="K401" i="7"/>
  <c r="J401" i="7"/>
  <c r="I401" i="7"/>
  <c r="H401" i="7"/>
  <c r="G401" i="7"/>
  <c r="F401" i="7"/>
  <c r="E401" i="7"/>
  <c r="C401" i="7"/>
  <c r="D401" i="7"/>
  <c r="O400" i="7"/>
  <c r="N400" i="7"/>
  <c r="M400" i="7"/>
  <c r="L400" i="7"/>
  <c r="K400" i="7"/>
  <c r="J400" i="7"/>
  <c r="I400" i="7"/>
  <c r="H400" i="7"/>
  <c r="G400" i="7"/>
  <c r="F400" i="7"/>
  <c r="E400" i="7"/>
  <c r="C400" i="7"/>
  <c r="D400" i="7"/>
  <c r="O399" i="7"/>
  <c r="N399" i="7"/>
  <c r="M399" i="7"/>
  <c r="L399" i="7"/>
  <c r="K399" i="7"/>
  <c r="J399" i="7"/>
  <c r="I399" i="7"/>
  <c r="H399" i="7"/>
  <c r="G399" i="7"/>
  <c r="F399" i="7"/>
  <c r="E399" i="7"/>
  <c r="C399" i="7"/>
  <c r="D399" i="7"/>
  <c r="O398" i="7"/>
  <c r="N398" i="7"/>
  <c r="M398" i="7"/>
  <c r="L398" i="7"/>
  <c r="K398" i="7"/>
  <c r="J398" i="7"/>
  <c r="I398" i="7"/>
  <c r="H398" i="7"/>
  <c r="G398" i="7"/>
  <c r="F398" i="7"/>
  <c r="E398" i="7"/>
  <c r="C398" i="7"/>
  <c r="D398" i="7"/>
  <c r="O397" i="7"/>
  <c r="N397" i="7"/>
  <c r="M397" i="7"/>
  <c r="L397" i="7"/>
  <c r="K397" i="7"/>
  <c r="J397" i="7"/>
  <c r="I397" i="7"/>
  <c r="H397" i="7"/>
  <c r="G397" i="7"/>
  <c r="F397" i="7"/>
  <c r="E397" i="7"/>
  <c r="C397" i="7"/>
  <c r="D397" i="7"/>
  <c r="O396" i="7"/>
  <c r="N396" i="7"/>
  <c r="M396" i="7"/>
  <c r="L396" i="7"/>
  <c r="K396" i="7"/>
  <c r="J396" i="7"/>
  <c r="I396" i="7"/>
  <c r="H396" i="7"/>
  <c r="G396" i="7"/>
  <c r="F396" i="7"/>
  <c r="E396" i="7"/>
  <c r="C396" i="7"/>
  <c r="D396" i="7"/>
  <c r="O395" i="7"/>
  <c r="N395" i="7"/>
  <c r="M395" i="7"/>
  <c r="L395" i="7"/>
  <c r="K395" i="7"/>
  <c r="J395" i="7"/>
  <c r="I395" i="7"/>
  <c r="H395" i="7"/>
  <c r="G395" i="7"/>
  <c r="F395" i="7"/>
  <c r="E395" i="7"/>
  <c r="C395" i="7"/>
  <c r="D395" i="7"/>
  <c r="O394" i="7"/>
  <c r="N394" i="7"/>
  <c r="M394" i="7"/>
  <c r="L394" i="7"/>
  <c r="K394" i="7"/>
  <c r="J394" i="7"/>
  <c r="I394" i="7"/>
  <c r="H394" i="7"/>
  <c r="G394" i="7"/>
  <c r="F394" i="7"/>
  <c r="E394" i="7"/>
  <c r="C394" i="7"/>
  <c r="D394" i="7"/>
  <c r="O393" i="7"/>
  <c r="N393" i="7"/>
  <c r="M393" i="7"/>
  <c r="L393" i="7"/>
  <c r="K393" i="7"/>
  <c r="J393" i="7"/>
  <c r="I393" i="7"/>
  <c r="H393" i="7"/>
  <c r="G393" i="7"/>
  <c r="F393" i="7"/>
  <c r="E393" i="7"/>
  <c r="C393" i="7"/>
  <c r="D393" i="7"/>
  <c r="O392" i="7"/>
  <c r="N392" i="7"/>
  <c r="M392" i="7"/>
  <c r="L392" i="7"/>
  <c r="K392" i="7"/>
  <c r="J392" i="7"/>
  <c r="I392" i="7"/>
  <c r="H392" i="7"/>
  <c r="G392" i="7"/>
  <c r="F392" i="7"/>
  <c r="E392" i="7"/>
  <c r="C392" i="7"/>
  <c r="D392" i="7"/>
  <c r="O391" i="7"/>
  <c r="N391" i="7"/>
  <c r="M391" i="7"/>
  <c r="L391" i="7"/>
  <c r="K391" i="7"/>
  <c r="J391" i="7"/>
  <c r="I391" i="7"/>
  <c r="H391" i="7"/>
  <c r="G391" i="7"/>
  <c r="F391" i="7"/>
  <c r="E391" i="7"/>
  <c r="C391" i="7"/>
  <c r="D391" i="7"/>
  <c r="O390" i="7"/>
  <c r="N390" i="7"/>
  <c r="M390" i="7"/>
  <c r="L390" i="7"/>
  <c r="K390" i="7"/>
  <c r="J390" i="7"/>
  <c r="I390" i="7"/>
  <c r="H390" i="7"/>
  <c r="G390" i="7"/>
  <c r="F390" i="7"/>
  <c r="E390" i="7"/>
  <c r="C390" i="7"/>
  <c r="D390" i="7"/>
  <c r="O389" i="7"/>
  <c r="N389" i="7"/>
  <c r="M389" i="7"/>
  <c r="L389" i="7"/>
  <c r="K389" i="7"/>
  <c r="J389" i="7"/>
  <c r="I389" i="7"/>
  <c r="H389" i="7"/>
  <c r="G389" i="7"/>
  <c r="F389" i="7"/>
  <c r="E389" i="7"/>
  <c r="C389" i="7"/>
  <c r="D389" i="7"/>
  <c r="O388" i="7"/>
  <c r="N388" i="7"/>
  <c r="M388" i="7"/>
  <c r="L388" i="7"/>
  <c r="K388" i="7"/>
  <c r="J388" i="7"/>
  <c r="I388" i="7"/>
  <c r="H388" i="7"/>
  <c r="G388" i="7"/>
  <c r="F388" i="7"/>
  <c r="E388" i="7"/>
  <c r="C388" i="7"/>
  <c r="D388" i="7"/>
  <c r="O387" i="7"/>
  <c r="N387" i="7"/>
  <c r="M387" i="7"/>
  <c r="L387" i="7"/>
  <c r="K387" i="7"/>
  <c r="J387" i="7"/>
  <c r="I387" i="7"/>
  <c r="H387" i="7"/>
  <c r="G387" i="7"/>
  <c r="F387" i="7"/>
  <c r="E387" i="7"/>
  <c r="C387" i="7"/>
  <c r="D387" i="7"/>
  <c r="O386" i="7"/>
  <c r="N386" i="7"/>
  <c r="M386" i="7"/>
  <c r="L386" i="7"/>
  <c r="K386" i="7"/>
  <c r="J386" i="7"/>
  <c r="I386" i="7"/>
  <c r="H386" i="7"/>
  <c r="G386" i="7"/>
  <c r="F386" i="7"/>
  <c r="E386" i="7"/>
  <c r="C386" i="7"/>
  <c r="D386" i="7"/>
  <c r="O385" i="7"/>
  <c r="N385" i="7"/>
  <c r="M385" i="7"/>
  <c r="L385" i="7"/>
  <c r="K385" i="7"/>
  <c r="J385" i="7"/>
  <c r="I385" i="7"/>
  <c r="H385" i="7"/>
  <c r="G385" i="7"/>
  <c r="F385" i="7"/>
  <c r="E385" i="7"/>
  <c r="C385" i="7"/>
  <c r="D385" i="7"/>
  <c r="O384" i="7"/>
  <c r="N384" i="7"/>
  <c r="M384" i="7"/>
  <c r="L384" i="7"/>
  <c r="K384" i="7"/>
  <c r="J384" i="7"/>
  <c r="I384" i="7"/>
  <c r="H384" i="7"/>
  <c r="G384" i="7"/>
  <c r="F384" i="7"/>
  <c r="E384" i="7"/>
  <c r="C384" i="7"/>
  <c r="D384" i="7"/>
  <c r="O383" i="7"/>
  <c r="N383" i="7"/>
  <c r="M383" i="7"/>
  <c r="L383" i="7"/>
  <c r="K383" i="7"/>
  <c r="J383" i="7"/>
  <c r="I383" i="7"/>
  <c r="H383" i="7"/>
  <c r="G383" i="7"/>
  <c r="F383" i="7"/>
  <c r="E383" i="7"/>
  <c r="C383" i="7"/>
  <c r="D383" i="7"/>
  <c r="O382" i="7"/>
  <c r="N382" i="7"/>
  <c r="M382" i="7"/>
  <c r="L382" i="7"/>
  <c r="K382" i="7"/>
  <c r="J382" i="7"/>
  <c r="I382" i="7"/>
  <c r="H382" i="7"/>
  <c r="G382" i="7"/>
  <c r="F382" i="7"/>
  <c r="E382" i="7"/>
  <c r="C382" i="7"/>
  <c r="D382" i="7"/>
  <c r="O381" i="7"/>
  <c r="N381" i="7"/>
  <c r="M381" i="7"/>
  <c r="L381" i="7"/>
  <c r="K381" i="7"/>
  <c r="J381" i="7"/>
  <c r="I381" i="7"/>
  <c r="H381" i="7"/>
  <c r="G381" i="7"/>
  <c r="F381" i="7"/>
  <c r="E381" i="7"/>
  <c r="C381" i="7"/>
  <c r="D381" i="7"/>
  <c r="O380" i="7"/>
  <c r="N380" i="7"/>
  <c r="M380" i="7"/>
  <c r="L380" i="7"/>
  <c r="K380" i="7"/>
  <c r="J380" i="7"/>
  <c r="I380" i="7"/>
  <c r="H380" i="7"/>
  <c r="G380" i="7"/>
  <c r="F380" i="7"/>
  <c r="E380" i="7"/>
  <c r="C380" i="7"/>
  <c r="D380" i="7"/>
  <c r="O379" i="7"/>
  <c r="N379" i="7"/>
  <c r="M379" i="7"/>
  <c r="L379" i="7"/>
  <c r="K379" i="7"/>
  <c r="J379" i="7"/>
  <c r="I379" i="7"/>
  <c r="H379" i="7"/>
  <c r="G379" i="7"/>
  <c r="F379" i="7"/>
  <c r="E379" i="7"/>
  <c r="C379" i="7"/>
  <c r="D379" i="7"/>
  <c r="O378" i="7"/>
  <c r="N378" i="7"/>
  <c r="M378" i="7"/>
  <c r="L378" i="7"/>
  <c r="K378" i="7"/>
  <c r="J378" i="7"/>
  <c r="I378" i="7"/>
  <c r="H378" i="7"/>
  <c r="G378" i="7"/>
  <c r="F378" i="7"/>
  <c r="E378" i="7"/>
  <c r="C378" i="7"/>
  <c r="D378" i="7"/>
  <c r="O377" i="7"/>
  <c r="N377" i="7"/>
  <c r="M377" i="7"/>
  <c r="L377" i="7"/>
  <c r="K377" i="7"/>
  <c r="J377" i="7"/>
  <c r="I377" i="7"/>
  <c r="H377" i="7"/>
  <c r="G377" i="7"/>
  <c r="F377" i="7"/>
  <c r="E377" i="7"/>
  <c r="C377" i="7"/>
  <c r="D377" i="7"/>
  <c r="O376" i="7"/>
  <c r="N376" i="7"/>
  <c r="M376" i="7"/>
  <c r="L376" i="7"/>
  <c r="K376" i="7"/>
  <c r="J376" i="7"/>
  <c r="I376" i="7"/>
  <c r="H376" i="7"/>
  <c r="G376" i="7"/>
  <c r="F376" i="7"/>
  <c r="E376" i="7"/>
  <c r="C376" i="7"/>
  <c r="D376" i="7"/>
  <c r="O375" i="7"/>
  <c r="N375" i="7"/>
  <c r="M375" i="7"/>
  <c r="L375" i="7"/>
  <c r="K375" i="7"/>
  <c r="J375" i="7"/>
  <c r="I375" i="7"/>
  <c r="H375" i="7"/>
  <c r="G375" i="7"/>
  <c r="F375" i="7"/>
  <c r="E375" i="7"/>
  <c r="C375" i="7"/>
  <c r="D375" i="7"/>
  <c r="O374" i="7"/>
  <c r="N374" i="7"/>
  <c r="M374" i="7"/>
  <c r="L374" i="7"/>
  <c r="K374" i="7"/>
  <c r="J374" i="7"/>
  <c r="I374" i="7"/>
  <c r="H374" i="7"/>
  <c r="G374" i="7"/>
  <c r="F374" i="7"/>
  <c r="E374" i="7"/>
  <c r="C374" i="7"/>
  <c r="D374" i="7"/>
  <c r="O373" i="7"/>
  <c r="N373" i="7"/>
  <c r="M373" i="7"/>
  <c r="L373" i="7"/>
  <c r="K373" i="7"/>
  <c r="J373" i="7"/>
  <c r="I373" i="7"/>
  <c r="H373" i="7"/>
  <c r="G373" i="7"/>
  <c r="F373" i="7"/>
  <c r="E373" i="7"/>
  <c r="C373" i="7"/>
  <c r="D373" i="7"/>
  <c r="O372" i="7"/>
  <c r="N372" i="7"/>
  <c r="M372" i="7"/>
  <c r="L372" i="7"/>
  <c r="K372" i="7"/>
  <c r="J372" i="7"/>
  <c r="I372" i="7"/>
  <c r="H372" i="7"/>
  <c r="G372" i="7"/>
  <c r="F372" i="7"/>
  <c r="E372" i="7"/>
  <c r="C372" i="7"/>
  <c r="D372" i="7"/>
  <c r="O371" i="7"/>
  <c r="N371" i="7"/>
  <c r="M371" i="7"/>
  <c r="L371" i="7"/>
  <c r="K371" i="7"/>
  <c r="J371" i="7"/>
  <c r="I371" i="7"/>
  <c r="H371" i="7"/>
  <c r="G371" i="7"/>
  <c r="F371" i="7"/>
  <c r="E371" i="7"/>
  <c r="C371" i="7"/>
  <c r="D371" i="7"/>
  <c r="O370" i="7"/>
  <c r="N370" i="7"/>
  <c r="M370" i="7"/>
  <c r="L370" i="7"/>
  <c r="K370" i="7"/>
  <c r="J370" i="7"/>
  <c r="I370" i="7"/>
  <c r="H370" i="7"/>
  <c r="G370" i="7"/>
  <c r="F370" i="7"/>
  <c r="E370" i="7"/>
  <c r="C370" i="7"/>
  <c r="D370" i="7"/>
  <c r="O369" i="7"/>
  <c r="N369" i="7"/>
  <c r="M369" i="7"/>
  <c r="L369" i="7"/>
  <c r="K369" i="7"/>
  <c r="J369" i="7"/>
  <c r="I369" i="7"/>
  <c r="H369" i="7"/>
  <c r="G369" i="7"/>
  <c r="F369" i="7"/>
  <c r="E369" i="7"/>
  <c r="C369" i="7"/>
  <c r="D369" i="7"/>
  <c r="O368" i="7"/>
  <c r="N368" i="7"/>
  <c r="M368" i="7"/>
  <c r="L368" i="7"/>
  <c r="K368" i="7"/>
  <c r="J368" i="7"/>
  <c r="I368" i="7"/>
  <c r="H368" i="7"/>
  <c r="G368" i="7"/>
  <c r="F368" i="7"/>
  <c r="E368" i="7"/>
  <c r="C368" i="7"/>
  <c r="D368" i="7"/>
  <c r="O367" i="7"/>
  <c r="N367" i="7"/>
  <c r="M367" i="7"/>
  <c r="L367" i="7"/>
  <c r="K367" i="7"/>
  <c r="J367" i="7"/>
  <c r="I367" i="7"/>
  <c r="H367" i="7"/>
  <c r="G367" i="7"/>
  <c r="F367" i="7"/>
  <c r="E367" i="7"/>
  <c r="C367" i="7"/>
  <c r="D367" i="7"/>
  <c r="O366" i="7"/>
  <c r="N366" i="7"/>
  <c r="M366" i="7"/>
  <c r="L366" i="7"/>
  <c r="K366" i="7"/>
  <c r="J366" i="7"/>
  <c r="I366" i="7"/>
  <c r="H366" i="7"/>
  <c r="G366" i="7"/>
  <c r="F366" i="7"/>
  <c r="E366" i="7"/>
  <c r="C366" i="7"/>
  <c r="D366" i="7"/>
  <c r="O365" i="7"/>
  <c r="N365" i="7"/>
  <c r="M365" i="7"/>
  <c r="L365" i="7"/>
  <c r="K365" i="7"/>
  <c r="J365" i="7"/>
  <c r="I365" i="7"/>
  <c r="H365" i="7"/>
  <c r="G365" i="7"/>
  <c r="F365" i="7"/>
  <c r="E365" i="7"/>
  <c r="C365" i="7"/>
  <c r="D365" i="7"/>
  <c r="O364" i="7"/>
  <c r="N364" i="7"/>
  <c r="M364" i="7"/>
  <c r="L364" i="7"/>
  <c r="K364" i="7"/>
  <c r="J364" i="7"/>
  <c r="I364" i="7"/>
  <c r="H364" i="7"/>
  <c r="G364" i="7"/>
  <c r="F364" i="7"/>
  <c r="E364" i="7"/>
  <c r="C364" i="7"/>
  <c r="D364" i="7"/>
  <c r="O363" i="7"/>
  <c r="N363" i="7"/>
  <c r="M363" i="7"/>
  <c r="L363" i="7"/>
  <c r="K363" i="7"/>
  <c r="J363" i="7"/>
  <c r="I363" i="7"/>
  <c r="H363" i="7"/>
  <c r="G363" i="7"/>
  <c r="F363" i="7"/>
  <c r="E363" i="7"/>
  <c r="C363" i="7"/>
  <c r="D363" i="7"/>
  <c r="O362" i="7"/>
  <c r="N362" i="7"/>
  <c r="M362" i="7"/>
  <c r="L362" i="7"/>
  <c r="K362" i="7"/>
  <c r="J362" i="7"/>
  <c r="I362" i="7"/>
  <c r="H362" i="7"/>
  <c r="G362" i="7"/>
  <c r="F362" i="7"/>
  <c r="E362" i="7"/>
  <c r="C362" i="7"/>
  <c r="D362" i="7"/>
  <c r="O361" i="7"/>
  <c r="N361" i="7"/>
  <c r="M361" i="7"/>
  <c r="L361" i="7"/>
  <c r="K361" i="7"/>
  <c r="J361" i="7"/>
  <c r="I361" i="7"/>
  <c r="H361" i="7"/>
  <c r="G361" i="7"/>
  <c r="F361" i="7"/>
  <c r="E361" i="7"/>
  <c r="C361" i="7"/>
  <c r="D361" i="7"/>
  <c r="O360" i="7"/>
  <c r="N360" i="7"/>
  <c r="M360" i="7"/>
  <c r="L360" i="7"/>
  <c r="K360" i="7"/>
  <c r="J360" i="7"/>
  <c r="I360" i="7"/>
  <c r="H360" i="7"/>
  <c r="G360" i="7"/>
  <c r="F360" i="7"/>
  <c r="E360" i="7"/>
  <c r="C360" i="7"/>
  <c r="D360" i="7"/>
  <c r="O359" i="7"/>
  <c r="N359" i="7"/>
  <c r="M359" i="7"/>
  <c r="L359" i="7"/>
  <c r="K359" i="7"/>
  <c r="J359" i="7"/>
  <c r="I359" i="7"/>
  <c r="H359" i="7"/>
  <c r="G359" i="7"/>
  <c r="F359" i="7"/>
  <c r="E359" i="7"/>
  <c r="C359" i="7"/>
  <c r="D359" i="7"/>
  <c r="O358" i="7"/>
  <c r="N358" i="7"/>
  <c r="M358" i="7"/>
  <c r="L358" i="7"/>
  <c r="K358" i="7"/>
  <c r="J358" i="7"/>
  <c r="I358" i="7"/>
  <c r="H358" i="7"/>
  <c r="G358" i="7"/>
  <c r="F358" i="7"/>
  <c r="E358" i="7"/>
  <c r="C358" i="7"/>
  <c r="D358" i="7"/>
  <c r="O357" i="7"/>
  <c r="N357" i="7"/>
  <c r="M357" i="7"/>
  <c r="L357" i="7"/>
  <c r="K357" i="7"/>
  <c r="J357" i="7"/>
  <c r="I357" i="7"/>
  <c r="H357" i="7"/>
  <c r="G357" i="7"/>
  <c r="F357" i="7"/>
  <c r="E357" i="7"/>
  <c r="C357" i="7"/>
  <c r="D357" i="7"/>
  <c r="O356" i="7"/>
  <c r="N356" i="7"/>
  <c r="M356" i="7"/>
  <c r="L356" i="7"/>
  <c r="K356" i="7"/>
  <c r="J356" i="7"/>
  <c r="I356" i="7"/>
  <c r="H356" i="7"/>
  <c r="G356" i="7"/>
  <c r="F356" i="7"/>
  <c r="E356" i="7"/>
  <c r="C356" i="7"/>
  <c r="D356" i="7"/>
  <c r="O355" i="7"/>
  <c r="N355" i="7"/>
  <c r="M355" i="7"/>
  <c r="L355" i="7"/>
  <c r="K355" i="7"/>
  <c r="J355" i="7"/>
  <c r="I355" i="7"/>
  <c r="H355" i="7"/>
  <c r="G355" i="7"/>
  <c r="F355" i="7"/>
  <c r="E355" i="7"/>
  <c r="C355" i="7"/>
  <c r="D355" i="7"/>
  <c r="O354" i="7"/>
  <c r="N354" i="7"/>
  <c r="M354" i="7"/>
  <c r="L354" i="7"/>
  <c r="K354" i="7"/>
  <c r="J354" i="7"/>
  <c r="I354" i="7"/>
  <c r="H354" i="7"/>
  <c r="G354" i="7"/>
  <c r="F354" i="7"/>
  <c r="E354" i="7"/>
  <c r="C354" i="7"/>
  <c r="D354" i="7"/>
  <c r="O353" i="7"/>
  <c r="N353" i="7"/>
  <c r="M353" i="7"/>
  <c r="L353" i="7"/>
  <c r="K353" i="7"/>
  <c r="J353" i="7"/>
  <c r="I353" i="7"/>
  <c r="H353" i="7"/>
  <c r="G353" i="7"/>
  <c r="F353" i="7"/>
  <c r="E353" i="7"/>
  <c r="C353" i="7"/>
  <c r="D353" i="7"/>
  <c r="O352" i="7"/>
  <c r="N352" i="7"/>
  <c r="M352" i="7"/>
  <c r="L352" i="7"/>
  <c r="K352" i="7"/>
  <c r="J352" i="7"/>
  <c r="I352" i="7"/>
  <c r="H352" i="7"/>
  <c r="G352" i="7"/>
  <c r="F352" i="7"/>
  <c r="E352" i="7"/>
  <c r="C352" i="7"/>
  <c r="D352" i="7"/>
  <c r="O351" i="7"/>
  <c r="N351" i="7"/>
  <c r="M351" i="7"/>
  <c r="L351" i="7"/>
  <c r="K351" i="7"/>
  <c r="J351" i="7"/>
  <c r="I351" i="7"/>
  <c r="H351" i="7"/>
  <c r="G351" i="7"/>
  <c r="F351" i="7"/>
  <c r="E351" i="7"/>
  <c r="C351" i="7"/>
  <c r="D351" i="7"/>
  <c r="O350" i="7"/>
  <c r="N350" i="7"/>
  <c r="M350" i="7"/>
  <c r="L350" i="7"/>
  <c r="K350" i="7"/>
  <c r="J350" i="7"/>
  <c r="I350" i="7"/>
  <c r="H350" i="7"/>
  <c r="G350" i="7"/>
  <c r="F350" i="7"/>
  <c r="E350" i="7"/>
  <c r="C350" i="7"/>
  <c r="D350" i="7"/>
  <c r="O349" i="7"/>
  <c r="N349" i="7"/>
  <c r="M349" i="7"/>
  <c r="L349" i="7"/>
  <c r="K349" i="7"/>
  <c r="J349" i="7"/>
  <c r="I349" i="7"/>
  <c r="H349" i="7"/>
  <c r="G349" i="7"/>
  <c r="F349" i="7"/>
  <c r="E349" i="7"/>
  <c r="C349" i="7"/>
  <c r="D349" i="7"/>
  <c r="O348" i="7"/>
  <c r="N348" i="7"/>
  <c r="M348" i="7"/>
  <c r="L348" i="7"/>
  <c r="K348" i="7"/>
  <c r="J348" i="7"/>
  <c r="I348" i="7"/>
  <c r="H348" i="7"/>
  <c r="G348" i="7"/>
  <c r="F348" i="7"/>
  <c r="E348" i="7"/>
  <c r="C348" i="7"/>
  <c r="D348" i="7"/>
  <c r="O347" i="7"/>
  <c r="N347" i="7"/>
  <c r="M347" i="7"/>
  <c r="L347" i="7"/>
  <c r="K347" i="7"/>
  <c r="J347" i="7"/>
  <c r="I347" i="7"/>
  <c r="H347" i="7"/>
  <c r="G347" i="7"/>
  <c r="F347" i="7"/>
  <c r="E347" i="7"/>
  <c r="C347" i="7"/>
  <c r="D347" i="7"/>
  <c r="O346" i="7"/>
  <c r="N346" i="7"/>
  <c r="M346" i="7"/>
  <c r="L346" i="7"/>
  <c r="K346" i="7"/>
  <c r="J346" i="7"/>
  <c r="I346" i="7"/>
  <c r="H346" i="7"/>
  <c r="G346" i="7"/>
  <c r="F346" i="7"/>
  <c r="E346" i="7"/>
  <c r="C346" i="7"/>
  <c r="D346" i="7"/>
  <c r="O345" i="7"/>
  <c r="N345" i="7"/>
  <c r="M345" i="7"/>
  <c r="L345" i="7"/>
  <c r="K345" i="7"/>
  <c r="J345" i="7"/>
  <c r="I345" i="7"/>
  <c r="H345" i="7"/>
  <c r="G345" i="7"/>
  <c r="F345" i="7"/>
  <c r="E345" i="7"/>
  <c r="C345" i="7"/>
  <c r="D345" i="7"/>
  <c r="O344" i="7"/>
  <c r="N344" i="7"/>
  <c r="M344" i="7"/>
  <c r="L344" i="7"/>
  <c r="K344" i="7"/>
  <c r="J344" i="7"/>
  <c r="I344" i="7"/>
  <c r="H344" i="7"/>
  <c r="G344" i="7"/>
  <c r="F344" i="7"/>
  <c r="E344" i="7"/>
  <c r="C344" i="7"/>
  <c r="D344" i="7"/>
  <c r="O343" i="7"/>
  <c r="N343" i="7"/>
  <c r="M343" i="7"/>
  <c r="L343" i="7"/>
  <c r="K343" i="7"/>
  <c r="J343" i="7"/>
  <c r="I343" i="7"/>
  <c r="H343" i="7"/>
  <c r="G343" i="7"/>
  <c r="F343" i="7"/>
  <c r="E343" i="7"/>
  <c r="C343" i="7"/>
  <c r="D343" i="7"/>
  <c r="O342" i="7"/>
  <c r="N342" i="7"/>
  <c r="M342" i="7"/>
  <c r="L342" i="7"/>
  <c r="K342" i="7"/>
  <c r="J342" i="7"/>
  <c r="I342" i="7"/>
  <c r="H342" i="7"/>
  <c r="G342" i="7"/>
  <c r="F342" i="7"/>
  <c r="E342" i="7"/>
  <c r="C342" i="7"/>
  <c r="D342" i="7"/>
  <c r="O341" i="7"/>
  <c r="N341" i="7"/>
  <c r="M341" i="7"/>
  <c r="L341" i="7"/>
  <c r="K341" i="7"/>
  <c r="J341" i="7"/>
  <c r="I341" i="7"/>
  <c r="H341" i="7"/>
  <c r="G341" i="7"/>
  <c r="F341" i="7"/>
  <c r="E341" i="7"/>
  <c r="C341" i="7"/>
  <c r="D341" i="7"/>
  <c r="O340" i="7"/>
  <c r="N340" i="7"/>
  <c r="M340" i="7"/>
  <c r="L340" i="7"/>
  <c r="K340" i="7"/>
  <c r="J340" i="7"/>
  <c r="I340" i="7"/>
  <c r="H340" i="7"/>
  <c r="G340" i="7"/>
  <c r="F340" i="7"/>
  <c r="E340" i="7"/>
  <c r="C340" i="7"/>
  <c r="D340" i="7"/>
  <c r="O339" i="7"/>
  <c r="N339" i="7"/>
  <c r="M339" i="7"/>
  <c r="L339" i="7"/>
  <c r="K339" i="7"/>
  <c r="J339" i="7"/>
  <c r="I339" i="7"/>
  <c r="H339" i="7"/>
  <c r="G339" i="7"/>
  <c r="F339" i="7"/>
  <c r="E339" i="7"/>
  <c r="C339" i="7"/>
  <c r="D339" i="7"/>
  <c r="O338" i="7"/>
  <c r="N338" i="7"/>
  <c r="M338" i="7"/>
  <c r="L338" i="7"/>
  <c r="K338" i="7"/>
  <c r="J338" i="7"/>
  <c r="I338" i="7"/>
  <c r="H338" i="7"/>
  <c r="G338" i="7"/>
  <c r="F338" i="7"/>
  <c r="E338" i="7"/>
  <c r="C338" i="7"/>
  <c r="D338" i="7"/>
  <c r="O337" i="7"/>
  <c r="N337" i="7"/>
  <c r="M337" i="7"/>
  <c r="L337" i="7"/>
  <c r="K337" i="7"/>
  <c r="J337" i="7"/>
  <c r="I337" i="7"/>
  <c r="H337" i="7"/>
  <c r="G337" i="7"/>
  <c r="F337" i="7"/>
  <c r="E337" i="7"/>
  <c r="C337" i="7"/>
  <c r="D337" i="7"/>
  <c r="O336" i="7"/>
  <c r="N336" i="7"/>
  <c r="M336" i="7"/>
  <c r="L336" i="7"/>
  <c r="K336" i="7"/>
  <c r="J336" i="7"/>
  <c r="I336" i="7"/>
  <c r="H336" i="7"/>
  <c r="G336" i="7"/>
  <c r="F336" i="7"/>
  <c r="E336" i="7"/>
  <c r="C336" i="7"/>
  <c r="D336" i="7"/>
  <c r="O335" i="7"/>
  <c r="N335" i="7"/>
  <c r="M335" i="7"/>
  <c r="L335" i="7"/>
  <c r="K335" i="7"/>
  <c r="J335" i="7"/>
  <c r="I335" i="7"/>
  <c r="H335" i="7"/>
  <c r="G335" i="7"/>
  <c r="F335" i="7"/>
  <c r="E335" i="7"/>
  <c r="C335" i="7"/>
  <c r="D335" i="7"/>
  <c r="O334" i="7"/>
  <c r="N334" i="7"/>
  <c r="M334" i="7"/>
  <c r="L334" i="7"/>
  <c r="K334" i="7"/>
  <c r="J334" i="7"/>
  <c r="I334" i="7"/>
  <c r="H334" i="7"/>
  <c r="G334" i="7"/>
  <c r="F334" i="7"/>
  <c r="E334" i="7"/>
  <c r="C334" i="7"/>
  <c r="D334" i="7"/>
  <c r="O333" i="7"/>
  <c r="N333" i="7"/>
  <c r="M333" i="7"/>
  <c r="L333" i="7"/>
  <c r="K333" i="7"/>
  <c r="J333" i="7"/>
  <c r="I333" i="7"/>
  <c r="H333" i="7"/>
  <c r="G333" i="7"/>
  <c r="F333" i="7"/>
  <c r="E333" i="7"/>
  <c r="C333" i="7"/>
  <c r="D333" i="7"/>
  <c r="O332" i="7"/>
  <c r="N332" i="7"/>
  <c r="M332" i="7"/>
  <c r="L332" i="7"/>
  <c r="K332" i="7"/>
  <c r="J332" i="7"/>
  <c r="I332" i="7"/>
  <c r="H332" i="7"/>
  <c r="G332" i="7"/>
  <c r="F332" i="7"/>
  <c r="E332" i="7"/>
  <c r="C332" i="7"/>
  <c r="D332" i="7"/>
  <c r="O331" i="7"/>
  <c r="N331" i="7"/>
  <c r="M331" i="7"/>
  <c r="L331" i="7"/>
  <c r="K331" i="7"/>
  <c r="J331" i="7"/>
  <c r="I331" i="7"/>
  <c r="H331" i="7"/>
  <c r="G331" i="7"/>
  <c r="F331" i="7"/>
  <c r="E331" i="7"/>
  <c r="C331" i="7"/>
  <c r="D331" i="7"/>
  <c r="O330" i="7"/>
  <c r="N330" i="7"/>
  <c r="M330" i="7"/>
  <c r="L330" i="7"/>
  <c r="K330" i="7"/>
  <c r="J330" i="7"/>
  <c r="I330" i="7"/>
  <c r="H330" i="7"/>
  <c r="G330" i="7"/>
  <c r="F330" i="7"/>
  <c r="E330" i="7"/>
  <c r="C330" i="7"/>
  <c r="D330" i="7"/>
  <c r="O329" i="7"/>
  <c r="N329" i="7"/>
  <c r="M329" i="7"/>
  <c r="L329" i="7"/>
  <c r="K329" i="7"/>
  <c r="J329" i="7"/>
  <c r="I329" i="7"/>
  <c r="H329" i="7"/>
  <c r="G329" i="7"/>
  <c r="F329" i="7"/>
  <c r="E329" i="7"/>
  <c r="C329" i="7"/>
  <c r="D329" i="7"/>
  <c r="O328" i="7"/>
  <c r="N328" i="7"/>
  <c r="M328" i="7"/>
  <c r="L328" i="7"/>
  <c r="K328" i="7"/>
  <c r="J328" i="7"/>
  <c r="I328" i="7"/>
  <c r="H328" i="7"/>
  <c r="G328" i="7"/>
  <c r="F328" i="7"/>
  <c r="E328" i="7"/>
  <c r="C328" i="7"/>
  <c r="D328" i="7"/>
  <c r="O327" i="7"/>
  <c r="N327" i="7"/>
  <c r="M327" i="7"/>
  <c r="L327" i="7"/>
  <c r="K327" i="7"/>
  <c r="J327" i="7"/>
  <c r="I327" i="7"/>
  <c r="H327" i="7"/>
  <c r="G327" i="7"/>
  <c r="F327" i="7"/>
  <c r="E327" i="7"/>
  <c r="C327" i="7"/>
  <c r="D327" i="7"/>
  <c r="O326" i="7"/>
  <c r="N326" i="7"/>
  <c r="M326" i="7"/>
  <c r="L326" i="7"/>
  <c r="K326" i="7"/>
  <c r="J326" i="7"/>
  <c r="I326" i="7"/>
  <c r="H326" i="7"/>
  <c r="G326" i="7"/>
  <c r="F326" i="7"/>
  <c r="E326" i="7"/>
  <c r="C326" i="7"/>
  <c r="D326" i="7"/>
  <c r="O325" i="7"/>
  <c r="N325" i="7"/>
  <c r="M325" i="7"/>
  <c r="L325" i="7"/>
  <c r="K325" i="7"/>
  <c r="J325" i="7"/>
  <c r="I325" i="7"/>
  <c r="H325" i="7"/>
  <c r="G325" i="7"/>
  <c r="F325" i="7"/>
  <c r="E325" i="7"/>
  <c r="C325" i="7"/>
  <c r="D325" i="7"/>
  <c r="O324" i="7"/>
  <c r="N324" i="7"/>
  <c r="M324" i="7"/>
  <c r="L324" i="7"/>
  <c r="K324" i="7"/>
  <c r="J324" i="7"/>
  <c r="I324" i="7"/>
  <c r="H324" i="7"/>
  <c r="G324" i="7"/>
  <c r="F324" i="7"/>
  <c r="E324" i="7"/>
  <c r="C324" i="7"/>
  <c r="D324" i="7"/>
  <c r="O323" i="7"/>
  <c r="N323" i="7"/>
  <c r="M323" i="7"/>
  <c r="L323" i="7"/>
  <c r="K323" i="7"/>
  <c r="J323" i="7"/>
  <c r="I323" i="7"/>
  <c r="H323" i="7"/>
  <c r="G323" i="7"/>
  <c r="F323" i="7"/>
  <c r="E323" i="7"/>
  <c r="C323" i="7"/>
  <c r="D323" i="7"/>
  <c r="O322" i="7"/>
  <c r="N322" i="7"/>
  <c r="M322" i="7"/>
  <c r="L322" i="7"/>
  <c r="K322" i="7"/>
  <c r="J322" i="7"/>
  <c r="I322" i="7"/>
  <c r="H322" i="7"/>
  <c r="G322" i="7"/>
  <c r="F322" i="7"/>
  <c r="E322" i="7"/>
  <c r="C322" i="7"/>
  <c r="D322" i="7"/>
  <c r="O321" i="7"/>
  <c r="N321" i="7"/>
  <c r="M321" i="7"/>
  <c r="L321" i="7"/>
  <c r="K321" i="7"/>
  <c r="J321" i="7"/>
  <c r="I321" i="7"/>
  <c r="H321" i="7"/>
  <c r="G321" i="7"/>
  <c r="F321" i="7"/>
  <c r="E321" i="7"/>
  <c r="C321" i="7"/>
  <c r="D321" i="7"/>
  <c r="O320" i="7"/>
  <c r="N320" i="7"/>
  <c r="M320" i="7"/>
  <c r="L320" i="7"/>
  <c r="K320" i="7"/>
  <c r="J320" i="7"/>
  <c r="I320" i="7"/>
  <c r="H320" i="7"/>
  <c r="G320" i="7"/>
  <c r="F320" i="7"/>
  <c r="E320" i="7"/>
  <c r="C320" i="7"/>
  <c r="D320" i="7"/>
  <c r="O319" i="7"/>
  <c r="N319" i="7"/>
  <c r="M319" i="7"/>
  <c r="L319" i="7"/>
  <c r="K319" i="7"/>
  <c r="J319" i="7"/>
  <c r="I319" i="7"/>
  <c r="H319" i="7"/>
  <c r="G319" i="7"/>
  <c r="F319" i="7"/>
  <c r="E319" i="7"/>
  <c r="C319" i="7"/>
  <c r="D319" i="7"/>
  <c r="O318" i="7"/>
  <c r="N318" i="7"/>
  <c r="M318" i="7"/>
  <c r="L318" i="7"/>
  <c r="K318" i="7"/>
  <c r="J318" i="7"/>
  <c r="I318" i="7"/>
  <c r="H318" i="7"/>
  <c r="G318" i="7"/>
  <c r="F318" i="7"/>
  <c r="E318" i="7"/>
  <c r="C318" i="7"/>
  <c r="D318" i="7"/>
  <c r="O317" i="7"/>
  <c r="N317" i="7"/>
  <c r="M317" i="7"/>
  <c r="L317" i="7"/>
  <c r="K317" i="7"/>
  <c r="J317" i="7"/>
  <c r="I317" i="7"/>
  <c r="H317" i="7"/>
  <c r="G317" i="7"/>
  <c r="F317" i="7"/>
  <c r="E317" i="7"/>
  <c r="C317" i="7"/>
  <c r="D317" i="7"/>
  <c r="O316" i="7"/>
  <c r="N316" i="7"/>
  <c r="M316" i="7"/>
  <c r="L316" i="7"/>
  <c r="K316" i="7"/>
  <c r="J316" i="7"/>
  <c r="I316" i="7"/>
  <c r="H316" i="7"/>
  <c r="G316" i="7"/>
  <c r="F316" i="7"/>
  <c r="E316" i="7"/>
  <c r="C316" i="7"/>
  <c r="D316" i="7"/>
  <c r="O315" i="7"/>
  <c r="N315" i="7"/>
  <c r="M315" i="7"/>
  <c r="L315" i="7"/>
  <c r="K315" i="7"/>
  <c r="J315" i="7"/>
  <c r="I315" i="7"/>
  <c r="H315" i="7"/>
  <c r="G315" i="7"/>
  <c r="F315" i="7"/>
  <c r="E315" i="7"/>
  <c r="C315" i="7"/>
  <c r="D315" i="7"/>
  <c r="O314" i="7"/>
  <c r="N314" i="7"/>
  <c r="M314" i="7"/>
  <c r="L314" i="7"/>
  <c r="K314" i="7"/>
  <c r="J314" i="7"/>
  <c r="I314" i="7"/>
  <c r="H314" i="7"/>
  <c r="G314" i="7"/>
  <c r="F314" i="7"/>
  <c r="E314" i="7"/>
  <c r="C314" i="7"/>
  <c r="D314" i="7"/>
  <c r="O313" i="7"/>
  <c r="N313" i="7"/>
  <c r="M313" i="7"/>
  <c r="L313" i="7"/>
  <c r="K313" i="7"/>
  <c r="J313" i="7"/>
  <c r="I313" i="7"/>
  <c r="H313" i="7"/>
  <c r="G313" i="7"/>
  <c r="F313" i="7"/>
  <c r="E313" i="7"/>
  <c r="C313" i="7"/>
  <c r="D313" i="7"/>
  <c r="O312" i="7"/>
  <c r="N312" i="7"/>
  <c r="M312" i="7"/>
  <c r="L312" i="7"/>
  <c r="K312" i="7"/>
  <c r="J312" i="7"/>
  <c r="I312" i="7"/>
  <c r="H312" i="7"/>
  <c r="G312" i="7"/>
  <c r="F312" i="7"/>
  <c r="E312" i="7"/>
  <c r="C312" i="7"/>
  <c r="D312" i="7"/>
  <c r="O311" i="7"/>
  <c r="N311" i="7"/>
  <c r="M311" i="7"/>
  <c r="L311" i="7"/>
  <c r="K311" i="7"/>
  <c r="J311" i="7"/>
  <c r="I311" i="7"/>
  <c r="H311" i="7"/>
  <c r="G311" i="7"/>
  <c r="F311" i="7"/>
  <c r="E311" i="7"/>
  <c r="C311" i="7"/>
  <c r="D311" i="7"/>
  <c r="O310" i="7"/>
  <c r="N310" i="7"/>
  <c r="M310" i="7"/>
  <c r="L310" i="7"/>
  <c r="K310" i="7"/>
  <c r="J310" i="7"/>
  <c r="I310" i="7"/>
  <c r="H310" i="7"/>
  <c r="G310" i="7"/>
  <c r="F310" i="7"/>
  <c r="E310" i="7"/>
  <c r="C310" i="7"/>
  <c r="D310" i="7"/>
  <c r="O309" i="7"/>
  <c r="N309" i="7"/>
  <c r="M309" i="7"/>
  <c r="L309" i="7"/>
  <c r="K309" i="7"/>
  <c r="J309" i="7"/>
  <c r="I309" i="7"/>
  <c r="H309" i="7"/>
  <c r="G309" i="7"/>
  <c r="F309" i="7"/>
  <c r="E309" i="7"/>
  <c r="C309" i="7"/>
  <c r="D309" i="7"/>
  <c r="O308" i="7"/>
  <c r="N308" i="7"/>
  <c r="M308" i="7"/>
  <c r="L308" i="7"/>
  <c r="K308" i="7"/>
  <c r="J308" i="7"/>
  <c r="I308" i="7"/>
  <c r="H308" i="7"/>
  <c r="G308" i="7"/>
  <c r="F308" i="7"/>
  <c r="E308" i="7"/>
  <c r="C308" i="7"/>
  <c r="D308" i="7"/>
  <c r="O307" i="7"/>
  <c r="N307" i="7"/>
  <c r="M307" i="7"/>
  <c r="L307" i="7"/>
  <c r="K307" i="7"/>
  <c r="J307" i="7"/>
  <c r="I307" i="7"/>
  <c r="H307" i="7"/>
  <c r="G307" i="7"/>
  <c r="F307" i="7"/>
  <c r="E307" i="7"/>
  <c r="C307" i="7"/>
  <c r="D307" i="7"/>
  <c r="O306" i="7"/>
  <c r="N306" i="7"/>
  <c r="M306" i="7"/>
  <c r="L306" i="7"/>
  <c r="K306" i="7"/>
  <c r="J306" i="7"/>
  <c r="I306" i="7"/>
  <c r="H306" i="7"/>
  <c r="G306" i="7"/>
  <c r="F306" i="7"/>
  <c r="E306" i="7"/>
  <c r="C306" i="7"/>
  <c r="D306" i="7"/>
  <c r="O305" i="7"/>
  <c r="N305" i="7"/>
  <c r="M305" i="7"/>
  <c r="L305" i="7"/>
  <c r="K305" i="7"/>
  <c r="J305" i="7"/>
  <c r="I305" i="7"/>
  <c r="H305" i="7"/>
  <c r="G305" i="7"/>
  <c r="F305" i="7"/>
  <c r="E305" i="7"/>
  <c r="C305" i="7"/>
  <c r="D305" i="7"/>
  <c r="O304" i="7"/>
  <c r="N304" i="7"/>
  <c r="M304" i="7"/>
  <c r="L304" i="7"/>
  <c r="K304" i="7"/>
  <c r="J304" i="7"/>
  <c r="I304" i="7"/>
  <c r="H304" i="7"/>
  <c r="G304" i="7"/>
  <c r="F304" i="7"/>
  <c r="E304" i="7"/>
  <c r="C304" i="7"/>
  <c r="D304" i="7"/>
  <c r="O303" i="7"/>
  <c r="N303" i="7"/>
  <c r="M303" i="7"/>
  <c r="L303" i="7"/>
  <c r="K303" i="7"/>
  <c r="J303" i="7"/>
  <c r="I303" i="7"/>
  <c r="H303" i="7"/>
  <c r="G303" i="7"/>
  <c r="F303" i="7"/>
  <c r="E303" i="7"/>
  <c r="C303" i="7"/>
  <c r="D303" i="7"/>
  <c r="O302" i="7"/>
  <c r="N302" i="7"/>
  <c r="M302" i="7"/>
  <c r="L302" i="7"/>
  <c r="K302" i="7"/>
  <c r="J302" i="7"/>
  <c r="I302" i="7"/>
  <c r="H302" i="7"/>
  <c r="G302" i="7"/>
  <c r="F302" i="7"/>
  <c r="E302" i="7"/>
  <c r="C302" i="7"/>
  <c r="D302" i="7"/>
  <c r="O301" i="7"/>
  <c r="N301" i="7"/>
  <c r="M301" i="7"/>
  <c r="L301" i="7"/>
  <c r="K301" i="7"/>
  <c r="J301" i="7"/>
  <c r="I301" i="7"/>
  <c r="H301" i="7"/>
  <c r="G301" i="7"/>
  <c r="F301" i="7"/>
  <c r="E301" i="7"/>
  <c r="C301" i="7"/>
  <c r="D301" i="7"/>
  <c r="O300" i="7"/>
  <c r="N300" i="7"/>
  <c r="M300" i="7"/>
  <c r="L300" i="7"/>
  <c r="K300" i="7"/>
  <c r="J300" i="7"/>
  <c r="I300" i="7"/>
  <c r="H300" i="7"/>
  <c r="G300" i="7"/>
  <c r="F300" i="7"/>
  <c r="E300" i="7"/>
  <c r="C300" i="7"/>
  <c r="D300" i="7"/>
  <c r="O299" i="7"/>
  <c r="N299" i="7"/>
  <c r="M299" i="7"/>
  <c r="L299" i="7"/>
  <c r="K299" i="7"/>
  <c r="J299" i="7"/>
  <c r="I299" i="7"/>
  <c r="H299" i="7"/>
  <c r="G299" i="7"/>
  <c r="F299" i="7"/>
  <c r="E299" i="7"/>
  <c r="C299" i="7"/>
  <c r="D299" i="7"/>
  <c r="O298" i="7"/>
  <c r="N298" i="7"/>
  <c r="M298" i="7"/>
  <c r="L298" i="7"/>
  <c r="K298" i="7"/>
  <c r="J298" i="7"/>
  <c r="I298" i="7"/>
  <c r="H298" i="7"/>
  <c r="G298" i="7"/>
  <c r="F298" i="7"/>
  <c r="E298" i="7"/>
  <c r="C298" i="7"/>
  <c r="D298" i="7"/>
  <c r="O297" i="7"/>
  <c r="N297" i="7"/>
  <c r="M297" i="7"/>
  <c r="L297" i="7"/>
  <c r="K297" i="7"/>
  <c r="J297" i="7"/>
  <c r="I297" i="7"/>
  <c r="H297" i="7"/>
  <c r="G297" i="7"/>
  <c r="F297" i="7"/>
  <c r="E297" i="7"/>
  <c r="C297" i="7"/>
  <c r="D297" i="7"/>
  <c r="O296" i="7"/>
  <c r="N296" i="7"/>
  <c r="M296" i="7"/>
  <c r="L296" i="7"/>
  <c r="K296" i="7"/>
  <c r="J296" i="7"/>
  <c r="I296" i="7"/>
  <c r="H296" i="7"/>
  <c r="G296" i="7"/>
  <c r="F296" i="7"/>
  <c r="E296" i="7"/>
  <c r="C296" i="7"/>
  <c r="D296" i="7"/>
  <c r="O295" i="7"/>
  <c r="N295" i="7"/>
  <c r="M295" i="7"/>
  <c r="L295" i="7"/>
  <c r="K295" i="7"/>
  <c r="J295" i="7"/>
  <c r="I295" i="7"/>
  <c r="H295" i="7"/>
  <c r="G295" i="7"/>
  <c r="F295" i="7"/>
  <c r="E295" i="7"/>
  <c r="C295" i="7"/>
  <c r="D295" i="7"/>
  <c r="O294" i="7"/>
  <c r="N294" i="7"/>
  <c r="M294" i="7"/>
  <c r="L294" i="7"/>
  <c r="K294" i="7"/>
  <c r="J294" i="7"/>
  <c r="I294" i="7"/>
  <c r="H294" i="7"/>
  <c r="G294" i="7"/>
  <c r="F294" i="7"/>
  <c r="E294" i="7"/>
  <c r="C294" i="7"/>
  <c r="D294" i="7"/>
  <c r="O293" i="7"/>
  <c r="N293" i="7"/>
  <c r="M293" i="7"/>
  <c r="L293" i="7"/>
  <c r="K293" i="7"/>
  <c r="J293" i="7"/>
  <c r="I293" i="7"/>
  <c r="H293" i="7"/>
  <c r="G293" i="7"/>
  <c r="F293" i="7"/>
  <c r="E293" i="7"/>
  <c r="C293" i="7"/>
  <c r="D293" i="7"/>
  <c r="O292" i="7"/>
  <c r="N292" i="7"/>
  <c r="M292" i="7"/>
  <c r="L292" i="7"/>
  <c r="K292" i="7"/>
  <c r="J292" i="7"/>
  <c r="I292" i="7"/>
  <c r="H292" i="7"/>
  <c r="G292" i="7"/>
  <c r="F292" i="7"/>
  <c r="E292" i="7"/>
  <c r="C292" i="7"/>
  <c r="D292" i="7"/>
  <c r="O291" i="7"/>
  <c r="N291" i="7"/>
  <c r="M291" i="7"/>
  <c r="L291" i="7"/>
  <c r="K291" i="7"/>
  <c r="J291" i="7"/>
  <c r="I291" i="7"/>
  <c r="H291" i="7"/>
  <c r="G291" i="7"/>
  <c r="F291" i="7"/>
  <c r="E291" i="7"/>
  <c r="C291" i="7"/>
  <c r="D291" i="7"/>
  <c r="O290" i="7"/>
  <c r="N290" i="7"/>
  <c r="M290" i="7"/>
  <c r="L290" i="7"/>
  <c r="K290" i="7"/>
  <c r="J290" i="7"/>
  <c r="I290" i="7"/>
  <c r="H290" i="7"/>
  <c r="G290" i="7"/>
  <c r="F290" i="7"/>
  <c r="E290" i="7"/>
  <c r="C290" i="7"/>
  <c r="D290" i="7"/>
  <c r="O289" i="7"/>
  <c r="N289" i="7"/>
  <c r="M289" i="7"/>
  <c r="L289" i="7"/>
  <c r="K289" i="7"/>
  <c r="J289" i="7"/>
  <c r="I289" i="7"/>
  <c r="H289" i="7"/>
  <c r="G289" i="7"/>
  <c r="F289" i="7"/>
  <c r="E289" i="7"/>
  <c r="C289" i="7"/>
  <c r="D289" i="7"/>
  <c r="O288" i="7"/>
  <c r="N288" i="7"/>
  <c r="M288" i="7"/>
  <c r="L288" i="7"/>
  <c r="K288" i="7"/>
  <c r="J288" i="7"/>
  <c r="I288" i="7"/>
  <c r="H288" i="7"/>
  <c r="G288" i="7"/>
  <c r="F288" i="7"/>
  <c r="E288" i="7"/>
  <c r="C288" i="7"/>
  <c r="D288" i="7"/>
  <c r="O287" i="7"/>
  <c r="N287" i="7"/>
  <c r="M287" i="7"/>
  <c r="L287" i="7"/>
  <c r="K287" i="7"/>
  <c r="J287" i="7"/>
  <c r="I287" i="7"/>
  <c r="H287" i="7"/>
  <c r="G287" i="7"/>
  <c r="F287" i="7"/>
  <c r="E287" i="7"/>
  <c r="C287" i="7"/>
  <c r="D287" i="7"/>
  <c r="O286" i="7"/>
  <c r="N286" i="7"/>
  <c r="M286" i="7"/>
  <c r="L286" i="7"/>
  <c r="K286" i="7"/>
  <c r="J286" i="7"/>
  <c r="I286" i="7"/>
  <c r="H286" i="7"/>
  <c r="G286" i="7"/>
  <c r="F286" i="7"/>
  <c r="E286" i="7"/>
  <c r="C286" i="7"/>
  <c r="D286" i="7"/>
  <c r="O285" i="7"/>
  <c r="N285" i="7"/>
  <c r="M285" i="7"/>
  <c r="L285" i="7"/>
  <c r="K285" i="7"/>
  <c r="J285" i="7"/>
  <c r="I285" i="7"/>
  <c r="H285" i="7"/>
  <c r="G285" i="7"/>
  <c r="F285" i="7"/>
  <c r="E285" i="7"/>
  <c r="C285" i="7"/>
  <c r="D285" i="7"/>
  <c r="O284" i="7"/>
  <c r="N284" i="7"/>
  <c r="M284" i="7"/>
  <c r="L284" i="7"/>
  <c r="K284" i="7"/>
  <c r="J284" i="7"/>
  <c r="I284" i="7"/>
  <c r="H284" i="7"/>
  <c r="G284" i="7"/>
  <c r="F284" i="7"/>
  <c r="E284" i="7"/>
  <c r="C284" i="7"/>
  <c r="D284" i="7"/>
  <c r="O283" i="7"/>
  <c r="N283" i="7"/>
  <c r="M283" i="7"/>
  <c r="L283" i="7"/>
  <c r="K283" i="7"/>
  <c r="J283" i="7"/>
  <c r="I283" i="7"/>
  <c r="H283" i="7"/>
  <c r="G283" i="7"/>
  <c r="F283" i="7"/>
  <c r="E283" i="7"/>
  <c r="C283" i="7"/>
  <c r="D283" i="7"/>
  <c r="O282" i="7"/>
  <c r="N282" i="7"/>
  <c r="M282" i="7"/>
  <c r="L282" i="7"/>
  <c r="K282" i="7"/>
  <c r="J282" i="7"/>
  <c r="I282" i="7"/>
  <c r="H282" i="7"/>
  <c r="G282" i="7"/>
  <c r="F282" i="7"/>
  <c r="E282" i="7"/>
  <c r="C282" i="7"/>
  <c r="D282" i="7"/>
  <c r="O281" i="7"/>
  <c r="N281" i="7"/>
  <c r="M281" i="7"/>
  <c r="L281" i="7"/>
  <c r="K281" i="7"/>
  <c r="J281" i="7"/>
  <c r="I281" i="7"/>
  <c r="H281" i="7"/>
  <c r="G281" i="7"/>
  <c r="F281" i="7"/>
  <c r="E281" i="7"/>
  <c r="C281" i="7"/>
  <c r="D281" i="7"/>
  <c r="O280" i="7"/>
  <c r="N280" i="7"/>
  <c r="M280" i="7"/>
  <c r="L280" i="7"/>
  <c r="K280" i="7"/>
  <c r="J280" i="7"/>
  <c r="I280" i="7"/>
  <c r="H280" i="7"/>
  <c r="G280" i="7"/>
  <c r="F280" i="7"/>
  <c r="E280" i="7"/>
  <c r="C280" i="7"/>
  <c r="D280" i="7"/>
  <c r="O279" i="7"/>
  <c r="N279" i="7"/>
  <c r="M279" i="7"/>
  <c r="L279" i="7"/>
  <c r="K279" i="7"/>
  <c r="J279" i="7"/>
  <c r="I279" i="7"/>
  <c r="H279" i="7"/>
  <c r="G279" i="7"/>
  <c r="F279" i="7"/>
  <c r="E279" i="7"/>
  <c r="C279" i="7"/>
  <c r="D279" i="7"/>
  <c r="O278" i="7"/>
  <c r="N278" i="7"/>
  <c r="M278" i="7"/>
  <c r="L278" i="7"/>
  <c r="K278" i="7"/>
  <c r="J278" i="7"/>
  <c r="I278" i="7"/>
  <c r="H278" i="7"/>
  <c r="G278" i="7"/>
  <c r="F278" i="7"/>
  <c r="E278" i="7"/>
  <c r="C278" i="7"/>
  <c r="D278" i="7"/>
  <c r="O277" i="7"/>
  <c r="N277" i="7"/>
  <c r="M277" i="7"/>
  <c r="L277" i="7"/>
  <c r="K277" i="7"/>
  <c r="J277" i="7"/>
  <c r="I277" i="7"/>
  <c r="H277" i="7"/>
  <c r="G277" i="7"/>
  <c r="F277" i="7"/>
  <c r="E277" i="7"/>
  <c r="C277" i="7"/>
  <c r="D277" i="7"/>
  <c r="O276" i="7"/>
  <c r="N276" i="7"/>
  <c r="M276" i="7"/>
  <c r="L276" i="7"/>
  <c r="K276" i="7"/>
  <c r="J276" i="7"/>
  <c r="I276" i="7"/>
  <c r="H276" i="7"/>
  <c r="G276" i="7"/>
  <c r="F276" i="7"/>
  <c r="E276" i="7"/>
  <c r="C276" i="7"/>
  <c r="D276" i="7"/>
  <c r="O275" i="7"/>
  <c r="N275" i="7"/>
  <c r="M275" i="7"/>
  <c r="L275" i="7"/>
  <c r="K275" i="7"/>
  <c r="J275" i="7"/>
  <c r="I275" i="7"/>
  <c r="H275" i="7"/>
  <c r="G275" i="7"/>
  <c r="F275" i="7"/>
  <c r="E275" i="7"/>
  <c r="C275" i="7"/>
  <c r="D275" i="7"/>
  <c r="O274" i="7"/>
  <c r="N274" i="7"/>
  <c r="M274" i="7"/>
  <c r="L274" i="7"/>
  <c r="K274" i="7"/>
  <c r="J274" i="7"/>
  <c r="I274" i="7"/>
  <c r="H274" i="7"/>
  <c r="G274" i="7"/>
  <c r="F274" i="7"/>
  <c r="E274" i="7"/>
  <c r="C274" i="7"/>
  <c r="D274" i="7"/>
  <c r="O273" i="7"/>
  <c r="N273" i="7"/>
  <c r="M273" i="7"/>
  <c r="L273" i="7"/>
  <c r="K273" i="7"/>
  <c r="J273" i="7"/>
  <c r="I273" i="7"/>
  <c r="H273" i="7"/>
  <c r="G273" i="7"/>
  <c r="F273" i="7"/>
  <c r="E273" i="7"/>
  <c r="C273" i="7"/>
  <c r="D273" i="7"/>
  <c r="O272" i="7"/>
  <c r="N272" i="7"/>
  <c r="M272" i="7"/>
  <c r="L272" i="7"/>
  <c r="K272" i="7"/>
  <c r="J272" i="7"/>
  <c r="I272" i="7"/>
  <c r="H272" i="7"/>
  <c r="G272" i="7"/>
  <c r="F272" i="7"/>
  <c r="E272" i="7"/>
  <c r="C272" i="7"/>
  <c r="D272" i="7"/>
  <c r="O271" i="7"/>
  <c r="N271" i="7"/>
  <c r="M271" i="7"/>
  <c r="L271" i="7"/>
  <c r="K271" i="7"/>
  <c r="J271" i="7"/>
  <c r="I271" i="7"/>
  <c r="H271" i="7"/>
  <c r="G271" i="7"/>
  <c r="F271" i="7"/>
  <c r="E271" i="7"/>
  <c r="C271" i="7"/>
  <c r="D271" i="7"/>
  <c r="O270" i="7"/>
  <c r="N270" i="7"/>
  <c r="M270" i="7"/>
  <c r="L270" i="7"/>
  <c r="K270" i="7"/>
  <c r="J270" i="7"/>
  <c r="I270" i="7"/>
  <c r="H270" i="7"/>
  <c r="G270" i="7"/>
  <c r="F270" i="7"/>
  <c r="E270" i="7"/>
  <c r="C270" i="7"/>
  <c r="D270" i="7"/>
  <c r="O269" i="7"/>
  <c r="N269" i="7"/>
  <c r="M269" i="7"/>
  <c r="L269" i="7"/>
  <c r="K269" i="7"/>
  <c r="J269" i="7"/>
  <c r="I269" i="7"/>
  <c r="H269" i="7"/>
  <c r="G269" i="7"/>
  <c r="F269" i="7"/>
  <c r="E269" i="7"/>
  <c r="C269" i="7"/>
  <c r="D269" i="7"/>
  <c r="O268" i="7"/>
  <c r="N268" i="7"/>
  <c r="M268" i="7"/>
  <c r="L268" i="7"/>
  <c r="K268" i="7"/>
  <c r="J268" i="7"/>
  <c r="I268" i="7"/>
  <c r="H268" i="7"/>
  <c r="G268" i="7"/>
  <c r="F268" i="7"/>
  <c r="E268" i="7"/>
  <c r="C268" i="7"/>
  <c r="D268" i="7"/>
  <c r="O267" i="7"/>
  <c r="N267" i="7"/>
  <c r="M267" i="7"/>
  <c r="L267" i="7"/>
  <c r="K267" i="7"/>
  <c r="J267" i="7"/>
  <c r="I267" i="7"/>
  <c r="H267" i="7"/>
  <c r="G267" i="7"/>
  <c r="F267" i="7"/>
  <c r="E267" i="7"/>
  <c r="C267" i="7"/>
  <c r="D267" i="7"/>
  <c r="O266" i="7"/>
  <c r="N266" i="7"/>
  <c r="M266" i="7"/>
  <c r="L266" i="7"/>
  <c r="K266" i="7"/>
  <c r="J266" i="7"/>
  <c r="I266" i="7"/>
  <c r="H266" i="7"/>
  <c r="G266" i="7"/>
  <c r="F266" i="7"/>
  <c r="E266" i="7"/>
  <c r="C266" i="7"/>
  <c r="D266" i="7"/>
  <c r="O265" i="7"/>
  <c r="N265" i="7"/>
  <c r="M265" i="7"/>
  <c r="L265" i="7"/>
  <c r="K265" i="7"/>
  <c r="J265" i="7"/>
  <c r="I265" i="7"/>
  <c r="H265" i="7"/>
  <c r="G265" i="7"/>
  <c r="F265" i="7"/>
  <c r="E265" i="7"/>
  <c r="C265" i="7"/>
  <c r="D265" i="7"/>
  <c r="O264" i="7"/>
  <c r="N264" i="7"/>
  <c r="M264" i="7"/>
  <c r="L264" i="7"/>
  <c r="K264" i="7"/>
  <c r="J264" i="7"/>
  <c r="I264" i="7"/>
  <c r="H264" i="7"/>
  <c r="G264" i="7"/>
  <c r="F264" i="7"/>
  <c r="E264" i="7"/>
  <c r="C264" i="7"/>
  <c r="D264" i="7"/>
  <c r="O263" i="7"/>
  <c r="N263" i="7"/>
  <c r="M263" i="7"/>
  <c r="L263" i="7"/>
  <c r="K263" i="7"/>
  <c r="J263" i="7"/>
  <c r="I263" i="7"/>
  <c r="H263" i="7"/>
  <c r="G263" i="7"/>
  <c r="F263" i="7"/>
  <c r="E263" i="7"/>
  <c r="C263" i="7"/>
  <c r="D263" i="7"/>
  <c r="O262" i="7"/>
  <c r="N262" i="7"/>
  <c r="M262" i="7"/>
  <c r="L262" i="7"/>
  <c r="K262" i="7"/>
  <c r="J262" i="7"/>
  <c r="I262" i="7"/>
  <c r="H262" i="7"/>
  <c r="G262" i="7"/>
  <c r="F262" i="7"/>
  <c r="E262" i="7"/>
  <c r="C262" i="7"/>
  <c r="D262" i="7"/>
  <c r="O261" i="7"/>
  <c r="N261" i="7"/>
  <c r="M261" i="7"/>
  <c r="L261" i="7"/>
  <c r="K261" i="7"/>
  <c r="J261" i="7"/>
  <c r="I261" i="7"/>
  <c r="H261" i="7"/>
  <c r="G261" i="7"/>
  <c r="F261" i="7"/>
  <c r="E261" i="7"/>
  <c r="C261" i="7"/>
  <c r="D261" i="7"/>
  <c r="O260" i="7"/>
  <c r="N260" i="7"/>
  <c r="M260" i="7"/>
  <c r="L260" i="7"/>
  <c r="K260" i="7"/>
  <c r="J260" i="7"/>
  <c r="I260" i="7"/>
  <c r="H260" i="7"/>
  <c r="G260" i="7"/>
  <c r="F260" i="7"/>
  <c r="E260" i="7"/>
  <c r="C260" i="7"/>
  <c r="D260" i="7"/>
  <c r="O259" i="7"/>
  <c r="N259" i="7"/>
  <c r="M259" i="7"/>
  <c r="L259" i="7"/>
  <c r="K259" i="7"/>
  <c r="J259" i="7"/>
  <c r="I259" i="7"/>
  <c r="H259" i="7"/>
  <c r="G259" i="7"/>
  <c r="F259" i="7"/>
  <c r="E259" i="7"/>
  <c r="C259" i="7"/>
  <c r="D259" i="7"/>
  <c r="O258" i="7"/>
  <c r="N258" i="7"/>
  <c r="M258" i="7"/>
  <c r="L258" i="7"/>
  <c r="K258" i="7"/>
  <c r="J258" i="7"/>
  <c r="I258" i="7"/>
  <c r="H258" i="7"/>
  <c r="G258" i="7"/>
  <c r="F258" i="7"/>
  <c r="E258" i="7"/>
  <c r="C258" i="7"/>
  <c r="D258" i="7"/>
  <c r="O257" i="7"/>
  <c r="N257" i="7"/>
  <c r="M257" i="7"/>
  <c r="L257" i="7"/>
  <c r="K257" i="7"/>
  <c r="J257" i="7"/>
  <c r="I257" i="7"/>
  <c r="H257" i="7"/>
  <c r="G257" i="7"/>
  <c r="F257" i="7"/>
  <c r="E257" i="7"/>
  <c r="C257" i="7"/>
  <c r="D257" i="7"/>
  <c r="O256" i="7"/>
  <c r="N256" i="7"/>
  <c r="M256" i="7"/>
  <c r="L256" i="7"/>
  <c r="K256" i="7"/>
  <c r="J256" i="7"/>
  <c r="I256" i="7"/>
  <c r="H256" i="7"/>
  <c r="G256" i="7"/>
  <c r="F256" i="7"/>
  <c r="E256" i="7"/>
  <c r="C256" i="7"/>
  <c r="D256" i="7"/>
  <c r="O255" i="7"/>
  <c r="N255" i="7"/>
  <c r="M255" i="7"/>
  <c r="L255" i="7"/>
  <c r="K255" i="7"/>
  <c r="J255" i="7"/>
  <c r="I255" i="7"/>
  <c r="H255" i="7"/>
  <c r="G255" i="7"/>
  <c r="F255" i="7"/>
  <c r="E255" i="7"/>
  <c r="C255" i="7"/>
  <c r="D255" i="7"/>
  <c r="O254" i="7"/>
  <c r="N254" i="7"/>
  <c r="M254" i="7"/>
  <c r="L254" i="7"/>
  <c r="K254" i="7"/>
  <c r="J254" i="7"/>
  <c r="I254" i="7"/>
  <c r="H254" i="7"/>
  <c r="G254" i="7"/>
  <c r="F254" i="7"/>
  <c r="E254" i="7"/>
  <c r="C254" i="7"/>
  <c r="D254" i="7"/>
  <c r="O253" i="7"/>
  <c r="N253" i="7"/>
  <c r="M253" i="7"/>
  <c r="L253" i="7"/>
  <c r="K253" i="7"/>
  <c r="J253" i="7"/>
  <c r="I253" i="7"/>
  <c r="H253" i="7"/>
  <c r="G253" i="7"/>
  <c r="F253" i="7"/>
  <c r="E253" i="7"/>
  <c r="C253" i="7"/>
  <c r="D253" i="7"/>
  <c r="O252" i="7"/>
  <c r="N252" i="7"/>
  <c r="M252" i="7"/>
  <c r="L252" i="7"/>
  <c r="K252" i="7"/>
  <c r="J252" i="7"/>
  <c r="I252" i="7"/>
  <c r="H252" i="7"/>
  <c r="G252" i="7"/>
  <c r="F252" i="7"/>
  <c r="E252" i="7"/>
  <c r="C252" i="7"/>
  <c r="D252" i="7"/>
  <c r="O251" i="7"/>
  <c r="N251" i="7"/>
  <c r="M251" i="7"/>
  <c r="L251" i="7"/>
  <c r="K251" i="7"/>
  <c r="J251" i="7"/>
  <c r="I251" i="7"/>
  <c r="H251" i="7"/>
  <c r="G251" i="7"/>
  <c r="F251" i="7"/>
  <c r="E251" i="7"/>
  <c r="C251" i="7"/>
  <c r="D251" i="7"/>
  <c r="O250" i="7"/>
  <c r="N250" i="7"/>
  <c r="M250" i="7"/>
  <c r="L250" i="7"/>
  <c r="K250" i="7"/>
  <c r="J250" i="7"/>
  <c r="I250" i="7"/>
  <c r="H250" i="7"/>
  <c r="G250" i="7"/>
  <c r="F250" i="7"/>
  <c r="E250" i="7"/>
  <c r="C250" i="7"/>
  <c r="D250" i="7"/>
  <c r="O249" i="7"/>
  <c r="N249" i="7"/>
  <c r="M249" i="7"/>
  <c r="L249" i="7"/>
  <c r="K249" i="7"/>
  <c r="J249" i="7"/>
  <c r="I249" i="7"/>
  <c r="H249" i="7"/>
  <c r="G249" i="7"/>
  <c r="F249" i="7"/>
  <c r="E249" i="7"/>
  <c r="C249" i="7"/>
  <c r="D249" i="7"/>
  <c r="O248" i="7"/>
  <c r="N248" i="7"/>
  <c r="M248" i="7"/>
  <c r="L248" i="7"/>
  <c r="K248" i="7"/>
  <c r="J248" i="7"/>
  <c r="I248" i="7"/>
  <c r="H248" i="7"/>
  <c r="G248" i="7"/>
  <c r="F248" i="7"/>
  <c r="E248" i="7"/>
  <c r="C248" i="7"/>
  <c r="D248" i="7"/>
  <c r="O247" i="7"/>
  <c r="N247" i="7"/>
  <c r="M247" i="7"/>
  <c r="L247" i="7"/>
  <c r="K247" i="7"/>
  <c r="J247" i="7"/>
  <c r="I247" i="7"/>
  <c r="H247" i="7"/>
  <c r="G247" i="7"/>
  <c r="F247" i="7"/>
  <c r="E247" i="7"/>
  <c r="C247" i="7"/>
  <c r="D247" i="7"/>
  <c r="O246" i="7"/>
  <c r="N246" i="7"/>
  <c r="M246" i="7"/>
  <c r="L246" i="7"/>
  <c r="K246" i="7"/>
  <c r="J246" i="7"/>
  <c r="I246" i="7"/>
  <c r="H246" i="7"/>
  <c r="G246" i="7"/>
  <c r="F246" i="7"/>
  <c r="E246" i="7"/>
  <c r="C246" i="7"/>
  <c r="D246" i="7"/>
  <c r="O245" i="7"/>
  <c r="N245" i="7"/>
  <c r="M245" i="7"/>
  <c r="L245" i="7"/>
  <c r="K245" i="7"/>
  <c r="J245" i="7"/>
  <c r="I245" i="7"/>
  <c r="H245" i="7"/>
  <c r="G245" i="7"/>
  <c r="F245" i="7"/>
  <c r="E245" i="7"/>
  <c r="C245" i="7"/>
  <c r="D245" i="7"/>
  <c r="O244" i="7"/>
  <c r="N244" i="7"/>
  <c r="M244" i="7"/>
  <c r="L244" i="7"/>
  <c r="K244" i="7"/>
  <c r="J244" i="7"/>
  <c r="I244" i="7"/>
  <c r="H244" i="7"/>
  <c r="G244" i="7"/>
  <c r="F244" i="7"/>
  <c r="E244" i="7"/>
  <c r="C244" i="7"/>
  <c r="D244" i="7"/>
  <c r="O243" i="7"/>
  <c r="N243" i="7"/>
  <c r="M243" i="7"/>
  <c r="L243" i="7"/>
  <c r="K243" i="7"/>
  <c r="J243" i="7"/>
  <c r="I243" i="7"/>
  <c r="H243" i="7"/>
  <c r="G243" i="7"/>
  <c r="F243" i="7"/>
  <c r="E243" i="7"/>
  <c r="C243" i="7"/>
  <c r="D243" i="7"/>
  <c r="O242" i="7"/>
  <c r="N242" i="7"/>
  <c r="M242" i="7"/>
  <c r="L242" i="7"/>
  <c r="K242" i="7"/>
  <c r="J242" i="7"/>
  <c r="I242" i="7"/>
  <c r="H242" i="7"/>
  <c r="G242" i="7"/>
  <c r="F242" i="7"/>
  <c r="E242" i="7"/>
  <c r="C242" i="7"/>
  <c r="D242" i="7"/>
  <c r="O241" i="7"/>
  <c r="N241" i="7"/>
  <c r="M241" i="7"/>
  <c r="L241" i="7"/>
  <c r="K241" i="7"/>
  <c r="J241" i="7"/>
  <c r="I241" i="7"/>
  <c r="H241" i="7"/>
  <c r="G241" i="7"/>
  <c r="F241" i="7"/>
  <c r="E241" i="7"/>
  <c r="C241" i="7"/>
  <c r="D241" i="7"/>
  <c r="O240" i="7"/>
  <c r="N240" i="7"/>
  <c r="M240" i="7"/>
  <c r="L240" i="7"/>
  <c r="K240" i="7"/>
  <c r="J240" i="7"/>
  <c r="I240" i="7"/>
  <c r="H240" i="7"/>
  <c r="G240" i="7"/>
  <c r="F240" i="7"/>
  <c r="E240" i="7"/>
  <c r="C240" i="7"/>
  <c r="D240" i="7"/>
  <c r="O239" i="7"/>
  <c r="N239" i="7"/>
  <c r="M239" i="7"/>
  <c r="L239" i="7"/>
  <c r="K239" i="7"/>
  <c r="J239" i="7"/>
  <c r="I239" i="7"/>
  <c r="H239" i="7"/>
  <c r="G239" i="7"/>
  <c r="F239" i="7"/>
  <c r="E239" i="7"/>
  <c r="C239" i="7"/>
  <c r="D239" i="7"/>
  <c r="O238" i="7"/>
  <c r="N238" i="7"/>
  <c r="M238" i="7"/>
  <c r="L238" i="7"/>
  <c r="K238" i="7"/>
  <c r="J238" i="7"/>
  <c r="I238" i="7"/>
  <c r="H238" i="7"/>
  <c r="G238" i="7"/>
  <c r="F238" i="7"/>
  <c r="E238" i="7"/>
  <c r="C238" i="7"/>
  <c r="D238" i="7"/>
  <c r="O237" i="7"/>
  <c r="N237" i="7"/>
  <c r="M237" i="7"/>
  <c r="L237" i="7"/>
  <c r="K237" i="7"/>
  <c r="J237" i="7"/>
  <c r="I237" i="7"/>
  <c r="H237" i="7"/>
  <c r="G237" i="7"/>
  <c r="F237" i="7"/>
  <c r="E237" i="7"/>
  <c r="C237" i="7"/>
  <c r="D237" i="7"/>
  <c r="O236" i="7"/>
  <c r="N236" i="7"/>
  <c r="M236" i="7"/>
  <c r="L236" i="7"/>
  <c r="K236" i="7"/>
  <c r="J236" i="7"/>
  <c r="I236" i="7"/>
  <c r="H236" i="7"/>
  <c r="G236" i="7"/>
  <c r="F236" i="7"/>
  <c r="E236" i="7"/>
  <c r="C236" i="7"/>
  <c r="D236" i="7"/>
  <c r="O235" i="7"/>
  <c r="N235" i="7"/>
  <c r="M235" i="7"/>
  <c r="L235" i="7"/>
  <c r="K235" i="7"/>
  <c r="J235" i="7"/>
  <c r="I235" i="7"/>
  <c r="H235" i="7"/>
  <c r="G235" i="7"/>
  <c r="F235" i="7"/>
  <c r="E235" i="7"/>
  <c r="C235" i="7"/>
  <c r="D235" i="7"/>
  <c r="O234" i="7"/>
  <c r="N234" i="7"/>
  <c r="M234" i="7"/>
  <c r="L234" i="7"/>
  <c r="K234" i="7"/>
  <c r="J234" i="7"/>
  <c r="I234" i="7"/>
  <c r="H234" i="7"/>
  <c r="G234" i="7"/>
  <c r="F234" i="7"/>
  <c r="E234" i="7"/>
  <c r="C234" i="7"/>
  <c r="D234" i="7"/>
  <c r="O233" i="7"/>
  <c r="N233" i="7"/>
  <c r="M233" i="7"/>
  <c r="L233" i="7"/>
  <c r="K233" i="7"/>
  <c r="J233" i="7"/>
  <c r="I233" i="7"/>
  <c r="H233" i="7"/>
  <c r="G233" i="7"/>
  <c r="F233" i="7"/>
  <c r="E233" i="7"/>
  <c r="C233" i="7"/>
  <c r="D233" i="7"/>
  <c r="O232" i="7"/>
  <c r="N232" i="7"/>
  <c r="M232" i="7"/>
  <c r="L232" i="7"/>
  <c r="K232" i="7"/>
  <c r="J232" i="7"/>
  <c r="I232" i="7"/>
  <c r="H232" i="7"/>
  <c r="G232" i="7"/>
  <c r="F232" i="7"/>
  <c r="E232" i="7"/>
  <c r="C232" i="7"/>
  <c r="D232" i="7"/>
  <c r="O231" i="7"/>
  <c r="N231" i="7"/>
  <c r="M231" i="7"/>
  <c r="L231" i="7"/>
  <c r="K231" i="7"/>
  <c r="J231" i="7"/>
  <c r="I231" i="7"/>
  <c r="H231" i="7"/>
  <c r="G231" i="7"/>
  <c r="F231" i="7"/>
  <c r="E231" i="7"/>
  <c r="C231" i="7"/>
  <c r="D231" i="7"/>
  <c r="O230" i="7"/>
  <c r="N230" i="7"/>
  <c r="M230" i="7"/>
  <c r="L230" i="7"/>
  <c r="K230" i="7"/>
  <c r="J230" i="7"/>
  <c r="I230" i="7"/>
  <c r="H230" i="7"/>
  <c r="G230" i="7"/>
  <c r="F230" i="7"/>
  <c r="E230" i="7"/>
  <c r="C230" i="7"/>
  <c r="D230" i="7"/>
  <c r="O229" i="7"/>
  <c r="N229" i="7"/>
  <c r="M229" i="7"/>
  <c r="L229" i="7"/>
  <c r="K229" i="7"/>
  <c r="J229" i="7"/>
  <c r="I229" i="7"/>
  <c r="H229" i="7"/>
  <c r="G229" i="7"/>
  <c r="F229" i="7"/>
  <c r="E229" i="7"/>
  <c r="C229" i="7"/>
  <c r="D229" i="7"/>
  <c r="O228" i="7"/>
  <c r="N228" i="7"/>
  <c r="M228" i="7"/>
  <c r="L228" i="7"/>
  <c r="K228" i="7"/>
  <c r="J228" i="7"/>
  <c r="I228" i="7"/>
  <c r="H228" i="7"/>
  <c r="G228" i="7"/>
  <c r="F228" i="7"/>
  <c r="E228" i="7"/>
  <c r="C228" i="7"/>
  <c r="D228" i="7"/>
  <c r="O227" i="7"/>
  <c r="N227" i="7"/>
  <c r="M227" i="7"/>
  <c r="L227" i="7"/>
  <c r="K227" i="7"/>
  <c r="J227" i="7"/>
  <c r="I227" i="7"/>
  <c r="H227" i="7"/>
  <c r="G227" i="7"/>
  <c r="F227" i="7"/>
  <c r="E227" i="7"/>
  <c r="C227" i="7"/>
  <c r="D227" i="7"/>
  <c r="O226" i="7"/>
  <c r="N226" i="7"/>
  <c r="M226" i="7"/>
  <c r="L226" i="7"/>
  <c r="K226" i="7"/>
  <c r="J226" i="7"/>
  <c r="I226" i="7"/>
  <c r="H226" i="7"/>
  <c r="G226" i="7"/>
  <c r="F226" i="7"/>
  <c r="E226" i="7"/>
  <c r="C226" i="7"/>
  <c r="D226" i="7"/>
  <c r="O225" i="7"/>
  <c r="N225" i="7"/>
  <c r="M225" i="7"/>
  <c r="L225" i="7"/>
  <c r="K225" i="7"/>
  <c r="J225" i="7"/>
  <c r="I225" i="7"/>
  <c r="H225" i="7"/>
  <c r="G225" i="7"/>
  <c r="F225" i="7"/>
  <c r="E225" i="7"/>
  <c r="C225" i="7"/>
  <c r="D225" i="7"/>
  <c r="O224" i="7"/>
  <c r="N224" i="7"/>
  <c r="M224" i="7"/>
  <c r="L224" i="7"/>
  <c r="K224" i="7"/>
  <c r="J224" i="7"/>
  <c r="I224" i="7"/>
  <c r="H224" i="7"/>
  <c r="G224" i="7"/>
  <c r="F224" i="7"/>
  <c r="E224" i="7"/>
  <c r="C224" i="7"/>
  <c r="D224" i="7"/>
  <c r="O223" i="7"/>
  <c r="N223" i="7"/>
  <c r="M223" i="7"/>
  <c r="L223" i="7"/>
  <c r="K223" i="7"/>
  <c r="J223" i="7"/>
  <c r="I223" i="7"/>
  <c r="H223" i="7"/>
  <c r="G223" i="7"/>
  <c r="F223" i="7"/>
  <c r="E223" i="7"/>
  <c r="C223" i="7"/>
  <c r="D223" i="7"/>
  <c r="O222" i="7"/>
  <c r="N222" i="7"/>
  <c r="M222" i="7"/>
  <c r="L222" i="7"/>
  <c r="K222" i="7"/>
  <c r="J222" i="7"/>
  <c r="I222" i="7"/>
  <c r="H222" i="7"/>
  <c r="G222" i="7"/>
  <c r="F222" i="7"/>
  <c r="E222" i="7"/>
  <c r="C222" i="7"/>
  <c r="D222" i="7"/>
  <c r="O221" i="7"/>
  <c r="N221" i="7"/>
  <c r="M221" i="7"/>
  <c r="L221" i="7"/>
  <c r="K221" i="7"/>
  <c r="J221" i="7"/>
  <c r="I221" i="7"/>
  <c r="H221" i="7"/>
  <c r="G221" i="7"/>
  <c r="F221" i="7"/>
  <c r="E221" i="7"/>
  <c r="C221" i="7"/>
  <c r="D221" i="7"/>
  <c r="O220" i="7"/>
  <c r="N220" i="7"/>
  <c r="M220" i="7"/>
  <c r="L220" i="7"/>
  <c r="K220" i="7"/>
  <c r="J220" i="7"/>
  <c r="I220" i="7"/>
  <c r="H220" i="7"/>
  <c r="G220" i="7"/>
  <c r="F220" i="7"/>
  <c r="E220" i="7"/>
  <c r="C220" i="7"/>
  <c r="D220" i="7"/>
  <c r="O219" i="7"/>
  <c r="N219" i="7"/>
  <c r="M219" i="7"/>
  <c r="L219" i="7"/>
  <c r="K219" i="7"/>
  <c r="J219" i="7"/>
  <c r="I219" i="7"/>
  <c r="H219" i="7"/>
  <c r="G219" i="7"/>
  <c r="F219" i="7"/>
  <c r="E219" i="7"/>
  <c r="C219" i="7"/>
  <c r="D219" i="7"/>
  <c r="O218" i="7"/>
  <c r="N218" i="7"/>
  <c r="M218" i="7"/>
  <c r="L218" i="7"/>
  <c r="K218" i="7"/>
  <c r="J218" i="7"/>
  <c r="I218" i="7"/>
  <c r="H218" i="7"/>
  <c r="G218" i="7"/>
  <c r="F218" i="7"/>
  <c r="E218" i="7"/>
  <c r="C218" i="7"/>
  <c r="D218" i="7"/>
  <c r="O217" i="7"/>
  <c r="N217" i="7"/>
  <c r="M217" i="7"/>
  <c r="L217" i="7"/>
  <c r="K217" i="7"/>
  <c r="J217" i="7"/>
  <c r="I217" i="7"/>
  <c r="H217" i="7"/>
  <c r="G217" i="7"/>
  <c r="F217" i="7"/>
  <c r="E217" i="7"/>
  <c r="C217" i="7"/>
  <c r="D217" i="7"/>
  <c r="O216" i="7"/>
  <c r="N216" i="7"/>
  <c r="M216" i="7"/>
  <c r="L216" i="7"/>
  <c r="K216" i="7"/>
  <c r="J216" i="7"/>
  <c r="I216" i="7"/>
  <c r="H216" i="7"/>
  <c r="G216" i="7"/>
  <c r="F216" i="7"/>
  <c r="E216" i="7"/>
  <c r="C216" i="7"/>
  <c r="D216" i="7"/>
  <c r="O215" i="7"/>
  <c r="N215" i="7"/>
  <c r="M215" i="7"/>
  <c r="L215" i="7"/>
  <c r="K215" i="7"/>
  <c r="J215" i="7"/>
  <c r="I215" i="7"/>
  <c r="H215" i="7"/>
  <c r="G215" i="7"/>
  <c r="F215" i="7"/>
  <c r="E215" i="7"/>
  <c r="C215" i="7"/>
  <c r="D215" i="7"/>
  <c r="O214" i="7"/>
  <c r="N214" i="7"/>
  <c r="M214" i="7"/>
  <c r="L214" i="7"/>
  <c r="K214" i="7"/>
  <c r="J214" i="7"/>
  <c r="I214" i="7"/>
  <c r="H214" i="7"/>
  <c r="G214" i="7"/>
  <c r="F214" i="7"/>
  <c r="E214" i="7"/>
  <c r="C214" i="7"/>
  <c r="D214" i="7"/>
  <c r="O213" i="7"/>
  <c r="N213" i="7"/>
  <c r="M213" i="7"/>
  <c r="L213" i="7"/>
  <c r="K213" i="7"/>
  <c r="J213" i="7"/>
  <c r="I213" i="7"/>
  <c r="H213" i="7"/>
  <c r="G213" i="7"/>
  <c r="F213" i="7"/>
  <c r="E213" i="7"/>
  <c r="C213" i="7"/>
  <c r="D213" i="7"/>
  <c r="O212" i="7"/>
  <c r="N212" i="7"/>
  <c r="M212" i="7"/>
  <c r="L212" i="7"/>
  <c r="K212" i="7"/>
  <c r="J212" i="7"/>
  <c r="I212" i="7"/>
  <c r="H212" i="7"/>
  <c r="G212" i="7"/>
  <c r="F212" i="7"/>
  <c r="E212" i="7"/>
  <c r="C212" i="7"/>
  <c r="D212" i="7"/>
  <c r="O211" i="7"/>
  <c r="N211" i="7"/>
  <c r="M211" i="7"/>
  <c r="L211" i="7"/>
  <c r="K211" i="7"/>
  <c r="J211" i="7"/>
  <c r="I211" i="7"/>
  <c r="H211" i="7"/>
  <c r="G211" i="7"/>
  <c r="F211" i="7"/>
  <c r="E211" i="7"/>
  <c r="C211" i="7"/>
  <c r="D211" i="7"/>
  <c r="O210" i="7"/>
  <c r="N210" i="7"/>
  <c r="M210" i="7"/>
  <c r="L210" i="7"/>
  <c r="K210" i="7"/>
  <c r="J210" i="7"/>
  <c r="I210" i="7"/>
  <c r="H210" i="7"/>
  <c r="G210" i="7"/>
  <c r="F210" i="7"/>
  <c r="E210" i="7"/>
  <c r="C210" i="7"/>
  <c r="D210" i="7"/>
  <c r="O209" i="7"/>
  <c r="N209" i="7"/>
  <c r="M209" i="7"/>
  <c r="L209" i="7"/>
  <c r="K209" i="7"/>
  <c r="J209" i="7"/>
  <c r="I209" i="7"/>
  <c r="H209" i="7"/>
  <c r="G209" i="7"/>
  <c r="F209" i="7"/>
  <c r="E209" i="7"/>
  <c r="C209" i="7"/>
  <c r="D209" i="7"/>
  <c r="O208" i="7"/>
  <c r="N208" i="7"/>
  <c r="M208" i="7"/>
  <c r="L208" i="7"/>
  <c r="K208" i="7"/>
  <c r="J208" i="7"/>
  <c r="I208" i="7"/>
  <c r="H208" i="7"/>
  <c r="G208" i="7"/>
  <c r="F208" i="7"/>
  <c r="E208" i="7"/>
  <c r="C208" i="7"/>
  <c r="D208" i="7"/>
  <c r="O207" i="7"/>
  <c r="N207" i="7"/>
  <c r="M207" i="7"/>
  <c r="L207" i="7"/>
  <c r="K207" i="7"/>
  <c r="J207" i="7"/>
  <c r="I207" i="7"/>
  <c r="H207" i="7"/>
  <c r="G207" i="7"/>
  <c r="F207" i="7"/>
  <c r="E207" i="7"/>
  <c r="C207" i="7"/>
  <c r="D207" i="7"/>
  <c r="O206" i="7"/>
  <c r="N206" i="7"/>
  <c r="M206" i="7"/>
  <c r="L206" i="7"/>
  <c r="K206" i="7"/>
  <c r="J206" i="7"/>
  <c r="I206" i="7"/>
  <c r="H206" i="7"/>
  <c r="G206" i="7"/>
  <c r="F206" i="7"/>
  <c r="E206" i="7"/>
  <c r="C206" i="7"/>
  <c r="D206" i="7"/>
  <c r="O205" i="7"/>
  <c r="N205" i="7"/>
  <c r="M205" i="7"/>
  <c r="L205" i="7"/>
  <c r="K205" i="7"/>
  <c r="J205" i="7"/>
  <c r="I205" i="7"/>
  <c r="H205" i="7"/>
  <c r="G205" i="7"/>
  <c r="F205" i="7"/>
  <c r="E205" i="7"/>
  <c r="C205" i="7"/>
  <c r="D205" i="7"/>
  <c r="O204" i="7"/>
  <c r="N204" i="7"/>
  <c r="M204" i="7"/>
  <c r="L204" i="7"/>
  <c r="K204" i="7"/>
  <c r="J204" i="7"/>
  <c r="I204" i="7"/>
  <c r="H204" i="7"/>
  <c r="G204" i="7"/>
  <c r="F204" i="7"/>
  <c r="E204" i="7"/>
  <c r="C204" i="7"/>
  <c r="D204" i="7"/>
  <c r="O203" i="7"/>
  <c r="N203" i="7"/>
  <c r="M203" i="7"/>
  <c r="L203" i="7"/>
  <c r="K203" i="7"/>
  <c r="J203" i="7"/>
  <c r="I203" i="7"/>
  <c r="H203" i="7"/>
  <c r="G203" i="7"/>
  <c r="F203" i="7"/>
  <c r="E203" i="7"/>
  <c r="C203" i="7"/>
  <c r="D203" i="7"/>
  <c r="O202" i="7"/>
  <c r="N202" i="7"/>
  <c r="M202" i="7"/>
  <c r="L202" i="7"/>
  <c r="K202" i="7"/>
  <c r="J202" i="7"/>
  <c r="I202" i="7"/>
  <c r="H202" i="7"/>
  <c r="G202" i="7"/>
  <c r="F202" i="7"/>
  <c r="E202" i="7"/>
  <c r="C202" i="7"/>
  <c r="D202" i="7"/>
  <c r="O201" i="7"/>
  <c r="N201" i="7"/>
  <c r="M201" i="7"/>
  <c r="L201" i="7"/>
  <c r="K201" i="7"/>
  <c r="J201" i="7"/>
  <c r="I201" i="7"/>
  <c r="H201" i="7"/>
  <c r="G201" i="7"/>
  <c r="F201" i="7"/>
  <c r="E201" i="7"/>
  <c r="C201" i="7"/>
  <c r="D201" i="7"/>
  <c r="O200" i="7"/>
  <c r="N200" i="7"/>
  <c r="M200" i="7"/>
  <c r="L200" i="7"/>
  <c r="K200" i="7"/>
  <c r="J200" i="7"/>
  <c r="I200" i="7"/>
  <c r="H200" i="7"/>
  <c r="G200" i="7"/>
  <c r="F200" i="7"/>
  <c r="E200" i="7"/>
  <c r="C200" i="7"/>
  <c r="D200" i="7"/>
  <c r="O199" i="7"/>
  <c r="N199" i="7"/>
  <c r="M199" i="7"/>
  <c r="L199" i="7"/>
  <c r="K199" i="7"/>
  <c r="J199" i="7"/>
  <c r="I199" i="7"/>
  <c r="H199" i="7"/>
  <c r="G199" i="7"/>
  <c r="F199" i="7"/>
  <c r="E199" i="7"/>
  <c r="C199" i="7"/>
  <c r="D199" i="7"/>
  <c r="O198" i="7"/>
  <c r="N198" i="7"/>
  <c r="M198" i="7"/>
  <c r="L198" i="7"/>
  <c r="K198" i="7"/>
  <c r="J198" i="7"/>
  <c r="I198" i="7"/>
  <c r="H198" i="7"/>
  <c r="G198" i="7"/>
  <c r="F198" i="7"/>
  <c r="E198" i="7"/>
  <c r="C198" i="7"/>
  <c r="D198" i="7"/>
  <c r="O197" i="7"/>
  <c r="N197" i="7"/>
  <c r="M197" i="7"/>
  <c r="L197" i="7"/>
  <c r="K197" i="7"/>
  <c r="J197" i="7"/>
  <c r="I197" i="7"/>
  <c r="H197" i="7"/>
  <c r="G197" i="7"/>
  <c r="F197" i="7"/>
  <c r="E197" i="7"/>
  <c r="C197" i="7"/>
  <c r="D197" i="7"/>
  <c r="O196" i="7"/>
  <c r="N196" i="7"/>
  <c r="M196" i="7"/>
  <c r="L196" i="7"/>
  <c r="K196" i="7"/>
  <c r="J196" i="7"/>
  <c r="I196" i="7"/>
  <c r="H196" i="7"/>
  <c r="G196" i="7"/>
  <c r="F196" i="7"/>
  <c r="E196" i="7"/>
  <c r="C196" i="7"/>
  <c r="D196" i="7"/>
  <c r="O195" i="7"/>
  <c r="N195" i="7"/>
  <c r="M195" i="7"/>
  <c r="L195" i="7"/>
  <c r="K195" i="7"/>
  <c r="J195" i="7"/>
  <c r="I195" i="7"/>
  <c r="H195" i="7"/>
  <c r="G195" i="7"/>
  <c r="F195" i="7"/>
  <c r="E195" i="7"/>
  <c r="C195" i="7"/>
  <c r="D195" i="7"/>
  <c r="O194" i="7"/>
  <c r="N194" i="7"/>
  <c r="M194" i="7"/>
  <c r="L194" i="7"/>
  <c r="K194" i="7"/>
  <c r="J194" i="7"/>
  <c r="I194" i="7"/>
  <c r="H194" i="7"/>
  <c r="G194" i="7"/>
  <c r="F194" i="7"/>
  <c r="E194" i="7"/>
  <c r="C194" i="7"/>
  <c r="D194" i="7"/>
  <c r="O193" i="7"/>
  <c r="N193" i="7"/>
  <c r="M193" i="7"/>
  <c r="L193" i="7"/>
  <c r="K193" i="7"/>
  <c r="J193" i="7"/>
  <c r="I193" i="7"/>
  <c r="H193" i="7"/>
  <c r="G193" i="7"/>
  <c r="F193" i="7"/>
  <c r="E193" i="7"/>
  <c r="C193" i="7"/>
  <c r="D193" i="7"/>
  <c r="O192" i="7"/>
  <c r="N192" i="7"/>
  <c r="M192" i="7"/>
  <c r="L192" i="7"/>
  <c r="K192" i="7"/>
  <c r="J192" i="7"/>
  <c r="I192" i="7"/>
  <c r="H192" i="7"/>
  <c r="G192" i="7"/>
  <c r="F192" i="7"/>
  <c r="E192" i="7"/>
  <c r="C192" i="7"/>
  <c r="D192" i="7"/>
  <c r="O191" i="7"/>
  <c r="N191" i="7"/>
  <c r="M191" i="7"/>
  <c r="L191" i="7"/>
  <c r="K191" i="7"/>
  <c r="J191" i="7"/>
  <c r="I191" i="7"/>
  <c r="H191" i="7"/>
  <c r="G191" i="7"/>
  <c r="F191" i="7"/>
  <c r="E191" i="7"/>
  <c r="C191" i="7"/>
  <c r="D191" i="7"/>
  <c r="O190" i="7"/>
  <c r="N190" i="7"/>
  <c r="M190" i="7"/>
  <c r="L190" i="7"/>
  <c r="K190" i="7"/>
  <c r="J190" i="7"/>
  <c r="I190" i="7"/>
  <c r="H190" i="7"/>
  <c r="G190" i="7"/>
  <c r="F190" i="7"/>
  <c r="E190" i="7"/>
  <c r="C190" i="7"/>
  <c r="D190" i="7"/>
  <c r="O189" i="7"/>
  <c r="N189" i="7"/>
  <c r="M189" i="7"/>
  <c r="L189" i="7"/>
  <c r="K189" i="7"/>
  <c r="J189" i="7"/>
  <c r="I189" i="7"/>
  <c r="H189" i="7"/>
  <c r="G189" i="7"/>
  <c r="F189" i="7"/>
  <c r="E189" i="7"/>
  <c r="C189" i="7"/>
  <c r="D189" i="7"/>
  <c r="O188" i="7"/>
  <c r="N188" i="7"/>
  <c r="M188" i="7"/>
  <c r="L188" i="7"/>
  <c r="K188" i="7"/>
  <c r="J188" i="7"/>
  <c r="I188" i="7"/>
  <c r="H188" i="7"/>
  <c r="G188" i="7"/>
  <c r="F188" i="7"/>
  <c r="E188" i="7"/>
  <c r="C188" i="7"/>
  <c r="D188" i="7"/>
  <c r="O187" i="7"/>
  <c r="N187" i="7"/>
  <c r="M187" i="7"/>
  <c r="L187" i="7"/>
  <c r="K187" i="7"/>
  <c r="J187" i="7"/>
  <c r="I187" i="7"/>
  <c r="H187" i="7"/>
  <c r="G187" i="7"/>
  <c r="F187" i="7"/>
  <c r="E187" i="7"/>
  <c r="C187" i="7"/>
  <c r="D187" i="7"/>
  <c r="O186" i="7"/>
  <c r="N186" i="7"/>
  <c r="M186" i="7"/>
  <c r="L186" i="7"/>
  <c r="K186" i="7"/>
  <c r="J186" i="7"/>
  <c r="I186" i="7"/>
  <c r="H186" i="7"/>
  <c r="G186" i="7"/>
  <c r="F186" i="7"/>
  <c r="E186" i="7"/>
  <c r="C186" i="7"/>
  <c r="D186" i="7"/>
  <c r="O185" i="7"/>
  <c r="N185" i="7"/>
  <c r="M185" i="7"/>
  <c r="L185" i="7"/>
  <c r="K185" i="7"/>
  <c r="J185" i="7"/>
  <c r="I185" i="7"/>
  <c r="H185" i="7"/>
  <c r="G185" i="7"/>
  <c r="F185" i="7"/>
  <c r="E185" i="7"/>
  <c r="C185" i="7"/>
  <c r="D185" i="7"/>
  <c r="O184" i="7"/>
  <c r="N184" i="7"/>
  <c r="M184" i="7"/>
  <c r="L184" i="7"/>
  <c r="K184" i="7"/>
  <c r="J184" i="7"/>
  <c r="I184" i="7"/>
  <c r="H184" i="7"/>
  <c r="G184" i="7"/>
  <c r="F184" i="7"/>
  <c r="E184" i="7"/>
  <c r="C184" i="7"/>
  <c r="D184" i="7"/>
  <c r="O183" i="7"/>
  <c r="N183" i="7"/>
  <c r="M183" i="7"/>
  <c r="L183" i="7"/>
  <c r="K183" i="7"/>
  <c r="J183" i="7"/>
  <c r="I183" i="7"/>
  <c r="H183" i="7"/>
  <c r="G183" i="7"/>
  <c r="F183" i="7"/>
  <c r="E183" i="7"/>
  <c r="C183" i="7"/>
  <c r="D183" i="7"/>
  <c r="O182" i="7"/>
  <c r="N182" i="7"/>
  <c r="M182" i="7"/>
  <c r="L182" i="7"/>
  <c r="K182" i="7"/>
  <c r="J182" i="7"/>
  <c r="I182" i="7"/>
  <c r="H182" i="7"/>
  <c r="G182" i="7"/>
  <c r="F182" i="7"/>
  <c r="E182" i="7"/>
  <c r="C182" i="7"/>
  <c r="D182" i="7"/>
  <c r="O181" i="7"/>
  <c r="N181" i="7"/>
  <c r="M181" i="7"/>
  <c r="L181" i="7"/>
  <c r="K181" i="7"/>
  <c r="J181" i="7"/>
  <c r="I181" i="7"/>
  <c r="H181" i="7"/>
  <c r="G181" i="7"/>
  <c r="F181" i="7"/>
  <c r="E181" i="7"/>
  <c r="C181" i="7"/>
  <c r="D181" i="7"/>
  <c r="O180" i="7"/>
  <c r="N180" i="7"/>
  <c r="M180" i="7"/>
  <c r="L180" i="7"/>
  <c r="K180" i="7"/>
  <c r="J180" i="7"/>
  <c r="I180" i="7"/>
  <c r="H180" i="7"/>
  <c r="G180" i="7"/>
  <c r="F180" i="7"/>
  <c r="E180" i="7"/>
  <c r="C180" i="7"/>
  <c r="D180" i="7"/>
  <c r="O179" i="7"/>
  <c r="N179" i="7"/>
  <c r="M179" i="7"/>
  <c r="L179" i="7"/>
  <c r="K179" i="7"/>
  <c r="J179" i="7"/>
  <c r="I179" i="7"/>
  <c r="H179" i="7"/>
  <c r="G179" i="7"/>
  <c r="F179" i="7"/>
  <c r="E179" i="7"/>
  <c r="C179" i="7"/>
  <c r="D179" i="7"/>
  <c r="O178" i="7"/>
  <c r="N178" i="7"/>
  <c r="M178" i="7"/>
  <c r="L178" i="7"/>
  <c r="K178" i="7"/>
  <c r="J178" i="7"/>
  <c r="I178" i="7"/>
  <c r="H178" i="7"/>
  <c r="G178" i="7"/>
  <c r="F178" i="7"/>
  <c r="E178" i="7"/>
  <c r="C178" i="7"/>
  <c r="D178" i="7"/>
  <c r="O177" i="7"/>
  <c r="N177" i="7"/>
  <c r="M177" i="7"/>
  <c r="L177" i="7"/>
  <c r="K177" i="7"/>
  <c r="J177" i="7"/>
  <c r="I177" i="7"/>
  <c r="H177" i="7"/>
  <c r="G177" i="7"/>
  <c r="F177" i="7"/>
  <c r="E177" i="7"/>
  <c r="C177" i="7"/>
  <c r="D177" i="7"/>
  <c r="O176" i="7"/>
  <c r="N176" i="7"/>
  <c r="M176" i="7"/>
  <c r="L176" i="7"/>
  <c r="K176" i="7"/>
  <c r="J176" i="7"/>
  <c r="I176" i="7"/>
  <c r="H176" i="7"/>
  <c r="G176" i="7"/>
  <c r="F176" i="7"/>
  <c r="E176" i="7"/>
  <c r="C176" i="7"/>
  <c r="D176" i="7"/>
  <c r="O175" i="7"/>
  <c r="N175" i="7"/>
  <c r="M175" i="7"/>
  <c r="L175" i="7"/>
  <c r="K175" i="7"/>
  <c r="J175" i="7"/>
  <c r="I175" i="7"/>
  <c r="H175" i="7"/>
  <c r="G175" i="7"/>
  <c r="F175" i="7"/>
  <c r="E175" i="7"/>
  <c r="C175" i="7"/>
  <c r="D175" i="7"/>
  <c r="O174" i="7"/>
  <c r="N174" i="7"/>
  <c r="M174" i="7"/>
  <c r="L174" i="7"/>
  <c r="K174" i="7"/>
  <c r="J174" i="7"/>
  <c r="I174" i="7"/>
  <c r="H174" i="7"/>
  <c r="G174" i="7"/>
  <c r="F174" i="7"/>
  <c r="E174" i="7"/>
  <c r="C174" i="7"/>
  <c r="D174" i="7"/>
  <c r="O173" i="7"/>
  <c r="N173" i="7"/>
  <c r="M173" i="7"/>
  <c r="L173" i="7"/>
  <c r="K173" i="7"/>
  <c r="J173" i="7"/>
  <c r="I173" i="7"/>
  <c r="H173" i="7"/>
  <c r="G173" i="7"/>
  <c r="F173" i="7"/>
  <c r="E173" i="7"/>
  <c r="C173" i="7"/>
  <c r="D173" i="7"/>
  <c r="O172" i="7"/>
  <c r="N172" i="7"/>
  <c r="M172" i="7"/>
  <c r="L172" i="7"/>
  <c r="K172" i="7"/>
  <c r="J172" i="7"/>
  <c r="I172" i="7"/>
  <c r="H172" i="7"/>
  <c r="G172" i="7"/>
  <c r="F172" i="7"/>
  <c r="E172" i="7"/>
  <c r="C172" i="7"/>
  <c r="D172" i="7"/>
  <c r="O171" i="7"/>
  <c r="N171" i="7"/>
  <c r="M171" i="7"/>
  <c r="L171" i="7"/>
  <c r="K171" i="7"/>
  <c r="J171" i="7"/>
  <c r="I171" i="7"/>
  <c r="H171" i="7"/>
  <c r="G171" i="7"/>
  <c r="F171" i="7"/>
  <c r="E171" i="7"/>
  <c r="C171" i="7"/>
  <c r="D171" i="7"/>
  <c r="O170" i="7"/>
  <c r="N170" i="7"/>
  <c r="M170" i="7"/>
  <c r="L170" i="7"/>
  <c r="K170" i="7"/>
  <c r="J170" i="7"/>
  <c r="I170" i="7"/>
  <c r="H170" i="7"/>
  <c r="G170" i="7"/>
  <c r="F170" i="7"/>
  <c r="E170" i="7"/>
  <c r="C170" i="7"/>
  <c r="D170" i="7"/>
  <c r="O169" i="7"/>
  <c r="N169" i="7"/>
  <c r="M169" i="7"/>
  <c r="L169" i="7"/>
  <c r="K169" i="7"/>
  <c r="J169" i="7"/>
  <c r="I169" i="7"/>
  <c r="H169" i="7"/>
  <c r="G169" i="7"/>
  <c r="F169" i="7"/>
  <c r="E169" i="7"/>
  <c r="C169" i="7"/>
  <c r="D169" i="7"/>
  <c r="O168" i="7"/>
  <c r="N168" i="7"/>
  <c r="M168" i="7"/>
  <c r="L168" i="7"/>
  <c r="K168" i="7"/>
  <c r="J168" i="7"/>
  <c r="I168" i="7"/>
  <c r="H168" i="7"/>
  <c r="G168" i="7"/>
  <c r="F168" i="7"/>
  <c r="E168" i="7"/>
  <c r="C168" i="7"/>
  <c r="D168" i="7"/>
  <c r="O167" i="7"/>
  <c r="N167" i="7"/>
  <c r="M167" i="7"/>
  <c r="L167" i="7"/>
  <c r="K167" i="7"/>
  <c r="J167" i="7"/>
  <c r="I167" i="7"/>
  <c r="H167" i="7"/>
  <c r="G167" i="7"/>
  <c r="F167" i="7"/>
  <c r="E167" i="7"/>
  <c r="C167" i="7"/>
  <c r="D167" i="7"/>
  <c r="O166" i="7"/>
  <c r="N166" i="7"/>
  <c r="M166" i="7"/>
  <c r="L166" i="7"/>
  <c r="K166" i="7"/>
  <c r="J166" i="7"/>
  <c r="I166" i="7"/>
  <c r="H166" i="7"/>
  <c r="G166" i="7"/>
  <c r="F166" i="7"/>
  <c r="E166" i="7"/>
  <c r="C166" i="7"/>
  <c r="D166" i="7"/>
  <c r="O165" i="7"/>
  <c r="N165" i="7"/>
  <c r="M165" i="7"/>
  <c r="L165" i="7"/>
  <c r="K165" i="7"/>
  <c r="J165" i="7"/>
  <c r="I165" i="7"/>
  <c r="H165" i="7"/>
  <c r="G165" i="7"/>
  <c r="F165" i="7"/>
  <c r="E165" i="7"/>
  <c r="C165" i="7"/>
  <c r="D165" i="7"/>
  <c r="O164" i="7"/>
  <c r="N164" i="7"/>
  <c r="M164" i="7"/>
  <c r="L164" i="7"/>
  <c r="K164" i="7"/>
  <c r="J164" i="7"/>
  <c r="I164" i="7"/>
  <c r="H164" i="7"/>
  <c r="G164" i="7"/>
  <c r="F164" i="7"/>
  <c r="E164" i="7"/>
  <c r="C164" i="7"/>
  <c r="D164" i="7"/>
  <c r="O163" i="7"/>
  <c r="N163" i="7"/>
  <c r="M163" i="7"/>
  <c r="L163" i="7"/>
  <c r="K163" i="7"/>
  <c r="J163" i="7"/>
  <c r="I163" i="7"/>
  <c r="H163" i="7"/>
  <c r="G163" i="7"/>
  <c r="F163" i="7"/>
  <c r="E163" i="7"/>
  <c r="C163" i="7"/>
  <c r="D163" i="7"/>
  <c r="O162" i="7"/>
  <c r="N162" i="7"/>
  <c r="M162" i="7"/>
  <c r="L162" i="7"/>
  <c r="K162" i="7"/>
  <c r="J162" i="7"/>
  <c r="I162" i="7"/>
  <c r="H162" i="7"/>
  <c r="G162" i="7"/>
  <c r="F162" i="7"/>
  <c r="E162" i="7"/>
  <c r="C162" i="7"/>
  <c r="D162" i="7"/>
  <c r="O161" i="7"/>
  <c r="N161" i="7"/>
  <c r="M161" i="7"/>
  <c r="L161" i="7"/>
  <c r="K161" i="7"/>
  <c r="J161" i="7"/>
  <c r="I161" i="7"/>
  <c r="H161" i="7"/>
  <c r="G161" i="7"/>
  <c r="F161" i="7"/>
  <c r="E161" i="7"/>
  <c r="C161" i="7"/>
  <c r="D161" i="7"/>
  <c r="O160" i="7"/>
  <c r="N160" i="7"/>
  <c r="M160" i="7"/>
  <c r="L160" i="7"/>
  <c r="K160" i="7"/>
  <c r="J160" i="7"/>
  <c r="I160" i="7"/>
  <c r="H160" i="7"/>
  <c r="G160" i="7"/>
  <c r="F160" i="7"/>
  <c r="E160" i="7"/>
  <c r="C160" i="7"/>
  <c r="D160" i="7"/>
  <c r="O159" i="7"/>
  <c r="N159" i="7"/>
  <c r="M159" i="7"/>
  <c r="L159" i="7"/>
  <c r="K159" i="7"/>
  <c r="J159" i="7"/>
  <c r="I159" i="7"/>
  <c r="H159" i="7"/>
  <c r="G159" i="7"/>
  <c r="F159" i="7"/>
  <c r="E159" i="7"/>
  <c r="C159" i="7"/>
  <c r="D159" i="7"/>
  <c r="O158" i="7"/>
  <c r="N158" i="7"/>
  <c r="M158" i="7"/>
  <c r="L158" i="7"/>
  <c r="K158" i="7"/>
  <c r="J158" i="7"/>
  <c r="I158" i="7"/>
  <c r="H158" i="7"/>
  <c r="G158" i="7"/>
  <c r="F158" i="7"/>
  <c r="E158" i="7"/>
  <c r="C158" i="7"/>
  <c r="D158" i="7"/>
  <c r="O157" i="7"/>
  <c r="N157" i="7"/>
  <c r="M157" i="7"/>
  <c r="L157" i="7"/>
  <c r="K157" i="7"/>
  <c r="J157" i="7"/>
  <c r="I157" i="7"/>
  <c r="H157" i="7"/>
  <c r="G157" i="7"/>
  <c r="F157" i="7"/>
  <c r="E157" i="7"/>
  <c r="C157" i="7"/>
  <c r="D157" i="7"/>
  <c r="O156" i="7"/>
  <c r="N156" i="7"/>
  <c r="M156" i="7"/>
  <c r="L156" i="7"/>
  <c r="K156" i="7"/>
  <c r="J156" i="7"/>
  <c r="I156" i="7"/>
  <c r="H156" i="7"/>
  <c r="G156" i="7"/>
  <c r="F156" i="7"/>
  <c r="E156" i="7"/>
  <c r="C156" i="7"/>
  <c r="D156" i="7"/>
  <c r="O155" i="7"/>
  <c r="N155" i="7"/>
  <c r="M155" i="7"/>
  <c r="L155" i="7"/>
  <c r="K155" i="7"/>
  <c r="J155" i="7"/>
  <c r="I155" i="7"/>
  <c r="H155" i="7"/>
  <c r="G155" i="7"/>
  <c r="F155" i="7"/>
  <c r="E155" i="7"/>
  <c r="C155" i="7"/>
  <c r="D155" i="7"/>
  <c r="O154" i="7"/>
  <c r="N154" i="7"/>
  <c r="M154" i="7"/>
  <c r="L154" i="7"/>
  <c r="K154" i="7"/>
  <c r="J154" i="7"/>
  <c r="I154" i="7"/>
  <c r="H154" i="7"/>
  <c r="G154" i="7"/>
  <c r="F154" i="7"/>
  <c r="E154" i="7"/>
  <c r="C154" i="7"/>
  <c r="D154" i="7"/>
  <c r="O153" i="7"/>
  <c r="N153" i="7"/>
  <c r="M153" i="7"/>
  <c r="L153" i="7"/>
  <c r="K153" i="7"/>
  <c r="J153" i="7"/>
  <c r="I153" i="7"/>
  <c r="H153" i="7"/>
  <c r="G153" i="7"/>
  <c r="F153" i="7"/>
  <c r="E153" i="7"/>
  <c r="C153" i="7"/>
  <c r="D153" i="7"/>
  <c r="O152" i="7"/>
  <c r="N152" i="7"/>
  <c r="M152" i="7"/>
  <c r="L152" i="7"/>
  <c r="K152" i="7"/>
  <c r="J152" i="7"/>
  <c r="I152" i="7"/>
  <c r="H152" i="7"/>
  <c r="G152" i="7"/>
  <c r="F152" i="7"/>
  <c r="E152" i="7"/>
  <c r="C152" i="7"/>
  <c r="D152" i="7"/>
  <c r="O151" i="7"/>
  <c r="N151" i="7"/>
  <c r="M151" i="7"/>
  <c r="L151" i="7"/>
  <c r="K151" i="7"/>
  <c r="J151" i="7"/>
  <c r="I151" i="7"/>
  <c r="H151" i="7"/>
  <c r="G151" i="7"/>
  <c r="F151" i="7"/>
  <c r="E151" i="7"/>
  <c r="C151" i="7"/>
  <c r="D151" i="7"/>
  <c r="O150" i="7"/>
  <c r="N150" i="7"/>
  <c r="M150" i="7"/>
  <c r="L150" i="7"/>
  <c r="K150" i="7"/>
  <c r="J150" i="7"/>
  <c r="I150" i="7"/>
  <c r="H150" i="7"/>
  <c r="G150" i="7"/>
  <c r="F150" i="7"/>
  <c r="E150" i="7"/>
  <c r="C150" i="7"/>
  <c r="D150" i="7"/>
  <c r="O149" i="7"/>
  <c r="N149" i="7"/>
  <c r="M149" i="7"/>
  <c r="L149" i="7"/>
  <c r="K149" i="7"/>
  <c r="J149" i="7"/>
  <c r="I149" i="7"/>
  <c r="H149" i="7"/>
  <c r="G149" i="7"/>
  <c r="F149" i="7"/>
  <c r="E149" i="7"/>
  <c r="C149" i="7"/>
  <c r="D149" i="7"/>
  <c r="O148" i="7"/>
  <c r="N148" i="7"/>
  <c r="M148" i="7"/>
  <c r="L148" i="7"/>
  <c r="K148" i="7"/>
  <c r="J148" i="7"/>
  <c r="I148" i="7"/>
  <c r="H148" i="7"/>
  <c r="G148" i="7"/>
  <c r="F148" i="7"/>
  <c r="E148" i="7"/>
  <c r="C148" i="7"/>
  <c r="D148" i="7"/>
  <c r="O147" i="7"/>
  <c r="N147" i="7"/>
  <c r="M147" i="7"/>
  <c r="L147" i="7"/>
  <c r="K147" i="7"/>
  <c r="J147" i="7"/>
  <c r="I147" i="7"/>
  <c r="H147" i="7"/>
  <c r="G147" i="7"/>
  <c r="F147" i="7"/>
  <c r="E147" i="7"/>
  <c r="C147" i="7"/>
  <c r="D147" i="7"/>
  <c r="O146" i="7"/>
  <c r="N146" i="7"/>
  <c r="M146" i="7"/>
  <c r="L146" i="7"/>
  <c r="K146" i="7"/>
  <c r="J146" i="7"/>
  <c r="I146" i="7"/>
  <c r="H146" i="7"/>
  <c r="G146" i="7"/>
  <c r="F146" i="7"/>
  <c r="E146" i="7"/>
  <c r="C146" i="7"/>
  <c r="D146" i="7"/>
  <c r="O145" i="7"/>
  <c r="N145" i="7"/>
  <c r="M145" i="7"/>
  <c r="L145" i="7"/>
  <c r="K145" i="7"/>
  <c r="J145" i="7"/>
  <c r="I145" i="7"/>
  <c r="H145" i="7"/>
  <c r="G145" i="7"/>
  <c r="F145" i="7"/>
  <c r="E145" i="7"/>
  <c r="C145" i="7"/>
  <c r="D145" i="7"/>
  <c r="O144" i="7"/>
  <c r="N144" i="7"/>
  <c r="M144" i="7"/>
  <c r="L144" i="7"/>
  <c r="K144" i="7"/>
  <c r="J144" i="7"/>
  <c r="I144" i="7"/>
  <c r="H144" i="7"/>
  <c r="G144" i="7"/>
  <c r="F144" i="7"/>
  <c r="E144" i="7"/>
  <c r="C144" i="7"/>
  <c r="D144" i="7"/>
  <c r="O143" i="7"/>
  <c r="N143" i="7"/>
  <c r="M143" i="7"/>
  <c r="L143" i="7"/>
  <c r="K143" i="7"/>
  <c r="J143" i="7"/>
  <c r="I143" i="7"/>
  <c r="H143" i="7"/>
  <c r="G143" i="7"/>
  <c r="F143" i="7"/>
  <c r="E143" i="7"/>
  <c r="C143" i="7"/>
  <c r="D143" i="7"/>
  <c r="O142" i="7"/>
  <c r="N142" i="7"/>
  <c r="M142" i="7"/>
  <c r="L142" i="7"/>
  <c r="K142" i="7"/>
  <c r="J142" i="7"/>
  <c r="I142" i="7"/>
  <c r="H142" i="7"/>
  <c r="G142" i="7"/>
  <c r="F142" i="7"/>
  <c r="E142" i="7"/>
  <c r="C142" i="7"/>
  <c r="D142" i="7"/>
  <c r="O141" i="7"/>
  <c r="N141" i="7"/>
  <c r="M141" i="7"/>
  <c r="L141" i="7"/>
  <c r="K141" i="7"/>
  <c r="J141" i="7"/>
  <c r="I141" i="7"/>
  <c r="H141" i="7"/>
  <c r="G141" i="7"/>
  <c r="F141" i="7"/>
  <c r="E141" i="7"/>
  <c r="C141" i="7"/>
  <c r="D141" i="7"/>
  <c r="O140" i="7"/>
  <c r="N140" i="7"/>
  <c r="M140" i="7"/>
  <c r="L140" i="7"/>
  <c r="K140" i="7"/>
  <c r="J140" i="7"/>
  <c r="I140" i="7"/>
  <c r="H140" i="7"/>
  <c r="G140" i="7"/>
  <c r="F140" i="7"/>
  <c r="E140" i="7"/>
  <c r="C140" i="7"/>
  <c r="D140" i="7"/>
  <c r="O139" i="7"/>
  <c r="N139" i="7"/>
  <c r="M139" i="7"/>
  <c r="L139" i="7"/>
  <c r="K139" i="7"/>
  <c r="J139" i="7"/>
  <c r="I139" i="7"/>
  <c r="H139" i="7"/>
  <c r="G139" i="7"/>
  <c r="F139" i="7"/>
  <c r="E139" i="7"/>
  <c r="C139" i="7"/>
  <c r="D139" i="7"/>
  <c r="O138" i="7"/>
  <c r="N138" i="7"/>
  <c r="M138" i="7"/>
  <c r="L138" i="7"/>
  <c r="K138" i="7"/>
  <c r="J138" i="7"/>
  <c r="I138" i="7"/>
  <c r="H138" i="7"/>
  <c r="G138" i="7"/>
  <c r="F138" i="7"/>
  <c r="E138" i="7"/>
  <c r="C138" i="7"/>
  <c r="D138" i="7"/>
  <c r="O137" i="7"/>
  <c r="N137" i="7"/>
  <c r="M137" i="7"/>
  <c r="L137" i="7"/>
  <c r="K137" i="7"/>
  <c r="J137" i="7"/>
  <c r="I137" i="7"/>
  <c r="H137" i="7"/>
  <c r="G137" i="7"/>
  <c r="F137" i="7"/>
  <c r="E137" i="7"/>
  <c r="C137" i="7"/>
  <c r="D137" i="7"/>
  <c r="O136" i="7"/>
  <c r="N136" i="7"/>
  <c r="M136" i="7"/>
  <c r="L136" i="7"/>
  <c r="K136" i="7"/>
  <c r="J136" i="7"/>
  <c r="I136" i="7"/>
  <c r="H136" i="7"/>
  <c r="G136" i="7"/>
  <c r="F136" i="7"/>
  <c r="E136" i="7"/>
  <c r="C136" i="7"/>
  <c r="D136" i="7"/>
  <c r="O135" i="7"/>
  <c r="N135" i="7"/>
  <c r="M135" i="7"/>
  <c r="L135" i="7"/>
  <c r="K135" i="7"/>
  <c r="J135" i="7"/>
  <c r="I135" i="7"/>
  <c r="H135" i="7"/>
  <c r="G135" i="7"/>
  <c r="F135" i="7"/>
  <c r="E135" i="7"/>
  <c r="C135" i="7"/>
  <c r="D135" i="7"/>
  <c r="O134" i="7"/>
  <c r="N134" i="7"/>
  <c r="M134" i="7"/>
  <c r="L134" i="7"/>
  <c r="K134" i="7"/>
  <c r="J134" i="7"/>
  <c r="I134" i="7"/>
  <c r="H134" i="7"/>
  <c r="G134" i="7"/>
  <c r="F134" i="7"/>
  <c r="E134" i="7"/>
  <c r="C134" i="7"/>
  <c r="D134" i="7"/>
  <c r="O133" i="7"/>
  <c r="N133" i="7"/>
  <c r="M133" i="7"/>
  <c r="L133" i="7"/>
  <c r="K133" i="7"/>
  <c r="J133" i="7"/>
  <c r="I133" i="7"/>
  <c r="H133" i="7"/>
  <c r="G133" i="7"/>
  <c r="F133" i="7"/>
  <c r="E133" i="7"/>
  <c r="C133" i="7"/>
  <c r="D133" i="7"/>
  <c r="O132" i="7"/>
  <c r="N132" i="7"/>
  <c r="M132" i="7"/>
  <c r="L132" i="7"/>
  <c r="K132" i="7"/>
  <c r="J132" i="7"/>
  <c r="I132" i="7"/>
  <c r="H132" i="7"/>
  <c r="G132" i="7"/>
  <c r="F132" i="7"/>
  <c r="E132" i="7"/>
  <c r="C132" i="7"/>
  <c r="D132" i="7"/>
  <c r="O131" i="7"/>
  <c r="N131" i="7"/>
  <c r="M131" i="7"/>
  <c r="L131" i="7"/>
  <c r="K131" i="7"/>
  <c r="J131" i="7"/>
  <c r="I131" i="7"/>
  <c r="H131" i="7"/>
  <c r="G131" i="7"/>
  <c r="F131" i="7"/>
  <c r="E131" i="7"/>
  <c r="C131" i="7"/>
  <c r="D131" i="7"/>
  <c r="O130" i="7"/>
  <c r="N130" i="7"/>
  <c r="M130" i="7"/>
  <c r="L130" i="7"/>
  <c r="K130" i="7"/>
  <c r="J130" i="7"/>
  <c r="I130" i="7"/>
  <c r="H130" i="7"/>
  <c r="G130" i="7"/>
  <c r="F130" i="7"/>
  <c r="E130" i="7"/>
  <c r="C130" i="7"/>
  <c r="D130" i="7"/>
  <c r="O129" i="7"/>
  <c r="N129" i="7"/>
  <c r="M129" i="7"/>
  <c r="L129" i="7"/>
  <c r="K129" i="7"/>
  <c r="J129" i="7"/>
  <c r="I129" i="7"/>
  <c r="H129" i="7"/>
  <c r="G129" i="7"/>
  <c r="F129" i="7"/>
  <c r="E129" i="7"/>
  <c r="C129" i="7"/>
  <c r="D129" i="7"/>
  <c r="O128" i="7"/>
  <c r="N128" i="7"/>
  <c r="M128" i="7"/>
  <c r="L128" i="7"/>
  <c r="K128" i="7"/>
  <c r="J128" i="7"/>
  <c r="I128" i="7"/>
  <c r="H128" i="7"/>
  <c r="G128" i="7"/>
  <c r="F128" i="7"/>
  <c r="E128" i="7"/>
  <c r="C128" i="7"/>
  <c r="D128" i="7"/>
  <c r="O127" i="7"/>
  <c r="N127" i="7"/>
  <c r="M127" i="7"/>
  <c r="L127" i="7"/>
  <c r="K127" i="7"/>
  <c r="J127" i="7"/>
  <c r="I127" i="7"/>
  <c r="H127" i="7"/>
  <c r="G127" i="7"/>
  <c r="F127" i="7"/>
  <c r="E127" i="7"/>
  <c r="C127" i="7"/>
  <c r="D127" i="7"/>
  <c r="O126" i="7"/>
  <c r="N126" i="7"/>
  <c r="M126" i="7"/>
  <c r="L126" i="7"/>
  <c r="K126" i="7"/>
  <c r="J126" i="7"/>
  <c r="I126" i="7"/>
  <c r="H126" i="7"/>
  <c r="G126" i="7"/>
  <c r="F126" i="7"/>
  <c r="E126" i="7"/>
  <c r="C126" i="7"/>
  <c r="D126" i="7"/>
  <c r="O125" i="7"/>
  <c r="N125" i="7"/>
  <c r="M125" i="7"/>
  <c r="L125" i="7"/>
  <c r="K125" i="7"/>
  <c r="J125" i="7"/>
  <c r="I125" i="7"/>
  <c r="H125" i="7"/>
  <c r="G125" i="7"/>
  <c r="F125" i="7"/>
  <c r="E125" i="7"/>
  <c r="C125" i="7"/>
  <c r="D125" i="7"/>
  <c r="O124" i="7"/>
  <c r="N124" i="7"/>
  <c r="M124" i="7"/>
  <c r="L124" i="7"/>
  <c r="K124" i="7"/>
  <c r="J124" i="7"/>
  <c r="I124" i="7"/>
  <c r="H124" i="7"/>
  <c r="G124" i="7"/>
  <c r="F124" i="7"/>
  <c r="E124" i="7"/>
  <c r="C124" i="7"/>
  <c r="D124" i="7"/>
  <c r="O123" i="7"/>
  <c r="N123" i="7"/>
  <c r="M123" i="7"/>
  <c r="L123" i="7"/>
  <c r="K123" i="7"/>
  <c r="J123" i="7"/>
  <c r="I123" i="7"/>
  <c r="H123" i="7"/>
  <c r="G123" i="7"/>
  <c r="F123" i="7"/>
  <c r="E123" i="7"/>
  <c r="C123" i="7"/>
  <c r="D123" i="7"/>
  <c r="O122" i="7"/>
  <c r="N122" i="7"/>
  <c r="M122" i="7"/>
  <c r="L122" i="7"/>
  <c r="K122" i="7"/>
  <c r="J122" i="7"/>
  <c r="I122" i="7"/>
  <c r="H122" i="7"/>
  <c r="G122" i="7"/>
  <c r="F122" i="7"/>
  <c r="E122" i="7"/>
  <c r="C122" i="7"/>
  <c r="D122" i="7"/>
  <c r="O121" i="7"/>
  <c r="N121" i="7"/>
  <c r="M121" i="7"/>
  <c r="L121" i="7"/>
  <c r="K121" i="7"/>
  <c r="J121" i="7"/>
  <c r="I121" i="7"/>
  <c r="H121" i="7"/>
  <c r="G121" i="7"/>
  <c r="F121" i="7"/>
  <c r="E121" i="7"/>
  <c r="C121" i="7"/>
  <c r="D121" i="7"/>
  <c r="O120" i="7"/>
  <c r="N120" i="7"/>
  <c r="M120" i="7"/>
  <c r="L120" i="7"/>
  <c r="K120" i="7"/>
  <c r="J120" i="7"/>
  <c r="I120" i="7"/>
  <c r="H120" i="7"/>
  <c r="G120" i="7"/>
  <c r="F120" i="7"/>
  <c r="E120" i="7"/>
  <c r="C120" i="7"/>
  <c r="D120" i="7"/>
  <c r="O119" i="7"/>
  <c r="N119" i="7"/>
  <c r="M119" i="7"/>
  <c r="L119" i="7"/>
  <c r="K119" i="7"/>
  <c r="J119" i="7"/>
  <c r="I119" i="7"/>
  <c r="H119" i="7"/>
  <c r="G119" i="7"/>
  <c r="F119" i="7"/>
  <c r="E119" i="7"/>
  <c r="C119" i="7"/>
  <c r="D119" i="7"/>
  <c r="O118" i="7"/>
  <c r="N118" i="7"/>
  <c r="M118" i="7"/>
  <c r="L118" i="7"/>
  <c r="K118" i="7"/>
  <c r="J118" i="7"/>
  <c r="I118" i="7"/>
  <c r="H118" i="7"/>
  <c r="G118" i="7"/>
  <c r="F118" i="7"/>
  <c r="E118" i="7"/>
  <c r="C118" i="7"/>
  <c r="D118" i="7"/>
  <c r="O117" i="7"/>
  <c r="N117" i="7"/>
  <c r="M117" i="7"/>
  <c r="L117" i="7"/>
  <c r="K117" i="7"/>
  <c r="J117" i="7"/>
  <c r="I117" i="7"/>
  <c r="H117" i="7"/>
  <c r="G117" i="7"/>
  <c r="F117" i="7"/>
  <c r="E117" i="7"/>
  <c r="C117" i="7"/>
  <c r="D117" i="7"/>
  <c r="O116" i="7"/>
  <c r="N116" i="7"/>
  <c r="M116" i="7"/>
  <c r="L116" i="7"/>
  <c r="K116" i="7"/>
  <c r="J116" i="7"/>
  <c r="I116" i="7"/>
  <c r="H116" i="7"/>
  <c r="G116" i="7"/>
  <c r="F116" i="7"/>
  <c r="E116" i="7"/>
  <c r="C116" i="7"/>
  <c r="D116" i="7"/>
  <c r="O115" i="7"/>
  <c r="N115" i="7"/>
  <c r="M115" i="7"/>
  <c r="L115" i="7"/>
  <c r="K115" i="7"/>
  <c r="J115" i="7"/>
  <c r="I115" i="7"/>
  <c r="H115" i="7"/>
  <c r="G115" i="7"/>
  <c r="F115" i="7"/>
  <c r="E115" i="7"/>
  <c r="C115" i="7"/>
  <c r="D115" i="7"/>
  <c r="O114" i="7"/>
  <c r="N114" i="7"/>
  <c r="M114" i="7"/>
  <c r="L114" i="7"/>
  <c r="K114" i="7"/>
  <c r="J114" i="7"/>
  <c r="I114" i="7"/>
  <c r="H114" i="7"/>
  <c r="G114" i="7"/>
  <c r="F114" i="7"/>
  <c r="E114" i="7"/>
  <c r="C114" i="7"/>
  <c r="D114" i="7"/>
  <c r="O113" i="7"/>
  <c r="N113" i="7"/>
  <c r="M113" i="7"/>
  <c r="L113" i="7"/>
  <c r="K113" i="7"/>
  <c r="J113" i="7"/>
  <c r="I113" i="7"/>
  <c r="H113" i="7"/>
  <c r="G113" i="7"/>
  <c r="F113" i="7"/>
  <c r="E113" i="7"/>
  <c r="C113" i="7"/>
  <c r="D113" i="7"/>
  <c r="O112" i="7"/>
  <c r="N112" i="7"/>
  <c r="M112" i="7"/>
  <c r="L112" i="7"/>
  <c r="K112" i="7"/>
  <c r="J112" i="7"/>
  <c r="I112" i="7"/>
  <c r="H112" i="7"/>
  <c r="G112" i="7"/>
  <c r="F112" i="7"/>
  <c r="E112" i="7"/>
  <c r="C112" i="7"/>
  <c r="D112" i="7"/>
  <c r="O111" i="7"/>
  <c r="N111" i="7"/>
  <c r="M111" i="7"/>
  <c r="L111" i="7"/>
  <c r="K111" i="7"/>
  <c r="J111" i="7"/>
  <c r="I111" i="7"/>
  <c r="H111" i="7"/>
  <c r="G111" i="7"/>
  <c r="F111" i="7"/>
  <c r="E111" i="7"/>
  <c r="C111" i="7"/>
  <c r="D111" i="7"/>
  <c r="O110" i="7"/>
  <c r="N110" i="7"/>
  <c r="M110" i="7"/>
  <c r="L110" i="7"/>
  <c r="K110" i="7"/>
  <c r="J110" i="7"/>
  <c r="I110" i="7"/>
  <c r="H110" i="7"/>
  <c r="G110" i="7"/>
  <c r="F110" i="7"/>
  <c r="E110" i="7"/>
  <c r="C110" i="7"/>
  <c r="D110" i="7"/>
  <c r="O109" i="7"/>
  <c r="N109" i="7"/>
  <c r="M109" i="7"/>
  <c r="L109" i="7"/>
  <c r="K109" i="7"/>
  <c r="J109" i="7"/>
  <c r="I109" i="7"/>
  <c r="H109" i="7"/>
  <c r="G109" i="7"/>
  <c r="F109" i="7"/>
  <c r="E109" i="7"/>
  <c r="C109" i="7"/>
  <c r="D109" i="7"/>
  <c r="O108" i="7"/>
  <c r="N108" i="7"/>
  <c r="M108" i="7"/>
  <c r="L108" i="7"/>
  <c r="K108" i="7"/>
  <c r="J108" i="7"/>
  <c r="I108" i="7"/>
  <c r="H108" i="7"/>
  <c r="G108" i="7"/>
  <c r="F108" i="7"/>
  <c r="E108" i="7"/>
  <c r="C108" i="7"/>
  <c r="D108" i="7"/>
  <c r="O107" i="7"/>
  <c r="N107" i="7"/>
  <c r="M107" i="7"/>
  <c r="L107" i="7"/>
  <c r="K107" i="7"/>
  <c r="J107" i="7"/>
  <c r="I107" i="7"/>
  <c r="H107" i="7"/>
  <c r="G107" i="7"/>
  <c r="F107" i="7"/>
  <c r="E107" i="7"/>
  <c r="C107" i="7"/>
  <c r="D107" i="7"/>
  <c r="O106" i="7"/>
  <c r="N106" i="7"/>
  <c r="M106" i="7"/>
  <c r="L106" i="7"/>
  <c r="K106" i="7"/>
  <c r="J106" i="7"/>
  <c r="I106" i="7"/>
  <c r="H106" i="7"/>
  <c r="G106" i="7"/>
  <c r="F106" i="7"/>
  <c r="E106" i="7"/>
  <c r="C106" i="7"/>
  <c r="D106" i="7"/>
  <c r="O105" i="7"/>
  <c r="N105" i="7"/>
  <c r="M105" i="7"/>
  <c r="L105" i="7"/>
  <c r="K105" i="7"/>
  <c r="J105" i="7"/>
  <c r="I105" i="7"/>
  <c r="H105" i="7"/>
  <c r="G105" i="7"/>
  <c r="F105" i="7"/>
  <c r="E105" i="7"/>
  <c r="C105" i="7"/>
  <c r="D105" i="7"/>
  <c r="O104" i="7"/>
  <c r="N104" i="7"/>
  <c r="M104" i="7"/>
  <c r="L104" i="7"/>
  <c r="K104" i="7"/>
  <c r="J104" i="7"/>
  <c r="I104" i="7"/>
  <c r="H104" i="7"/>
  <c r="G104" i="7"/>
  <c r="F104" i="7"/>
  <c r="E104" i="7"/>
  <c r="C104" i="7"/>
  <c r="D104" i="7"/>
  <c r="O103" i="7"/>
  <c r="N103" i="7"/>
  <c r="M103" i="7"/>
  <c r="L103" i="7"/>
  <c r="K103" i="7"/>
  <c r="J103" i="7"/>
  <c r="I103" i="7"/>
  <c r="H103" i="7"/>
  <c r="G103" i="7"/>
  <c r="F103" i="7"/>
  <c r="E103" i="7"/>
  <c r="C103" i="7"/>
  <c r="D103" i="7"/>
  <c r="O102" i="7"/>
  <c r="N102" i="7"/>
  <c r="M102" i="7"/>
  <c r="L102" i="7"/>
  <c r="K102" i="7"/>
  <c r="J102" i="7"/>
  <c r="I102" i="7"/>
  <c r="H102" i="7"/>
  <c r="G102" i="7"/>
  <c r="F102" i="7"/>
  <c r="E102" i="7"/>
  <c r="C102" i="7"/>
  <c r="D102" i="7"/>
  <c r="O101" i="7"/>
  <c r="N101" i="7"/>
  <c r="M101" i="7"/>
  <c r="L101" i="7"/>
  <c r="K101" i="7"/>
  <c r="J101" i="7"/>
  <c r="I101" i="7"/>
  <c r="H101" i="7"/>
  <c r="G101" i="7"/>
  <c r="F101" i="7"/>
  <c r="E101" i="7"/>
  <c r="C101" i="7"/>
  <c r="D101" i="7"/>
  <c r="O100" i="7"/>
  <c r="N100" i="7"/>
  <c r="M100" i="7"/>
  <c r="L100" i="7"/>
  <c r="K100" i="7"/>
  <c r="J100" i="7"/>
  <c r="I100" i="7"/>
  <c r="H100" i="7"/>
  <c r="G100" i="7"/>
  <c r="F100" i="7"/>
  <c r="E100" i="7"/>
  <c r="C100" i="7"/>
  <c r="D100" i="7"/>
  <c r="O99" i="7"/>
  <c r="N99" i="7"/>
  <c r="M99" i="7"/>
  <c r="L99" i="7"/>
  <c r="K99" i="7"/>
  <c r="J99" i="7"/>
  <c r="I99" i="7"/>
  <c r="H99" i="7"/>
  <c r="G99" i="7"/>
  <c r="F99" i="7"/>
  <c r="E99" i="7"/>
  <c r="C99" i="7"/>
  <c r="D99" i="7"/>
  <c r="O98" i="7"/>
  <c r="N98" i="7"/>
  <c r="M98" i="7"/>
  <c r="L98" i="7"/>
  <c r="K98" i="7"/>
  <c r="J98" i="7"/>
  <c r="I98" i="7"/>
  <c r="H98" i="7"/>
  <c r="G98" i="7"/>
  <c r="F98" i="7"/>
  <c r="E98" i="7"/>
  <c r="C98" i="7"/>
  <c r="D98" i="7"/>
  <c r="O97" i="7"/>
  <c r="N97" i="7"/>
  <c r="M97" i="7"/>
  <c r="L97" i="7"/>
  <c r="K97" i="7"/>
  <c r="J97" i="7"/>
  <c r="I97" i="7"/>
  <c r="H97" i="7"/>
  <c r="G97" i="7"/>
  <c r="F97" i="7"/>
  <c r="E97" i="7"/>
  <c r="C97" i="7"/>
  <c r="D97" i="7"/>
  <c r="O96" i="7"/>
  <c r="N96" i="7"/>
  <c r="M96" i="7"/>
  <c r="L96" i="7"/>
  <c r="K96" i="7"/>
  <c r="J96" i="7"/>
  <c r="I96" i="7"/>
  <c r="H96" i="7"/>
  <c r="G96" i="7"/>
  <c r="F96" i="7"/>
  <c r="E96" i="7"/>
  <c r="C96" i="7"/>
  <c r="D96" i="7"/>
  <c r="O95" i="7"/>
  <c r="N95" i="7"/>
  <c r="M95" i="7"/>
  <c r="L95" i="7"/>
  <c r="K95" i="7"/>
  <c r="J95" i="7"/>
  <c r="I95" i="7"/>
  <c r="H95" i="7"/>
  <c r="G95" i="7"/>
  <c r="F95" i="7"/>
  <c r="E95" i="7"/>
  <c r="C95" i="7"/>
  <c r="D95" i="7"/>
  <c r="O94" i="7"/>
  <c r="N94" i="7"/>
  <c r="M94" i="7"/>
  <c r="L94" i="7"/>
  <c r="K94" i="7"/>
  <c r="J94" i="7"/>
  <c r="I94" i="7"/>
  <c r="H94" i="7"/>
  <c r="G94" i="7"/>
  <c r="F94" i="7"/>
  <c r="E94" i="7"/>
  <c r="C94" i="7"/>
  <c r="D94" i="7"/>
  <c r="O93" i="7"/>
  <c r="N93" i="7"/>
  <c r="M93" i="7"/>
  <c r="L93" i="7"/>
  <c r="K93" i="7"/>
  <c r="J93" i="7"/>
  <c r="I93" i="7"/>
  <c r="H93" i="7"/>
  <c r="G93" i="7"/>
  <c r="F93" i="7"/>
  <c r="E93" i="7"/>
  <c r="C93" i="7"/>
  <c r="D93" i="7"/>
  <c r="O92" i="7"/>
  <c r="N92" i="7"/>
  <c r="M92" i="7"/>
  <c r="L92" i="7"/>
  <c r="K92" i="7"/>
  <c r="J92" i="7"/>
  <c r="I92" i="7"/>
  <c r="H92" i="7"/>
  <c r="G92" i="7"/>
  <c r="F92" i="7"/>
  <c r="E92" i="7"/>
  <c r="C92" i="7"/>
  <c r="D92" i="7"/>
  <c r="O91" i="7"/>
  <c r="N91" i="7"/>
  <c r="M91" i="7"/>
  <c r="L91" i="7"/>
  <c r="K91" i="7"/>
  <c r="J91" i="7"/>
  <c r="I91" i="7"/>
  <c r="H91" i="7"/>
  <c r="G91" i="7"/>
  <c r="F91" i="7"/>
  <c r="E91" i="7"/>
  <c r="C91" i="7"/>
  <c r="D91" i="7"/>
  <c r="O90" i="7"/>
  <c r="N90" i="7"/>
  <c r="M90" i="7"/>
  <c r="L90" i="7"/>
  <c r="K90" i="7"/>
  <c r="J90" i="7"/>
  <c r="I90" i="7"/>
  <c r="H90" i="7"/>
  <c r="G90" i="7"/>
  <c r="F90" i="7"/>
  <c r="E90" i="7"/>
  <c r="C90" i="7"/>
  <c r="D90" i="7"/>
  <c r="O89" i="7"/>
  <c r="N89" i="7"/>
  <c r="M89" i="7"/>
  <c r="L89" i="7"/>
  <c r="K89" i="7"/>
  <c r="J89" i="7"/>
  <c r="I89" i="7"/>
  <c r="H89" i="7"/>
  <c r="G89" i="7"/>
  <c r="F89" i="7"/>
  <c r="E89" i="7"/>
  <c r="C89" i="7"/>
  <c r="D89" i="7"/>
  <c r="O88" i="7"/>
  <c r="N88" i="7"/>
  <c r="M88" i="7"/>
  <c r="L88" i="7"/>
  <c r="K88" i="7"/>
  <c r="J88" i="7"/>
  <c r="I88" i="7"/>
  <c r="H88" i="7"/>
  <c r="G88" i="7"/>
  <c r="F88" i="7"/>
  <c r="E88" i="7"/>
  <c r="C88" i="7"/>
  <c r="D88" i="7"/>
  <c r="O87" i="7"/>
  <c r="N87" i="7"/>
  <c r="M87" i="7"/>
  <c r="L87" i="7"/>
  <c r="K87" i="7"/>
  <c r="J87" i="7"/>
  <c r="I87" i="7"/>
  <c r="H87" i="7"/>
  <c r="G87" i="7"/>
  <c r="F87" i="7"/>
  <c r="E87" i="7"/>
  <c r="C87" i="7"/>
  <c r="D87" i="7"/>
  <c r="O86" i="7"/>
  <c r="N86" i="7"/>
  <c r="M86" i="7"/>
  <c r="L86" i="7"/>
  <c r="K86" i="7"/>
  <c r="J86" i="7"/>
  <c r="I86" i="7"/>
  <c r="H86" i="7"/>
  <c r="G86" i="7"/>
  <c r="F86" i="7"/>
  <c r="E86" i="7"/>
  <c r="C86" i="7"/>
  <c r="D86" i="7"/>
  <c r="O85" i="7"/>
  <c r="N85" i="7"/>
  <c r="M85" i="7"/>
  <c r="L85" i="7"/>
  <c r="K85" i="7"/>
  <c r="J85" i="7"/>
  <c r="I85" i="7"/>
  <c r="H85" i="7"/>
  <c r="G85" i="7"/>
  <c r="F85" i="7"/>
  <c r="E85" i="7"/>
  <c r="C85" i="7"/>
  <c r="D85" i="7"/>
  <c r="O84" i="7"/>
  <c r="N84" i="7"/>
  <c r="M84" i="7"/>
  <c r="L84" i="7"/>
  <c r="K84" i="7"/>
  <c r="J84" i="7"/>
  <c r="I84" i="7"/>
  <c r="H84" i="7"/>
  <c r="G84" i="7"/>
  <c r="F84" i="7"/>
  <c r="E84" i="7"/>
  <c r="C84" i="7"/>
  <c r="D84" i="7"/>
  <c r="O83" i="7"/>
  <c r="N83" i="7"/>
  <c r="M83" i="7"/>
  <c r="L83" i="7"/>
  <c r="K83" i="7"/>
  <c r="J83" i="7"/>
  <c r="I83" i="7"/>
  <c r="H83" i="7"/>
  <c r="G83" i="7"/>
  <c r="F83" i="7"/>
  <c r="E83" i="7"/>
  <c r="C83" i="7"/>
  <c r="D83" i="7"/>
  <c r="O82" i="7"/>
  <c r="N82" i="7"/>
  <c r="M82" i="7"/>
  <c r="L82" i="7"/>
  <c r="K82" i="7"/>
  <c r="J82" i="7"/>
  <c r="I82" i="7"/>
  <c r="H82" i="7"/>
  <c r="G82" i="7"/>
  <c r="F82" i="7"/>
  <c r="E82" i="7"/>
  <c r="C82" i="7"/>
  <c r="D82" i="7"/>
  <c r="O81" i="7"/>
  <c r="N81" i="7"/>
  <c r="M81" i="7"/>
  <c r="L81" i="7"/>
  <c r="K81" i="7"/>
  <c r="J81" i="7"/>
  <c r="I81" i="7"/>
  <c r="H81" i="7"/>
  <c r="G81" i="7"/>
  <c r="F81" i="7"/>
  <c r="E81" i="7"/>
  <c r="C81" i="7"/>
  <c r="D81" i="7"/>
  <c r="O80" i="7"/>
  <c r="N80" i="7"/>
  <c r="M80" i="7"/>
  <c r="L80" i="7"/>
  <c r="K80" i="7"/>
  <c r="J80" i="7"/>
  <c r="I80" i="7"/>
  <c r="H80" i="7"/>
  <c r="G80" i="7"/>
  <c r="F80" i="7"/>
  <c r="E80" i="7"/>
  <c r="C80" i="7"/>
  <c r="D80" i="7"/>
  <c r="O79" i="7"/>
  <c r="N79" i="7"/>
  <c r="M79" i="7"/>
  <c r="L79" i="7"/>
  <c r="K79" i="7"/>
  <c r="J79" i="7"/>
  <c r="I79" i="7"/>
  <c r="H79" i="7"/>
  <c r="G79" i="7"/>
  <c r="F79" i="7"/>
  <c r="E79" i="7"/>
  <c r="C79" i="7"/>
  <c r="D79" i="7"/>
  <c r="O78" i="7"/>
  <c r="N78" i="7"/>
  <c r="M78" i="7"/>
  <c r="L78" i="7"/>
  <c r="K78" i="7"/>
  <c r="J78" i="7"/>
  <c r="I78" i="7"/>
  <c r="H78" i="7"/>
  <c r="G78" i="7"/>
  <c r="F78" i="7"/>
  <c r="E78" i="7"/>
  <c r="C78" i="7"/>
  <c r="D78" i="7"/>
  <c r="O77" i="7"/>
  <c r="N77" i="7"/>
  <c r="M77" i="7"/>
  <c r="L77" i="7"/>
  <c r="K77" i="7"/>
  <c r="J77" i="7"/>
  <c r="I77" i="7"/>
  <c r="H77" i="7"/>
  <c r="G77" i="7"/>
  <c r="F77" i="7"/>
  <c r="E77" i="7"/>
  <c r="C77" i="7"/>
  <c r="D77" i="7"/>
  <c r="O76" i="7"/>
  <c r="N76" i="7"/>
  <c r="M76" i="7"/>
  <c r="L76" i="7"/>
  <c r="K76" i="7"/>
  <c r="J76" i="7"/>
  <c r="I76" i="7"/>
  <c r="H76" i="7"/>
  <c r="G76" i="7"/>
  <c r="F76" i="7"/>
  <c r="E76" i="7"/>
  <c r="C76" i="7"/>
  <c r="D76" i="7"/>
  <c r="O75" i="7"/>
  <c r="N75" i="7"/>
  <c r="M75" i="7"/>
  <c r="L75" i="7"/>
  <c r="K75" i="7"/>
  <c r="J75" i="7"/>
  <c r="I75" i="7"/>
  <c r="H75" i="7"/>
  <c r="G75" i="7"/>
  <c r="F75" i="7"/>
  <c r="E75" i="7"/>
  <c r="C75" i="7"/>
  <c r="D75" i="7"/>
  <c r="O74" i="7"/>
  <c r="N74" i="7"/>
  <c r="M74" i="7"/>
  <c r="L74" i="7"/>
  <c r="K74" i="7"/>
  <c r="J74" i="7"/>
  <c r="I74" i="7"/>
  <c r="H74" i="7"/>
  <c r="G74" i="7"/>
  <c r="F74" i="7"/>
  <c r="E74" i="7"/>
  <c r="C74" i="7"/>
  <c r="D74" i="7"/>
  <c r="O73" i="7"/>
  <c r="N73" i="7"/>
  <c r="M73" i="7"/>
  <c r="L73" i="7"/>
  <c r="K73" i="7"/>
  <c r="J73" i="7"/>
  <c r="I73" i="7"/>
  <c r="H73" i="7"/>
  <c r="G73" i="7"/>
  <c r="F73" i="7"/>
  <c r="E73" i="7"/>
  <c r="C73" i="7"/>
  <c r="D73" i="7"/>
  <c r="O72" i="7"/>
  <c r="N72" i="7"/>
  <c r="M72" i="7"/>
  <c r="L72" i="7"/>
  <c r="K72" i="7"/>
  <c r="J72" i="7"/>
  <c r="I72" i="7"/>
  <c r="H72" i="7"/>
  <c r="G72" i="7"/>
  <c r="F72" i="7"/>
  <c r="E72" i="7"/>
  <c r="C72" i="7"/>
  <c r="D72" i="7"/>
  <c r="O71" i="7"/>
  <c r="N71" i="7"/>
  <c r="M71" i="7"/>
  <c r="L71" i="7"/>
  <c r="K71" i="7"/>
  <c r="J71" i="7"/>
  <c r="I71" i="7"/>
  <c r="H71" i="7"/>
  <c r="G71" i="7"/>
  <c r="F71" i="7"/>
  <c r="E71" i="7"/>
  <c r="C71" i="7"/>
  <c r="D71" i="7"/>
  <c r="O70" i="7"/>
  <c r="N70" i="7"/>
  <c r="M70" i="7"/>
  <c r="L70" i="7"/>
  <c r="K70" i="7"/>
  <c r="J70" i="7"/>
  <c r="I70" i="7"/>
  <c r="H70" i="7"/>
  <c r="G70" i="7"/>
  <c r="F70" i="7"/>
  <c r="E70" i="7"/>
  <c r="C70" i="7"/>
  <c r="D70" i="7"/>
  <c r="O69" i="7"/>
  <c r="N69" i="7"/>
  <c r="M69" i="7"/>
  <c r="L69" i="7"/>
  <c r="K69" i="7"/>
  <c r="J69" i="7"/>
  <c r="I69" i="7"/>
  <c r="H69" i="7"/>
  <c r="G69" i="7"/>
  <c r="F69" i="7"/>
  <c r="E69" i="7"/>
  <c r="C69" i="7"/>
  <c r="D69" i="7"/>
  <c r="O68" i="7"/>
  <c r="N68" i="7"/>
  <c r="M68" i="7"/>
  <c r="L68" i="7"/>
  <c r="K68" i="7"/>
  <c r="J68" i="7"/>
  <c r="I68" i="7"/>
  <c r="H68" i="7"/>
  <c r="G68" i="7"/>
  <c r="F68" i="7"/>
  <c r="E68" i="7"/>
  <c r="C68" i="7"/>
  <c r="D68" i="7"/>
  <c r="O67" i="7"/>
  <c r="N67" i="7"/>
  <c r="M67" i="7"/>
  <c r="L67" i="7"/>
  <c r="K67" i="7"/>
  <c r="J67" i="7"/>
  <c r="I67" i="7"/>
  <c r="H67" i="7"/>
  <c r="G67" i="7"/>
  <c r="F67" i="7"/>
  <c r="E67" i="7"/>
  <c r="C67" i="7"/>
  <c r="D67" i="7"/>
  <c r="O66" i="7"/>
  <c r="N66" i="7"/>
  <c r="M66" i="7"/>
  <c r="L66" i="7"/>
  <c r="K66" i="7"/>
  <c r="J66" i="7"/>
  <c r="I66" i="7"/>
  <c r="H66" i="7"/>
  <c r="G66" i="7"/>
  <c r="F66" i="7"/>
  <c r="E66" i="7"/>
  <c r="C66" i="7"/>
  <c r="D66" i="7"/>
  <c r="O65" i="7"/>
  <c r="N65" i="7"/>
  <c r="M65" i="7"/>
  <c r="L65" i="7"/>
  <c r="K65" i="7"/>
  <c r="J65" i="7"/>
  <c r="I65" i="7"/>
  <c r="H65" i="7"/>
  <c r="G65" i="7"/>
  <c r="F65" i="7"/>
  <c r="E65" i="7"/>
  <c r="C65" i="7"/>
  <c r="D65" i="7"/>
  <c r="O64" i="7"/>
  <c r="N64" i="7"/>
  <c r="M64" i="7"/>
  <c r="L64" i="7"/>
  <c r="K64" i="7"/>
  <c r="J64" i="7"/>
  <c r="I64" i="7"/>
  <c r="H64" i="7"/>
  <c r="G64" i="7"/>
  <c r="F64" i="7"/>
  <c r="E64" i="7"/>
  <c r="C64" i="7"/>
  <c r="D64" i="7"/>
  <c r="O63" i="7"/>
  <c r="N63" i="7"/>
  <c r="M63" i="7"/>
  <c r="L63" i="7"/>
  <c r="K63" i="7"/>
  <c r="J63" i="7"/>
  <c r="I63" i="7"/>
  <c r="H63" i="7"/>
  <c r="G63" i="7"/>
  <c r="F63" i="7"/>
  <c r="E63" i="7"/>
  <c r="C63" i="7"/>
  <c r="D63" i="7"/>
  <c r="O62" i="7"/>
  <c r="N62" i="7"/>
  <c r="M62" i="7"/>
  <c r="L62" i="7"/>
  <c r="K62" i="7"/>
  <c r="J62" i="7"/>
  <c r="I62" i="7"/>
  <c r="H62" i="7"/>
  <c r="G62" i="7"/>
  <c r="F62" i="7"/>
  <c r="E62" i="7"/>
  <c r="C62" i="7"/>
  <c r="D62" i="7"/>
  <c r="O61" i="7"/>
  <c r="N61" i="7"/>
  <c r="M61" i="7"/>
  <c r="L61" i="7"/>
  <c r="K61" i="7"/>
  <c r="J61" i="7"/>
  <c r="I61" i="7"/>
  <c r="H61" i="7"/>
  <c r="G61" i="7"/>
  <c r="F61" i="7"/>
  <c r="E61" i="7"/>
  <c r="C61" i="7"/>
  <c r="D61" i="7"/>
  <c r="O60" i="7"/>
  <c r="N60" i="7"/>
  <c r="M60" i="7"/>
  <c r="L60" i="7"/>
  <c r="K60" i="7"/>
  <c r="J60" i="7"/>
  <c r="I60" i="7"/>
  <c r="H60" i="7"/>
  <c r="G60" i="7"/>
  <c r="F60" i="7"/>
  <c r="E60" i="7"/>
  <c r="C60" i="7"/>
  <c r="D60" i="7"/>
  <c r="O59" i="7"/>
  <c r="N59" i="7"/>
  <c r="M59" i="7"/>
  <c r="L59" i="7"/>
  <c r="K59" i="7"/>
  <c r="J59" i="7"/>
  <c r="I59" i="7"/>
  <c r="H59" i="7"/>
  <c r="G59" i="7"/>
  <c r="F59" i="7"/>
  <c r="E59" i="7"/>
  <c r="C59" i="7"/>
  <c r="D59" i="7"/>
  <c r="O58" i="7"/>
  <c r="N58" i="7"/>
  <c r="M58" i="7"/>
  <c r="L58" i="7"/>
  <c r="K58" i="7"/>
  <c r="J58" i="7"/>
  <c r="I58" i="7"/>
  <c r="H58" i="7"/>
  <c r="G58" i="7"/>
  <c r="F58" i="7"/>
  <c r="E58" i="7"/>
  <c r="C58" i="7"/>
  <c r="D58" i="7"/>
  <c r="O57" i="7"/>
  <c r="N57" i="7"/>
  <c r="M57" i="7"/>
  <c r="L57" i="7"/>
  <c r="K57" i="7"/>
  <c r="J57" i="7"/>
  <c r="I57" i="7"/>
  <c r="H57" i="7"/>
  <c r="G57" i="7"/>
  <c r="F57" i="7"/>
  <c r="E57" i="7"/>
  <c r="C57" i="7"/>
  <c r="D57" i="7"/>
  <c r="O56" i="7"/>
  <c r="N56" i="7"/>
  <c r="M56" i="7"/>
  <c r="L56" i="7"/>
  <c r="K56" i="7"/>
  <c r="J56" i="7"/>
  <c r="I56" i="7"/>
  <c r="H56" i="7"/>
  <c r="G56" i="7"/>
  <c r="F56" i="7"/>
  <c r="E56" i="7"/>
  <c r="C56" i="7"/>
  <c r="D56" i="7"/>
  <c r="O55" i="7"/>
  <c r="N55" i="7"/>
  <c r="M55" i="7"/>
  <c r="L55" i="7"/>
  <c r="K55" i="7"/>
  <c r="J55" i="7"/>
  <c r="I55" i="7"/>
  <c r="H55" i="7"/>
  <c r="G55" i="7"/>
  <c r="F55" i="7"/>
  <c r="E55" i="7"/>
  <c r="C55" i="7"/>
  <c r="D55" i="7"/>
  <c r="O54" i="7"/>
  <c r="N54" i="7"/>
  <c r="M54" i="7"/>
  <c r="L54" i="7"/>
  <c r="K54" i="7"/>
  <c r="J54" i="7"/>
  <c r="I54" i="7"/>
  <c r="H54" i="7"/>
  <c r="G54" i="7"/>
  <c r="F54" i="7"/>
  <c r="E54" i="7"/>
  <c r="C54" i="7"/>
  <c r="D54" i="7"/>
  <c r="O53" i="7"/>
  <c r="N53" i="7"/>
  <c r="M53" i="7"/>
  <c r="L53" i="7"/>
  <c r="K53" i="7"/>
  <c r="J53" i="7"/>
  <c r="I53" i="7"/>
  <c r="H53" i="7"/>
  <c r="G53" i="7"/>
  <c r="F53" i="7"/>
  <c r="E53" i="7"/>
  <c r="C53" i="7"/>
  <c r="D53" i="7"/>
  <c r="O52" i="7"/>
  <c r="N52" i="7"/>
  <c r="M52" i="7"/>
  <c r="L52" i="7"/>
  <c r="K52" i="7"/>
  <c r="J52" i="7"/>
  <c r="I52" i="7"/>
  <c r="H52" i="7"/>
  <c r="G52" i="7"/>
  <c r="F52" i="7"/>
  <c r="E52" i="7"/>
  <c r="C52" i="7"/>
  <c r="D52" i="7"/>
  <c r="O51" i="7"/>
  <c r="N51" i="7"/>
  <c r="M51" i="7"/>
  <c r="L51" i="7"/>
  <c r="K51" i="7"/>
  <c r="J51" i="7"/>
  <c r="I51" i="7"/>
  <c r="H51" i="7"/>
  <c r="G51" i="7"/>
  <c r="F51" i="7"/>
  <c r="E51" i="7"/>
  <c r="C51" i="7"/>
  <c r="D51" i="7"/>
  <c r="O50" i="7"/>
  <c r="N50" i="7"/>
  <c r="M50" i="7"/>
  <c r="L50" i="7"/>
  <c r="K50" i="7"/>
  <c r="J50" i="7"/>
  <c r="I50" i="7"/>
  <c r="H50" i="7"/>
  <c r="G50" i="7"/>
  <c r="F50" i="7"/>
  <c r="E50" i="7"/>
  <c r="C50" i="7"/>
  <c r="D50" i="7"/>
  <c r="O49" i="7"/>
  <c r="N49" i="7"/>
  <c r="M49" i="7"/>
  <c r="L49" i="7"/>
  <c r="K49" i="7"/>
  <c r="J49" i="7"/>
  <c r="I49" i="7"/>
  <c r="H49" i="7"/>
  <c r="G49" i="7"/>
  <c r="F49" i="7"/>
  <c r="E49" i="7"/>
  <c r="C49" i="7"/>
  <c r="D49" i="7"/>
  <c r="O48" i="7"/>
  <c r="N48" i="7"/>
  <c r="M48" i="7"/>
  <c r="L48" i="7"/>
  <c r="K48" i="7"/>
  <c r="J48" i="7"/>
  <c r="I48" i="7"/>
  <c r="H48" i="7"/>
  <c r="G48" i="7"/>
  <c r="F48" i="7"/>
  <c r="E48" i="7"/>
  <c r="C48" i="7"/>
  <c r="D48" i="7"/>
  <c r="O47" i="7"/>
  <c r="N47" i="7"/>
  <c r="M47" i="7"/>
  <c r="L47" i="7"/>
  <c r="K47" i="7"/>
  <c r="J47" i="7"/>
  <c r="I47" i="7"/>
  <c r="H47" i="7"/>
  <c r="G47" i="7"/>
  <c r="F47" i="7"/>
  <c r="E47" i="7"/>
  <c r="C47" i="7"/>
  <c r="D47" i="7"/>
  <c r="O46" i="7"/>
  <c r="N46" i="7"/>
  <c r="M46" i="7"/>
  <c r="L46" i="7"/>
  <c r="K46" i="7"/>
  <c r="J46" i="7"/>
  <c r="I46" i="7"/>
  <c r="H46" i="7"/>
  <c r="G46" i="7"/>
  <c r="F46" i="7"/>
  <c r="E46" i="7"/>
  <c r="C46" i="7"/>
  <c r="D46" i="7"/>
  <c r="O45" i="7"/>
  <c r="N45" i="7"/>
  <c r="M45" i="7"/>
  <c r="L45" i="7"/>
  <c r="K45" i="7"/>
  <c r="J45" i="7"/>
  <c r="I45" i="7"/>
  <c r="H45" i="7"/>
  <c r="G45" i="7"/>
  <c r="F45" i="7"/>
  <c r="E45" i="7"/>
  <c r="C45" i="7"/>
  <c r="D45" i="7"/>
  <c r="O44" i="7"/>
  <c r="N44" i="7"/>
  <c r="M44" i="7"/>
  <c r="L44" i="7"/>
  <c r="K44" i="7"/>
  <c r="J44" i="7"/>
  <c r="I44" i="7"/>
  <c r="H44" i="7"/>
  <c r="G44" i="7"/>
  <c r="F44" i="7"/>
  <c r="E44" i="7"/>
  <c r="C44" i="7"/>
  <c r="D44" i="7"/>
  <c r="O43" i="7"/>
  <c r="N43" i="7"/>
  <c r="M43" i="7"/>
  <c r="L43" i="7"/>
  <c r="K43" i="7"/>
  <c r="J43" i="7"/>
  <c r="I43" i="7"/>
  <c r="H43" i="7"/>
  <c r="G43" i="7"/>
  <c r="F43" i="7"/>
  <c r="E43" i="7"/>
  <c r="C43" i="7"/>
  <c r="D43" i="7"/>
  <c r="O42" i="7"/>
  <c r="N42" i="7"/>
  <c r="M42" i="7"/>
  <c r="L42" i="7"/>
  <c r="K42" i="7"/>
  <c r="J42" i="7"/>
  <c r="I42" i="7"/>
  <c r="H42" i="7"/>
  <c r="G42" i="7"/>
  <c r="F42" i="7"/>
  <c r="E42" i="7"/>
  <c r="C42" i="7"/>
  <c r="D42" i="7"/>
  <c r="O41" i="7"/>
  <c r="N41" i="7"/>
  <c r="M41" i="7"/>
  <c r="L41" i="7"/>
  <c r="K41" i="7"/>
  <c r="J41" i="7"/>
  <c r="I41" i="7"/>
  <c r="H41" i="7"/>
  <c r="G41" i="7"/>
  <c r="F41" i="7"/>
  <c r="E41" i="7"/>
  <c r="C41" i="7"/>
  <c r="D41" i="7"/>
  <c r="O40" i="7"/>
  <c r="N40" i="7"/>
  <c r="M40" i="7"/>
  <c r="L40" i="7"/>
  <c r="K40" i="7"/>
  <c r="J40" i="7"/>
  <c r="I40" i="7"/>
  <c r="H40" i="7"/>
  <c r="G40" i="7"/>
  <c r="F40" i="7"/>
  <c r="E40" i="7"/>
  <c r="C40" i="7"/>
  <c r="D40" i="7"/>
  <c r="O39" i="7"/>
  <c r="N39" i="7"/>
  <c r="M39" i="7"/>
  <c r="L39" i="7"/>
  <c r="K39" i="7"/>
  <c r="J39" i="7"/>
  <c r="I39" i="7"/>
  <c r="H39" i="7"/>
  <c r="G39" i="7"/>
  <c r="F39" i="7"/>
  <c r="E39" i="7"/>
  <c r="C39" i="7"/>
  <c r="D39" i="7"/>
  <c r="O38" i="7"/>
  <c r="N38" i="7"/>
  <c r="M38" i="7"/>
  <c r="L38" i="7"/>
  <c r="K38" i="7"/>
  <c r="J38" i="7"/>
  <c r="I38" i="7"/>
  <c r="H38" i="7"/>
  <c r="G38" i="7"/>
  <c r="F38" i="7"/>
  <c r="E38" i="7"/>
  <c r="C38" i="7"/>
  <c r="D38" i="7"/>
  <c r="O37" i="7"/>
  <c r="N37" i="7"/>
  <c r="M37" i="7"/>
  <c r="L37" i="7"/>
  <c r="K37" i="7"/>
  <c r="J37" i="7"/>
  <c r="I37" i="7"/>
  <c r="H37" i="7"/>
  <c r="G37" i="7"/>
  <c r="F37" i="7"/>
  <c r="E37" i="7"/>
  <c r="C37" i="7"/>
  <c r="D37" i="7"/>
  <c r="O36" i="7"/>
  <c r="N36" i="7"/>
  <c r="M36" i="7"/>
  <c r="L36" i="7"/>
  <c r="K36" i="7"/>
  <c r="J36" i="7"/>
  <c r="I36" i="7"/>
  <c r="H36" i="7"/>
  <c r="G36" i="7"/>
  <c r="F36" i="7"/>
  <c r="E36" i="7"/>
  <c r="C36" i="7"/>
  <c r="D36" i="7"/>
  <c r="O35" i="7"/>
  <c r="N35" i="7"/>
  <c r="M35" i="7"/>
  <c r="L35" i="7"/>
  <c r="K35" i="7"/>
  <c r="J35" i="7"/>
  <c r="I35" i="7"/>
  <c r="H35" i="7"/>
  <c r="G35" i="7"/>
  <c r="F35" i="7"/>
  <c r="E35" i="7"/>
  <c r="C35" i="7"/>
  <c r="D35" i="7"/>
  <c r="O34" i="7"/>
  <c r="N34" i="7"/>
  <c r="M34" i="7"/>
  <c r="L34" i="7"/>
  <c r="K34" i="7"/>
  <c r="J34" i="7"/>
  <c r="I34" i="7"/>
  <c r="H34" i="7"/>
  <c r="G34" i="7"/>
  <c r="F34" i="7"/>
  <c r="E34" i="7"/>
  <c r="C34" i="7"/>
  <c r="D34" i="7"/>
  <c r="O33" i="7"/>
  <c r="N33" i="7"/>
  <c r="M33" i="7"/>
  <c r="L33" i="7"/>
  <c r="K33" i="7"/>
  <c r="J33" i="7"/>
  <c r="I33" i="7"/>
  <c r="H33" i="7"/>
  <c r="G33" i="7"/>
  <c r="F33" i="7"/>
  <c r="E33" i="7"/>
  <c r="C33" i="7"/>
  <c r="D33" i="7"/>
  <c r="O32" i="7"/>
  <c r="N32" i="7"/>
  <c r="M32" i="7"/>
  <c r="L32" i="7"/>
  <c r="K32" i="7"/>
  <c r="J32" i="7"/>
  <c r="I32" i="7"/>
  <c r="H32" i="7"/>
  <c r="G32" i="7"/>
  <c r="F32" i="7"/>
  <c r="E32" i="7"/>
  <c r="C32" i="7"/>
  <c r="D32" i="7"/>
  <c r="O31" i="7"/>
  <c r="N31" i="7"/>
  <c r="M31" i="7"/>
  <c r="L31" i="7"/>
  <c r="K31" i="7"/>
  <c r="J31" i="7"/>
  <c r="I31" i="7"/>
  <c r="H31" i="7"/>
  <c r="G31" i="7"/>
  <c r="F31" i="7"/>
  <c r="E31" i="7"/>
  <c r="C31" i="7"/>
  <c r="D31" i="7"/>
  <c r="O30" i="7"/>
  <c r="N30" i="7"/>
  <c r="M30" i="7"/>
  <c r="L30" i="7"/>
  <c r="K30" i="7"/>
  <c r="J30" i="7"/>
  <c r="I30" i="7"/>
  <c r="H30" i="7"/>
  <c r="G30" i="7"/>
  <c r="F30" i="7"/>
  <c r="E30" i="7"/>
  <c r="C30" i="7"/>
  <c r="D30" i="7"/>
  <c r="O29" i="7"/>
  <c r="N29" i="7"/>
  <c r="M29" i="7"/>
  <c r="L29" i="7"/>
  <c r="K29" i="7"/>
  <c r="J29" i="7"/>
  <c r="I29" i="7"/>
  <c r="H29" i="7"/>
  <c r="G29" i="7"/>
  <c r="F29" i="7"/>
  <c r="E29" i="7"/>
  <c r="C29" i="7"/>
  <c r="D29" i="7"/>
  <c r="O28" i="7"/>
  <c r="N28" i="7"/>
  <c r="M28" i="7"/>
  <c r="L28" i="7"/>
  <c r="K28" i="7"/>
  <c r="J28" i="7"/>
  <c r="I28" i="7"/>
  <c r="H28" i="7"/>
  <c r="G28" i="7"/>
  <c r="F28" i="7"/>
  <c r="E28" i="7"/>
  <c r="C28" i="7"/>
  <c r="D28" i="7"/>
  <c r="O27" i="7"/>
  <c r="N27" i="7"/>
  <c r="M27" i="7"/>
  <c r="L27" i="7"/>
  <c r="K27" i="7"/>
  <c r="J27" i="7"/>
  <c r="I27" i="7"/>
  <c r="H27" i="7"/>
  <c r="G27" i="7"/>
  <c r="F27" i="7"/>
  <c r="E27" i="7"/>
  <c r="C27" i="7"/>
  <c r="D27" i="7"/>
  <c r="O26" i="7"/>
  <c r="N26" i="7"/>
  <c r="M26" i="7"/>
  <c r="L26" i="7"/>
  <c r="K26" i="7"/>
  <c r="J26" i="7"/>
  <c r="I26" i="7"/>
  <c r="H26" i="7"/>
  <c r="G26" i="7"/>
  <c r="F26" i="7"/>
  <c r="E26" i="7"/>
  <c r="C26" i="7"/>
  <c r="D26" i="7"/>
  <c r="O25" i="7"/>
  <c r="N25" i="7"/>
  <c r="M25" i="7"/>
  <c r="L25" i="7"/>
  <c r="K25" i="7"/>
  <c r="J25" i="7"/>
  <c r="I25" i="7"/>
  <c r="H25" i="7"/>
  <c r="G25" i="7"/>
  <c r="F25" i="7"/>
  <c r="E25" i="7"/>
  <c r="C25" i="7"/>
  <c r="D25" i="7"/>
  <c r="O24" i="7"/>
  <c r="N24" i="7"/>
  <c r="M24" i="7"/>
  <c r="L24" i="7"/>
  <c r="K24" i="7"/>
  <c r="J24" i="7"/>
  <c r="I24" i="7"/>
  <c r="H24" i="7"/>
  <c r="G24" i="7"/>
  <c r="F24" i="7"/>
  <c r="E24" i="7"/>
  <c r="C24" i="7"/>
  <c r="D24" i="7"/>
  <c r="O23" i="7"/>
  <c r="N23" i="7"/>
  <c r="M23" i="7"/>
  <c r="L23" i="7"/>
  <c r="K23" i="7"/>
  <c r="J23" i="7"/>
  <c r="I23" i="7"/>
  <c r="H23" i="7"/>
  <c r="G23" i="7"/>
  <c r="F23" i="7"/>
  <c r="E23" i="7"/>
  <c r="C23" i="7"/>
  <c r="D23" i="7"/>
  <c r="O22" i="7"/>
  <c r="N22" i="7"/>
  <c r="M22" i="7"/>
  <c r="L22" i="7"/>
  <c r="K22" i="7"/>
  <c r="J22" i="7"/>
  <c r="I22" i="7"/>
  <c r="H22" i="7"/>
  <c r="G22" i="7"/>
  <c r="F22" i="7"/>
  <c r="E22" i="7"/>
  <c r="C22" i="7"/>
  <c r="D22" i="7"/>
  <c r="O21" i="7"/>
  <c r="N21" i="7"/>
  <c r="M21" i="7"/>
  <c r="L21" i="7"/>
  <c r="K21" i="7"/>
  <c r="J21" i="7"/>
  <c r="I21" i="7"/>
  <c r="H21" i="7"/>
  <c r="G21" i="7"/>
  <c r="F21" i="7"/>
  <c r="E21" i="7"/>
  <c r="C21" i="7"/>
  <c r="D21" i="7"/>
  <c r="C17" i="7"/>
  <c r="D6" i="7"/>
  <c r="B20" i="7"/>
  <c r="O20" i="7"/>
  <c r="N20" i="7"/>
  <c r="M20" i="7"/>
  <c r="L20" i="7"/>
  <c r="K20" i="7"/>
  <c r="J20" i="7"/>
  <c r="I20" i="7"/>
  <c r="H20" i="7"/>
  <c r="G20" i="7"/>
  <c r="F20" i="7"/>
  <c r="E20" i="7"/>
  <c r="A20" i="7"/>
  <c r="C20" i="7"/>
  <c r="D20" i="7"/>
  <c r="A10" i="7"/>
  <c r="A9" i="7"/>
  <c r="A8" i="7"/>
  <c r="A7" i="7"/>
  <c r="K20" i="1"/>
  <c r="G20" i="1"/>
  <c r="H20" i="1"/>
  <c r="I20" i="1"/>
  <c r="A10" i="1"/>
  <c r="A9" i="1"/>
  <c r="A8" i="1"/>
  <c r="A7" i="1"/>
  <c r="N20" i="1"/>
  <c r="L20" i="1"/>
  <c r="F20" i="1"/>
  <c r="A20" i="1"/>
  <c r="O20" i="1"/>
  <c r="M20" i="1"/>
  <c r="C20" i="1"/>
  <c r="D20" i="1"/>
</calcChain>
</file>

<file path=xl/sharedStrings.xml><?xml version="1.0" encoding="utf-8"?>
<sst xmlns="http://schemas.openxmlformats.org/spreadsheetml/2006/main" count="12882" uniqueCount="1924">
  <si>
    <t>Attribut French</t>
  </si>
  <si>
    <t>Attribut English</t>
  </si>
  <si>
    <t>Source_Indicator</t>
  </si>
  <si>
    <t>Comment_US</t>
  </si>
  <si>
    <t>Comment_French</t>
  </si>
  <si>
    <t>Comment_English</t>
  </si>
  <si>
    <t>French</t>
  </si>
  <si>
    <t>English</t>
  </si>
  <si>
    <t>Attribut Portuguese</t>
  </si>
  <si>
    <t>Attribut Dutch</t>
  </si>
  <si>
    <t>Attribut German</t>
  </si>
  <si>
    <t>Portuguese</t>
  </si>
  <si>
    <t>Dutch</t>
  </si>
  <si>
    <t>German</t>
  </si>
  <si>
    <t>Attribut Deutsch</t>
  </si>
  <si>
    <t>Format</t>
  </si>
  <si>
    <t>D</t>
  </si>
  <si>
    <t>N</t>
  </si>
  <si>
    <t>[Begin Format Range]</t>
  </si>
  <si>
    <t>[End Format Range]</t>
  </si>
  <si>
    <t>Reject_Data</t>
  </si>
  <si>
    <t>PL1002_RC</t>
  </si>
  <si>
    <t>PL1003_RC_30</t>
  </si>
  <si>
    <t>PL1003_RC_45</t>
  </si>
  <si>
    <t>PL1006_RC</t>
  </si>
  <si>
    <t>PL1003_RC_10</t>
  </si>
  <si>
    <t>PL1003_RC_15</t>
  </si>
  <si>
    <t>PL1003_RC_20</t>
  </si>
  <si>
    <t>PL1003_RC_25</t>
  </si>
  <si>
    <t>PL1003_RC_35</t>
  </si>
  <si>
    <t>PL1003_RC_40</t>
  </si>
  <si>
    <t>PL1007_RC_15</t>
  </si>
  <si>
    <t>PL1007_RC_20</t>
  </si>
  <si>
    <t>PL1003_RP_10</t>
  </si>
  <si>
    <t>PL1003_RP_25</t>
  </si>
  <si>
    <t>PL1007_RP_10</t>
  </si>
  <si>
    <t>PL1004I11_AR</t>
  </si>
  <si>
    <t>PL1004I12C_AR</t>
  </si>
  <si>
    <t>PL1004I12I_AR</t>
  </si>
  <si>
    <t>PL1004I4_AR</t>
  </si>
  <si>
    <t>PL1005I12C_AR</t>
  </si>
  <si>
    <t>PL1005I4_AR</t>
  </si>
  <si>
    <t>PL1002_XX</t>
  </si>
  <si>
    <t>PL1003_XX</t>
  </si>
  <si>
    <t>PL1007_XX</t>
  </si>
  <si>
    <t>PL1004I11_XX</t>
  </si>
  <si>
    <t>PL1004I12C_XX</t>
  </si>
  <si>
    <t>PL1004I12I_XX</t>
  </si>
  <si>
    <t>PL1004I4_XX</t>
  </si>
  <si>
    <t>PL1005I12C_XX</t>
  </si>
  <si>
    <t>PL1005I4_XX</t>
  </si>
  <si>
    <t>PL1006_XX</t>
  </si>
  <si>
    <t>PL1115_ST_10</t>
  </si>
  <si>
    <t>PL1116_ST</t>
  </si>
  <si>
    <t>PL1110_DO_10</t>
  </si>
  <si>
    <t>PL1155_DO_10</t>
  </si>
  <si>
    <t>PL1115_DO_20</t>
  </si>
  <si>
    <t>PL1115_DO_99</t>
  </si>
  <si>
    <t>PL1140_DO_10</t>
  </si>
  <si>
    <t>PL1150_DO_10</t>
  </si>
  <si>
    <t>PL1150_DO_11</t>
  </si>
  <si>
    <t>PL1151_DO_10</t>
  </si>
  <si>
    <t>PL1151_DO_11</t>
  </si>
  <si>
    <t>PL1115_ET_80</t>
  </si>
  <si>
    <t>PL1115_ET_81</t>
  </si>
  <si>
    <t>PL1115_ET_82</t>
  </si>
  <si>
    <t>PL1115_ET_83</t>
  </si>
  <si>
    <t>PL1115_ET_99</t>
  </si>
  <si>
    <t>PL1155_ET_15</t>
  </si>
  <si>
    <t>PL1155_ET_16</t>
  </si>
  <si>
    <t>PL1155_ET_17</t>
  </si>
  <si>
    <t>PL1155_ET_18</t>
  </si>
  <si>
    <t>PL1155_ET_99</t>
  </si>
  <si>
    <t>PL1110_MF_10</t>
  </si>
  <si>
    <t>PL1155_MF_99</t>
  </si>
  <si>
    <t>PL1116_MF</t>
  </si>
  <si>
    <t>PL1115_MF_20</t>
  </si>
  <si>
    <t>PL1115_MF_11</t>
  </si>
  <si>
    <t>PL1115_MF_12</t>
  </si>
  <si>
    <t>PL1115_MF_25</t>
  </si>
  <si>
    <t>PL1115_MF_30</t>
  </si>
  <si>
    <t>PL1115_MF_31</t>
  </si>
  <si>
    <t>PL1115_MF_32</t>
  </si>
  <si>
    <t>PL1115_MF_99</t>
  </si>
  <si>
    <t>PL1150_MF_20</t>
  </si>
  <si>
    <t>PL1150_MF_21</t>
  </si>
  <si>
    <t>PL1150_MF_10</t>
  </si>
  <si>
    <t>PL1150_MF_11</t>
  </si>
  <si>
    <t>PL1151_MF_20</t>
  </si>
  <si>
    <t>PL1151_MF_21</t>
  </si>
  <si>
    <t>PL1151_MF_10</t>
  </si>
  <si>
    <t>PL1151_MF_11</t>
  </si>
  <si>
    <t>PL1110_MI_10</t>
  </si>
  <si>
    <t>PL1155_MI_99</t>
  </si>
  <si>
    <t>PL1116_MI</t>
  </si>
  <si>
    <t>PL1115_MI_20</t>
  </si>
  <si>
    <t>PL1115_MI_11</t>
  </si>
  <si>
    <t>PL1115_MI_12</t>
  </si>
  <si>
    <t>PL1115_MI_99</t>
  </si>
  <si>
    <t>PL1150_MI_10</t>
  </si>
  <si>
    <t>PL1150_MI_11</t>
  </si>
  <si>
    <t>PL1151_MI_10</t>
  </si>
  <si>
    <t>PL1151_MI_11</t>
  </si>
  <si>
    <t>PL1110_CD_20</t>
  </si>
  <si>
    <t>PL1155_CD_99</t>
  </si>
  <si>
    <t>PL1115_CD_99</t>
  </si>
  <si>
    <t>PL1115_CD_45</t>
  </si>
  <si>
    <t>PL1115_CD_40</t>
  </si>
  <si>
    <t>PL1115_CD_50</t>
  </si>
  <si>
    <t>PL1115_CD_51</t>
  </si>
  <si>
    <t>PL1120_CD</t>
  </si>
  <si>
    <t>PL1125_CD</t>
  </si>
  <si>
    <t>PL1150_CD_25</t>
  </si>
  <si>
    <t>PL1150_CD_26</t>
  </si>
  <si>
    <t>PL1150_CD_15</t>
  </si>
  <si>
    <t>PL1150_CD_16</t>
  </si>
  <si>
    <t>PL1151_CD_25</t>
  </si>
  <si>
    <t>PL1151_CD_26</t>
  </si>
  <si>
    <t>PL1151_CD_15</t>
  </si>
  <si>
    <t>PL1151_CD_16</t>
  </si>
  <si>
    <t>PL1110_CS_10</t>
  </si>
  <si>
    <t>PL1155_CS_99</t>
  </si>
  <si>
    <t>PL1115_CS_20</t>
  </si>
  <si>
    <t>PL1115_CS_99</t>
  </si>
  <si>
    <t>PL1140_CS_05</t>
  </si>
  <si>
    <t>PL1150_CS_10</t>
  </si>
  <si>
    <t>PL1150_CS_11</t>
  </si>
  <si>
    <t>PL1151_CS_10</t>
  </si>
  <si>
    <t>PL1151_CS_11</t>
  </si>
  <si>
    <t>PL1110_DS_10</t>
  </si>
  <si>
    <t>PL1155_DS_99</t>
  </si>
  <si>
    <t>PL1116_DS</t>
  </si>
  <si>
    <t>PL1115_DS_20</t>
  </si>
  <si>
    <t>PL1115_DS_99</t>
  </si>
  <si>
    <t>PL1115_DS_70</t>
  </si>
  <si>
    <t>PL1115_DS_75</t>
  </si>
  <si>
    <t>PL1150_DS_10</t>
  </si>
  <si>
    <t>PL1150_DS_11</t>
  </si>
  <si>
    <t>PL1151_DS_10</t>
  </si>
  <si>
    <t>PL1151_DS_11</t>
  </si>
  <si>
    <t>PL1155_FL_99</t>
  </si>
  <si>
    <t>PL1116_FL</t>
  </si>
  <si>
    <t>PL1115_FL_55</t>
  </si>
  <si>
    <t>PL1115_FL_56</t>
  </si>
  <si>
    <t>PL1115_FL_65</t>
  </si>
  <si>
    <t>PL1115_FL_70</t>
  </si>
  <si>
    <t>PL1150_FL_10</t>
  </si>
  <si>
    <t>PL1151_FL_10</t>
  </si>
  <si>
    <t>PL1140_FL_05</t>
  </si>
  <si>
    <t>PL1160_FL_10</t>
  </si>
  <si>
    <t>PL1155_IN_99</t>
  </si>
  <si>
    <t>PL1116_IN</t>
  </si>
  <si>
    <t>PL1115_IN_55</t>
  </si>
  <si>
    <t>PL1115_IN_56</t>
  </si>
  <si>
    <t>PL1115_IN_60</t>
  </si>
  <si>
    <t>PL1115_IN_65</t>
  </si>
  <si>
    <t>PL1140_IN_05</t>
  </si>
  <si>
    <t>PL1160_IN_15</t>
  </si>
  <si>
    <t>PL1110_AC_20</t>
  </si>
  <si>
    <t>PL1115_AC_65</t>
  </si>
  <si>
    <t>PL1100_AC</t>
  </si>
  <si>
    <t>PL1105_AC</t>
  </si>
  <si>
    <t>PL1115A_AC</t>
  </si>
  <si>
    <t>PL1126_AC</t>
  </si>
  <si>
    <t>PL1165_AC</t>
  </si>
  <si>
    <t>PL1116_AC</t>
  </si>
  <si>
    <t>PL1150_AC_30</t>
  </si>
  <si>
    <t>PL1150_AC_31</t>
  </si>
  <si>
    <t>PL1150_AC_90</t>
  </si>
  <si>
    <t>PL1150_AC_91</t>
  </si>
  <si>
    <t>PL1151_AC_30</t>
  </si>
  <si>
    <t>PL1151_AC_31</t>
  </si>
  <si>
    <t>PL1151_AC_90</t>
  </si>
  <si>
    <t>PL1151_AC_91</t>
  </si>
  <si>
    <t>PL1111_AC</t>
  </si>
  <si>
    <t>PL1130_AC</t>
  </si>
  <si>
    <t>PL1135_AC</t>
  </si>
  <si>
    <t>PL1145_AC</t>
  </si>
  <si>
    <t>PL1170_AC</t>
  </si>
  <si>
    <t>PL1175_AC</t>
  </si>
  <si>
    <t>PL1180_AC</t>
  </si>
  <si>
    <t>PL1181_AC</t>
  </si>
  <si>
    <t>PL1182_AC</t>
  </si>
  <si>
    <t>PL1183_AC</t>
  </si>
  <si>
    <t>PL1184_AC</t>
  </si>
  <si>
    <t>PL1110_XX</t>
  </si>
  <si>
    <t>PL1115_XX</t>
  </si>
  <si>
    <t>PL1150_XX</t>
  </si>
  <si>
    <t>PL1151_XX</t>
  </si>
  <si>
    <t>PL1155_XX</t>
  </si>
  <si>
    <t>PL1120_XX</t>
  </si>
  <si>
    <t>PL1125_XX</t>
  </si>
  <si>
    <t>PL1140_XX</t>
  </si>
  <si>
    <t>PL1160_XX</t>
  </si>
  <si>
    <t>PL1100_XX</t>
  </si>
  <si>
    <t>PL1105_XX</t>
  </si>
  <si>
    <t>PL1111_XX</t>
  </si>
  <si>
    <t>PL1115A_XX</t>
  </si>
  <si>
    <t>PL1126_XX</t>
  </si>
  <si>
    <t>PL1130_XX</t>
  </si>
  <si>
    <t>PL1135_XX</t>
  </si>
  <si>
    <t>PL1145_XX</t>
  </si>
  <si>
    <t>PL1165_XX</t>
  </si>
  <si>
    <t>PL1170_XX</t>
  </si>
  <si>
    <t>PL1175_XX</t>
  </si>
  <si>
    <t>PL1180_XX</t>
  </si>
  <si>
    <t>PL1181_XX</t>
  </si>
  <si>
    <t>PL1182_XX</t>
  </si>
  <si>
    <t>PL1183_XX</t>
  </si>
  <si>
    <t>PL1184_XX</t>
  </si>
  <si>
    <t>PL1116_XX</t>
  </si>
  <si>
    <t>PL1210_BD</t>
  </si>
  <si>
    <t>PL1210_BD_20</t>
  </si>
  <si>
    <t>PL1255_BD</t>
  </si>
  <si>
    <t>PL1265_BD</t>
  </si>
  <si>
    <t>PL1216_BD</t>
  </si>
  <si>
    <t>PL1215_BD_20</t>
  </si>
  <si>
    <t>PL1215_BD_99</t>
  </si>
  <si>
    <t>PL1215_BD_70</t>
  </si>
  <si>
    <t>PL1215_BD_75</t>
  </si>
  <si>
    <t>PL1211_BD</t>
  </si>
  <si>
    <t>PL1240_BD</t>
  </si>
  <si>
    <t>PL1260_BD</t>
  </si>
  <si>
    <t>PL1270_BD</t>
  </si>
  <si>
    <t>PL1245_BD</t>
  </si>
  <si>
    <t>PL1250_BD</t>
  </si>
  <si>
    <t>PL1210_XX</t>
  </si>
  <si>
    <t>PL1211_XX</t>
  </si>
  <si>
    <t>PL1215_XX</t>
  </si>
  <si>
    <t>PL1240_XX</t>
  </si>
  <si>
    <t>PL1245_XX</t>
  </si>
  <si>
    <t>PL1250_XX</t>
  </si>
  <si>
    <t>PL1255_XX</t>
  </si>
  <si>
    <t>PL1260_XX</t>
  </si>
  <si>
    <t>PL1265_XX</t>
  </si>
  <si>
    <t>PL1270_XX</t>
  </si>
  <si>
    <t>PL1216_XX</t>
  </si>
  <si>
    <t>PL1310_FI_10</t>
  </si>
  <si>
    <t>PL1355_FI_05</t>
  </si>
  <si>
    <t>PL1316_FI</t>
  </si>
  <si>
    <t>PL1315_FI_99</t>
  </si>
  <si>
    <t>PL1315_FI_20</t>
  </si>
  <si>
    <t>PL1315_FI_70</t>
  </si>
  <si>
    <t>PL1315_FI_75</t>
  </si>
  <si>
    <t>PL1310_IT_10</t>
  </si>
  <si>
    <t>PL1355_IT_05</t>
  </si>
  <si>
    <t>PL1316_IT</t>
  </si>
  <si>
    <t>PL1315_IT_20</t>
  </si>
  <si>
    <t>PL1315_IT_70</t>
  </si>
  <si>
    <t>PL1315_IT_75</t>
  </si>
  <si>
    <t>PL1315_IT_99</t>
  </si>
  <si>
    <t>PL1310_TD_10</t>
  </si>
  <si>
    <t>PL1355_TD_05</t>
  </si>
  <si>
    <t>PL1316_TD</t>
  </si>
  <si>
    <t>PL1315_TD_20</t>
  </si>
  <si>
    <t>PL1315_TD_70</t>
  </si>
  <si>
    <t>PL1315_TD_75</t>
  </si>
  <si>
    <t>PL1315_TD_99</t>
  </si>
  <si>
    <t>PL1310_HR_10</t>
  </si>
  <si>
    <t>PL1355_HR_05</t>
  </si>
  <si>
    <t>PL1316_HR</t>
  </si>
  <si>
    <t>PL1315_HR_20</t>
  </si>
  <si>
    <t>PL1315_HR_70</t>
  </si>
  <si>
    <t>PL1315_HR_75</t>
  </si>
  <si>
    <t>PL1315_HR_99</t>
  </si>
  <si>
    <t>PL1310_GM_10</t>
  </si>
  <si>
    <t>PL1310_GM_20</t>
  </si>
  <si>
    <t>PL1311_GM</t>
  </si>
  <si>
    <t>PL1320_GM</t>
  </si>
  <si>
    <t>PL1355_GM_05</t>
  </si>
  <si>
    <t>PL1365_GM</t>
  </si>
  <si>
    <t>PL1316_GM</t>
  </si>
  <si>
    <t>PL1315_GM_20</t>
  </si>
  <si>
    <t>PL1315_GM_70</t>
  </si>
  <si>
    <t>PL1315_GM_75</t>
  </si>
  <si>
    <t>PL1315_GM_99</t>
  </si>
  <si>
    <t>PL1315_GM_55</t>
  </si>
  <si>
    <t>PL1340_GM</t>
  </si>
  <si>
    <t>PL1345_GM</t>
  </si>
  <si>
    <t>PL1350_GM</t>
  </si>
  <si>
    <t>PL1360_GM</t>
  </si>
  <si>
    <t>PL1370_GM</t>
  </si>
  <si>
    <t>PL1310_IA_10</t>
  </si>
  <si>
    <t>PL1316_IA</t>
  </si>
  <si>
    <t>PL1315_IA_20</t>
  </si>
  <si>
    <t>PL1315_IA_70</t>
  </si>
  <si>
    <t>PL1315_IA_75</t>
  </si>
  <si>
    <t>PL1315_IA_99</t>
  </si>
  <si>
    <t>PL1310_TM_10</t>
  </si>
  <si>
    <t>PL1316_TM</t>
  </si>
  <si>
    <t>PL1315_TM_20</t>
  </si>
  <si>
    <t>PL1315_TM_70</t>
  </si>
  <si>
    <t>PL1315_TM_75</t>
  </si>
  <si>
    <t>PL1315_TM_99</t>
  </si>
  <si>
    <t>PL1310_LE_10</t>
  </si>
  <si>
    <t>PL1316_LE</t>
  </si>
  <si>
    <t>PL1315_LE_20</t>
  </si>
  <si>
    <t>PL1315_LE_70</t>
  </si>
  <si>
    <t>PL1315_LE_75</t>
  </si>
  <si>
    <t>PL1315_LE_99</t>
  </si>
  <si>
    <t>PL1310_RM_10</t>
  </si>
  <si>
    <t>PL1316_RM</t>
  </si>
  <si>
    <t>PL1315_RM_20</t>
  </si>
  <si>
    <t>PL1315_RM_70</t>
  </si>
  <si>
    <t>PL1315_RM_75</t>
  </si>
  <si>
    <t>PL1315_RM_99</t>
  </si>
  <si>
    <t>PL1310_PU_10</t>
  </si>
  <si>
    <t>PL1316_PU</t>
  </si>
  <si>
    <t>PL1315_PU_20</t>
  </si>
  <si>
    <t>PL1315_PU_70</t>
  </si>
  <si>
    <t>PL1315_PU_75</t>
  </si>
  <si>
    <t>PL1315_PU_99</t>
  </si>
  <si>
    <t>PL1310_CO_10</t>
  </si>
  <si>
    <t>PL1316_CO</t>
  </si>
  <si>
    <t>PL1315_CO_20</t>
  </si>
  <si>
    <t>PL1315_CO_70</t>
  </si>
  <si>
    <t>PL1315_CO_75</t>
  </si>
  <si>
    <t>PL1315_CO_99</t>
  </si>
  <si>
    <t>PL1310_SE_10</t>
  </si>
  <si>
    <t>PL1316_SE</t>
  </si>
  <si>
    <t>PL1315_SE_20</t>
  </si>
  <si>
    <t>PL1315_SE_70</t>
  </si>
  <si>
    <t>PL1315_SE_75</t>
  </si>
  <si>
    <t>PL1315_SE_99</t>
  </si>
  <si>
    <t>PL1310_GS_10</t>
  </si>
  <si>
    <t>PL1316_GS</t>
  </si>
  <si>
    <t>PL1315_GS_20</t>
  </si>
  <si>
    <t>PL1315_GS_70</t>
  </si>
  <si>
    <t>PL1315_GS_75</t>
  </si>
  <si>
    <t>PL1315_GS_99</t>
  </si>
  <si>
    <t>PL1310_RD_10</t>
  </si>
  <si>
    <t>PL1316_RD</t>
  </si>
  <si>
    <t>PL1315_RD_20</t>
  </si>
  <si>
    <t>PL1315_RD_70</t>
  </si>
  <si>
    <t>PL1315_RD_75</t>
  </si>
  <si>
    <t>PL1315_RD_99</t>
  </si>
  <si>
    <t>PL1355_MF</t>
  </si>
  <si>
    <t>PL1357_MF</t>
  </si>
  <si>
    <t>PL1356_MF</t>
  </si>
  <si>
    <t>PL1310_XX</t>
  </si>
  <si>
    <t>PL1311_XX</t>
  </si>
  <si>
    <t>PL1315_XX</t>
  </si>
  <si>
    <t>PL1320_XX</t>
  </si>
  <si>
    <t>PL1355_XX</t>
  </si>
  <si>
    <t>PL1340_XX</t>
  </si>
  <si>
    <t>PL1345_XX</t>
  </si>
  <si>
    <t>PL1350_XX</t>
  </si>
  <si>
    <t>PL1360_XX</t>
  </si>
  <si>
    <t>PL1365_XX</t>
  </si>
  <si>
    <t>PL1370_XX</t>
  </si>
  <si>
    <t>PL1357_XX</t>
  </si>
  <si>
    <t>PL1316_XX</t>
  </si>
  <si>
    <t>PL1356_XX</t>
  </si>
  <si>
    <t>PL10L_OO</t>
  </si>
  <si>
    <t>PL119L_OO</t>
  </si>
  <si>
    <t>PL129L_OO</t>
  </si>
  <si>
    <t>PL139L_OO</t>
  </si>
  <si>
    <t>PL1400_OO</t>
  </si>
  <si>
    <t>PL1410_OO</t>
  </si>
  <si>
    <t>PL1415_OO</t>
  </si>
  <si>
    <t>PL1420_OO</t>
  </si>
  <si>
    <t>PL1425_OO</t>
  </si>
  <si>
    <t>PL1430_OO</t>
  </si>
  <si>
    <t>PL1440_OO</t>
  </si>
  <si>
    <t>PL10L_XX</t>
  </si>
  <si>
    <t>PL119L_XX</t>
  </si>
  <si>
    <t>PL129L_XX</t>
  </si>
  <si>
    <t>PL139L_XX</t>
  </si>
  <si>
    <t>PL1400_XX</t>
  </si>
  <si>
    <t>PL1410_XX</t>
  </si>
  <si>
    <t>PL1415_XX</t>
  </si>
  <si>
    <t>PL1420_XX</t>
  </si>
  <si>
    <t>PL1425_XX</t>
  </si>
  <si>
    <t>PL1430_XX</t>
  </si>
  <si>
    <t>PL1440_XX</t>
  </si>
  <si>
    <t>PL1500_JV</t>
  </si>
  <si>
    <t>PL1520_JV</t>
  </si>
  <si>
    <t>PL1500_XX</t>
  </si>
  <si>
    <t>PL1520_XX</t>
  </si>
  <si>
    <t>PL1600_AS</t>
  </si>
  <si>
    <t>PL1620_AS</t>
  </si>
  <si>
    <t>PL1600_XX</t>
  </si>
  <si>
    <t>PL1620_XX</t>
  </si>
  <si>
    <t>Tango Account Code (key)</t>
  </si>
  <si>
    <t>Is Country Input Level ?</t>
  </si>
  <si>
    <t>Tango Account Level</t>
  </si>
  <si>
    <t>Element Code (No Indent)</t>
  </si>
  <si>
    <t>tango_core_model</t>
  </si>
  <si>
    <t>tango_core_model:Indicator</t>
  </si>
  <si>
    <t>PL1002_FL_HG</t>
  </si>
  <si>
    <t>PL1002_MF_HG</t>
  </si>
  <si>
    <t>PL1003_MF_HG</t>
  </si>
  <si>
    <t>PL1006_FL</t>
  </si>
  <si>
    <t>PL1006_IN</t>
  </si>
  <si>
    <t>PL1155_AC_99</t>
  </si>
  <si>
    <t>PL1150_CS_90</t>
  </si>
  <si>
    <t>PL1145_DS</t>
  </si>
  <si>
    <t>PL1140_DS_10</t>
  </si>
  <si>
    <t>PL1150_DS_90</t>
  </si>
  <si>
    <t>PL1145_MF</t>
  </si>
  <si>
    <t>PL1145_MI</t>
  </si>
  <si>
    <t>PL1140_MI_10</t>
  </si>
  <si>
    <t>PL1310_CO_20</t>
  </si>
  <si>
    <t>PL1310_FI_20</t>
  </si>
  <si>
    <t>PL1310_GS_20</t>
  </si>
  <si>
    <t>PL1310_HR_20</t>
  </si>
  <si>
    <t>PL1310_IA_20</t>
  </si>
  <si>
    <t>PL1310_IT_20</t>
  </si>
  <si>
    <t>PL1310_LE_20</t>
  </si>
  <si>
    <t>PL1310_PU_20</t>
  </si>
  <si>
    <t>PL1310_RD_20</t>
  </si>
  <si>
    <t>PL1310_RM_20</t>
  </si>
  <si>
    <t>PL1310_SE_20</t>
  </si>
  <si>
    <t>PL1310_TD_20</t>
  </si>
  <si>
    <t>PL1310_TM_20</t>
  </si>
  <si>
    <t>PL149L_OO</t>
  </si>
  <si>
    <t>PL149L_XX</t>
  </si>
  <si>
    <t>TPL7_nat</t>
  </si>
  <si>
    <t>TPL3_nat</t>
  </si>
  <si>
    <t>TPL1_nat</t>
  </si>
  <si>
    <t>GROSS_MARGIN_nat</t>
  </si>
  <si>
    <t>TPL10_nat</t>
  </si>
  <si>
    <t>PL1002</t>
  </si>
  <si>
    <t>PL1003</t>
  </si>
  <si>
    <t>PL1004I11</t>
  </si>
  <si>
    <t>PL1004I12C</t>
  </si>
  <si>
    <t>PL1004I12I</t>
  </si>
  <si>
    <t>PL1004I4</t>
  </si>
  <si>
    <t>PL1005I12C</t>
  </si>
  <si>
    <t>PL1005I4</t>
  </si>
  <si>
    <t>PL1006</t>
  </si>
  <si>
    <t>PL1007</t>
  </si>
  <si>
    <t>TPL11_nat</t>
  </si>
  <si>
    <t>PL1100</t>
  </si>
  <si>
    <t>PL1105</t>
  </si>
  <si>
    <t>PL1110</t>
  </si>
  <si>
    <t>PL1111</t>
  </si>
  <si>
    <t>PL1115</t>
  </si>
  <si>
    <t>PL1115_Fin_lease</t>
  </si>
  <si>
    <t>PL1115_Int_staff</t>
  </si>
  <si>
    <t>PL1115_Op_lease</t>
  </si>
  <si>
    <t>PL1115_Sub_clean</t>
  </si>
  <si>
    <t>PL1115_Sub_maint</t>
  </si>
  <si>
    <t>PL1115A</t>
  </si>
  <si>
    <t>PL1116</t>
  </si>
  <si>
    <t>PL1116_Op_lease</t>
  </si>
  <si>
    <t>PL1120</t>
  </si>
  <si>
    <t>PL1125</t>
  </si>
  <si>
    <t>PL1126</t>
  </si>
  <si>
    <t>PL1130</t>
  </si>
  <si>
    <t>PL1135</t>
  </si>
  <si>
    <t>PL1140</t>
  </si>
  <si>
    <t>PL1140_AC_10</t>
  </si>
  <si>
    <t>PL1140_CD_10</t>
  </si>
  <si>
    <t>PL1140_MF_10</t>
  </si>
  <si>
    <t>PL1145</t>
  </si>
  <si>
    <t>PL1150</t>
  </si>
  <si>
    <t>PL1150_CD_90</t>
  </si>
  <si>
    <t>PL1150_DO_90</t>
  </si>
  <si>
    <t>PL1150_IN_90</t>
  </si>
  <si>
    <t>PL1150_MF_90</t>
  </si>
  <si>
    <t>PL1151</t>
  </si>
  <si>
    <t>PL1155</t>
  </si>
  <si>
    <t>PL1160</t>
  </si>
  <si>
    <t>PL1165</t>
  </si>
  <si>
    <t>PL1170</t>
  </si>
  <si>
    <t>PL1175</t>
  </si>
  <si>
    <t>PL1180</t>
  </si>
  <si>
    <t>PL1181</t>
  </si>
  <si>
    <t>PL1182</t>
  </si>
  <si>
    <t>PL1183</t>
  </si>
  <si>
    <t>PL1184</t>
  </si>
  <si>
    <t>TPL12_nat</t>
  </si>
  <si>
    <t>PL1210</t>
  </si>
  <si>
    <t>PL1211</t>
  </si>
  <si>
    <t>PL1215</t>
  </si>
  <si>
    <t>PL1216</t>
  </si>
  <si>
    <t>PL1240</t>
  </si>
  <si>
    <t>PL1245</t>
  </si>
  <si>
    <t>PL1250</t>
  </si>
  <si>
    <t>PL1255</t>
  </si>
  <si>
    <t>PL1260</t>
  </si>
  <si>
    <t>PL1265</t>
  </si>
  <si>
    <t>PL1270</t>
  </si>
  <si>
    <t>TPL13_nat</t>
  </si>
  <si>
    <t>PL1310</t>
  </si>
  <si>
    <t>PL1311</t>
  </si>
  <si>
    <t>PL1315</t>
  </si>
  <si>
    <t>PL1315_Conslt</t>
  </si>
  <si>
    <t>PL1315_Int_Staff</t>
  </si>
  <si>
    <t>PL1315_Travel</t>
  </si>
  <si>
    <t>PL1316</t>
  </si>
  <si>
    <t>PL1320</t>
  </si>
  <si>
    <t>PL1340</t>
  </si>
  <si>
    <t>PL1345</t>
  </si>
  <si>
    <t>PL1350</t>
  </si>
  <si>
    <t>PL1355</t>
  </si>
  <si>
    <t>PL1356</t>
  </si>
  <si>
    <t>PL1357</t>
  </si>
  <si>
    <t>PL1360</t>
  </si>
  <si>
    <t>PL1365</t>
  </si>
  <si>
    <t>PL1370</t>
  </si>
  <si>
    <t>TPL14_nat</t>
  </si>
  <si>
    <t>PL10L</t>
  </si>
  <si>
    <t>PL119L</t>
  </si>
  <si>
    <t>PL129L</t>
  </si>
  <si>
    <t>PL139L</t>
  </si>
  <si>
    <t>PL1400</t>
  </si>
  <si>
    <t>PL1410</t>
  </si>
  <si>
    <t>PL1415</t>
  </si>
  <si>
    <t>PL1420</t>
  </si>
  <si>
    <t>PL1425</t>
  </si>
  <si>
    <t>PL1430</t>
  </si>
  <si>
    <t>PL1440</t>
  </si>
  <si>
    <t>PL149L</t>
  </si>
  <si>
    <t>TPL15_nat</t>
  </si>
  <si>
    <t>PL1500</t>
  </si>
  <si>
    <t>PL1520</t>
  </si>
  <si>
    <t>TPL16_nat</t>
  </si>
  <si>
    <t>PL1600</t>
  </si>
  <si>
    <t>PL1620</t>
  </si>
  <si>
    <t>TPL2</t>
  </si>
  <si>
    <t>TPL21</t>
  </si>
  <si>
    <t>TPL210</t>
  </si>
  <si>
    <t>PL2100</t>
  </si>
  <si>
    <t>PL2101</t>
  </si>
  <si>
    <t>PL2102I12C</t>
  </si>
  <si>
    <t>PL2102I4</t>
  </si>
  <si>
    <t>PL2105</t>
  </si>
  <si>
    <t>PL2106</t>
  </si>
  <si>
    <t>PL2108</t>
  </si>
  <si>
    <t>PL2109</t>
  </si>
  <si>
    <t>PL219L</t>
  </si>
  <si>
    <t>TPL213</t>
  </si>
  <si>
    <t>PL2136</t>
  </si>
  <si>
    <t>PL2138</t>
  </si>
  <si>
    <t>PL2139</t>
  </si>
  <si>
    <t>TPL22</t>
  </si>
  <si>
    <t>TPL220</t>
  </si>
  <si>
    <t>PL2200</t>
  </si>
  <si>
    <t>PL2201</t>
  </si>
  <si>
    <t>TPL221</t>
  </si>
  <si>
    <t>PL2210</t>
  </si>
  <si>
    <t>TPL222</t>
  </si>
  <si>
    <t>PL2220</t>
  </si>
  <si>
    <t>PL2225</t>
  </si>
  <si>
    <t>TPL223</t>
  </si>
  <si>
    <t>PL2230</t>
  </si>
  <si>
    <t>PL2235</t>
  </si>
  <si>
    <t>TPL224</t>
  </si>
  <si>
    <t>PL2240</t>
  </si>
  <si>
    <t>PL2242</t>
  </si>
  <si>
    <t>PL2244</t>
  </si>
  <si>
    <t>PL2246</t>
  </si>
  <si>
    <t>TPL225</t>
  </si>
  <si>
    <t>PL2252</t>
  </si>
  <si>
    <t>PL2253</t>
  </si>
  <si>
    <t>PL2254</t>
  </si>
  <si>
    <t>PL2255</t>
  </si>
  <si>
    <t>TPL226</t>
  </si>
  <si>
    <t>PL2260</t>
  </si>
  <si>
    <t>PL2265</t>
  </si>
  <si>
    <t>PL2269</t>
  </si>
  <si>
    <t>PL229L</t>
  </si>
  <si>
    <t>TPL227</t>
  </si>
  <si>
    <t>PL2270</t>
  </si>
  <si>
    <t>PL2275</t>
  </si>
  <si>
    <t>PL228L</t>
  </si>
  <si>
    <t>TPL4</t>
  </si>
  <si>
    <t>PL4000</t>
  </si>
  <si>
    <t>PL4010</t>
  </si>
  <si>
    <t>PL4020</t>
  </si>
  <si>
    <t>PL4100</t>
  </si>
  <si>
    <t>PL4120</t>
  </si>
  <si>
    <t>TPL5</t>
  </si>
  <si>
    <t>PL5000</t>
  </si>
  <si>
    <t>PL5020</t>
  </si>
  <si>
    <t>TPL6</t>
  </si>
  <si>
    <t>PL6000</t>
  </si>
  <si>
    <t>PL6010</t>
  </si>
  <si>
    <t>PL6400</t>
  </si>
  <si>
    <t>Vector Mapping</t>
  </si>
  <si>
    <t>Indicator</t>
  </si>
  <si>
    <t>tango_core_model:}ElementAttributes_Indicator:1</t>
  </si>
  <si>
    <t>No</t>
  </si>
  <si>
    <t/>
  </si>
  <si>
    <t>calc</t>
  </si>
  <si>
    <t>vector</t>
  </si>
  <si>
    <t>RESULTAT NET (par nature)</t>
  </si>
  <si>
    <t>NET PROFIT OR LOSS (by nature)</t>
  </si>
  <si>
    <t>RESULTAT AVANT IMPOTS (par nature)</t>
  </si>
  <si>
    <t>PROFIT OR LOSS BEFORE TAX (by nature)</t>
  </si>
  <si>
    <t>RESULTAT OPERATIONNEL (par nature)</t>
  </si>
  <si>
    <t>OPERATING PROFIT (by nature)</t>
  </si>
  <si>
    <t>MARGE BRUTE (par nature)</t>
  </si>
  <si>
    <t>GROSS MARGIN (by nature)</t>
  </si>
  <si>
    <t>PRODUIT DES ACTIVITES ORDINAIRES (par nature)</t>
  </si>
  <si>
    <t>REVENUE FROM ORDINARY ACTIVITIES (by nature)</t>
  </si>
  <si>
    <t>Ventes de biens</t>
  </si>
  <si>
    <t>Sales of goods</t>
  </si>
  <si>
    <t>Yes</t>
  </si>
  <si>
    <t>country</t>
  </si>
  <si>
    <t>Vente carburant Hors Groupe</t>
  </si>
  <si>
    <t>Sales of fuel third parties</t>
  </si>
  <si>
    <t>Vente Pièces Détachées Hors Groupe</t>
  </si>
  <si>
    <t>Sales of spare parts third parties</t>
  </si>
  <si>
    <t>Ventes de biens (RC)</t>
  </si>
  <si>
    <t>Sales of goods (RC)</t>
  </si>
  <si>
    <t>Réconciliation Vector (TPL10) - Ventes de biens</t>
  </si>
  <si>
    <t>Vector Reconciliation (TPL10) - Sales of goods</t>
  </si>
  <si>
    <t>Prestations de services</t>
  </si>
  <si>
    <t>Sales of services</t>
  </si>
  <si>
    <t>Prestation atelier</t>
  </si>
  <si>
    <t>Workshop services</t>
  </si>
  <si>
    <t>Recettes commerciales intégralement garanties par l'AO (RC)</t>
  </si>
  <si>
    <t>Passenger revenue fully guaranteed by PTA (RC)</t>
  </si>
  <si>
    <t>Recettes commerciales- engagement contractuel</t>
  </si>
  <si>
    <t>Passenger revenue - Contractual commitment</t>
  </si>
  <si>
    <t>Recettes commerciales - Ecart sur engagement contractuel</t>
  </si>
  <si>
    <t>Passenger revenue - Variance on Contractual commitment</t>
  </si>
  <si>
    <t>Recettes commerciales non garanties ni engagées (RC)</t>
  </si>
  <si>
    <t>Passenger revenues not guaranteed nor committed (RC)</t>
  </si>
  <si>
    <t>Autres prestations de transport</t>
  </si>
  <si>
    <t>Others transportation services</t>
  </si>
  <si>
    <t>Recettes issues de publicité</t>
  </si>
  <si>
    <t>Advertising revenues</t>
  </si>
  <si>
    <t>Autres prestations de services</t>
  </si>
  <si>
    <t>Others sales of services</t>
  </si>
  <si>
    <t>Bonus / Penalités</t>
  </si>
  <si>
    <t>Bonus/penalties</t>
  </si>
  <si>
    <t>Recettes commerciales intégralement garanties par l'AO (RP)</t>
  </si>
  <si>
    <t>Passenger revenue fully guaranteed by PTA (RP)</t>
  </si>
  <si>
    <t>Recettes commerciales non garanties ni engagées (RP)</t>
  </si>
  <si>
    <t>Passenger revenues not guaranteed nor committed (RP)</t>
  </si>
  <si>
    <t>Réconciliation Vector (TPL10) - Prestations de services</t>
  </si>
  <si>
    <t>Vector Reconciliation (TPL10) - Sales of services</t>
  </si>
  <si>
    <t>Revenus comptabilisés à l'avancement IAS11</t>
  </si>
  <si>
    <t>Work in progress IAS11</t>
  </si>
  <si>
    <t>Revenus comptabilisés à l'avancement IAS11 (RA)</t>
  </si>
  <si>
    <t>Work in progress IAS11 (AR)</t>
  </si>
  <si>
    <t>Réconciliation Vector (TPL10) - Revenus comptabilisés à l'avancement IAS11</t>
  </si>
  <si>
    <t>Vector Reconciliation (TPL10) - Work in progress IAS11</t>
  </si>
  <si>
    <t>Revenus comptabilisés à l'avancement I12 créances financières</t>
  </si>
  <si>
    <t>Work in progress I12 financial receivables</t>
  </si>
  <si>
    <t>Revenus comptabilisés à l'avancement I12 créances financières (RA)</t>
  </si>
  <si>
    <t>Work in progress I12 financial receivables (AR)</t>
  </si>
  <si>
    <t>Réconciliation Vector (TPL10) - Revenus comptabilisés à l'avancement I12 créances financières</t>
  </si>
  <si>
    <t>Vector Reconciliation (TPL10) - Work in progress I12 financial receivables</t>
  </si>
  <si>
    <t>Revenus comptabilisés à l'avancement I12 actif incorporel</t>
  </si>
  <si>
    <t>Work in progress I12 intangible asset</t>
  </si>
  <si>
    <t>Revenus comptabilisés à l'avancement I12 actif incorporel (RA)</t>
  </si>
  <si>
    <t>Work in progress I12 intangible asset (AR)</t>
  </si>
  <si>
    <t>Réconciliation Vector (TPL10) - Revenus comptabilisés à l'avancement I12 actif incorporel</t>
  </si>
  <si>
    <t>Vector Reconciliation (TPL10) - Work in progress I12 intangible asset</t>
  </si>
  <si>
    <t>Revenus comptabilisés à l'avancement I4</t>
  </si>
  <si>
    <t>Work in progress I4</t>
  </si>
  <si>
    <t>Revenus comptabilisés à l'avancement I4 (RA)</t>
  </si>
  <si>
    <t>Work in progress I4 (AR)</t>
  </si>
  <si>
    <t>Réconciliation Vector (TPL10) - Revenus comptabilisés à l'avancement I4</t>
  </si>
  <si>
    <t>Vector Reconciliation (TPL10) - Work in progress I4</t>
  </si>
  <si>
    <t>Revenus liés aux opérations de financement pour autrui - I12 créances financières</t>
  </si>
  <si>
    <t>Revenues from financing on behalf of third parties - I12 financial receivables</t>
  </si>
  <si>
    <t>Revenus liés aux opérations de financement pour autrui - I12 (RA)</t>
  </si>
  <si>
    <t>Revenues from financing on behalf of third parties - I12 financial receivables (AR)</t>
  </si>
  <si>
    <t>Réconciliation Vector (TPL10) - Revenus liés aux opérations de financement pour autrui - I12 créances financières</t>
  </si>
  <si>
    <t>Vector Reconciliation (TPL10) - Revenues from financing on behalf of third parties - I12 financial receivables</t>
  </si>
  <si>
    <t>Revenus liés aux opérations de financement pour autrui - I4</t>
  </si>
  <si>
    <t>Revenues from financing on behalf of 3rd parties - I4</t>
  </si>
  <si>
    <t>Revenus liés aux opérations de financement pour autrui - I4 (RA)</t>
  </si>
  <si>
    <t>Revenues from financing on behalf of 3rd parties - I4 (AR)</t>
  </si>
  <si>
    <t>Réconciliation Vector (TPL10) - Revenus liés aux opérations de financement pour autrui - I4</t>
  </si>
  <si>
    <t>Vector Reconciliation (TPL10) - Revenues from financing on behalf of 3rd parties - I4</t>
  </si>
  <si>
    <t>Refacturation des charges de loyer</t>
  </si>
  <si>
    <t>Re-Invoicing of operating lease expenses</t>
  </si>
  <si>
    <t>Refacturation des charges de loyer Flotte</t>
  </si>
  <si>
    <t>Re-Invoicing of operating lease expenses of fleet</t>
  </si>
  <si>
    <t>Refacturation des charges de loyer Infrastructure</t>
  </si>
  <si>
    <t>Re-Invoicing of operating lease expenses of infrastructures</t>
  </si>
  <si>
    <t>Refacturation des charges de loyer (RC)</t>
  </si>
  <si>
    <t>Re-Invoicing of operating lease expenses (RC)</t>
  </si>
  <si>
    <t>Réconciliation Vector (TPL10) - Refacturation des charges de loyer</t>
  </si>
  <si>
    <t>Vector Reconciliation (TPL10) - Re-Invoicing of operating lease expenses</t>
  </si>
  <si>
    <t>Subventions d'exploitation</t>
  </si>
  <si>
    <t>Operating grants</t>
  </si>
  <si>
    <t>Subventions d'exploitation guaranties</t>
  </si>
  <si>
    <t>Operating grants Guaranteed</t>
  </si>
  <si>
    <t>Subventions d'exploitation variables</t>
  </si>
  <si>
    <t>Operating grants Variable</t>
  </si>
  <si>
    <t>Subventions d'exploitation (RP)</t>
  </si>
  <si>
    <t>Operating grants (RP)</t>
  </si>
  <si>
    <t>Réconciliation Vector (TPL10) - Subventions d'exploitation</t>
  </si>
  <si>
    <t>Vector Reconciliation (TPL10) - Operating grants</t>
  </si>
  <si>
    <t>COUT DES VENTES (CDV) (par nature)</t>
  </si>
  <si>
    <t>COST OF SALES (COS) (by nature)</t>
  </si>
  <si>
    <t>Production stockée &amp; immobilisée et variation de stocks</t>
  </si>
  <si>
    <t>Capitalized production recognized as inventory, change in inventories</t>
  </si>
  <si>
    <t>Production stockée &amp; immobilisée et variation de stocks (CA)</t>
  </si>
  <si>
    <t>Capitalized production recognized as inventory, change in inventories (AC)</t>
  </si>
  <si>
    <t>Réconciliation Vector ( TPL11) - Production stockée &amp; immobilisée et variation de stocks</t>
  </si>
  <si>
    <t>Vector Reconciliation (TPL11) - Capitalized production recognized as inventory, change in inventories</t>
  </si>
  <si>
    <t>Produits perçus pour compte de tiers</t>
  </si>
  <si>
    <t>Revenue received on behalf of 3rd parties</t>
  </si>
  <si>
    <t>Revenu perçu par autrui (CA)</t>
  </si>
  <si>
    <t>Revenue received on behalf of 3rd parties (AC)</t>
  </si>
  <si>
    <t>Réconciliation Vector ( TPL11) - Produits perçus pour compte de tiers</t>
  </si>
  <si>
    <t>Vector Reconciliation (TPL11) - Revenue received on behalf of 3rd parties</t>
  </si>
  <si>
    <t>CDV - Frais de personnel - Cash</t>
  </si>
  <si>
    <t>COS - Staff costs - Cash</t>
  </si>
  <si>
    <t>Coûts d'assurance maladie (CDV)</t>
  </si>
  <si>
    <t>Health insurance costs (COS)</t>
  </si>
  <si>
    <t>Coûts des accidents du travail</t>
  </si>
  <si>
    <t>Worker compensations</t>
  </si>
  <si>
    <t>Coût du risque (Coûts des accidents du travail)</t>
  </si>
  <si>
    <t>Cost of damages (Worker compensations)</t>
  </si>
  <si>
    <t>Frais de personnel (SC)</t>
  </si>
  <si>
    <t>Staff costs (CS)</t>
  </si>
  <si>
    <t>Service Clients</t>
  </si>
  <si>
    <t>Customer services</t>
  </si>
  <si>
    <t>Frais de personnel (CO)</t>
  </si>
  <si>
    <t>Staff costs (DO)</t>
  </si>
  <si>
    <t>Conduite et Opérations</t>
  </si>
  <si>
    <t>Driving &amp; operating</t>
  </si>
  <si>
    <t>Frais de personnel (SO)</t>
  </si>
  <si>
    <t>Staff costs (DS)</t>
  </si>
  <si>
    <t>Support aux opérations</t>
  </si>
  <si>
    <t>Direct support to operations</t>
  </si>
  <si>
    <t>Frais de personnel (MF)</t>
  </si>
  <si>
    <t>Staff costs (MF)</t>
  </si>
  <si>
    <t>Maintenance &amp; Nettoyage de la flotte</t>
  </si>
  <si>
    <t>Maintenance &amp; cleaning of fleet</t>
  </si>
  <si>
    <t>Frais de personnel (MI)</t>
  </si>
  <si>
    <t>Staff costs (MI)</t>
  </si>
  <si>
    <t>Maintenance &amp; Nettoyage de l'infrastructure</t>
  </si>
  <si>
    <t>Maintenance &amp; cleaning of infrastructures</t>
  </si>
  <si>
    <t>Réconciliation Vector ( TPL11) - Frais de personnel - Cash</t>
  </si>
  <si>
    <t>Vector Reconciliation (TPL11) - Staff costs</t>
  </si>
  <si>
    <t>CDV - Frais de personnel - Stock Options</t>
  </si>
  <si>
    <t>COS - Staff costs - Stock Options</t>
  </si>
  <si>
    <t>Frais de personnel - Stock Options (CA)</t>
  </si>
  <si>
    <t>Staff costs - Stock Options (AC)</t>
  </si>
  <si>
    <t>Réconciliation Vector ( TPL11) - Frais de personnel - Stock Options</t>
  </si>
  <si>
    <t>Vector Reconciliation (TPL11) - Staff costs - Stock Options</t>
  </si>
  <si>
    <t>CDV - Autres charges</t>
  </si>
  <si>
    <t>COS - Other expenses</t>
  </si>
  <si>
    <t>Autres (CA)</t>
  </si>
  <si>
    <t>Others (AC)</t>
  </si>
  <si>
    <t>Réparations</t>
  </si>
  <si>
    <t>Repairs</t>
  </si>
  <si>
    <t>Indemnisation tiers</t>
  </si>
  <si>
    <t>Autoliability</t>
  </si>
  <si>
    <t>Prime d'assurance versé</t>
  </si>
  <si>
    <t>Insurance premiums paid</t>
  </si>
  <si>
    <t>Indemnités d'assurance reçues</t>
  </si>
  <si>
    <t>Insurance compensation received</t>
  </si>
  <si>
    <t>Autres (CR)</t>
  </si>
  <si>
    <t>Others (CD)</t>
  </si>
  <si>
    <t>Autres (SC)</t>
  </si>
  <si>
    <t>Others (CS)</t>
  </si>
  <si>
    <t>Autres (CO)</t>
  </si>
  <si>
    <t>Others (DO)</t>
  </si>
  <si>
    <t>Frais de voyages (SO)</t>
  </si>
  <si>
    <t>Travelling (DS)</t>
  </si>
  <si>
    <t>Conseil (SO)</t>
  </si>
  <si>
    <t>Consulting (DS)</t>
  </si>
  <si>
    <t>Autres (SO)</t>
  </si>
  <si>
    <t>Others (DS)</t>
  </si>
  <si>
    <t>Coût Carburant</t>
  </si>
  <si>
    <t>Fuel</t>
  </si>
  <si>
    <t>Coût Bio carburant</t>
  </si>
  <si>
    <t>Bio fuel</t>
  </si>
  <si>
    <t>Coût Gaz</t>
  </si>
  <si>
    <t>Gas</t>
  </si>
  <si>
    <t>Electricité</t>
  </si>
  <si>
    <t>Electricity</t>
  </si>
  <si>
    <t>Autres (En)</t>
  </si>
  <si>
    <t>Others (ET)</t>
  </si>
  <si>
    <t>CDV - Locations financières</t>
  </si>
  <si>
    <t>COS - Financial lease</t>
  </si>
  <si>
    <t>Locations financières (FL)</t>
  </si>
  <si>
    <t>Financial lease (FL)</t>
  </si>
  <si>
    <t>Locations financières (IN)</t>
  </si>
  <si>
    <t>Financial lease (IN)</t>
  </si>
  <si>
    <t>Impôts et taxes véhicules</t>
  </si>
  <si>
    <t>Fleet vehicle taxes</t>
  </si>
  <si>
    <t>Autres (FL)</t>
  </si>
  <si>
    <t>Others (FL)</t>
  </si>
  <si>
    <t>Cout d'accès</t>
  </si>
  <si>
    <t>Access fees</t>
  </si>
  <si>
    <t>Autres (IN)</t>
  </si>
  <si>
    <t>Others (IN)</t>
  </si>
  <si>
    <t>CDV - Personnel intérimaire</t>
  </si>
  <si>
    <t>COS - Interim staff</t>
  </si>
  <si>
    <t>Personnel intérimaire (SC)</t>
  </si>
  <si>
    <t>Interim staff (CS)</t>
  </si>
  <si>
    <t>Personnel intérimaire (CO)</t>
  </si>
  <si>
    <t>Interim staff (DO)</t>
  </si>
  <si>
    <t>Personnel intérimaire (SO)</t>
  </si>
  <si>
    <t>Interim staff (DS)</t>
  </si>
  <si>
    <t>Personnel intérimaire (MF)</t>
  </si>
  <si>
    <t>Interim staff (MF)</t>
  </si>
  <si>
    <t>Personnel intérimaire (MI)</t>
  </si>
  <si>
    <t>Interim staff (MI)</t>
  </si>
  <si>
    <t>Travaux de maintenance importants</t>
  </si>
  <si>
    <t>Major maintenance</t>
  </si>
  <si>
    <t>Pièces de rechange pour Mat. De Transport</t>
  </si>
  <si>
    <t>Spare parts for maintenance of rolling stock</t>
  </si>
  <si>
    <t>Pneumatiques</t>
  </si>
  <si>
    <t>Tyres</t>
  </si>
  <si>
    <t>Lubrifiants</t>
  </si>
  <si>
    <t>Lubricants</t>
  </si>
  <si>
    <t>Autres (MF)</t>
  </si>
  <si>
    <t>Others (MF)</t>
  </si>
  <si>
    <t>Autres (MI)</t>
  </si>
  <si>
    <t>Others (MI)</t>
  </si>
  <si>
    <t>CDV - Locations opérationnelles</t>
  </si>
  <si>
    <t>COS - Operating lease</t>
  </si>
  <si>
    <t>Locations opérationnelles (FL)</t>
  </si>
  <si>
    <t>Operating lease (FL)</t>
  </si>
  <si>
    <t>Locations opérationnelles (IN)</t>
  </si>
  <si>
    <t>Operating lease (IN)</t>
  </si>
  <si>
    <t>Sous-traitant transport</t>
  </si>
  <si>
    <t>Subcontracting transport (ST)</t>
  </si>
  <si>
    <t>CDV - Sous-traitance nettoyage</t>
  </si>
  <si>
    <t>COS - Subcontracting cleaning</t>
  </si>
  <si>
    <t>Sous-traitance nettoyage (MF)</t>
  </si>
  <si>
    <t>Subcontracting cleaning (MF)</t>
  </si>
  <si>
    <t>Sous-traitance nettoyage (MI)</t>
  </si>
  <si>
    <t>Subcontracting cleaning (MI)</t>
  </si>
  <si>
    <t>CDV - Sous-traitance maintenance</t>
  </si>
  <si>
    <t>COS - Subcontracting maintenance</t>
  </si>
  <si>
    <t>Sous-traitance maintenance (MF)</t>
  </si>
  <si>
    <t>Subcontracting maintenance (MF)</t>
  </si>
  <si>
    <t>Sous-traitance maintenance (MI)</t>
  </si>
  <si>
    <t>Subcontracting maintenance (MI)</t>
  </si>
  <si>
    <t>Réconciliation Vector ( TPL11) - Autres charges</t>
  </si>
  <si>
    <t>Vector Reconciliation (TPL11) - Other expenses</t>
  </si>
  <si>
    <t>Ajustement - RESOP</t>
  </si>
  <si>
    <t>Adjustment to operating profit</t>
  </si>
  <si>
    <t>Ajustement - RESOP (AC)</t>
  </si>
  <si>
    <t>Adjustment to operating profit (AC)</t>
  </si>
  <si>
    <t>Réconciliation Vector ( TPL11) - Ajustement - RESOP</t>
  </si>
  <si>
    <t>Vector Reconciliation (TPL11) - Adjustment to operating profit</t>
  </si>
  <si>
    <t>CDV - Charges de location simple</t>
  </si>
  <si>
    <t>COS - Leases</t>
  </si>
  <si>
    <t>Sous Total - CDV - Locations  opérationnelles</t>
  </si>
  <si>
    <t>Sub Total - COS - Operating  lease</t>
  </si>
  <si>
    <t>CDV - Locations opérationnelles (AC)</t>
  </si>
  <si>
    <t>COS - Operating lease (AC)</t>
  </si>
  <si>
    <t>CDV - Locations opérationnelles (DS)</t>
  </si>
  <si>
    <t>COS - Operating lease (DS)</t>
  </si>
  <si>
    <t>CDV - Locations opérationnelles (FL)</t>
  </si>
  <si>
    <t>COS - Operating lease (FL)</t>
  </si>
  <si>
    <t>CDV - Locations opérationnelles (IN)</t>
  </si>
  <si>
    <t>COS - Operating lease (IN)</t>
  </si>
  <si>
    <t>CDV - Locations opérationnelles (MF)</t>
  </si>
  <si>
    <t>COS - Operating lease (MF)</t>
  </si>
  <si>
    <t>CDV - Locations opérationnelles (MI)</t>
  </si>
  <si>
    <t>COS - Operating lease (MI)</t>
  </si>
  <si>
    <t>CDV - Locations opérationnelles (ST)</t>
  </si>
  <si>
    <t>COS - Operating lease (ST)</t>
  </si>
  <si>
    <t>Réconciliation Vector ( TPL11) - Charges de location simple</t>
  </si>
  <si>
    <t>Vector Reconciliation (TPL11) - Leases</t>
  </si>
  <si>
    <t>CDV - Indemnités libératoires reçues</t>
  </si>
  <si>
    <t>COS - Group internal insurance compensation received</t>
  </si>
  <si>
    <t>Indemnisation reçue assurance interne Groupe (CR)</t>
  </si>
  <si>
    <t>Group internal insurance compensation received (CD)</t>
  </si>
  <si>
    <t>Réconciliation Vector ( TPL11) - Indemnités libératoires reçues</t>
  </si>
  <si>
    <t>Vector Reconciliation (TPL11) - Group internal insurance compensation received</t>
  </si>
  <si>
    <t>CDV - Indemnités libératoires versées</t>
  </si>
  <si>
    <t>COS - Group internal insurance compensation paid</t>
  </si>
  <si>
    <t>Indemnisation versée assurance interne Groupe (CR)</t>
  </si>
  <si>
    <t>Group internal insurance compensation paid (CD)</t>
  </si>
  <si>
    <t>Réconciliation Vector ( TPL11) - Indemnités libératoires versées</t>
  </si>
  <si>
    <t>Vector Reconciliation (TPL11) - Group internal insurance compensation paid</t>
  </si>
  <si>
    <t>CDV - Dépenses de renouvellement</t>
  </si>
  <si>
    <t>COS - Replacement and maintenance expenses</t>
  </si>
  <si>
    <t>Dépenses de renouvellement (CA)</t>
  </si>
  <si>
    <t>Replacement and maintenance expenses (AC)</t>
  </si>
  <si>
    <t>Réconciliation Vector ( TPL11) - Dépenses de renouvellement</t>
  </si>
  <si>
    <t>Vector Reconciliation (TPL11) - Replacement and maintenance expenses</t>
  </si>
  <si>
    <t>CDV - Dot.Prov /engagement contractuel des activités concessives</t>
  </si>
  <si>
    <t>COS - Provision for concession activities</t>
  </si>
  <si>
    <t>Dot.Prov /engagement contractuel des activités concessives (CA)</t>
  </si>
  <si>
    <t>Provision for concession activities (AC)</t>
  </si>
  <si>
    <t>Réconciliation Vector ( TPL11) - Dot.Prov /engagement contractuel des activités concessives</t>
  </si>
  <si>
    <t>Vector Reconciliation (TPL11) - Provision for concession activities</t>
  </si>
  <si>
    <t>CDV - Repr.Prov /engagement contractuel des activités concessives</t>
  </si>
  <si>
    <t>COS - Reversal of provision for concession activities</t>
  </si>
  <si>
    <t>Repr.Prov /engagement contractuel des activités concessives (AC)</t>
  </si>
  <si>
    <t>Reversal of provision for concession activities (AC)</t>
  </si>
  <si>
    <t>Réconciliation Vector ( TPL11) - Repr.Prov /engagement contractuel des activités concessives</t>
  </si>
  <si>
    <t>Vector Reconciliation (TPL11) - Reversal of provision for concession activities</t>
  </si>
  <si>
    <t>CDV - Amortissements</t>
  </si>
  <si>
    <t>COS - Amortization</t>
  </si>
  <si>
    <t>Amortissements (AC)</t>
  </si>
  <si>
    <t>Amortization (AC)</t>
  </si>
  <si>
    <t>Amortissements (CR)</t>
  </si>
  <si>
    <t>Amortization (CD)</t>
  </si>
  <si>
    <t>Amortissements (SC)</t>
  </si>
  <si>
    <t>Amortization (CS)</t>
  </si>
  <si>
    <t>Amortissements des pensions</t>
  </si>
  <si>
    <t>Amortization of pensions</t>
  </si>
  <si>
    <t>Amortissements (SO)</t>
  </si>
  <si>
    <t>Amortization (DS)</t>
  </si>
  <si>
    <t>Amortissements (FL)</t>
  </si>
  <si>
    <t>Amortization (FL)</t>
  </si>
  <si>
    <t>Amortissements (IN)</t>
  </si>
  <si>
    <t>Amortization (IN)</t>
  </si>
  <si>
    <t>Amortissements (MF)</t>
  </si>
  <si>
    <t>Amortization (MF)</t>
  </si>
  <si>
    <t>Amortissements (MI)</t>
  </si>
  <si>
    <t>Amortization (MI)</t>
  </si>
  <si>
    <t>Réconciliation Vector ( TPL11) - Amortissements</t>
  </si>
  <si>
    <t>Vector Reconciliation (TPL11) - Amortization</t>
  </si>
  <si>
    <t>CDV - Pertes de valeur BFR</t>
  </si>
  <si>
    <t>COS - Impairment - working capital</t>
  </si>
  <si>
    <t>Pertes de valeur BFR (AC)</t>
  </si>
  <si>
    <t>Impairment - working capital (AC)</t>
  </si>
  <si>
    <t>Pertes de valeur BFR (DS)</t>
  </si>
  <si>
    <t>Impairment - working capital (DS)</t>
  </si>
  <si>
    <t>Pertes de valeur BFR (MF)</t>
  </si>
  <si>
    <t>Impairment - working capital (MF)</t>
  </si>
  <si>
    <t>Pertes de valeur BFR (MI)</t>
  </si>
  <si>
    <t>Impairment - working capital (MI)</t>
  </si>
  <si>
    <t>Réconciliation Vector ( TPL11) - Pertes de valeur BFR</t>
  </si>
  <si>
    <t>Vector Reconciliation (TPL11) - Impairment - working capital</t>
  </si>
  <si>
    <t>CDV - Pertes de valeurs (hors BFR) et provisions</t>
  </si>
  <si>
    <t>COS - Impairment (other than working capital) and provisions</t>
  </si>
  <si>
    <t>Pertes de valeurs (hors BFR) et provisions - liées aux contrats déficitaires</t>
  </si>
  <si>
    <t>Impairment (other than working capital) and provisions - related to onerous contracts</t>
  </si>
  <si>
    <t>Pertes de valeurs (hors BFR) et provisions - liées aux contrats déficitaires - Reprise</t>
  </si>
  <si>
    <t>Impairment (other than working capital) and provisions - related to onerous contracts - Reversal</t>
  </si>
  <si>
    <t>Pertes de valeurs (hors BFR) et provisions - autres (CA)</t>
  </si>
  <si>
    <t>Impairment (other than working capital) and provisions - others (AC)</t>
  </si>
  <si>
    <t>Pertes de valeurs (hors BFR) et provisions - autres - Reprise</t>
  </si>
  <si>
    <t>Impairment (other than working capital) and provisions - others - Reversal</t>
  </si>
  <si>
    <t>Pertes de valeurs (hors BFR) et provisions - liées aux Coûts des accidents du travail</t>
  </si>
  <si>
    <t>Impairment (other than working capital) and provisions - related to worker compensations</t>
  </si>
  <si>
    <t>Pertes de valeurs (hors BFR) et provisions - liées aux Coûts des accidents du travail - Reprise</t>
  </si>
  <si>
    <t>Impairment (other than working capital) and provisions - related to worker compensations - Reversal</t>
  </si>
  <si>
    <t>Pertes de valeurs (hors BFR) et provisions - liées à la responsabilité accident</t>
  </si>
  <si>
    <t>Impairment (other than working capital) and provisions - related to autoliability</t>
  </si>
  <si>
    <t>Pertes de valeurs (hors BFR) et provisions - liées à la responsabilité accident - Reprise</t>
  </si>
  <si>
    <t>Impairment (other than working capital) and provisions - related to autoliability - Reversal</t>
  </si>
  <si>
    <t>Pertes de valeurs (hors BFR) et provisions - autres (CD)</t>
  </si>
  <si>
    <t>Impairment (other than working capital) and provisions - others (CD)</t>
  </si>
  <si>
    <t>Pertes de valeurs (hors BFR) et provisions - liées aux frais de personnel (SC)</t>
  </si>
  <si>
    <t>Impairment (other than working capital) and provisions - related to staff costs (CS)</t>
  </si>
  <si>
    <t>Pertes de valeurs (hors BFR) et provisions - liées aux frais de personnel - Reprise (SC)</t>
  </si>
  <si>
    <t>Impairment (other than working capital) and provisions - related to staff costs - Reversal (CS)</t>
  </si>
  <si>
    <t>Pertes de valeurs (hors BFR) et provisions - autres (SC)</t>
  </si>
  <si>
    <t>Impairment (other than working capital) and provisions - others (CS)</t>
  </si>
  <si>
    <t>Pertes de valeurs (hors BFR) et provisions - liées aux charges de personnel (CO)</t>
  </si>
  <si>
    <t>Impairment (other than working capital) and provisions - related to staff costs (DO)</t>
  </si>
  <si>
    <t>Pertes de valeurs (hors BFR) et provisions - liées aux charges de personnel- Reprise (CO)</t>
  </si>
  <si>
    <t>Impairment (other than working capital) and provisions - related to staff costs - Reversal (DO)</t>
  </si>
  <si>
    <t>Pertes de valeurs (hors BFR) et provisions - autres (CO)</t>
  </si>
  <si>
    <t>Impairment (other than working capital) and provisions - other (DO)</t>
  </si>
  <si>
    <t>Pertes de valeurs (hors BFR) et provisions - liées aux frais de personnel (SO)</t>
  </si>
  <si>
    <t>Impairment (other than working capital) and provisions - related to staff costs (DS)</t>
  </si>
  <si>
    <t>Pertes de valeurs (hors BFR) et provisions - liées aux frais de personnel - Reprise (SO)</t>
  </si>
  <si>
    <t>Impairment (other than working capital) and provisions - related to staff costs - Reversal (DS)</t>
  </si>
  <si>
    <t>Pertes de valeurs (hors BFR) et provisions - autres (SO)</t>
  </si>
  <si>
    <t>Impairment (other than working capital) and provisions - others (DS)</t>
  </si>
  <si>
    <t>Pertes de valeurs (hors BFR) et provisions - autres (FL)</t>
  </si>
  <si>
    <t>Impairment (other than working capital) and provisions - others (FL)</t>
  </si>
  <si>
    <t>Pertes de valeurs (hors BFR) et provisions - autres (IN)</t>
  </si>
  <si>
    <t>Impairment (other than working capital) and provisions - others (IN)</t>
  </si>
  <si>
    <t>Pertes de valeurs (hors BFR) et provisions - liées aux frais de personnel (MF)</t>
  </si>
  <si>
    <t>Impairment (other than working capital) and provisions - related to staff costs (MF)</t>
  </si>
  <si>
    <t>Pertes de valeurs (hors BFR) et provisions - liées aux frais de personnel - Reprise (MF)</t>
  </si>
  <si>
    <t>Impairment (other than working capital) and provisions - related to staff costs - Reversal (MF)</t>
  </si>
  <si>
    <t>Pertes de valeurs (hors BFR) et provisions - liées à la maintenance lourde</t>
  </si>
  <si>
    <t>Impairment (other than working capital) and provisions - related to heavy maintenance</t>
  </si>
  <si>
    <t>Pertes de valeurs (hors BFR) et provisions - liées à la maintenance lourde - Reprise</t>
  </si>
  <si>
    <t>Impairment (other than working capital) and provisions - related to heavy maintenance - Reversal</t>
  </si>
  <si>
    <t>Pertes de valeurs (hors BFR) et provisions - autres (MF)</t>
  </si>
  <si>
    <t>Impairment (other than working capital) and provisions - others (MF)</t>
  </si>
  <si>
    <t>Pertes de valeurs (hors BFR) et provisions - liées aux frais de personnel (MI)</t>
  </si>
  <si>
    <t>Impairment (other than working capital) and provisions - related to staff costs (MI)</t>
  </si>
  <si>
    <t>Pertes de valeurs (hors BFR) et provisions - liées aux frais de personnel - Reprise (MI)</t>
  </si>
  <si>
    <t>Impairment (other than working capital) and provisions - related to staff costs - Reversal (MI)</t>
  </si>
  <si>
    <t>Réconciliation Vector ( TPL11) - Pertes de valeurs (hors BFR) et provisions</t>
  </si>
  <si>
    <t>Vector Reconciliation (TPL11) - Impairment (other than working capital) and provisions</t>
  </si>
  <si>
    <t>CDV - Effet du changement de taux d'actualisation des provisions pour pertes sur contrats Long Terme</t>
  </si>
  <si>
    <t>COS - Impact of change in revaluation rate on provisions for losses on long-term contracts</t>
  </si>
  <si>
    <t>Effet du changement de taux d'actualisation des provisions pour pertes sur contrats LT - liées aux contrats déficitaires</t>
  </si>
  <si>
    <t>Impact of change in revaluation rate on provisions for losses on LT contracts - related to onerous contracts</t>
  </si>
  <si>
    <t>Effet du changement de taux d'actualisation des provisions pour pertes sur contrats LT - liées aux contrats déficitaires - Reprise</t>
  </si>
  <si>
    <t>Impact of change in revaluation rate on provisions for losses on LT contracts - related to onerous contracts - Reversal</t>
  </si>
  <si>
    <t>Effet du changement de taux d'actualisation des provisions pour pertes sur contrats LT - autres (CA)</t>
  </si>
  <si>
    <t>Impact of change in revaluation rate on provisions for losses on LT contracts - others (AC)</t>
  </si>
  <si>
    <t>Effet du changement de taux d'actualisation des provisions pour pertes sur contrats LT - autres - Reprise</t>
  </si>
  <si>
    <t>Impact of change in revaluation rate on provisions for losses on LT contracts - others - Reversal</t>
  </si>
  <si>
    <t>Effet du changement de taux d'actualisation des prov pour pertes sur contrats LT  - liées aux Coûts des accidents du travail</t>
  </si>
  <si>
    <t>Impact of change in revaluation rate on provisions for losses on LT contracts - related to worker compensations</t>
  </si>
  <si>
    <t>Effet du changement de taux d'actualisation des prov pour pertes sur contrats LT - liées aux Coûts des accidents du travail - Reprise</t>
  </si>
  <si>
    <t>Impact of change in revaluation rate on provisions for losses on LT contracts - related to worker compensations - Reversal</t>
  </si>
  <si>
    <t>Effet du changement de taux d'actualisation des prov pour pertes sur contrats LT  - liées à la responsabilité accident</t>
  </si>
  <si>
    <t>Impact of change in revaluation rate on provisions for losses on LT contracts - related to autoliability</t>
  </si>
  <si>
    <t>Effet du changement de taux d'actualisation des prov pour pertes sur contrats LT  - liées à la responsabilité accident - Reprise</t>
  </si>
  <si>
    <t>Impact of change in revaluation rate on provisions for losses on LT contracts - related to autoliability - Reversal</t>
  </si>
  <si>
    <t>Effet du changement de taux d'actualisation des provisions pour pertes sur contrats LT - liées aux frais de personnel (SC)</t>
  </si>
  <si>
    <t>Impact of change in revaluation rate on provisions for losses on LT contracts - related to staff costs (CS)</t>
  </si>
  <si>
    <t>Effet du changement de taux d'actualisation des provisions pour pertes sur contrats LT - liées aux frais de personnel - Reprise (SC)</t>
  </si>
  <si>
    <t>Impact of change in revaluation rate on provisions for losses on LT contracts - related to staff costs - Reversal (CS)</t>
  </si>
  <si>
    <t>Effet du changement de taux d'actualisation des prov pour pertes sur contrats LT (CO) - liées aux charges de personnel (CO)</t>
  </si>
  <si>
    <t>Impact of change in revaluation rate on provisions for losses on LT contracts - related to staff costs (DO)</t>
  </si>
  <si>
    <t>Effet du changement de taux d'actualisation des prov pour pertes sur contrats LT (CO) - Reprise (CO)</t>
  </si>
  <si>
    <t>Impact of change in revaluation rate on provisions for losses on LT contracts  - related to staff costs - Reversal (DO)</t>
  </si>
  <si>
    <t>Effet du changement de taux d'actualisation des provisions pour pertes sur contrats LT - liées aux frais de personnel (SO)</t>
  </si>
  <si>
    <t>Impact of change in revaluation rate on provisions for losses on LT contracts - related to staff costs (DS)</t>
  </si>
  <si>
    <t>Effet du changement de taux d'actualisation des provisions pour pertes sur contrats LT - liées aux frais de personnel - Reprise (SO)</t>
  </si>
  <si>
    <t>Impact of change in revaluation rate on provisions for losses on LT contracts - related to staff costs - Reversal (DS)</t>
  </si>
  <si>
    <t>Effet du changement de taux d'actualisation des provisions pour pertes sur contrats LT - autres (FL)</t>
  </si>
  <si>
    <t>Impact of change in revaluation rate on provisions for losses on LT contracts - others (FL)</t>
  </si>
  <si>
    <t>Effet du changement de taux d'actualisation des prov pour pertes sur contrats LT - liées aux frais de personnel (MF)</t>
  </si>
  <si>
    <t>Impact of change in revaluation rate on provisions for losses on LT contracts - related to staff costs (MF)</t>
  </si>
  <si>
    <t>Effet du changement de taux d'actualisation des prov pour pertes sur contrats LT - liées aux frais de personnel - Reprise (MF)</t>
  </si>
  <si>
    <t>Impact of change in revaluation rate on provisions for losses on LT contracts - related to staff costs - Reversal (MF)</t>
  </si>
  <si>
    <t>Effet du changement de taux d'actualisation des prov pour pertes sur contrats LT - liées à la maintenance lourde</t>
  </si>
  <si>
    <t>Impact of change in revaluation rate on provisions for losses on LT contracts - related to heavy maintenance</t>
  </si>
  <si>
    <t>Effet du changement de taux d'actualisation des prov pour pertes sur contrats LT - liées à la maintenance lourde - Reprise</t>
  </si>
  <si>
    <t>Impact of change in revaluation rate on provisions for losses on LT contracts - related to heavy maintenance - Reversal</t>
  </si>
  <si>
    <t>Effet du changement de taux d'actualisation des prov pour pertes sur contrats LT  - liées aux frais de personnel (MI)</t>
  </si>
  <si>
    <t>Impact of change in revaluation rate on provisions for losses on LT contracts - related to staff costs (MI)</t>
  </si>
  <si>
    <t>Effet du changement de taux d'actualisation des prov pour pertes sur contrats LT  - liées aux frais de personnel - Reprise (MI)</t>
  </si>
  <si>
    <t>Impact of change in revaluation rate on provisions for losses on LT contracts - related to staff costs - Reversal (MI)</t>
  </si>
  <si>
    <t>Réconciliation Vector ( TPL11) - Effet du changement de taux d'actualisation des provisions pour pertes sur contrats LT</t>
  </si>
  <si>
    <t>Vector Reconciliation (TPL11) - Impact of change in revaluation rate on provisions for losses on LT contracts</t>
  </si>
  <si>
    <t>CDV - Refacturation</t>
  </si>
  <si>
    <t>COS - Reinvoicing</t>
  </si>
  <si>
    <t>Refacturation - Autres (AC)</t>
  </si>
  <si>
    <t>Reinvoicing - Others (AC)</t>
  </si>
  <si>
    <t>Refacturation - Autres (CR)</t>
  </si>
  <si>
    <t>Reinvoicing - Others (CD)</t>
  </si>
  <si>
    <t>Refacturation - Autres (SC)</t>
  </si>
  <si>
    <t>Reinvoicing - Others (CS)</t>
  </si>
  <si>
    <t>Refacturation - Autres (CO)</t>
  </si>
  <si>
    <t>Reinvoicing - Others (DO)</t>
  </si>
  <si>
    <t>Refacturation - Autres (SO)</t>
  </si>
  <si>
    <t>Reinvoicing - Others (DS)</t>
  </si>
  <si>
    <t>Refacturation - Carburant</t>
  </si>
  <si>
    <t>Reinvoicing - Fuel</t>
  </si>
  <si>
    <t>Refacturation - Bio carburant</t>
  </si>
  <si>
    <t>Reinvoicing - Bio fuel</t>
  </si>
  <si>
    <t>Refacturation - gaz</t>
  </si>
  <si>
    <t>Reinvoicing - Gas</t>
  </si>
  <si>
    <t>Refacturation - électricité</t>
  </si>
  <si>
    <t>Reinvoicing - Electricity</t>
  </si>
  <si>
    <t>Refacturation - Autres (En)</t>
  </si>
  <si>
    <t>Reinvoicing - Others (ET)</t>
  </si>
  <si>
    <t>Refacturation - Autres (FL)</t>
  </si>
  <si>
    <t>Reinvoicing - Others (FL)</t>
  </si>
  <si>
    <t>Refacturation - Autres (IN)</t>
  </si>
  <si>
    <t>Reinvoicing - Others (IN)</t>
  </si>
  <si>
    <t>Refacturation - Autres (MF)</t>
  </si>
  <si>
    <t>Reinvoicing - Others (MF)</t>
  </si>
  <si>
    <t>Refacturation - Autres (MI)</t>
  </si>
  <si>
    <t>Reinvoicing - Others (MI)</t>
  </si>
  <si>
    <t>Réconciliation Vector ( TPL11) - Refacturation</t>
  </si>
  <si>
    <t>Vector Reconciliation (TPL11) - Reinvoicing</t>
  </si>
  <si>
    <t>CDV - Plus ou moins values de cessions s/ Immo. Corp. &amp; Incorp.</t>
  </si>
  <si>
    <t>COS - Gains/losses on disposal of tangible &amp; intangible fixed assets</t>
  </si>
  <si>
    <t>Plus ou moins values de cessions s/ Immo. Corp. &amp; Incorp. (FL)</t>
  </si>
  <si>
    <t>Gains/losses on disposal of tangible &amp; intangible fixed assets (FL)</t>
  </si>
  <si>
    <t>Plus ou moins values de cessions s/ Immo. Corp. &amp; Incorp. (IN)</t>
  </si>
  <si>
    <t>Gains/losses on disposal of tangible &amp; intangible fixed assets (IN)</t>
  </si>
  <si>
    <t>Réconciliation Vector ( TPL11) - Plus ou moins values de cessions s/ Immo. Corp. &amp; Incorp.</t>
  </si>
  <si>
    <t>Vector Reconciliation (TPL11) - Gains/losses on disposal of tangible &amp; intangible fixed assets</t>
  </si>
  <si>
    <t>CDV - Charges de restructuration</t>
  </si>
  <si>
    <t>COS - Restructuring costs</t>
  </si>
  <si>
    <t>Coûts de restructuration (CA)</t>
  </si>
  <si>
    <t>Restructuring costs (AC)</t>
  </si>
  <si>
    <t>Réconciliation Vector ( TPL11) - Charges de restructuration</t>
  </si>
  <si>
    <t>Vector Reconciliation (TPL11) - Restructuring costs</t>
  </si>
  <si>
    <t>CDV - Dot. nettes Prov / Restructurations</t>
  </si>
  <si>
    <t>COS - Net provisions for restructuring costs</t>
  </si>
  <si>
    <t>Dot. nettes Prov / restructurations (CA)</t>
  </si>
  <si>
    <t>Net provisions for restructuring costs (AC)</t>
  </si>
  <si>
    <t>Réconciliation Vector ( TPL11) - Dot. nettes Prov / Restructurations</t>
  </si>
  <si>
    <t>Vector Reconciliation (TPL11) - Net provisions for restructuring costs</t>
  </si>
  <si>
    <t>CDV - Perte de valeur / Goodwills (IP &amp; IG)</t>
  </si>
  <si>
    <t>COS - Impairment on goodwill (full and proportionate consol.)</t>
  </si>
  <si>
    <t>Perte de valeur / Goodwills (IP &amp; IG) (CA)</t>
  </si>
  <si>
    <t>Impairment on goodwill (full and proportionate consol.) (AC)</t>
  </si>
  <si>
    <t>Réconciliation Vector ( TPL11) - Perte de valeur / Goodwills (IP &amp; IG)</t>
  </si>
  <si>
    <t>Vector Reconciliation (TPL11) - Impairment on goodwill (full and proportionate consol.)</t>
  </si>
  <si>
    <t>Var. JV dérivés liés à des activités opérationnelles hors I12 et I4</t>
  </si>
  <si>
    <t>Fair value gain/loss on deriv instr related to oper activ excl I12&amp;I4</t>
  </si>
  <si>
    <t>Comptes à reclasser VTD France</t>
  </si>
  <si>
    <t>Fair value gain/loss on deriv instr related to oper activ excl I12&amp;I4 (AC)</t>
  </si>
  <si>
    <t>Réconciliation Vector ( TPL11) - Var. JV dérivés liés à des activités opérationnelles hors I12 et I4</t>
  </si>
  <si>
    <t>Vector Reconciliation (TPL11) - Fair value gain/loss on deriv instr related to oper activ excl I12&amp;I4</t>
  </si>
  <si>
    <t>Var. JV dérivés liés à des activités opérationnelles I12 créances financières et I4</t>
  </si>
  <si>
    <t>Fair value gain/loss on deriv instr related to oper activ I12 fin. Receivables &amp; I4</t>
  </si>
  <si>
    <t>Var. JV dérivés liés à des activités opérationnelles I12 créances financières et I4 (CA)</t>
  </si>
  <si>
    <t>Fair value gain/loss on deriv instr related to oper activ I12 fin. Receivables &amp; I4 (AC)</t>
  </si>
  <si>
    <t>Réconciliation Vector ( TPL11) - Var. JV dérivés liés à des activités opérationnelles I12 créances financières et I4</t>
  </si>
  <si>
    <t>Vector Reconciliation (TPL11) - Fair value gain/loss on deriv instr related to oper activ I12 fin. Receivables &amp; I4</t>
  </si>
  <si>
    <t>part inefficace des dérivés liés à des activités opérationnelles hors I4 et I12</t>
  </si>
  <si>
    <t>Non hedged fair value on derivatives related to operating activities excl.I4 and I12</t>
  </si>
  <si>
    <t>Part inefficace des dérivés liés à des activités opérationnelles hors I4 et I12 (CA)</t>
  </si>
  <si>
    <t>Non hedged fair value on derivatives related to operating activities excl.I4 and I12 (AC)</t>
  </si>
  <si>
    <t>Réconciliation Vector ( TPL11) - Part inefficace des dérivés liés à des activités opérationnelles hors I4 et I12</t>
  </si>
  <si>
    <t>Vector Reconciliation (TPL11) - Non hedged fair value on derivatives related to operating activities excl.I4 and I12</t>
  </si>
  <si>
    <t>Part inefficace des dérivés liés à des activités opérationnelles I4 et I12</t>
  </si>
  <si>
    <t>Non hedged fair value on derivatives related to financial operating activities(I4 and I12)</t>
  </si>
  <si>
    <t>Part inefficace des dérivés liés à des activités opérationnelles I4 et I12 (CA)</t>
  </si>
  <si>
    <t>Non hedged fair value on derivatives related to financial operating activities(I4 and I12) (AC)</t>
  </si>
  <si>
    <t>Réconciliation Vector ( TPL11) - Part inefficace des dérivés liés à des activités opérationnelles I4 et I12</t>
  </si>
  <si>
    <t>Vector Reconciliation (TPL11) - Non hedged fair value on derivatives related to financial operating activities(I4 and I12)</t>
  </si>
  <si>
    <t>Recyclage de la réserve de juste-valeur à résultat opérationnel (CFH)</t>
  </si>
  <si>
    <t>Recycling from Fair value reserves to operating profit (CFH)</t>
  </si>
  <si>
    <t>Recyclage de la réserve de juste-valeur à résultat opérationnel (CFH) (CA)</t>
  </si>
  <si>
    <t>Recycling from Fair value reserves to operating profit (CFH) (AC)</t>
  </si>
  <si>
    <t>Réconciliation Vector ( TPL11) - Recyclage de la réserve de juste-valeur à résultat opérationnel (CFH)</t>
  </si>
  <si>
    <t>Vector Reconciliation (TPL11) - Recycling from Fair value reserves to operating profit (CFH)</t>
  </si>
  <si>
    <t>Rejet</t>
  </si>
  <si>
    <t>Reject</t>
  </si>
  <si>
    <t>COUTS COMMERCIAUX (par nature)</t>
  </si>
  <si>
    <t>SELLING EXPENSES (by nature)</t>
  </si>
  <si>
    <t>COM - Frais de personnel - Cash</t>
  </si>
  <si>
    <t>Selling expenses - Staff costs - Cash</t>
  </si>
  <si>
    <t>Frais de personnel (DD)</t>
  </si>
  <si>
    <t>Staff costs (BD)</t>
  </si>
  <si>
    <t>Dépenses de développement</t>
  </si>
  <si>
    <t>Business development expenses</t>
  </si>
  <si>
    <t>Coûts d'assurance maladie (DD)</t>
  </si>
  <si>
    <t>Health insurance costs (BD)</t>
  </si>
  <si>
    <t>Réconciliation Vector (TPL12) - Frais de personnel - Cash</t>
  </si>
  <si>
    <t>Vector Reconciliation (TPL12) - Staff costs - Cash</t>
  </si>
  <si>
    <t>COM - Frais de personnel - Stock Options</t>
  </si>
  <si>
    <t>Selling expenses - Staff costs - Stock Options</t>
  </si>
  <si>
    <t>Frais de personnel - Stock Options (DD)</t>
  </si>
  <si>
    <t>Staff costs - Stock Options (BD)</t>
  </si>
  <si>
    <t>Réconciliation Vector (TPL12) - Frais de personnel - Stock Options</t>
  </si>
  <si>
    <t>Vector Reconciliation (TPL12) - Staff costs - Stock Options</t>
  </si>
  <si>
    <t>COM - Autres charges</t>
  </si>
  <si>
    <t>Selling expenses - Other expenses</t>
  </si>
  <si>
    <t>Personnel intérimaire (DD)</t>
  </si>
  <si>
    <t>Interim staff (BD)</t>
  </si>
  <si>
    <t>COM - Personnel intérimaire</t>
  </si>
  <si>
    <t>Selling expenses - Interim staff</t>
  </si>
  <si>
    <t>Frais de voyages (DD)</t>
  </si>
  <si>
    <t>Travelling (BD)</t>
  </si>
  <si>
    <t>Conseil (DD)</t>
  </si>
  <si>
    <t>Consulting (BD)</t>
  </si>
  <si>
    <t>Autres (DD)</t>
  </si>
  <si>
    <t>Others (BD)</t>
  </si>
  <si>
    <t>Réconciliation Vector (TPL12) - Autres charges</t>
  </si>
  <si>
    <t>Vector Reconciliation (TPL12) - Other expenses</t>
  </si>
  <si>
    <t>COM - Charges de location simple</t>
  </si>
  <si>
    <t>Selling expenses - Leases</t>
  </si>
  <si>
    <t>COM - Charges de location simple (BD)</t>
  </si>
  <si>
    <t>Selling expenses - Leases (BD)</t>
  </si>
  <si>
    <t>Réconciliation Vector ( TPL12) - Charges de location simple</t>
  </si>
  <si>
    <t>Vector Reconciliation (TPL12) - Leases</t>
  </si>
  <si>
    <t>COM - Amortissements</t>
  </si>
  <si>
    <t>Selling expenses - Amortization</t>
  </si>
  <si>
    <t>Amortissements (DD)</t>
  </si>
  <si>
    <t>Amortization (BD)</t>
  </si>
  <si>
    <t>Réconciliation Vector (TPL12) - Amortissements</t>
  </si>
  <si>
    <t>Vector Reconciliation (TPL12) - Amortization</t>
  </si>
  <si>
    <t>COM - Pertes de valeur BFR</t>
  </si>
  <si>
    <t>Selling expenses - Impairment - working capital</t>
  </si>
  <si>
    <t>Pertes de valeur BFR (DD)</t>
  </si>
  <si>
    <t>Impairment - working capital (BD)</t>
  </si>
  <si>
    <t>Réconciliation Vector (TPL12) - Pertes de valeur BFR</t>
  </si>
  <si>
    <t>Vector Reconciliation (TPL12) - Impairment - working capital</t>
  </si>
  <si>
    <t>COM - Pertes de valeurs (hors BFR) et provisions</t>
  </si>
  <si>
    <t>Selling expenses - Impairment (other than working capital) and provisions</t>
  </si>
  <si>
    <t>Autres pertes de valeur et provisions (DD)</t>
  </si>
  <si>
    <t>Impairment (other than working capital) and provisions (BD)</t>
  </si>
  <si>
    <t>Réconciliation Vector (TPL12) - Pertes de valeurs (hors BFR) et provisions</t>
  </si>
  <si>
    <t>Vector Reconciliation (TPL12) - Impairment (other than working capital) and provisions</t>
  </si>
  <si>
    <t>COM - Refacturation</t>
  </si>
  <si>
    <t>Selling expenses - Reinvoicing</t>
  </si>
  <si>
    <t>Refacturation (DD)</t>
  </si>
  <si>
    <t>Reinvoicing (BD)</t>
  </si>
  <si>
    <t>Réconciliation Vector (TPL12) - Refacturation</t>
  </si>
  <si>
    <t>Vector Reconciliation (TPL12) - Reinvoicing</t>
  </si>
  <si>
    <t>COM - Plus ou moins values de cessions s/ Immo. Corp. &amp; Incorp.</t>
  </si>
  <si>
    <t>Selling expenses - G&amp;L on disp. of tangible &amp; intangible fixed assets</t>
  </si>
  <si>
    <t>Dépenses de développement - Plus ou moins values de cessions s/ Immo. Corp. &amp; Incorp.</t>
  </si>
  <si>
    <t>Gains/losses on disposal of tangible &amp; intangible fixed assets (BD)</t>
  </si>
  <si>
    <t>Réconciliation Vector (TPL12) - Plus ou moins values de cessions s/ Immo. Corp. &amp; Incorp.</t>
  </si>
  <si>
    <t>Vector Reconciliation (TPL12) - Gains/losses on disposal of tangible &amp; intangible fixed assets</t>
  </si>
  <si>
    <t>COM - Charges de restructuration</t>
  </si>
  <si>
    <t>Selling expenses - Restructuring costs</t>
  </si>
  <si>
    <t>Coûts de restructuration (DD)</t>
  </si>
  <si>
    <t>Restructuring costs (BD)</t>
  </si>
  <si>
    <t>Réconciliation Vector (TPL12) - Charges de restructuration</t>
  </si>
  <si>
    <t>Vector Reconciliation (TPL12) - Restructuring costs</t>
  </si>
  <si>
    <t>COM - Dot. nettes Prov / restructurations</t>
  </si>
  <si>
    <t>Selling expenses - Net provisions for restructuring costs</t>
  </si>
  <si>
    <t>Dot. nettes Prov / restructurations (BD)</t>
  </si>
  <si>
    <t>Net provisions for restructuring costs (BD)</t>
  </si>
  <si>
    <t>Réconciliation Vector (TPL12) - Dot. nettes Prov / restructurations</t>
  </si>
  <si>
    <t>Vector Reconciliation (TPL12) - Net provisions for restructuring costs</t>
  </si>
  <si>
    <t>COUTS GENERAUX ET ADMINISTRATIFS (par nature)</t>
  </si>
  <si>
    <t>GENERAL AND ADMINISTRATIVE COSTS (by nature)</t>
  </si>
  <si>
    <t>G&amp;A - Frais de personnel - Cash</t>
  </si>
  <si>
    <t>G&amp;A - Staff costs - Cash</t>
  </si>
  <si>
    <t>Frais de personnel (COM)</t>
  </si>
  <si>
    <t>Staff costs (CO)</t>
  </si>
  <si>
    <t>Communication</t>
  </si>
  <si>
    <t>Coûts d'assurance maladie (COM)</t>
  </si>
  <si>
    <t>Health insurance costs (CO)</t>
  </si>
  <si>
    <t>Frais de personnel (FI)</t>
  </si>
  <si>
    <t>Staff costs (FI)</t>
  </si>
  <si>
    <t>Finance</t>
  </si>
  <si>
    <t>Coûts d'assurance maladie (FI)</t>
  </si>
  <si>
    <t>Health insurance costs (FI)</t>
  </si>
  <si>
    <t>Frais de personnel (DI)</t>
  </si>
  <si>
    <t>Staff costs (GM)</t>
  </si>
  <si>
    <t>Direction</t>
  </si>
  <si>
    <t>General Management</t>
  </si>
  <si>
    <t>Coûts d'assurance maladie (G&amp;A)</t>
  </si>
  <si>
    <t>Health insurance costs (G&amp;A)</t>
  </si>
  <si>
    <t>Frais de personnel (SG)</t>
  </si>
  <si>
    <t>Staff costs (GS)</t>
  </si>
  <si>
    <t>Service Généraux</t>
  </si>
  <si>
    <t>General Services</t>
  </si>
  <si>
    <t>Coûts d'assurance maladie (SG)</t>
  </si>
  <si>
    <t>Health insurance costs (GS)</t>
  </si>
  <si>
    <t>Frais de personnel (RH)</t>
  </si>
  <si>
    <t>Staff costs (HR)</t>
  </si>
  <si>
    <t>DRH</t>
  </si>
  <si>
    <t>HR department</t>
  </si>
  <si>
    <t>Coûts d'assurance maladie (RH)</t>
  </si>
  <si>
    <t>Health insurance costs (HR)</t>
  </si>
  <si>
    <t>Frais de personnel (AI)</t>
  </si>
  <si>
    <t>Staff costs (IA)</t>
  </si>
  <si>
    <t>Audit interne</t>
  </si>
  <si>
    <t>Internal audit</t>
  </si>
  <si>
    <t>Coûts d'assurance maladie (AI)</t>
  </si>
  <si>
    <t>Health insurance costs (IA)</t>
  </si>
  <si>
    <t>Frais de personnel (IT)</t>
  </si>
  <si>
    <t>Staff costs (IT)</t>
  </si>
  <si>
    <t>IT</t>
  </si>
  <si>
    <t>Coûts d'assurance maladie (IT)</t>
  </si>
  <si>
    <t>Health insurance costs (IT)</t>
  </si>
  <si>
    <t>Frais de personnel (JU)</t>
  </si>
  <si>
    <t>Staff costs (LE)</t>
  </si>
  <si>
    <t>Juridique</t>
  </si>
  <si>
    <t>Legal</t>
  </si>
  <si>
    <t>Coûts d'assurance maladie (JU)</t>
  </si>
  <si>
    <t>Health insurance costs (LE)</t>
  </si>
  <si>
    <t>Frais de personnel (AC)</t>
  </si>
  <si>
    <t>Staff costs (PU)</t>
  </si>
  <si>
    <t>Achat</t>
  </si>
  <si>
    <t>Purchasing</t>
  </si>
  <si>
    <t>Coûts d'assurance maladie (AC)</t>
  </si>
  <si>
    <t>Health insurance costs (PU)</t>
  </si>
  <si>
    <t>Frais de personnel (RD)</t>
  </si>
  <si>
    <t>Staff costs (RD)</t>
  </si>
  <si>
    <t>R &amp; D</t>
  </si>
  <si>
    <t>Coûts d'assurance maladie (RD)</t>
  </si>
  <si>
    <t>Health insurance costs (RD)</t>
  </si>
  <si>
    <t>Frais de personnel (GR)</t>
  </si>
  <si>
    <t>Staff costs (RM)</t>
  </si>
  <si>
    <t>Gestion du risque</t>
  </si>
  <si>
    <t>Risk management</t>
  </si>
  <si>
    <t>Coûts d'assurance maladie (GR)</t>
  </si>
  <si>
    <t>Health insurance costs (RM)</t>
  </si>
  <si>
    <t>Frais de personnel (SE)</t>
  </si>
  <si>
    <t>Staff costs (SE)</t>
  </si>
  <si>
    <t>QHSE</t>
  </si>
  <si>
    <t>Coûts d'assurance maladie (SE)</t>
  </si>
  <si>
    <t>Health insurance costs (SE)</t>
  </si>
  <si>
    <t>Frais de personnel (DT)</t>
  </si>
  <si>
    <t>Staff costs (TD)</t>
  </si>
  <si>
    <t>Direction Technique</t>
  </si>
  <si>
    <t>Technical department</t>
  </si>
  <si>
    <t>Coûts d'assurance maladie (DT)</t>
  </si>
  <si>
    <t>Health insurance costs (TD)</t>
  </si>
  <si>
    <t>Frais de personnel (FIS)</t>
  </si>
  <si>
    <t>Staff costs (TM)</t>
  </si>
  <si>
    <t>Fiscalité</t>
  </si>
  <si>
    <t>Tax Management</t>
  </si>
  <si>
    <t>Coûts d'assurance maladie (FIS)</t>
  </si>
  <si>
    <t>Health insurance costs (TM)</t>
  </si>
  <si>
    <t>Réconciliation Vector (TPL13) - Frais de personnel - Cash</t>
  </si>
  <si>
    <t>Vector Reconciliation (TPL13) - Staff costs - Cash</t>
  </si>
  <si>
    <t>G&amp;A - Frais de personnel - Stock Options</t>
  </si>
  <si>
    <t>G&amp;A - Staff costs - Stock Options</t>
  </si>
  <si>
    <t>Frais de personnel - Stock Options (DI)</t>
  </si>
  <si>
    <t>Staff costs - Stock Options (GM)</t>
  </si>
  <si>
    <t>Réconciliation Vector (TPL13) - Frais de personnel - Stock Options</t>
  </si>
  <si>
    <t>Vector Reconciliation (TPL13) - Staff costs - Stock Options</t>
  </si>
  <si>
    <t>G&amp;A - Autres charges</t>
  </si>
  <si>
    <t>G&amp;A - Other expenses</t>
  </si>
  <si>
    <t>Autres (COM)</t>
  </si>
  <si>
    <t>Others (CO)</t>
  </si>
  <si>
    <t>G&amp;A - Conseil</t>
  </si>
  <si>
    <t>G&amp;A - Consulting</t>
  </si>
  <si>
    <t>Conseil (COM)</t>
  </si>
  <si>
    <t>Consulting (CO)</t>
  </si>
  <si>
    <t>Conseil (FI)</t>
  </si>
  <si>
    <t>Consulting (FI)</t>
  </si>
  <si>
    <t>Conseil (DI)</t>
  </si>
  <si>
    <t>Consulting (GM)</t>
  </si>
  <si>
    <t>Conseil (SG)</t>
  </si>
  <si>
    <t>Consulting (GS)</t>
  </si>
  <si>
    <t>Conseil (RH)</t>
  </si>
  <si>
    <t>Consulting (HR)</t>
  </si>
  <si>
    <t>Conseil (AI)</t>
  </si>
  <si>
    <t>Consulting (IA)</t>
  </si>
  <si>
    <t>Conseil (IT)</t>
  </si>
  <si>
    <t>Consulting (IT)</t>
  </si>
  <si>
    <t>Conseil (JU)</t>
  </si>
  <si>
    <t>Consulting (LE)</t>
  </si>
  <si>
    <t>Conseil (AC)</t>
  </si>
  <si>
    <t>Consulting (PU)</t>
  </si>
  <si>
    <t>Conseil (RD)</t>
  </si>
  <si>
    <t>Consulting (RD)</t>
  </si>
  <si>
    <t>Conseil (GR)</t>
  </si>
  <si>
    <t>Consulting (RM)</t>
  </si>
  <si>
    <t>Conseil (SE)</t>
  </si>
  <si>
    <t>Consulting (SE)</t>
  </si>
  <si>
    <t>Conseil (DT)</t>
  </si>
  <si>
    <t>Consulting (TD)</t>
  </si>
  <si>
    <t>Conseil (FIS)</t>
  </si>
  <si>
    <t>Consulting (TM)</t>
  </si>
  <si>
    <t>Autres (FI)</t>
  </si>
  <si>
    <t>Others (FI)</t>
  </si>
  <si>
    <t>Locations opérationnelles (DI)</t>
  </si>
  <si>
    <t>Operating lease (GM)</t>
  </si>
  <si>
    <t>Autres (DI)</t>
  </si>
  <si>
    <t>Others (GM)</t>
  </si>
  <si>
    <t>Autres (SG)</t>
  </si>
  <si>
    <t>Others (GS)</t>
  </si>
  <si>
    <t>Autres (RH)</t>
  </si>
  <si>
    <t>Others (HR)</t>
  </si>
  <si>
    <t>Autres (AI)</t>
  </si>
  <si>
    <t>Others (IA)</t>
  </si>
  <si>
    <t>G&amp;A - Personnel intérimaire</t>
  </si>
  <si>
    <t>G&amp;A - Interim staff</t>
  </si>
  <si>
    <t>Personnel intérimaire (COM)</t>
  </si>
  <si>
    <t>Interim staff (CO)</t>
  </si>
  <si>
    <t>Personnel intérimaire (FI)</t>
  </si>
  <si>
    <t>Interim staff (FI)</t>
  </si>
  <si>
    <t>Personnel intérimaire (DI)</t>
  </si>
  <si>
    <t>Interim staff (GM)</t>
  </si>
  <si>
    <t>Personnel intérimaire (SG)</t>
  </si>
  <si>
    <t>Interim staff (GS)</t>
  </si>
  <si>
    <t>Personnel intérimaire (RH)</t>
  </si>
  <si>
    <t>Interim staff (HR)</t>
  </si>
  <si>
    <t>Personnel intérimaire (AI)</t>
  </si>
  <si>
    <t>Interim staff (IA)</t>
  </si>
  <si>
    <t>Personnel intérimaire (IT)</t>
  </si>
  <si>
    <t>Interim staff (IT)</t>
  </si>
  <si>
    <t>Personnel intérimaire (JU)</t>
  </si>
  <si>
    <t>Interim staff (LE)</t>
  </si>
  <si>
    <t>Personnel intérimaire (AC)</t>
  </si>
  <si>
    <t>Interim staff (PU)</t>
  </si>
  <si>
    <t>Personnel intérimaire (RD)</t>
  </si>
  <si>
    <t>Interim staff (RD)</t>
  </si>
  <si>
    <t>Personnel intérimaire (GR)</t>
  </si>
  <si>
    <t>Interim staff (RM)</t>
  </si>
  <si>
    <t>Personnel intérimaire (SE)</t>
  </si>
  <si>
    <t>Interim staff (SE)</t>
  </si>
  <si>
    <t>Personnel intérimaire (DT)</t>
  </si>
  <si>
    <t>Interim staff (TD)</t>
  </si>
  <si>
    <t>Personnel intérimaire (FIS)</t>
  </si>
  <si>
    <t>Interim staff (TM)</t>
  </si>
  <si>
    <t>Autres (IT)</t>
  </si>
  <si>
    <t>Others (IT)</t>
  </si>
  <si>
    <t>Autres (JU)</t>
  </si>
  <si>
    <t>Others (LE)</t>
  </si>
  <si>
    <t>Autres (AC)</t>
  </si>
  <si>
    <t>Others (PU)</t>
  </si>
  <si>
    <t>Autres (RD)</t>
  </si>
  <si>
    <t>Others (RD)</t>
  </si>
  <si>
    <t>Autres (GR)</t>
  </si>
  <si>
    <t>Others (RM)</t>
  </si>
  <si>
    <t>Autres (SE)</t>
  </si>
  <si>
    <t>Others (SE)</t>
  </si>
  <si>
    <t>Autres (DT)</t>
  </si>
  <si>
    <t>Others (TD)</t>
  </si>
  <si>
    <t>Autres (FIS)</t>
  </si>
  <si>
    <t>Others (TM)</t>
  </si>
  <si>
    <t>G&amp;A - Frais de voyages</t>
  </si>
  <si>
    <t>G&amp;A - Travelling</t>
  </si>
  <si>
    <t>Frais de voyages (COM)</t>
  </si>
  <si>
    <t>Travelling (CO)</t>
  </si>
  <si>
    <t>Frais de voyages (FI)</t>
  </si>
  <si>
    <t>Travelling (FI)</t>
  </si>
  <si>
    <t>Frais de voyages (DI)</t>
  </si>
  <si>
    <t>Travelling (GM)</t>
  </si>
  <si>
    <t>Frais de voyages (SG)</t>
  </si>
  <si>
    <t>Travelling (GS)</t>
  </si>
  <si>
    <t>Frais de voyages (RH)</t>
  </si>
  <si>
    <t>Travelling (HR)</t>
  </si>
  <si>
    <t>Frais de voyages (AI)</t>
  </si>
  <si>
    <t>Travelling (IA)</t>
  </si>
  <si>
    <t>Frais de voyages (IT)</t>
  </si>
  <si>
    <t>Travelling (IT)</t>
  </si>
  <si>
    <t>Frais de voyages (JU)</t>
  </si>
  <si>
    <t>Travelling (LE)</t>
  </si>
  <si>
    <t>Frais de voyages (AC)</t>
  </si>
  <si>
    <t>Travelling (PU)</t>
  </si>
  <si>
    <t>Frais de voyages (RD)</t>
  </si>
  <si>
    <t>Travelling (RD)</t>
  </si>
  <si>
    <t>Frais de voyages (GR)</t>
  </si>
  <si>
    <t>Travelling (RM)</t>
  </si>
  <si>
    <t>Frais de voyages (SE)</t>
  </si>
  <si>
    <t>Travelling (SE)</t>
  </si>
  <si>
    <t>Frais de voyages (DT)</t>
  </si>
  <si>
    <t>Travelling (TD)</t>
  </si>
  <si>
    <t>Frais de voyages (FIS)</t>
  </si>
  <si>
    <t>Travelling (TM)</t>
  </si>
  <si>
    <t>Réconciliation Vector (TPL13) - Autres charges</t>
  </si>
  <si>
    <t>Vector Reconciliation (TPL13) - Other expenses</t>
  </si>
  <si>
    <t>G&amp;A - Charges de location simple</t>
  </si>
  <si>
    <t>G&amp;A - Leases</t>
  </si>
  <si>
    <t>G&amp;A - Charges de location simple (CO)</t>
  </si>
  <si>
    <t>G&amp;A - Leases (CO)</t>
  </si>
  <si>
    <t>G&amp;A - Charges de location simple (FI)</t>
  </si>
  <si>
    <t>G&amp;A - Leases (FI)</t>
  </si>
  <si>
    <t>G&amp;A - Charges de location simple (GM)</t>
  </si>
  <si>
    <t>G&amp;A - Leases (GM)</t>
  </si>
  <si>
    <t>G&amp;A - Charges de location simple (GS)</t>
  </si>
  <si>
    <t>G&amp;A - Leases (GS)</t>
  </si>
  <si>
    <t>G&amp;A - Charges de location simple (HR)</t>
  </si>
  <si>
    <t>G&amp;A - Leases (HR)</t>
  </si>
  <si>
    <t>G&amp;A - Charges de location simple (AI)</t>
  </si>
  <si>
    <t>G&amp;A - Leases (IA)</t>
  </si>
  <si>
    <t>G&amp;A - Charges de location simple (IT)</t>
  </si>
  <si>
    <t>G&amp;A - Leases (IT)</t>
  </si>
  <si>
    <t>G&amp;A - Charges de location simple (LE)</t>
  </si>
  <si>
    <t>G&amp;A - Leases (LE)</t>
  </si>
  <si>
    <t>G&amp;A - Charges de location simple (PU)</t>
  </si>
  <si>
    <t>G&amp;A - Leases (PU)</t>
  </si>
  <si>
    <t>G&amp;A - Charges de location simple (RD)</t>
  </si>
  <si>
    <t>G&amp;A - Leases (RD)</t>
  </si>
  <si>
    <t>G&amp;A - Charges de location simple (RM)</t>
  </si>
  <si>
    <t>G&amp;A - Leases (RM)</t>
  </si>
  <si>
    <t>G&amp;A - Charges de location simple (SE)</t>
  </si>
  <si>
    <t>G&amp;A - Leases (SE)</t>
  </si>
  <si>
    <t>G&amp;A - Charges de location simple (TD)</t>
  </si>
  <si>
    <t>G&amp;A - Leases (TD)</t>
  </si>
  <si>
    <t>G&amp;A - Charges de location simple (FIS)</t>
  </si>
  <si>
    <t>G&amp;A - Leases (TM)</t>
  </si>
  <si>
    <t>Réconciliation Vector (TPL13) - Charges de location simple</t>
  </si>
  <si>
    <t>Vector Reconciliation (TPL13) - Leases</t>
  </si>
  <si>
    <t>Charges relatives aux achats/cessions d'invets. Fin. avec ou sans changement de contrôle</t>
  </si>
  <si>
    <t>Costs relating to acquisitions/disposals of fin. invest. W or W/O change of control</t>
  </si>
  <si>
    <t>Autre - Charges relatives aux achats/cessions d'invets. Fin. avec ou sans changement de contrôle</t>
  </si>
  <si>
    <t>Other - Costs relating to acquisitions/disposals of fin. invest. W or W/O change of control</t>
  </si>
  <si>
    <t>Réconciliation Vector (TPL13) - Charges relatives aux achats/cessions d'invets. Fin.</t>
  </si>
  <si>
    <t>Vector Reconciliation (TPL13) - Costs relating to acquisitions/disposals of fin. invest.</t>
  </si>
  <si>
    <t>G&amp;A - Amortissements</t>
  </si>
  <si>
    <t>G&amp;A - Amortization</t>
  </si>
  <si>
    <t>Amortissement (DI)</t>
  </si>
  <si>
    <t>Amortization (GM)</t>
  </si>
  <si>
    <t>Réconciliation Vector (TPL13) - Amortissements</t>
  </si>
  <si>
    <t>Vector Reconciliation (TPL13) - Amortization</t>
  </si>
  <si>
    <t>G&amp;A - Pertes de valeur BFR</t>
  </si>
  <si>
    <t>G&amp;A - Impairment  - working capital</t>
  </si>
  <si>
    <t>Impairment - Perte de valeur BFR (DI)</t>
  </si>
  <si>
    <t>Impairment - working capital (GM)</t>
  </si>
  <si>
    <t>Réconciliation Vector (TPL13) - Pertes de valeur BFR</t>
  </si>
  <si>
    <t>Vector Reconciliation (TPL13) - Impairment - working capital</t>
  </si>
  <si>
    <t>G&amp;A - Pertes de valeurs (hors BFR) et provisions</t>
  </si>
  <si>
    <t>G&amp;A - Impairment (other than working capital) and provisions</t>
  </si>
  <si>
    <t>Autres pertes de valeurs et provisions (DI)</t>
  </si>
  <si>
    <t>Impairment (other than working capital) and provisions (GM)</t>
  </si>
  <si>
    <t>Réconciliation Vector (TPL13) - Pertes de valeurs (hors BFR) et provisions</t>
  </si>
  <si>
    <t>Vector Reconciliation (TPL13) - Impairment (other than working capital) and provisions</t>
  </si>
  <si>
    <t>G&amp;A - Refacturation autres que frais de siège</t>
  </si>
  <si>
    <t>G&amp;A - Reinvoicing other than Management fees</t>
  </si>
  <si>
    <t>Refacturation de ressources mis à disposition (FI)</t>
  </si>
  <si>
    <t>Reinvoicing - ressources put at disposal (FI)</t>
  </si>
  <si>
    <t>Refacturation de ressources mis à disposition (DI)</t>
  </si>
  <si>
    <t>Reinvoicing - ressources put at disposal (GM)</t>
  </si>
  <si>
    <t>Refacturation de ressources mis à disposition (RH)</t>
  </si>
  <si>
    <t>Reinvoicing - ressources put at disposal (HR)</t>
  </si>
  <si>
    <t>Refacturation de ressources mis à disposition (IT)</t>
  </si>
  <si>
    <t>Reinvoicing - ressources put at disposal (IT)</t>
  </si>
  <si>
    <t>Management fees - Refacturation autres que frais de siège</t>
  </si>
  <si>
    <t>Reinvoicing - Reinvoicing other than Management fees</t>
  </si>
  <si>
    <t>Refacturation de ressources mis à disposition (DT)</t>
  </si>
  <si>
    <t>Reinvoicing - ressources put at disposal (TD)</t>
  </si>
  <si>
    <t>Réconciliation Vector (TPL13) - Refacturation</t>
  </si>
  <si>
    <t>Vector Reconciliation (TPL13) - Reinvoicing other than Management fees</t>
  </si>
  <si>
    <t>G&amp;A - Management fees (produit)</t>
  </si>
  <si>
    <t>G&amp;A - Management fees (revenue)</t>
  </si>
  <si>
    <t>Management fees - Management fees (revenue)</t>
  </si>
  <si>
    <t>Réconciliation Vector (TPL13) - Management fees (revenue)</t>
  </si>
  <si>
    <t>Vector Reconciliation (TPL13) - Management fees (revenue)</t>
  </si>
  <si>
    <t>G&amp;A - Frais de siège facturés (charge)</t>
  </si>
  <si>
    <t>G&amp;A - Management fees Invoiced (expenses)</t>
  </si>
  <si>
    <t>Management fees - Frais de siège facturés (charge)</t>
  </si>
  <si>
    <t>Management fees - Management fees Invoiced (expenses)</t>
  </si>
  <si>
    <t>Réconciliation Vector (TPL13) - Frais de siège facturés (charge)</t>
  </si>
  <si>
    <t>Vector Reconciliation (TPL13) - Management fees Invoiced (expenses)</t>
  </si>
  <si>
    <t>G&amp;A - Plus ou moins values de cessions s/ Immo. Corp. &amp;  Incorp.</t>
  </si>
  <si>
    <t>G&amp;A - Gains/losses on disp. of tangible &amp; intangible assets</t>
  </si>
  <si>
    <t>Plus ou moins values de cessions s/ Immo. Corp. &amp;  Incorp. (DI)</t>
  </si>
  <si>
    <t>Gains/losses on disposal of tangible &amp; intangible fixed assets (GM)</t>
  </si>
  <si>
    <t>Réconciliation Vector (TPL13) - Plus ou moins values de cessions s/ Immo. Corp. &amp;  Incorp.</t>
  </si>
  <si>
    <t>Vector Reconciliation (TPL13) - Gains/losG&amp;As on disposal of tangible &amp; intangible fixed assets</t>
  </si>
  <si>
    <t>G&amp;A - Charges de restructuration</t>
  </si>
  <si>
    <t>G&amp;A - Restructuring costs</t>
  </si>
  <si>
    <t>Charges de restructuration (DI)</t>
  </si>
  <si>
    <t>Restructuring costs (GM)</t>
  </si>
  <si>
    <t>Réconciliation Vector (TPL13) - Charges de restructuration</t>
  </si>
  <si>
    <t>Vector Reconciliation (TPL13) - Restructuring costs</t>
  </si>
  <si>
    <t>G&amp;A - Dot. nettes Prov / restructurations</t>
  </si>
  <si>
    <t>G&amp;A - Net provisions for restructuring costs</t>
  </si>
  <si>
    <t>Dot. Nettes Prov / restructurations (DI)</t>
  </si>
  <si>
    <t>Net provisions for restructuring costs (GM)</t>
  </si>
  <si>
    <t>Réconciliation Vector (TPL13) - Dot. nettes Prov / restructurations</t>
  </si>
  <si>
    <t>Vector Reconciliation (TPL13) - Net provisions for restructuring costs</t>
  </si>
  <si>
    <t>AUTRES CHARGES ET PRODUITS OPERATIONNELS (par nature)</t>
  </si>
  <si>
    <t>OTHER OPERATING REVENUE AND EXPENSE (by nature)</t>
  </si>
  <si>
    <t>Liaison - PAO</t>
  </si>
  <si>
    <t>Interco link ac - ROA</t>
  </si>
  <si>
    <t>Lien Interco ac - Produit des Activités Ordinaire</t>
  </si>
  <si>
    <t>Interco link ac - Revenue from Ordinary Activities</t>
  </si>
  <si>
    <t>Réconciliation Vector (TPL14) - Liaison - PAO</t>
  </si>
  <si>
    <t>Vector Reconciliation (TPL14) - Interco link ac - Revenue from Ordinary Activities</t>
  </si>
  <si>
    <t>Liaison - RESOP CDV</t>
  </si>
  <si>
    <t>Interco link a/c - COS, operating profit</t>
  </si>
  <si>
    <t>Lien Interco a/c - Coût des ventes, RESOP</t>
  </si>
  <si>
    <t>Interco link a/c - Cost of sales, operating profit</t>
  </si>
  <si>
    <t>Réconciliation Vector (TPL14) - Liaison - RESOP CDV</t>
  </si>
  <si>
    <t>Vector Reconciliation (TPL14) - Interco link a/c - Cost of sales, operating profit</t>
  </si>
  <si>
    <t>Liaison - RESOP COM</t>
  </si>
  <si>
    <t>Interco link a/c - Business development, operating profit</t>
  </si>
  <si>
    <t>Interco link a/c - COM, RESOP</t>
  </si>
  <si>
    <t>Interco link a/c - Selling costs, operating profit</t>
  </si>
  <si>
    <t>Réconciliation Vector (TPL14) - Liaison - RESOP COM</t>
  </si>
  <si>
    <t>Vector Reconciliation (TPL14) - Interco link a/c - Selling costs, operating profit</t>
  </si>
  <si>
    <t>Liaison - RESOP G&amp;A</t>
  </si>
  <si>
    <t>Interco link a/c - G&amp;A, operating profit</t>
  </si>
  <si>
    <t>Lien Interco a/c - G&amp;A, RESOP</t>
  </si>
  <si>
    <t>Interco link a/c - General &amp; Administration , operating profit</t>
  </si>
  <si>
    <t>Réconciliation Vector (TPL14) - Liaison - RESOP G&amp;A</t>
  </si>
  <si>
    <t>Vector Reconciliation (TPL14) - Interco link a/c - G&amp;A, operating profit</t>
  </si>
  <si>
    <t>+/- values de cession de titres participation &amp; entreprises associées</t>
  </si>
  <si>
    <t>Gains/losses on disposal of investments and shares in Associates</t>
  </si>
  <si>
    <t>Valeurs de cession de titres participation &amp; entreprises associés</t>
  </si>
  <si>
    <t>Other - Gains/losses on disposal of investments and shares in Associates</t>
  </si>
  <si>
    <t>Réconciliation Vector (TPL14) - +/- values de cession de titres participation &amp; entreprises associées</t>
  </si>
  <si>
    <t>Vector Reconciliation (TPL14) - Gains/losses on disposal of investments and shares in Associates</t>
  </si>
  <si>
    <t>Reprise des pertes de valeur sur titres cédés</t>
  </si>
  <si>
    <t>Reversal of impairment on shares sold</t>
  </si>
  <si>
    <t>Autre - Reprise des pertes de valeur sur titres cédés</t>
  </si>
  <si>
    <t>Other - Reversal of impairment on shares sold</t>
  </si>
  <si>
    <t>Réconciliation Vector (TPL14) - Reprise des pertes de valeur sur titres cédés</t>
  </si>
  <si>
    <t>Vector Reconciliation (TPL14) - Reversal of impairment on shares sold</t>
  </si>
  <si>
    <t>Résultat de cession - juste valeur des titres</t>
  </si>
  <si>
    <t>Gains/losses on disposal - investments fair value</t>
  </si>
  <si>
    <t>Autre - Résultat de cession - juste valeur des titres</t>
  </si>
  <si>
    <t>Other - Gains/losses on disposal - investments fair value</t>
  </si>
  <si>
    <t>Réconciliation Vector (TPL14) - Résultat de cession - juste valeur des titres</t>
  </si>
  <si>
    <t>Vector Reconciliation (TPL14) - Gains/losses on disposal - investments fair value</t>
  </si>
  <si>
    <t>Plus ou moins values de consolidation</t>
  </si>
  <si>
    <t>Gains/losses on consolidation</t>
  </si>
  <si>
    <t>Plus ou moins values sur la déconsolidation</t>
  </si>
  <si>
    <t>Other - Gains/losses on consolidation</t>
  </si>
  <si>
    <t>Réconciliation Vector (TPL14) - Plus ou moins values de consolidation</t>
  </si>
  <si>
    <t>Vector Reconciliation (TPL14) - Gains/losses on consolidation</t>
  </si>
  <si>
    <t>+/- value de consolidation (cession sans perte de contrôle)</t>
  </si>
  <si>
    <t>Gains/losses on consolidation : no control lost</t>
  </si>
  <si>
    <t>Plus ou moins values sur la déconsolidation (sans perte de contrôle)</t>
  </si>
  <si>
    <t>Other - Gains/losses on consolidation (without loss of control)</t>
  </si>
  <si>
    <t>Réconciliation Vector (TPL14) - +/- value de consolidation (cession sans perte de contrôle)</t>
  </si>
  <si>
    <t>Vector Reconciliation (TPL14) - Gains/losses on consolidation (without loss of control)</t>
  </si>
  <si>
    <t>Changement de méthode et autres opérations non cash</t>
  </si>
  <si>
    <t>Impact of change in accounting policies and other non cash operations</t>
  </si>
  <si>
    <t>Autre - Impacts des changements de méthode (F87) et autres opérations non comptables</t>
  </si>
  <si>
    <t>Other - Impact of change in accounting policies and other non cash operations</t>
  </si>
  <si>
    <t>Réconciliation Vector (TPL14) - Changement de méthode et autres opérations non cash</t>
  </si>
  <si>
    <t>Vector Reconciliation (TPL14) - Impact of change in accounting policies and other non cash operations</t>
  </si>
  <si>
    <t>Impacts des fusions / absorptions (F88)</t>
  </si>
  <si>
    <t>Impact of sales of businesses and mergers (F88)</t>
  </si>
  <si>
    <t>Autre - Impacts des fusions / absorptions (F88)</t>
  </si>
  <si>
    <t>Other - Impact of sales of businesses and mergers (F88)</t>
  </si>
  <si>
    <t>Réconciliation Vector (TPL14) - Impacts des fusions / absorptions (F88)</t>
  </si>
  <si>
    <t>Vector Reconciliation (TPL14) - Impact of sales of businesses and mergers (F88)</t>
  </si>
  <si>
    <t>Liaison - RESOP location simple</t>
  </si>
  <si>
    <t>Interco link a/c - Leases, operating profit</t>
  </si>
  <si>
    <t>Lien Interco a/c - Location simple, RESOP</t>
  </si>
  <si>
    <t>Interco link a/c - Operating Leases , operating profit</t>
  </si>
  <si>
    <t>Réconciliation Vector (TPL14) - Liaison - RESOP Location simple</t>
  </si>
  <si>
    <t>Vector Reconciliation (TPL14) - Interco link a/c - Leases, operating profit</t>
  </si>
  <si>
    <t>RESULTAT DES CO-ENTREPRISES (à compter de 2013) (par nature)</t>
  </si>
  <si>
    <t>PROFIT OR LOSS OF JOINT VENTURES (from 2013) (by nature)</t>
  </si>
  <si>
    <t>Résultat des co-entreprises (à compter de 2013)</t>
  </si>
  <si>
    <t>Share in profit or loss of joint ventures (from 2013)</t>
  </si>
  <si>
    <t>QP Res Co Ent - Résultat des co-entreprises (à compter de 2013)</t>
  </si>
  <si>
    <t>P&amp;L JV - Share in profit or loss of joint ventures (from 2013)</t>
  </si>
  <si>
    <t>Réconciliation Vector (TPL15) - Résultat des co-entreprises (à compter de 2013)</t>
  </si>
  <si>
    <t>Vector Reconciliation (TPL15) - Share in profit or loss of joint ventures (from 2013)</t>
  </si>
  <si>
    <t>Pertes de valeur sur Goodwill (Co-entreprises) (à compter de 2013)</t>
  </si>
  <si>
    <t>Impairment - Goodwill (joint ventures)  (from 2013)</t>
  </si>
  <si>
    <t>QP Res Co Ent - Pertes de valeur sur Goodwill (Co-entreprises) (à compter de 2013)</t>
  </si>
  <si>
    <t>P&amp;L JV - Impairment - Goodwill (joint ventures)  (from 2013)</t>
  </si>
  <si>
    <t>Réconciliation Vector (TPL15) - Pertes de valeur sur Goodwill (Co-entreprises) (à compter de 2013)</t>
  </si>
  <si>
    <t>Vector Reconciliation (TPL15) - Impairment - Goodwill (joint ventures)  (from 2013)</t>
  </si>
  <si>
    <t>RESULTAT DES ENTREPRISES ASSOCIEES (à compter de 2013) (par nature)</t>
  </si>
  <si>
    <t>PROFIT OR LOSS OF ASSOCIATES (from 2013) (by nature)</t>
  </si>
  <si>
    <t>Résultats / Entreprises associées (à compter de 2013)</t>
  </si>
  <si>
    <t>Share in profit or loss of associates (from 2013)</t>
  </si>
  <si>
    <t>QP Res Ent Asso - Résultats / Entreprises associées (à compter de 2013)</t>
  </si>
  <si>
    <t>P&amp;L AS - Share in profit or loss of associates (from 2013)</t>
  </si>
  <si>
    <t>Réconciliation Vector (TPL16) - Résultats / Entreprises associées (à compter de 2013)</t>
  </si>
  <si>
    <t>Vector Reconciliation (TPL16) - Share in profit or loss of associates (from 2013)</t>
  </si>
  <si>
    <t>Pertes de valeur / Goodwills (Entreprises associées) (à compter de 2013)</t>
  </si>
  <si>
    <t>Impairment - Goodwill (Associates) (from 2013)</t>
  </si>
  <si>
    <t>QP Res Ent Asso - Pertes de valeur / Goodwills (Entreprises associées) (à compter de 2013)</t>
  </si>
  <si>
    <t>P&amp;L AS - Impairment - Goodwill (Associates) (from 2013)</t>
  </si>
  <si>
    <t>Réconciliation Vector (TPL16) - Pertes de valeur / Goodwills (Entreprises associées) (à compter de 2013)</t>
  </si>
  <si>
    <t>Vector Reconciliation (TPL16) - Impairment - Goodwill (Associates) (from 2013)</t>
  </si>
  <si>
    <t>RESULTAT FINANCIER</t>
  </si>
  <si>
    <t>NET FINANCIAL REVENUE / EXPENSE</t>
  </si>
  <si>
    <t>COUT DE L'ENDETTEMENT FINANCIER NET</t>
  </si>
  <si>
    <t>COST OF NET FINANCIAL DEBT</t>
  </si>
  <si>
    <t>Charges &amp; Produits d'Intérêts sur EFN</t>
  </si>
  <si>
    <t>Interest Revenue / Expense on Net Financial Debt</t>
  </si>
  <si>
    <t>Intérêts sur passifs financiers</t>
  </si>
  <si>
    <t>Interest expense on financial liabilities</t>
  </si>
  <si>
    <t>Produits d'intérêts générés par trésorerie &amp; équivalents trésorerie Hors Groupe</t>
  </si>
  <si>
    <t>Interest Revenue on cash and cash equivalents third parties</t>
  </si>
  <si>
    <t>Intérêts sur financement des projets LT traités en I12 créances financières</t>
  </si>
  <si>
    <t>Interest expense on I12 fin. receivables long-term project financing</t>
  </si>
  <si>
    <t>Intérêts sur financement des projets LT traités en I4</t>
  </si>
  <si>
    <t>Interest expense on I4 long-term project financing</t>
  </si>
  <si>
    <t>Produits d'intérêts sur comptes courants intragroupe</t>
  </si>
  <si>
    <t>Interest revenue on intercompany current account</t>
  </si>
  <si>
    <t>Charges d'intérêts sur comptes courants intragroupe</t>
  </si>
  <si>
    <t>Interest expense on intercompany current account</t>
  </si>
  <si>
    <t>Produits financiers liés aux éléments de couverture de la dette</t>
  </si>
  <si>
    <t>Financial Revenue on hedging instruments (liabilities)</t>
  </si>
  <si>
    <t>Charges financières liées aux éléments de couverture de la dette</t>
  </si>
  <si>
    <t>Financial expense on hedging instruments (liabilities)</t>
  </si>
  <si>
    <t>Liaison - Charges et Produits d'intérêts sur EFN</t>
  </si>
  <si>
    <t>Interco link a/c - Interest Revenue / expense on net financial debt</t>
  </si>
  <si>
    <t>Juste Valeur &amp; Comptabilité de Couverture s/ EFN</t>
  </si>
  <si>
    <t>Fair Value and Hedge Accounting on Net Fin. Debt</t>
  </si>
  <si>
    <t>Variation de Juste valeur des dérivés de couverture de la dette</t>
  </si>
  <si>
    <t>Fair value gain (losses) on deriv. qualif. as hedging instr.</t>
  </si>
  <si>
    <t>Part inefficace des dérivés de couverture de la dette</t>
  </si>
  <si>
    <t>Non hedged fair value on derivatives related to net debt</t>
  </si>
  <si>
    <t>Recyclage de la réserve de juste-valeur à coût endettement financier net (CFH)</t>
  </si>
  <si>
    <t>Recycling from Fair value reserves to net financial debt (CFH)</t>
  </si>
  <si>
    <t>AUTRES REVENUS ET CHARGES FINANCIERES</t>
  </si>
  <si>
    <t>OTHER FINANCIAL REVENUE / EXPENSE</t>
  </si>
  <si>
    <t>Revenus des Actifs Financiers</t>
  </si>
  <si>
    <t>Revenue on financial assets</t>
  </si>
  <si>
    <t>Revenus issus des actifs financiers</t>
  </si>
  <si>
    <t>Revenue from financial assets</t>
  </si>
  <si>
    <t>Revenus des créances financières avec des co-entreprises</t>
  </si>
  <si>
    <t>Revenue from financial assets with joint-ventures</t>
  </si>
  <si>
    <t>+/- Values Cession Actifs Fin. Hors Tréso. &amp; Equiv. Tréso.</t>
  </si>
  <si>
    <t>Gain/Loss on disp of Fin. Assets excl. Cash &amp; Cash Equiv.</t>
  </si>
  <si>
    <t>+/- values de cession d'Actifs Fin. hors tréso. &amp; équivalent de tréso.</t>
  </si>
  <si>
    <t>Gains/losses on disposal of fin. assets excl. cash &amp; cash equivalents</t>
  </si>
  <si>
    <t>Div. &amp; QP Résultats Sociétés Transparentes Fiscalement</t>
  </si>
  <si>
    <t>Div. and share in profits of companies transparent for tax purposes</t>
  </si>
  <si>
    <t>Quotes-parts net. de résultats des sociétés transparentes fiscalement</t>
  </si>
  <si>
    <t>Net share in profits of companies transparent for tax purposes</t>
  </si>
  <si>
    <t>Dividendes et acomptes sur dividendes</t>
  </si>
  <si>
    <t>Final and interim dividends</t>
  </si>
  <si>
    <t>Pertes de Valeur Nettes Financières</t>
  </si>
  <si>
    <t>Impairment - Financial Assets</t>
  </si>
  <si>
    <t>Pertes de valeur sur Actifs financiers &amp; provisions / pertes filiales</t>
  </si>
  <si>
    <t>Impairment - financial assets / provision for subsidiaries' losses</t>
  </si>
  <si>
    <t>Pertes de valeur sur comptes-courants</t>
  </si>
  <si>
    <t>Impairment - cash &amp; cash equivalents</t>
  </si>
  <si>
    <t>Gains et Pertes de Change</t>
  </si>
  <si>
    <t>Foreign Exchange Gains/Losses</t>
  </si>
  <si>
    <t>Gains de change encaissés</t>
  </si>
  <si>
    <t>Realised foreign exchange gains</t>
  </si>
  <si>
    <t>Gains de change non encaissés</t>
  </si>
  <si>
    <t>Unrealised foreign exchange gains</t>
  </si>
  <si>
    <t>Pertes de change décaissées</t>
  </si>
  <si>
    <t>Realised foreign exchange losses</t>
  </si>
  <si>
    <t>Pertes de change non décaissées</t>
  </si>
  <si>
    <t>Unrealised foreign exchange losses</t>
  </si>
  <si>
    <t>Var. Juste Valeur et Comptabilité de Couverture Hors EFN</t>
  </si>
  <si>
    <t>FV Gain/Loss &amp; Hedge Acc. other than on Net Fin. Debt</t>
  </si>
  <si>
    <t>Var JV autres dérivés FVH - NH &amp; part.inefficace CFH fin. (hors taux)</t>
  </si>
  <si>
    <t>FV currency deriv not qualif as hedg Instr &amp; In/Ex recognd thgh equity</t>
  </si>
  <si>
    <t>Part inefficace des autres dérivés</t>
  </si>
  <si>
    <t>Non hedged fair value on other derivatives</t>
  </si>
  <si>
    <t>Var. Juste valeur sur créances fin. non courantes et courantes</t>
  </si>
  <si>
    <t>Fair value gain/(loss) on current &amp; non-current financial receivables</t>
  </si>
  <si>
    <t>Recyclage de la réserve de juste-valeur à résultat financier (hors dette) (CFH)</t>
  </si>
  <si>
    <t>Recycling from Fair value reserves to financial profit (out of net debt) (CFH)</t>
  </si>
  <si>
    <t>Autres Produits et Charges Financiers</t>
  </si>
  <si>
    <t>Other Financial Revenue - Expense</t>
  </si>
  <si>
    <t>Autres charges financières</t>
  </si>
  <si>
    <t>Other financial expenses</t>
  </si>
  <si>
    <t>Autres produits financiers</t>
  </si>
  <si>
    <t>Other Financial Revenue</t>
  </si>
  <si>
    <t>Frais financiers stockés et immobilisés</t>
  </si>
  <si>
    <t>Capitalized borrowing costs and borrowing costs included in inventory</t>
  </si>
  <si>
    <t>Liaison - Autres produits et charges financiers</t>
  </si>
  <si>
    <t>Interco link a/c - other financial revenue and expense</t>
  </si>
  <si>
    <t>Charges et Produits de Désactualisation</t>
  </si>
  <si>
    <t>Revenue / Expense on revaluation of previously discounted items</t>
  </si>
  <si>
    <t>charges et produits de désactualisation sur provisions</t>
  </si>
  <si>
    <t>Expense and Income of undiscounting on provisions</t>
  </si>
  <si>
    <t>Charges/Produits de désactualisation sur créances et dettes</t>
  </si>
  <si>
    <t>Exp\Rev arising on reval. of previously discounted receivable\payable</t>
  </si>
  <si>
    <t>Liaison - Charges et produits de désactualisation - créances et dettes</t>
  </si>
  <si>
    <t>Interco link a/c - Rev/exp on reval. of prev. discounted Receiv &amp; Pay</t>
  </si>
  <si>
    <t>IMPOTS</t>
  </si>
  <si>
    <t>TAX</t>
  </si>
  <si>
    <t>Impôt courant sur résultat de l'exercice en cours (IS)</t>
  </si>
  <si>
    <t>Current tax on profit or loss in the period</t>
  </si>
  <si>
    <t>Autres impôts courants</t>
  </si>
  <si>
    <t>Other current tax</t>
  </si>
  <si>
    <t>Dotations nettes aux prov / contrôles fiscaux (IS)</t>
  </si>
  <si>
    <t>Provision for tax audits</t>
  </si>
  <si>
    <t>Impôts différés</t>
  </si>
  <si>
    <t>Deferred tax</t>
  </si>
  <si>
    <t>Pertes valeurs sur Impôts différés actifs</t>
  </si>
  <si>
    <t>Impairment of deferred tax assets</t>
  </si>
  <si>
    <t>RESULTAT DES ENTREPRISES ASSOCIEES</t>
  </si>
  <si>
    <t>PROFIT OR LOSS OF ASSOCIATES</t>
  </si>
  <si>
    <t>Résultats / Entreprises associées</t>
  </si>
  <si>
    <t>Share in profit or loss of associates</t>
  </si>
  <si>
    <t>Pertes de valeur / Goodwills (Entreprises associées)</t>
  </si>
  <si>
    <t>Impairment - Goodwill (Associates)</t>
  </si>
  <si>
    <t>RESULTAT DES ACTIVITES ABANDONNEES</t>
  </si>
  <si>
    <t>PROFIT OR LOSS FROM DISCONTINUED ACTIVITIES</t>
  </si>
  <si>
    <t>Produits des activités abandonnées</t>
  </si>
  <si>
    <t>Revenue from discontinued activities</t>
  </si>
  <si>
    <t>Charges des activités abandonnées</t>
  </si>
  <si>
    <t>Expenses of discontinued activities</t>
  </si>
  <si>
    <t>Charges d'impôt sur activités abandonnées</t>
  </si>
  <si>
    <t>Tax on discontinued activities</t>
  </si>
  <si>
    <t>PL1115_ET_801</t>
  </si>
  <si>
    <t>PL1115_ET_802</t>
  </si>
  <si>
    <t>Résultat des Couvertures Carburant</t>
  </si>
  <si>
    <t>Fuel Hedging Result</t>
  </si>
  <si>
    <t>Remboursement taxes carburant</t>
  </si>
  <si>
    <t>Fuel Tax reimbursement</t>
  </si>
  <si>
    <t>GROSS_MARGIN_dest</t>
  </si>
  <si>
    <t>TPL10_dest</t>
  </si>
  <si>
    <t>PL0000_AR</t>
  </si>
  <si>
    <t>PL0000_RC</t>
  </si>
  <si>
    <t>PL1003_RC_PR</t>
  </si>
  <si>
    <t>PL1003_RC_SA</t>
  </si>
  <si>
    <t>PL1007_RC_OG</t>
  </si>
  <si>
    <t>PL0000_RP</t>
  </si>
  <si>
    <t>PL0000_TPL10</t>
  </si>
  <si>
    <t>TPL11_dest</t>
  </si>
  <si>
    <t>PL0000_AC</t>
  </si>
  <si>
    <t>PL0000_AC_CAFOP</t>
  </si>
  <si>
    <t>PL0000_AC_RESOP</t>
  </si>
  <si>
    <t>PL0000_CD</t>
  </si>
  <si>
    <t>PL0000_CD_CAFOP</t>
  </si>
  <si>
    <t>PL0000_CD_INS</t>
  </si>
  <si>
    <t>PL0000_CD_OE</t>
  </si>
  <si>
    <t>PL0000_CD_RESOP</t>
  </si>
  <si>
    <t>PL0000_CD_IM</t>
  </si>
  <si>
    <t>PL0000_CS</t>
  </si>
  <si>
    <t>PL0000_CS_CAFOP</t>
  </si>
  <si>
    <t>PL0000_CS_OE</t>
  </si>
  <si>
    <t>PL0000_CS_RESOP</t>
  </si>
  <si>
    <t>PL0000_CS_IM</t>
  </si>
  <si>
    <t>PL0000_DO</t>
  </si>
  <si>
    <t>PL0000_DO_CAFOP</t>
  </si>
  <si>
    <t>PL0000_DO_OE</t>
  </si>
  <si>
    <t>PL0000_DO_RESOP</t>
  </si>
  <si>
    <t>PL0000_DO_IM</t>
  </si>
  <si>
    <t>PL0000_DS</t>
  </si>
  <si>
    <t>PL0000_DS_CAFOP</t>
  </si>
  <si>
    <t>PL0000_DS_OE</t>
  </si>
  <si>
    <t>PL0000_DS_RESOP</t>
  </si>
  <si>
    <t>PL0000_DS_IM</t>
  </si>
  <si>
    <t>PL0000_ET</t>
  </si>
  <si>
    <t>PL0000_ET_OE</t>
  </si>
  <si>
    <t>PL0000_ET_R</t>
  </si>
  <si>
    <t>PL0000_FL</t>
  </si>
  <si>
    <t>PL0000_FL_CAFOP</t>
  </si>
  <si>
    <t>PL0000_FL_OE</t>
  </si>
  <si>
    <t>PL0000_FL_RESOP</t>
  </si>
  <si>
    <t>PL0000_IN</t>
  </si>
  <si>
    <t>PL0000_IN_CAFOP</t>
  </si>
  <si>
    <t>PL0000_IN_OE</t>
  </si>
  <si>
    <t>PL0000_IN_RESOP</t>
  </si>
  <si>
    <t>PL0000_MF</t>
  </si>
  <si>
    <t>PL0000_MF_CAFOP</t>
  </si>
  <si>
    <t>PL0000_MF_OE</t>
  </si>
  <si>
    <t>PL0000_MF_RESOP</t>
  </si>
  <si>
    <t>PL0000_MF_IM</t>
  </si>
  <si>
    <t>PL0000_MI</t>
  </si>
  <si>
    <t>PL0000_MI_CAFOP</t>
  </si>
  <si>
    <t>PL0000_MI_OE</t>
  </si>
  <si>
    <t>PL0000_MI_RESOP</t>
  </si>
  <si>
    <t>PL0000_MI_IM</t>
  </si>
  <si>
    <t>PL0000_ST</t>
  </si>
  <si>
    <t>PL0000_TPL11</t>
  </si>
  <si>
    <t>TPL12_dest</t>
  </si>
  <si>
    <t>PL0000_BD</t>
  </si>
  <si>
    <t>PL0000_BD_CAFOP</t>
  </si>
  <si>
    <t>PL0000_BD_OE</t>
  </si>
  <si>
    <t>PL0000_BD_RESOP</t>
  </si>
  <si>
    <t>PL0000_BD_IM</t>
  </si>
  <si>
    <t>PL0000_TPL12</t>
  </si>
  <si>
    <t>TPL13_dest</t>
  </si>
  <si>
    <t>PL0000_TPL13</t>
  </si>
  <si>
    <t>TPL13_dest_GA</t>
  </si>
  <si>
    <t>PL0000_CO</t>
  </si>
  <si>
    <t>PL0000_CO_OE</t>
  </si>
  <si>
    <t>PL0000_FI</t>
  </si>
  <si>
    <t>PL0000_FI_OE</t>
  </si>
  <si>
    <t>PL0000_GM</t>
  </si>
  <si>
    <t>PL0000_GM_CAFOP</t>
  </si>
  <si>
    <t>PL0000_GM_OE</t>
  </si>
  <si>
    <t>PL0000_GM_RESOP</t>
  </si>
  <si>
    <t>PL0000_GS</t>
  </si>
  <si>
    <t>PL0000_GS_OE</t>
  </si>
  <si>
    <t>PL0000_HR</t>
  </si>
  <si>
    <t>PL0000_HR_OE</t>
  </si>
  <si>
    <t>PL0000_IA</t>
  </si>
  <si>
    <t>PL0000_IA_OE</t>
  </si>
  <si>
    <t>PL0000_IT</t>
  </si>
  <si>
    <t>PL0000_IT_OE</t>
  </si>
  <si>
    <t>PL0000_LE</t>
  </si>
  <si>
    <t>PL0000_LE_OE</t>
  </si>
  <si>
    <t>PL0000_MGF</t>
  </si>
  <si>
    <t>PL0000_PU</t>
  </si>
  <si>
    <t>PL0000_PU_OE</t>
  </si>
  <si>
    <t>PL0000_RD</t>
  </si>
  <si>
    <t>PL0000_RD_OE</t>
  </si>
  <si>
    <t>PL0000_RM</t>
  </si>
  <si>
    <t>PL0000_RM_OE</t>
  </si>
  <si>
    <t>PL0000_SE</t>
  </si>
  <si>
    <t>PL0000_SE_OE</t>
  </si>
  <si>
    <t>PL0000_TD</t>
  </si>
  <si>
    <t>PL0000_TD_OE</t>
  </si>
  <si>
    <t>PL0000_TM</t>
  </si>
  <si>
    <t>PL0000_TM_OE</t>
  </si>
  <si>
    <t>TPL14_dest</t>
  </si>
  <si>
    <t>PL0000_OO</t>
  </si>
  <si>
    <t>PL0000_TPL14</t>
  </si>
  <si>
    <t>TPL15_dest</t>
  </si>
  <si>
    <t>PL0000_JV</t>
  </si>
  <si>
    <t>PL0000_TPL15</t>
  </si>
  <si>
    <t>TPL16_dest</t>
  </si>
  <si>
    <t>PL0000_AS</t>
  </si>
  <si>
    <t>PL0000_TPL16</t>
  </si>
  <si>
    <t>PL1003_RC_55</t>
  </si>
  <si>
    <t>PL1110_CD_30</t>
  </si>
  <si>
    <t>INACTIF</t>
  </si>
  <si>
    <t>PL1003_RC_100</t>
  </si>
  <si>
    <t>PL1003_RC_110</t>
  </si>
  <si>
    <t>PL1003_RC_120</t>
  </si>
  <si>
    <t>PL1003_RC_130</t>
  </si>
  <si>
    <t>PL1003_RC_150</t>
  </si>
  <si>
    <t>PL1003_RC_160</t>
  </si>
  <si>
    <t>PL1003_RC_170</t>
  </si>
  <si>
    <t>PL1003_RC_180</t>
  </si>
  <si>
    <t>PL1003_RP_140</t>
  </si>
  <si>
    <t>PL1006_IN_100</t>
  </si>
  <si>
    <t>PL1006_IN_110</t>
  </si>
  <si>
    <t>PL1007_RC_100</t>
  </si>
  <si>
    <t>PL1007_RC_120</t>
  </si>
  <si>
    <t>PL1007_RC_140</t>
  </si>
  <si>
    <t>PL1007_RP_110</t>
  </si>
  <si>
    <t>PL1007_RP_130</t>
  </si>
  <si>
    <t>PL1110_CD_10</t>
  </si>
  <si>
    <t>PL1117_AC</t>
  </si>
  <si>
    <t>PL1117_DS</t>
  </si>
  <si>
    <t>PL1117_FL</t>
  </si>
  <si>
    <t>PL1117_IN</t>
  </si>
  <si>
    <t>PL1117_MF</t>
  </si>
  <si>
    <t>PL1117_MI</t>
  </si>
  <si>
    <t>PL1117_ST</t>
  </si>
  <si>
    <t>PL1117_XX</t>
  </si>
  <si>
    <t>PL1118_AC</t>
  </si>
  <si>
    <t>PL1118_DS</t>
  </si>
  <si>
    <t>PL1118_FL</t>
  </si>
  <si>
    <t>PL1118_IN</t>
  </si>
  <si>
    <t>PL1118_MF</t>
  </si>
  <si>
    <t>PL1118_MI</t>
  </si>
  <si>
    <t>PL1118_ST</t>
  </si>
  <si>
    <t>PL1118_XX</t>
  </si>
  <si>
    <t>PL1150_MI_90</t>
  </si>
  <si>
    <t>PL1160_CD_10</t>
  </si>
  <si>
    <t>PL1160_AC_10</t>
  </si>
  <si>
    <t>PL1161_AC</t>
  </si>
  <si>
    <t>PL1161_XX</t>
  </si>
  <si>
    <t>PL1162_AC</t>
  </si>
  <si>
    <t>PL1162_DS</t>
  </si>
  <si>
    <t>PL1162_FL</t>
  </si>
  <si>
    <t>PL1162_IN</t>
  </si>
  <si>
    <t>PL1162_MF</t>
  </si>
  <si>
    <t>PL1162_MI</t>
  </si>
  <si>
    <t>PL1162_ST</t>
  </si>
  <si>
    <t>PL1162_XX</t>
  </si>
  <si>
    <t>PL0000_Other</t>
  </si>
  <si>
    <t>PL1003_RC_45_TOT</t>
  </si>
  <si>
    <t>PL1003_RC_451</t>
  </si>
  <si>
    <t>PL1003_RC_452</t>
  </si>
  <si>
    <t>PL1115S_XX</t>
  </si>
  <si>
    <t>PL1115_CD_20</t>
  </si>
  <si>
    <t>Description</t>
  </si>
  <si>
    <t>PL1160_MF_15</t>
  </si>
  <si>
    <t>PL1355_CO_05</t>
  </si>
  <si>
    <t>PL1355_GS_05</t>
  </si>
  <si>
    <t>PL1360_GS</t>
  </si>
  <si>
    <t>PL1355_IA_05</t>
  </si>
  <si>
    <t>PL1355_LE_05</t>
  </si>
  <si>
    <t>PL1355_PU_05</t>
  </si>
  <si>
    <t>PL1355_RD_05</t>
  </si>
  <si>
    <t>PL1355_RM_05</t>
  </si>
  <si>
    <t>PL1355_SE_05</t>
  </si>
  <si>
    <t>PL1355_TM_05</t>
  </si>
  <si>
    <t>Parent</t>
  </si>
  <si>
    <t>PL1117</t>
  </si>
  <si>
    <t>PL1118</t>
  </si>
  <si>
    <t>PL1161</t>
  </si>
  <si>
    <t>PL1162</t>
  </si>
  <si>
    <t>PL1115S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</si>
</sst>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7" x14ac:knownFonts="1">
    <font>
      <sz val="11"/>
      <color theme="1"/>
      <name val="Calibri"/>
      <family val="2"/>
      <scheme val="minor"/>
    </font>
    <font>
      <sz val="8"/>
      <color theme="1"/>
      <name val="Arial"/>
      <family val="2"/>
    </font>
    <font>
      <b/>
      <sz val="12"/>
      <color theme="0"/>
      <name val="Arial"/>
      <family val="2"/>
    </font>
    <font>
      <sz val="10"/>
      <color theme="1"/>
      <name val="Arial"/>
      <family val="2"/>
    </font>
    <font>
      <sz val="8"/>
      <color theme="3" tint="-0.249977111117893"/>
      <name val="Arial"/>
      <family val="2"/>
    </font>
    <font>
      <sz val="12"/>
      <color theme="1"/>
      <name val="Arial"/>
      <family val="2"/>
    </font>
    <font>
      <sz val="8"/>
      <color rgb="FFC00000"/>
      <name val="Arial"/>
      <family val="2"/>
    </font>
  </fonts>
  <fills count="10">
    <fill>
      <patternFill patternType="none"/>
    </fill>
    <fill>
      <patternFill patternType="gray125"/>
    </fill>
    <fill>
      <patternFill patternType="solid">
        <fgColor rgb="FFFF0000"/>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s>
  <borders count="3">
    <border>
      <left/>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double">
        <color rgb="FFFF0000"/>
      </left>
      <right style="double">
        <color rgb="FFFF0000"/>
      </right>
      <top style="double">
        <color rgb="FFFF0000"/>
      </top>
      <bottom style="double">
        <color rgb="FFFF0000"/>
      </bottom>
      <diagonal/>
    </border>
  </borders>
  <cellStyleXfs count="1">
    <xf numFmtId="0" fontId="0" fillId="0" borderId="0"/>
  </cellStyleXfs>
  <cellXfs count="57">
    <xf numFmtId="0" fontId="0" fillId="0" borderId="0" xfId="0"/>
    <xf numFmtId="0" fontId="0" fillId="0" borderId="0" xfId="0" applyAlignment="1">
      <alignment horizontal="center"/>
    </xf>
    <xf numFmtId="0" fontId="1" fillId="0" borderId="0" xfId="0" applyFont="1" applyAlignment="1">
      <alignment horizontal="center"/>
    </xf>
    <xf numFmtId="0" fontId="2" fillId="2" borderId="0" xfId="0" applyFont="1" applyFill="1" applyAlignment="1">
      <alignment horizontal="center" vertical="center"/>
    </xf>
    <xf numFmtId="0" fontId="5" fillId="0" borderId="0" xfId="0" applyFont="1" applyAlignment="1">
      <alignment vertical="center"/>
    </xf>
    <xf numFmtId="0" fontId="0" fillId="0" borderId="0" xfId="0" applyAlignment="1">
      <alignment horizontal="left"/>
    </xf>
    <xf numFmtId="0" fontId="2" fillId="2" borderId="0" xfId="0" applyFont="1" applyFill="1" applyAlignment="1">
      <alignment horizontal="left" vertical="center"/>
    </xf>
    <xf numFmtId="0" fontId="0" fillId="0" borderId="0" xfId="0" applyAlignment="1">
      <alignment horizontal="center"/>
    </xf>
    <xf numFmtId="0" fontId="0" fillId="0" borderId="0" xfId="0" applyAlignment="1">
      <alignment horizontal="center"/>
    </xf>
    <xf numFmtId="0" fontId="2" fillId="3" borderId="1" xfId="0" applyFont="1" applyFill="1" applyBorder="1"/>
    <xf numFmtId="0" fontId="2" fillId="3" borderId="1" xfId="0" applyFont="1" applyFill="1" applyBorder="1" applyAlignment="1">
      <alignment horizontal="center"/>
    </xf>
    <xf numFmtId="0" fontId="2" fillId="3" borderId="1" xfId="0" applyNumberFormat="1" applyFont="1" applyFill="1" applyBorder="1" applyAlignment="1">
      <alignment horizontal="center"/>
    </xf>
    <xf numFmtId="0" fontId="2" fillId="3" borderId="1" xfId="0" applyNumberFormat="1" applyFont="1" applyFill="1" applyBorder="1" applyAlignment="1">
      <alignment horizontal="left"/>
    </xf>
    <xf numFmtId="0" fontId="2" fillId="3" borderId="1" xfId="0" applyNumberFormat="1" applyFont="1" applyFill="1" applyBorder="1"/>
    <xf numFmtId="0" fontId="3" fillId="4" borderId="1" xfId="0" applyFont="1" applyFill="1" applyBorder="1"/>
    <xf numFmtId="0" fontId="3" fillId="4" borderId="1" xfId="0" applyFont="1" applyFill="1" applyBorder="1" applyAlignment="1">
      <alignment horizontal="center"/>
    </xf>
    <xf numFmtId="0" fontId="3" fillId="4" borderId="1" xfId="0" applyNumberFormat="1" applyFont="1" applyFill="1" applyBorder="1" applyAlignment="1">
      <alignment horizontal="center"/>
    </xf>
    <xf numFmtId="0" fontId="3" fillId="4" borderId="1" xfId="0" applyNumberFormat="1" applyFont="1" applyFill="1" applyBorder="1" applyAlignment="1">
      <alignment horizontal="left"/>
    </xf>
    <xf numFmtId="0" fontId="3" fillId="4" borderId="1" xfId="0" applyNumberFormat="1" applyFont="1" applyFill="1" applyBorder="1"/>
    <xf numFmtId="0" fontId="1" fillId="7" borderId="1" xfId="0" applyFont="1" applyFill="1" applyBorder="1"/>
    <xf numFmtId="0" fontId="1" fillId="7" borderId="1" xfId="0" applyFont="1" applyFill="1" applyBorder="1" applyAlignment="1">
      <alignment horizontal="center"/>
    </xf>
    <xf numFmtId="0" fontId="1" fillId="7" borderId="1" xfId="0" applyNumberFormat="1" applyFont="1" applyFill="1" applyBorder="1" applyAlignment="1">
      <alignment horizontal="center"/>
    </xf>
    <xf numFmtId="0" fontId="1" fillId="7" borderId="1" xfId="0" applyNumberFormat="1" applyFont="1" applyFill="1" applyBorder="1" applyAlignment="1">
      <alignment horizontal="left"/>
    </xf>
    <xf numFmtId="0" fontId="1" fillId="7" borderId="1" xfId="0" applyNumberFormat="1" applyFont="1" applyFill="1" applyBorder="1"/>
    <xf numFmtId="0" fontId="1" fillId="6" borderId="1" xfId="0" applyFont="1" applyFill="1" applyBorder="1"/>
    <xf numFmtId="0" fontId="1" fillId="6" borderId="1" xfId="0" applyFont="1" applyFill="1" applyBorder="1" applyAlignment="1">
      <alignment horizontal="center"/>
    </xf>
    <xf numFmtId="0" fontId="1" fillId="6" borderId="1" xfId="0" applyNumberFormat="1" applyFont="1" applyFill="1" applyBorder="1" applyAlignment="1">
      <alignment horizontal="center"/>
    </xf>
    <xf numFmtId="0" fontId="1" fillId="6" borderId="1" xfId="0" applyNumberFormat="1" applyFont="1" applyFill="1" applyBorder="1" applyAlignment="1">
      <alignment horizontal="left"/>
    </xf>
    <xf numFmtId="0" fontId="1" fillId="6" borderId="1" xfId="0" applyNumberFormat="1" applyFont="1" applyFill="1" applyBorder="1"/>
    <xf numFmtId="0" fontId="1" fillId="5" borderId="1" xfId="0" applyFont="1" applyFill="1" applyBorder="1"/>
    <xf numFmtId="0" fontId="1" fillId="5" borderId="1" xfId="0" applyFont="1" applyFill="1" applyBorder="1" applyAlignment="1">
      <alignment horizontal="center"/>
    </xf>
    <xf numFmtId="0" fontId="1" fillId="5" borderId="1" xfId="0" applyNumberFormat="1" applyFont="1" applyFill="1" applyBorder="1" applyAlignment="1">
      <alignment horizontal="center"/>
    </xf>
    <xf numFmtId="0" fontId="1" fillId="5" borderId="1" xfId="0" applyNumberFormat="1" applyFont="1" applyFill="1" applyBorder="1" applyAlignment="1">
      <alignment horizontal="left"/>
    </xf>
    <xf numFmtId="0" fontId="1" fillId="5" borderId="1" xfId="0" applyNumberFormat="1" applyFont="1" applyFill="1" applyBorder="1"/>
    <xf numFmtId="0" fontId="4" fillId="9" borderId="1" xfId="0" applyFont="1" applyFill="1" applyBorder="1"/>
    <xf numFmtId="0" fontId="4" fillId="0" borderId="1" xfId="0" applyFont="1" applyBorder="1" applyAlignment="1">
      <alignment horizontal="center"/>
    </xf>
    <xf numFmtId="0" fontId="6" fillId="8" borderId="1" xfId="0" applyFont="1" applyFill="1" applyBorder="1" applyAlignment="1">
      <alignment horizontal="center"/>
    </xf>
    <xf numFmtId="0" fontId="4" fillId="0" borderId="1" xfId="0" applyNumberFormat="1" applyFont="1" applyBorder="1" applyAlignment="1">
      <alignment horizontal="left"/>
    </xf>
    <xf numFmtId="0" fontId="4" fillId="0" borderId="1" xfId="0" applyNumberFormat="1" applyFont="1" applyBorder="1"/>
    <xf numFmtId="164" fontId="2" fillId="3" borderId="1" xfId="0" applyNumberFormat="1" applyFont="1" applyFill="1" applyBorder="1" applyAlignment="1"/>
    <xf numFmtId="49" fontId="4" fillId="9" borderId="1" xfId="0" applyNumberFormat="1" applyFont="1" applyFill="1" applyBorder="1" applyAlignment="1">
      <alignment horizontal="left" indent="6"/>
    </xf>
    <xf numFmtId="0" fontId="0" fillId="9" borderId="2" xfId="0" applyNumberFormat="1" applyFill="1" applyBorder="1" applyAlignment="1">
      <alignment horizontal="center"/>
    </xf>
    <xf numFmtId="0" fontId="0" fillId="0" borderId="0" xfId="0" applyNumberFormat="1" applyAlignment="1">
      <alignment horizontal="left"/>
    </xf>
    <xf numFmtId="164" fontId="3" fillId="4" borderId="1" xfId="0" applyNumberFormat="1" applyFont="1" applyFill="1" applyBorder="1" applyAlignment="1">
      <alignment horizontal="left" indent="1"/>
    </xf>
    <xf numFmtId="164" fontId="1" fillId="7" borderId="1" xfId="0" applyNumberFormat="1" applyFont="1" applyFill="1" applyBorder="1" applyAlignment="1">
      <alignment horizontal="left" indent="2"/>
    </xf>
    <xf numFmtId="49" fontId="4" fillId="9" borderId="1" xfId="0" applyNumberFormat="1" applyFont="1" applyFill="1" applyBorder="1" applyAlignment="1">
      <alignment horizontal="left" indent="3"/>
    </xf>
    <xf numFmtId="164" fontId="1" fillId="6" borderId="1" xfId="0" applyNumberFormat="1" applyFont="1" applyFill="1" applyBorder="1" applyAlignment="1">
      <alignment horizontal="left" indent="3"/>
    </xf>
    <xf numFmtId="164" fontId="1" fillId="5" borderId="1" xfId="0" applyNumberFormat="1" applyFont="1" applyFill="1" applyBorder="1" applyAlignment="1">
      <alignment horizontal="left" indent="4"/>
    </xf>
    <xf numFmtId="164" fontId="1" fillId="5" borderId="1" xfId="0" applyNumberFormat="1" applyFont="1" applyFill="1" applyBorder="1" applyAlignment="1">
      <alignment horizontal="left" indent="5"/>
    </xf>
    <xf numFmtId="164" fontId="1" fillId="5" borderId="1" xfId="0" applyNumberFormat="1" applyFont="1" applyFill="1" applyBorder="1" applyAlignment="1">
      <alignment horizontal="left" indent="6"/>
    </xf>
    <xf numFmtId="49" fontId="4" fillId="9" borderId="1" xfId="0" applyNumberFormat="1" applyFont="1" applyFill="1" applyBorder="1" applyAlignment="1">
      <alignment horizontal="left" indent="7"/>
    </xf>
    <xf numFmtId="0" fontId="0" fillId="0" borderId="0" xfId="0" applyAlignment="1">
      <alignment horizontal="center"/>
    </xf>
    <xf numFmtId="49" fontId="4" fillId="9" borderId="1" xfId="0" applyNumberFormat="1" applyFont="1" applyFill="1" applyBorder="1" applyAlignment="1">
      <alignment horizontal="left" indent="2"/>
    </xf>
    <xf numFmtId="49" fontId="4" fillId="9" borderId="1" xfId="0" applyNumberFormat="1" applyFont="1" applyFill="1" applyBorder="1" applyAlignment="1">
      <alignment horizontal="left" indent="5"/>
    </xf>
    <xf numFmtId="0" fontId="0" fillId="0" borderId="0" xfId="0" applyAlignment="1">
      <alignment horizontal="center"/>
    </xf>
    <xf numFmtId="49" fontId="4" fillId="9" borderId="1" xfId="0" applyNumberFormat="1" applyFont="1" applyFill="1" applyBorder="1" applyAlignment="1">
      <alignment horizontal="left" indent="4"/>
    </xf>
    <xf numFmtId="0" fontId="0" fillId="0" borderId="0" xfId="0" applyAlignment="1">
      <alignment horizontal="center"/>
    </xf>
  </cellXfs>
  <cellStyles count="1">
    <cellStyle name="Normal" xfId="0" builtinId="0"/>
  </cellStyles>
  <dxfs count="86">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C00000"/>
      </font>
      <fill>
        <patternFill>
          <bgColor theme="5" tint="0.79998168889431442"/>
        </patternFill>
      </fill>
      <border>
        <left style="thin">
          <color rgb="FFC00000"/>
        </left>
        <right style="thin">
          <color rgb="FFC00000"/>
        </right>
        <top style="thin">
          <color rgb="FFC00000"/>
        </top>
        <bottom style="thin">
          <color rgb="FFC00000"/>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BDD6E7"/>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76200</xdr:colOff>
      <xdr:row>0</xdr:row>
      <xdr:rowOff>88900</xdr:rowOff>
    </xdr:from>
    <xdr:to>
      <xdr:col>8</xdr:col>
      <xdr:colOff>5816600</xdr:colOff>
      <xdr:row>4</xdr:row>
      <xdr:rowOff>155575</xdr:rowOff>
    </xdr:to>
    <xdr:sp macro="" textlink="">
      <xdr:nvSpPr>
        <xdr:cNvPr id="2" name="Rounded Rectangle 1"/>
        <xdr:cNvSpPr/>
      </xdr:nvSpPr>
      <xdr:spPr>
        <a:xfrm>
          <a:off x="3000375" y="88900"/>
          <a:ext cx="17370425" cy="828675"/>
        </a:xfrm>
        <a:prstGeom prst="round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l"/>
          <a:r>
            <a:rPr lang="en-US" sz="1400" b="1" cap="none" spc="0">
              <a:ln>
                <a:noFill/>
              </a:ln>
              <a:solidFill>
                <a:srgbClr val="FF0000"/>
              </a:solidFill>
              <a:effectLst/>
              <a:latin typeface="Arial" pitchFamily="34" charset="0"/>
              <a:cs typeface="Arial" pitchFamily="34" charset="0"/>
            </a:rPr>
            <a:t>Application Tango CM</a:t>
          </a:r>
        </a:p>
        <a:p>
          <a:pPr algn="l"/>
          <a:r>
            <a:rPr lang="en-US" sz="1400" b="1" cap="none" spc="0">
              <a:ln>
                <a:noFill/>
              </a:ln>
              <a:solidFill>
                <a:srgbClr val="FF0000"/>
              </a:solidFill>
              <a:effectLst/>
              <a:latin typeface="Arial" pitchFamily="34" charset="0"/>
              <a:cs typeface="Arial" pitchFamily="34" charset="0"/>
            </a:rPr>
            <a:t>Indicator</a:t>
          </a:r>
        </a:p>
        <a:p>
          <a:pPr algn="l"/>
          <a:r>
            <a:rPr lang="en-US" sz="1400" b="1" cap="none" spc="0">
              <a:ln>
                <a:noFill/>
              </a:ln>
              <a:solidFill>
                <a:srgbClr val="FF0000"/>
              </a:solidFill>
              <a:effectLst/>
              <a:latin typeface="Arial" pitchFamily="34" charset="0"/>
              <a:cs typeface="Arial" pitchFamily="34" charset="0"/>
            </a:rPr>
            <a:t>Dimension Retreive Query (Active Form / Dynamic) </a:t>
          </a:r>
        </a:p>
      </xdr:txBody>
    </xdr:sp>
    <xdr:clientData/>
  </xdr:twoCellAnchor>
  <xdr:twoCellAnchor editAs="oneCell">
    <xdr:from>
      <xdr:col>1</xdr:col>
      <xdr:colOff>165100</xdr:colOff>
      <xdr:row>0</xdr:row>
      <xdr:rowOff>12700</xdr:rowOff>
    </xdr:from>
    <xdr:to>
      <xdr:col>1</xdr:col>
      <xdr:colOff>2739335</xdr:colOff>
      <xdr:row>5</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12700"/>
          <a:ext cx="2574235" cy="939800"/>
        </a:xfrm>
        <a:prstGeom prst="rect">
          <a:avLst/>
        </a:prstGeom>
      </xdr:spPr>
    </xdr:pic>
    <xdr:clientData/>
  </xdr:twoCellAnchor>
  <xdr:twoCellAnchor>
    <xdr:from>
      <xdr:col>1</xdr:col>
      <xdr:colOff>1304925</xdr:colOff>
      <xdr:row>15</xdr:row>
      <xdr:rowOff>104774</xdr:rowOff>
    </xdr:from>
    <xdr:to>
      <xdr:col>1</xdr:col>
      <xdr:colOff>2867025</xdr:colOff>
      <xdr:row>17</xdr:row>
      <xdr:rowOff>66674</xdr:rowOff>
    </xdr:to>
    <xdr:sp macro="" textlink="">
      <xdr:nvSpPr>
        <xdr:cNvPr id="4" name="Right Arrow 3"/>
        <xdr:cNvSpPr/>
      </xdr:nvSpPr>
      <xdr:spPr>
        <a:xfrm>
          <a:off x="1304925" y="2971799"/>
          <a:ext cx="1562100" cy="371475"/>
        </a:xfrm>
        <a:prstGeom prst="right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0</xdr:row>
      <xdr:rowOff>88900</xdr:rowOff>
    </xdr:from>
    <xdr:to>
      <xdr:col>8</xdr:col>
      <xdr:colOff>5816600</xdr:colOff>
      <xdr:row>4</xdr:row>
      <xdr:rowOff>155575</xdr:rowOff>
    </xdr:to>
    <xdr:sp macro="" textlink="">
      <xdr:nvSpPr>
        <xdr:cNvPr id="2" name="Rounded Rectangle 1"/>
        <xdr:cNvSpPr/>
      </xdr:nvSpPr>
      <xdr:spPr>
        <a:xfrm>
          <a:off x="2997200" y="88900"/>
          <a:ext cx="19989800" cy="828675"/>
        </a:xfrm>
        <a:prstGeom prst="round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l"/>
          <a:r>
            <a:rPr lang="en-US" sz="1400" b="1" cap="none" spc="0">
              <a:ln>
                <a:noFill/>
              </a:ln>
              <a:solidFill>
                <a:srgbClr val="FF0000"/>
              </a:solidFill>
              <a:effectLst/>
              <a:latin typeface="Arial" pitchFamily="34" charset="0"/>
              <a:cs typeface="Arial" pitchFamily="34" charset="0"/>
            </a:rPr>
            <a:t>Application Tango CM</a:t>
          </a:r>
        </a:p>
        <a:p>
          <a:pPr algn="l"/>
          <a:r>
            <a:rPr lang="en-US" sz="1400" b="1" cap="none" spc="0">
              <a:ln>
                <a:noFill/>
              </a:ln>
              <a:solidFill>
                <a:srgbClr val="FF0000"/>
              </a:solidFill>
              <a:effectLst/>
              <a:latin typeface="Arial" pitchFamily="34" charset="0"/>
              <a:cs typeface="Arial" pitchFamily="34" charset="0"/>
            </a:rPr>
            <a:t>Indicator</a:t>
          </a:r>
        </a:p>
        <a:p>
          <a:pPr algn="l"/>
          <a:r>
            <a:rPr lang="en-US" sz="1400" b="1" cap="none" spc="0">
              <a:ln>
                <a:noFill/>
              </a:ln>
              <a:solidFill>
                <a:srgbClr val="FF0000"/>
              </a:solidFill>
              <a:effectLst/>
              <a:latin typeface="Arial" pitchFamily="34" charset="0"/>
              <a:cs typeface="Arial" pitchFamily="34" charset="0"/>
            </a:rPr>
            <a:t>Dimension Retreive Query (Active Form / Dynamic) </a:t>
          </a:r>
        </a:p>
      </xdr:txBody>
    </xdr:sp>
    <xdr:clientData/>
  </xdr:twoCellAnchor>
  <xdr:twoCellAnchor editAs="oneCell">
    <xdr:from>
      <xdr:col>1</xdr:col>
      <xdr:colOff>165100</xdr:colOff>
      <xdr:row>0</xdr:row>
      <xdr:rowOff>12700</xdr:rowOff>
    </xdr:from>
    <xdr:to>
      <xdr:col>1</xdr:col>
      <xdr:colOff>2739335</xdr:colOff>
      <xdr:row>5</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12700"/>
          <a:ext cx="2574235" cy="939800"/>
        </a:xfrm>
        <a:prstGeom prst="rect">
          <a:avLst/>
        </a:prstGeom>
      </xdr:spPr>
    </xdr:pic>
    <xdr:clientData/>
  </xdr:twoCellAnchor>
  <xdr:twoCellAnchor>
    <xdr:from>
      <xdr:col>1</xdr:col>
      <xdr:colOff>1304925</xdr:colOff>
      <xdr:row>15</xdr:row>
      <xdr:rowOff>104774</xdr:rowOff>
    </xdr:from>
    <xdr:to>
      <xdr:col>1</xdr:col>
      <xdr:colOff>2867025</xdr:colOff>
      <xdr:row>17</xdr:row>
      <xdr:rowOff>66674</xdr:rowOff>
    </xdr:to>
    <xdr:sp macro="" textlink="">
      <xdr:nvSpPr>
        <xdr:cNvPr id="4" name="Right Arrow 3"/>
        <xdr:cNvSpPr/>
      </xdr:nvSpPr>
      <xdr:spPr>
        <a:xfrm>
          <a:off x="1304925" y="2971799"/>
          <a:ext cx="1562100" cy="371475"/>
        </a:xfrm>
        <a:prstGeom prst="right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0</xdr:row>
      <xdr:rowOff>88900</xdr:rowOff>
    </xdr:from>
    <xdr:to>
      <xdr:col>8</xdr:col>
      <xdr:colOff>5816600</xdr:colOff>
      <xdr:row>4</xdr:row>
      <xdr:rowOff>155575</xdr:rowOff>
    </xdr:to>
    <xdr:sp macro="" textlink="">
      <xdr:nvSpPr>
        <xdr:cNvPr id="2" name="Rounded Rectangle 1"/>
        <xdr:cNvSpPr/>
      </xdr:nvSpPr>
      <xdr:spPr>
        <a:xfrm>
          <a:off x="3000375" y="88900"/>
          <a:ext cx="11007725" cy="828675"/>
        </a:xfrm>
        <a:prstGeom prst="roundRect">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l"/>
          <a:r>
            <a:rPr lang="en-US" sz="1400" b="1" cap="none" spc="0">
              <a:ln>
                <a:noFill/>
              </a:ln>
              <a:solidFill>
                <a:srgbClr val="FF0000"/>
              </a:solidFill>
              <a:effectLst/>
              <a:latin typeface="Arial" pitchFamily="34" charset="0"/>
              <a:cs typeface="Arial" pitchFamily="34" charset="0"/>
            </a:rPr>
            <a:t>Application Tango CM</a:t>
          </a:r>
        </a:p>
        <a:p>
          <a:pPr algn="l"/>
          <a:r>
            <a:rPr lang="en-US" sz="1400" b="1" cap="none" spc="0">
              <a:ln>
                <a:noFill/>
              </a:ln>
              <a:solidFill>
                <a:srgbClr val="FF0000"/>
              </a:solidFill>
              <a:effectLst/>
              <a:latin typeface="Arial" pitchFamily="34" charset="0"/>
              <a:cs typeface="Arial" pitchFamily="34" charset="0"/>
            </a:rPr>
            <a:t>Indicator by Nature</a:t>
          </a:r>
        </a:p>
        <a:p>
          <a:pPr algn="l"/>
          <a:r>
            <a:rPr lang="en-US" sz="1400" b="1" cap="none" spc="0">
              <a:ln>
                <a:noFill/>
              </a:ln>
              <a:solidFill>
                <a:srgbClr val="FF0000"/>
              </a:solidFill>
              <a:effectLst/>
              <a:latin typeface="Arial" pitchFamily="34" charset="0"/>
              <a:cs typeface="Arial" pitchFamily="34" charset="0"/>
            </a:rPr>
            <a:t>Dimension Retreive Query (Static) </a:t>
          </a:r>
        </a:p>
      </xdr:txBody>
    </xdr:sp>
    <xdr:clientData/>
  </xdr:twoCellAnchor>
  <xdr:twoCellAnchor editAs="oneCell">
    <xdr:from>
      <xdr:col>1</xdr:col>
      <xdr:colOff>165100</xdr:colOff>
      <xdr:row>0</xdr:row>
      <xdr:rowOff>12700</xdr:rowOff>
    </xdr:from>
    <xdr:to>
      <xdr:col>1</xdr:col>
      <xdr:colOff>2739335</xdr:colOff>
      <xdr:row>5</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12700"/>
          <a:ext cx="2574235" cy="939800"/>
        </a:xfrm>
        <a:prstGeom prst="rect">
          <a:avLst/>
        </a:prstGeom>
      </xdr:spPr>
    </xdr:pic>
    <xdr:clientData/>
  </xdr:twoCellAnchor>
  <xdr:twoCellAnchor editAs="oneCell">
    <xdr:from>
      <xdr:col>1</xdr:col>
      <xdr:colOff>165100</xdr:colOff>
      <xdr:row>0</xdr:row>
      <xdr:rowOff>12700</xdr:rowOff>
    </xdr:from>
    <xdr:to>
      <xdr:col>1</xdr:col>
      <xdr:colOff>2739335</xdr:colOff>
      <xdr:row>5</xdr:row>
      <xdr:rowOff>0</xdr:rowOff>
    </xdr:to>
    <xdr:pic>
      <xdr:nvPicPr>
        <xdr:cNvPr id="5"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12700"/>
          <a:ext cx="2574235" cy="939800"/>
        </a:xfrm>
        <a:prstGeom prst="rect">
          <a:avLst/>
        </a:prstGeom>
      </xdr:spPr>
    </xdr:pic>
    <xdr:clientData/>
  </xdr:twoCellAnchor>
  <xdr:twoCellAnchor>
    <xdr:from>
      <xdr:col>1</xdr:col>
      <xdr:colOff>1304925</xdr:colOff>
      <xdr:row>15</xdr:row>
      <xdr:rowOff>104774</xdr:rowOff>
    </xdr:from>
    <xdr:to>
      <xdr:col>1</xdr:col>
      <xdr:colOff>2867025</xdr:colOff>
      <xdr:row>17</xdr:row>
      <xdr:rowOff>66674</xdr:rowOff>
    </xdr:to>
    <xdr:sp macro="" textlink="">
      <xdr:nvSpPr>
        <xdr:cNvPr id="6" name="Right Arrow 3"/>
        <xdr:cNvSpPr/>
      </xdr:nvSpPr>
      <xdr:spPr>
        <a:xfrm>
          <a:off x="1304925" y="1438274"/>
          <a:ext cx="1562100" cy="371475"/>
        </a:xfrm>
        <a:prstGeom prst="rightArrow">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1138"/>
  <sheetViews>
    <sheetView tabSelected="1" zoomScale="90" zoomScaleNormal="90" workbookViewId="0">
      <pane xSplit="2" ySplit="19" topLeftCell="C20" activePane="bottomRight" state="frozen"/>
      <selection activeCell="B1" sqref="B1"/>
      <selection pane="topRight" activeCell="C1" sqref="C1"/>
      <selection pane="bottomLeft" activeCell="B20" sqref="B20"/>
      <selection pane="bottomRight" activeCell="C11" sqref="C11"/>
    </sheetView>
  </sheetViews>
  <sheetFormatPr baseColWidth="10" defaultColWidth="9.140625" defaultRowHeight="15" outlineLevelCol="1" x14ac:dyDescent="0.25"/>
  <cols>
    <col min="1" max="1" width="2.7109375" style="54" hidden="1" customWidth="1"/>
    <col min="2" max="2" width="43.85546875" customWidth="1"/>
    <col min="3" max="4" width="28" style="54" customWidth="1"/>
    <col min="5" max="5" width="28" style="54" hidden="1" customWidth="1" outlineLevel="1"/>
    <col min="6" max="6" width="31.28515625" style="5" customWidth="1" collapsed="1"/>
    <col min="7" max="7" width="28" customWidth="1"/>
    <col min="8" max="8" width="95.42578125" customWidth="1" outlineLevel="1"/>
    <col min="9" max="10" width="51" customWidth="1"/>
    <col min="11" max="11" width="255.7109375" bestFit="1" customWidth="1"/>
    <col min="12" max="15" width="28" hidden="1" customWidth="1" outlineLevel="1"/>
    <col min="16" max="16" width="9.140625" collapsed="1"/>
  </cols>
  <sheetData>
    <row r="1" spans="1:15" x14ac:dyDescent="0.25">
      <c r="B1" s="56"/>
    </row>
    <row r="2" spans="1:15" x14ac:dyDescent="0.25">
      <c r="B2" s="56"/>
    </row>
    <row r="3" spans="1:15" x14ac:dyDescent="0.25">
      <c r="B3" s="56"/>
    </row>
    <row r="4" spans="1:15" x14ac:dyDescent="0.25">
      <c r="B4" s="56"/>
    </row>
    <row r="5" spans="1:15" x14ac:dyDescent="0.25">
      <c r="B5" s="56"/>
    </row>
    <row r="6" spans="1:15" x14ac:dyDescent="0.25">
      <c r="A6" s="54" t="s">
        <v>18</v>
      </c>
      <c r="D6" s="42" t="str">
        <f ca="1">"FILTER( {TM1DRILLDOWNMEMBER({["&amp;B17&amp;"]"&amp;".["&amp;C17&amp;"]}, ALL, RECURSIVE )}, [Indicator].[INACTIF] &lt;&gt; ""Oui"")}"</f>
        <v>FILTER( {TM1DRILLDOWNMEMBER({[Indicator].[TPL1_nat - OPERATING PROFIT (by nature)]}, ALL, RECURSIVE )}, [Indicator].[INACTIF] &lt;&gt; "Oui")}</v>
      </c>
    </row>
    <row r="7" spans="1:15" ht="15.75" x14ac:dyDescent="0.25">
      <c r="A7" s="2">
        <f>0</f>
        <v>0</v>
      </c>
      <c r="B7" s="9"/>
      <c r="C7" s="10"/>
      <c r="D7" s="10"/>
      <c r="E7" s="11"/>
      <c r="F7" s="12"/>
      <c r="G7" s="13"/>
      <c r="H7" s="13"/>
      <c r="I7" s="13"/>
      <c r="J7" s="13"/>
      <c r="K7" s="13"/>
      <c r="L7" s="13"/>
      <c r="M7" s="13"/>
      <c r="N7" s="13"/>
      <c r="O7" s="13"/>
    </row>
    <row r="8" spans="1:15" x14ac:dyDescent="0.25">
      <c r="A8" s="2">
        <f>1</f>
        <v>1</v>
      </c>
      <c r="B8" s="14"/>
      <c r="C8" s="15"/>
      <c r="D8" s="15"/>
      <c r="E8" s="16"/>
      <c r="F8" s="17"/>
      <c r="G8" s="18"/>
      <c r="H8" s="18"/>
      <c r="I8" s="18"/>
      <c r="J8" s="18"/>
      <c r="K8" s="18"/>
      <c r="L8" s="18"/>
      <c r="M8" s="18"/>
      <c r="N8" s="18"/>
      <c r="O8" s="18"/>
    </row>
    <row r="9" spans="1:15" x14ac:dyDescent="0.25">
      <c r="A9" s="2">
        <f>2</f>
        <v>2</v>
      </c>
      <c r="B9" s="19"/>
      <c r="C9" s="20"/>
      <c r="D9" s="20"/>
      <c r="E9" s="21"/>
      <c r="F9" s="22"/>
      <c r="G9" s="23"/>
      <c r="H9" s="23"/>
      <c r="I9" s="23"/>
      <c r="J9" s="23"/>
      <c r="K9" s="23"/>
      <c r="L9" s="23"/>
      <c r="M9" s="23"/>
      <c r="N9" s="23"/>
      <c r="O9" s="23"/>
    </row>
    <row r="10" spans="1:15" x14ac:dyDescent="0.25">
      <c r="A10" s="2">
        <f>3</f>
        <v>3</v>
      </c>
      <c r="B10" s="24"/>
      <c r="C10" s="25"/>
      <c r="D10" s="25"/>
      <c r="E10" s="26"/>
      <c r="F10" s="27"/>
      <c r="G10" s="28"/>
      <c r="H10" s="28"/>
      <c r="I10" s="28"/>
      <c r="J10" s="28"/>
      <c r="K10" s="28"/>
      <c r="L10" s="28"/>
      <c r="M10" s="28"/>
      <c r="N10" s="28"/>
      <c r="O10" s="28"/>
    </row>
    <row r="11" spans="1:15" x14ac:dyDescent="0.25">
      <c r="A11" s="2" t="s">
        <v>16</v>
      </c>
      <c r="B11" s="29"/>
      <c r="C11" s="30"/>
      <c r="D11" s="30"/>
      <c r="E11" s="31"/>
      <c r="F11" s="32"/>
      <c r="G11" s="33"/>
      <c r="H11" s="33"/>
      <c r="I11" s="33"/>
      <c r="J11" s="33"/>
      <c r="K11" s="33"/>
      <c r="L11" s="33"/>
      <c r="M11" s="33"/>
      <c r="N11" s="33"/>
      <c r="O11" s="33"/>
    </row>
    <row r="12" spans="1:15" x14ac:dyDescent="0.25">
      <c r="A12" s="2" t="s">
        <v>17</v>
      </c>
      <c r="B12" s="34"/>
      <c r="C12" s="35"/>
      <c r="D12" s="35"/>
      <c r="E12" s="36"/>
      <c r="F12" s="37"/>
      <c r="G12" s="36"/>
      <c r="H12" s="38"/>
      <c r="I12" s="38"/>
      <c r="J12" s="38"/>
      <c r="K12" s="38"/>
      <c r="L12" s="38"/>
      <c r="M12" s="38"/>
      <c r="N12" s="38"/>
      <c r="O12" s="38"/>
    </row>
    <row r="13" spans="1:15" x14ac:dyDescent="0.25">
      <c r="A13" s="54" t="s">
        <v>19</v>
      </c>
    </row>
    <row r="14" spans="1:15" x14ac:dyDescent="0.25">
      <c r="B14" t="str">
        <f ca="1">_xll.TM1RPTVIEW(instance&amp;":}ElementAttributes_Indicator:1", 0,TM1RPTFMTRNG,TM1RPTFMTIDCOL)</f>
        <v>tango_core_model:}ElementAttributes_Indicator:1</v>
      </c>
    </row>
    <row r="15" spans="1:15" x14ac:dyDescent="0.25">
      <c r="B15" t="s">
        <v>388</v>
      </c>
    </row>
    <row r="16" spans="1:15" ht="15.75" thickBot="1" x14ac:dyDescent="0.3">
      <c r="B16" t="s">
        <v>387</v>
      </c>
    </row>
    <row r="17" spans="1:15" ht="16.5" thickTop="1" thickBot="1" x14ac:dyDescent="0.3">
      <c r="B17" t="s">
        <v>582</v>
      </c>
      <c r="C17" s="41" t="str">
        <f ca="1">_xll.SUBNM(dimension,"","TPL1_nat","Code_English")</f>
        <v>TPL1_nat - OPERATING PROFIT (by nature)</v>
      </c>
    </row>
    <row r="18" spans="1:15" ht="15.75" thickTop="1" x14ac:dyDescent="0.25"/>
    <row r="19" spans="1:15" s="4" customFormat="1" ht="28.5" customHeight="1" x14ac:dyDescent="0.25">
      <c r="A19" s="3"/>
      <c r="B19" s="3" t="s">
        <v>383</v>
      </c>
      <c r="C19" s="3" t="s">
        <v>384</v>
      </c>
      <c r="D19" s="3" t="s">
        <v>581</v>
      </c>
      <c r="E19" s="3" t="s">
        <v>385</v>
      </c>
      <c r="F19" s="6" t="s">
        <v>386</v>
      </c>
      <c r="G19" s="3" t="s">
        <v>2</v>
      </c>
      <c r="H19" s="3" t="s">
        <v>7</v>
      </c>
      <c r="I19" s="3" t="s">
        <v>6</v>
      </c>
      <c r="J19" s="3" t="s">
        <v>1918</v>
      </c>
      <c r="K19" s="3" t="s">
        <v>1906</v>
      </c>
      <c r="L19" s="3" t="s">
        <v>1853</v>
      </c>
      <c r="M19" s="3" t="s">
        <v>4</v>
      </c>
      <c r="N19" s="3" t="s">
        <v>5</v>
      </c>
      <c r="O19" s="3" t="s">
        <v>15</v>
      </c>
    </row>
    <row r="20" spans="1:15" ht="15.75" x14ac:dyDescent="0.25">
      <c r="A20" s="2" t="str">
        <f ca="1">IF(_xll.TM1RPTELISCONSOLIDATED($B$20,$B20),IF(_xll.TM1RPTELLEV($B$20,$B20)&lt;=3,_xll.TM1RPTELLEV($B$20,$B20),"D"),"N")</f>
        <v>N</v>
      </c>
      <c r="B20" s="39" t="str">
        <f ca="1">_xll.TM1RPTROW($B$14,dimension,"""",,,,D6,1,1)</f>
        <v/>
      </c>
      <c r="C20" s="10" t="str">
        <f ca="1">IF(AND($A20="N",G20="country")=TRUE,"Yes","No")</f>
        <v>No</v>
      </c>
      <c r="D20" s="10" t="str">
        <f ca="1">IF(AND(C20="YES",_xll.DIMIX(instance&amp;":z_indicator_PL_Vector",_xll.ELPAR(dimension,F20,1))&gt;0),
_xll.ELPAR(dimension,F20,1),
IF(AND(C20="YES",_xll.DIMIX(instance&amp;":z_indicator_PL_Vector",_xll.ELPAR(dimension,F20,1))=0),
_xll.ELPAR(dimension,_xll.ELPAR(dimension,F20,1),1),
IF(G20="Vector",F20,"")))</f>
        <v/>
      </c>
      <c r="E20" s="11">
        <f ca="1">_xll.ELLEV($B$15,$B20)</f>
        <v>0</v>
      </c>
      <c r="F20" s="12" t="str">
        <f ca="1">_xll.DIMNM(dimension,_xll.DIMIX(dimension,B20))</f>
        <v/>
      </c>
      <c r="G20" s="13" t="str">
        <f ca="1">_xll.DBRW($B$14,$B20,G$19)</f>
        <v/>
      </c>
      <c r="H20" s="13" t="str">
        <f ca="1">_xll.DBRW($B$14,$B20,H$19)</f>
        <v/>
      </c>
      <c r="I20" s="13" t="str">
        <f ca="1">_xll.DBRW($B$14,$B20,I$19)</f>
        <v/>
      </c>
      <c r="J20" s="13" t="str">
        <f ca="1">_xll.ELPAR("tango_core_model:Indicator",B20,1)</f>
        <v/>
      </c>
      <c r="K20" s="13" t="str">
        <f ca="1">IFERROR(VLOOKUP(B20,#REF!,3,FALSE),"-")</f>
        <v>-</v>
      </c>
      <c r="L20" s="13" t="str">
        <f ca="1">_xll.DBRW($B$14,$B20,L$19)</f>
        <v/>
      </c>
      <c r="M20" s="13" t="str">
        <f ca="1">_xll.DBRW($B$14,$B20,M$19)</f>
        <v/>
      </c>
      <c r="N20" s="13" t="str">
        <f ca="1">_xll.DBRW($B$14,$B20,N$19)</f>
        <v/>
      </c>
      <c r="O20" s="13" t="str">
        <f ca="1">_xll.DBRW($B$14,$B20,O$19)</f>
        <v/>
      </c>
    </row>
    <row r="21" spans="1:15" x14ac:dyDescent="0.25">
      <c r="A21" s="2" t="str">
        <f ca="1">IF(_xll.TM1RPTELISCONSOLIDATED($B$20,$B21),IF(_xll.TM1RPTELLEV($B$20,$B21)&lt;=3,_xll.TM1RPTELLEV($B$20,$B21),"D"),"N")</f>
        <v>N</v>
      </c>
      <c r="B21" s="43" t="s">
        <v>420</v>
      </c>
      <c r="C21" s="15" t="str">
        <f t="shared" ref="C21:C84" ca="1" si="0">IF(AND($A21="N",G21="country")=TRUE,"Yes","No")</f>
        <v>No</v>
      </c>
      <c r="D21" s="15" t="str">
        <f ca="1">IF(AND(C21="YES",_xll.DIMIX(instance&amp;":z_indicator_PL_Vector",_xll.ELPAR(dimension,F21,1))&gt;0),
_xll.ELPAR(dimension,F21,1),
IF(AND(C21="YES",_xll.DIMIX(instance&amp;":z_indicator_PL_Vector",_xll.ELPAR(dimension,F21,1))=0),
_xll.ELPAR(dimension,_xll.ELPAR(dimension,F21,1),1),
IF(G21="Vector",F21,"")))</f>
        <v/>
      </c>
      <c r="E21" s="16">
        <f ca="1">_xll.ELLEV($B$15,$B21)</f>
        <v>4</v>
      </c>
      <c r="F21" s="17" t="str">
        <f ca="1">_xll.DIMNM(dimension,_xll.DIMIX(dimension,B21))</f>
        <v>GROSS_MARGIN_nat</v>
      </c>
      <c r="G21" s="18">
        <f ca="1">_xll.DBRW($B$14,$B21,G$19)</f>
        <v>0</v>
      </c>
      <c r="H21" s="18">
        <f ca="1">_xll.DBRW($B$14,$B21,H$19)</f>
        <v>0</v>
      </c>
      <c r="I21" s="18">
        <f ca="1">_xll.DBRW($B$14,$B21,I$19)</f>
        <v>0</v>
      </c>
      <c r="J21" s="18" t="str">
        <f ca="1">_xll.ELPAR("tango_core_model:Indicator",B21,1)</f>
        <v>TPL1_nat</v>
      </c>
      <c r="K21" s="18" t="str">
        <f ca="1">IFERROR(VLOOKUP(B21,#REF!,3,FALSE),"-")</f>
        <v>-</v>
      </c>
      <c r="L21" s="18">
        <f ca="1">_xll.DBRW($B$14,$B21,L$19)</f>
        <v>0</v>
      </c>
      <c r="M21" s="18">
        <f ca="1">_xll.DBRW($B$14,$B21,M$19)</f>
        <v>0</v>
      </c>
      <c r="N21" s="18">
        <f ca="1">_xll.DBRW($B$14,$B21,N$19)</f>
        <v>0</v>
      </c>
      <c r="O21" s="18">
        <f ca="1">_xll.DBRW($B$14,$B21,O$19)</f>
        <v>0</v>
      </c>
    </row>
    <row r="22" spans="1:15" x14ac:dyDescent="0.25">
      <c r="A22" s="2" t="str">
        <f ca="1">IF(_xll.TM1RPTELISCONSOLIDATED($B$20,$B22),IF(_xll.TM1RPTELLEV($B$20,$B22)&lt;=3,_xll.TM1RPTELLEV($B$20,$B22),"D"),"N")</f>
        <v>N</v>
      </c>
      <c r="B22" s="44" t="s">
        <v>421</v>
      </c>
      <c r="C22" s="20" t="str">
        <f t="shared" ca="1" si="0"/>
        <v>No</v>
      </c>
      <c r="D22" s="20" t="str">
        <f ca="1">IF(AND(C22="YES",_xll.DIMIX(instance&amp;":z_indicator_PL_Vector",_xll.ELPAR(dimension,F22,1))&gt;0),
_xll.ELPAR(dimension,F22,1),
IF(AND(C22="YES",_xll.DIMIX(instance&amp;":z_indicator_PL_Vector",_xll.ELPAR(dimension,F22,1))=0),
_xll.ELPAR(dimension,_xll.ELPAR(dimension,F22,1),1),
IF(G22="Vector",F22,"")))</f>
        <v/>
      </c>
      <c r="E22" s="21">
        <f ca="1">_xll.ELLEV($B$15,$B22)</f>
        <v>3</v>
      </c>
      <c r="F22" s="22" t="str">
        <f ca="1">_xll.DIMNM(dimension,_xll.DIMIX(dimension,B22))</f>
        <v>TPL10_nat</v>
      </c>
      <c r="G22" s="23">
        <f ca="1">_xll.DBRW($B$14,$B22,G$19)</f>
        <v>0</v>
      </c>
      <c r="H22" s="23">
        <f ca="1">_xll.DBRW($B$14,$B22,H$19)</f>
        <v>0</v>
      </c>
      <c r="I22" s="23">
        <f ca="1">_xll.DBRW($B$14,$B22,I$19)</f>
        <v>0</v>
      </c>
      <c r="J22" s="23" t="str">
        <f ca="1">_xll.ELPAR("tango_core_model:Indicator",B22,1)</f>
        <v>GROSS_MARGIN_nat</v>
      </c>
      <c r="K22" s="23" t="str">
        <f ca="1">IFERROR(VLOOKUP(B22,#REF!,3,FALSE),"-")</f>
        <v>-</v>
      </c>
      <c r="L22" s="23">
        <f ca="1">_xll.DBRW($B$14,$B22,L$19)</f>
        <v>0</v>
      </c>
      <c r="M22" s="23">
        <f ca="1">_xll.DBRW($B$14,$B22,M$19)</f>
        <v>0</v>
      </c>
      <c r="N22" s="23">
        <f ca="1">_xll.DBRW($B$14,$B22,N$19)</f>
        <v>0</v>
      </c>
      <c r="O22" s="23">
        <f ca="1">_xll.DBRW($B$14,$B22,O$19)</f>
        <v>0</v>
      </c>
    </row>
    <row r="23" spans="1:15" x14ac:dyDescent="0.25">
      <c r="A23" s="2" t="str">
        <f ca="1">IF(_xll.TM1RPTELISCONSOLIDATED($B$20,$B23),IF(_xll.TM1RPTELLEV($B$20,$B23)&lt;=3,_xll.TM1RPTELLEV($B$20,$B23),"D"),"N")</f>
        <v>N</v>
      </c>
      <c r="B23" s="46" t="s">
        <v>422</v>
      </c>
      <c r="C23" s="25" t="str">
        <f t="shared" ca="1" si="0"/>
        <v>No</v>
      </c>
      <c r="D23" s="25" t="str">
        <f ca="1">IF(AND(C23="YES",_xll.DIMIX(instance&amp;":z_indicator_PL_Vector",_xll.ELPAR(dimension,F23,1))&gt;0),
_xll.ELPAR(dimension,F23,1),
IF(AND(C23="YES",_xll.DIMIX(instance&amp;":z_indicator_PL_Vector",_xll.ELPAR(dimension,F23,1))=0),
_xll.ELPAR(dimension,_xll.ELPAR(dimension,F23,1),1),
IF(G23="Vector",F23,"")))</f>
        <v/>
      </c>
      <c r="E23" s="26">
        <f ca="1">_xll.ELLEV($B$15,$B23)</f>
        <v>1</v>
      </c>
      <c r="F23" s="27" t="str">
        <f ca="1">_xll.DIMNM(dimension,_xll.DIMIX(dimension,B23))</f>
        <v>PL1002</v>
      </c>
      <c r="G23" s="28">
        <f ca="1">_xll.DBRW($B$14,$B23,G$19)</f>
        <v>0</v>
      </c>
      <c r="H23" s="28">
        <f ca="1">_xll.DBRW($B$14,$B23,H$19)</f>
        <v>0</v>
      </c>
      <c r="I23" s="28">
        <f ca="1">_xll.DBRW($B$14,$B23,I$19)</f>
        <v>0</v>
      </c>
      <c r="J23" s="28" t="str">
        <f ca="1">_xll.ELPAR("tango_core_model:Indicator",B23,1)</f>
        <v>TPL10_nat</v>
      </c>
      <c r="K23" s="28" t="str">
        <f ca="1">IFERROR(VLOOKUP(B23,#REF!,3,FALSE),"-")</f>
        <v>-</v>
      </c>
      <c r="L23" s="28">
        <f ca="1">_xll.DBRW($B$14,$B23,L$19)</f>
        <v>0</v>
      </c>
      <c r="M23" s="28">
        <f ca="1">_xll.DBRW($B$14,$B23,M$19)</f>
        <v>0</v>
      </c>
      <c r="N23" s="28">
        <f ca="1">_xll.DBRW($B$14,$B23,N$19)</f>
        <v>0</v>
      </c>
      <c r="O23" s="28">
        <f ca="1">_xll.DBRW($B$14,$B23,O$19)</f>
        <v>0</v>
      </c>
    </row>
    <row r="24" spans="1:15" x14ac:dyDescent="0.25">
      <c r="A24" s="2" t="str">
        <f ca="1">IF(_xll.TM1RPTELISCONSOLIDATED($B$20,$B24),IF(_xll.TM1RPTELLEV($B$20,$B24)&lt;=3,_xll.TM1RPTELLEV($B$20,$B24),"D"),"N")</f>
        <v>N</v>
      </c>
      <c r="B24" s="55" t="s">
        <v>389</v>
      </c>
      <c r="C24" s="35" t="str">
        <f t="shared" ca="1" si="0"/>
        <v>No</v>
      </c>
      <c r="D24" s="35" t="str">
        <f ca="1">IF(AND(C24="YES",_xll.DIMIX(instance&amp;":z_indicator_PL_Vector",_xll.ELPAR(dimension,F24,1))&gt;0),
_xll.ELPAR(dimension,F24,1),
IF(AND(C24="YES",_xll.DIMIX(instance&amp;":z_indicator_PL_Vector",_xll.ELPAR(dimension,F24,1))=0),
_xll.ELPAR(dimension,_xll.ELPAR(dimension,F24,1),1),
IF(G24="Vector",F24,"")))</f>
        <v/>
      </c>
      <c r="E24" s="36">
        <f ca="1">_xll.ELLEV($B$15,$B24)</f>
        <v>0</v>
      </c>
      <c r="F24" s="37" t="str">
        <f ca="1">_xll.DIMNM(dimension,_xll.DIMIX(dimension,B24))</f>
        <v>PL1002_FL_HG</v>
      </c>
      <c r="G24" s="36">
        <f ca="1">_xll.DBRW($B$14,$B24,G$19)</f>
        <v>0</v>
      </c>
      <c r="H24" s="38">
        <f ca="1">_xll.DBRW($B$14,$B24,H$19)</f>
        <v>0</v>
      </c>
      <c r="I24" s="38">
        <f ca="1">_xll.DBRW($B$14,$B24,I$19)</f>
        <v>0</v>
      </c>
      <c r="J24" s="38" t="str">
        <f ca="1">_xll.ELPAR("tango_core_model:Indicator",B24,1)</f>
        <v>PL1002</v>
      </c>
      <c r="K24" s="38" t="str">
        <f ca="1">IFERROR(VLOOKUP(B24,#REF!,3,FALSE),"-")</f>
        <v>Income from the sales of fuel to third parties</v>
      </c>
      <c r="L24" s="38">
        <f ca="1">_xll.DBRW($B$14,$B24,L$19)</f>
        <v>0</v>
      </c>
      <c r="M24" s="38">
        <f ca="1">_xll.DBRW($B$14,$B24,M$19)</f>
        <v>0</v>
      </c>
      <c r="N24" s="38">
        <f ca="1">_xll.DBRW($B$14,$B24,N$19)</f>
        <v>0</v>
      </c>
      <c r="O24" s="38">
        <f ca="1">_xll.DBRW($B$14,$B24,O$19)</f>
        <v>0</v>
      </c>
    </row>
    <row r="25" spans="1:15" x14ac:dyDescent="0.25">
      <c r="A25" s="2" t="str">
        <f ca="1">IF(_xll.TM1RPTELISCONSOLIDATED($B$20,$B25),IF(_xll.TM1RPTELLEV($B$20,$B25)&lt;=3,_xll.TM1RPTELLEV($B$20,$B25),"D"),"N")</f>
        <v>N</v>
      </c>
      <c r="B25" s="55" t="s">
        <v>390</v>
      </c>
      <c r="C25" s="35" t="str">
        <f t="shared" ca="1" si="0"/>
        <v>No</v>
      </c>
      <c r="D25" s="35" t="str">
        <f ca="1">IF(AND(C25="YES",_xll.DIMIX(instance&amp;":z_indicator_PL_Vector",_xll.ELPAR(dimension,F25,1))&gt;0),
_xll.ELPAR(dimension,F25,1),
IF(AND(C25="YES",_xll.DIMIX(instance&amp;":z_indicator_PL_Vector",_xll.ELPAR(dimension,F25,1))=0),
_xll.ELPAR(dimension,_xll.ELPAR(dimension,F25,1),1),
IF(G25="Vector",F25,"")))</f>
        <v/>
      </c>
      <c r="E25" s="36">
        <f ca="1">_xll.ELLEV($B$15,$B25)</f>
        <v>0</v>
      </c>
      <c r="F25" s="37" t="str">
        <f ca="1">_xll.DIMNM(dimension,_xll.DIMIX(dimension,B25))</f>
        <v>PL1002_MF_HG</v>
      </c>
      <c r="G25" s="36">
        <f ca="1">_xll.DBRW($B$14,$B25,G$19)</f>
        <v>0</v>
      </c>
      <c r="H25" s="38">
        <f ca="1">_xll.DBRW($B$14,$B25,H$19)</f>
        <v>0</v>
      </c>
      <c r="I25" s="38">
        <f ca="1">_xll.DBRW($B$14,$B25,I$19)</f>
        <v>0</v>
      </c>
      <c r="J25" s="38" t="str">
        <f ca="1">_xll.ELPAR("tango_core_model:Indicator",B25,1)</f>
        <v>PL1002</v>
      </c>
      <c r="K25" s="38" t="str">
        <f ca="1">IFERROR(VLOOKUP(B25,#REF!,3,FALSE),"-")</f>
        <v>Income generated from the sales of spare parts to third parties</v>
      </c>
      <c r="L25" s="38">
        <f ca="1">_xll.DBRW($B$14,$B25,L$19)</f>
        <v>0</v>
      </c>
      <c r="M25" s="38">
        <f ca="1">_xll.DBRW($B$14,$B25,M$19)</f>
        <v>0</v>
      </c>
      <c r="N25" s="38">
        <f ca="1">_xll.DBRW($B$14,$B25,N$19)</f>
        <v>0</v>
      </c>
      <c r="O25" s="38">
        <f ca="1">_xll.DBRW($B$14,$B25,O$19)</f>
        <v>0</v>
      </c>
    </row>
    <row r="26" spans="1:15" x14ac:dyDescent="0.25">
      <c r="A26" s="2" t="str">
        <f ca="1">IF(_xll.TM1RPTELISCONSOLIDATED($B$20,$B26),IF(_xll.TM1RPTELLEV($B$20,$B26)&lt;=3,_xll.TM1RPTELLEV($B$20,$B26),"D"),"N")</f>
        <v>N</v>
      </c>
      <c r="B26" s="55" t="s">
        <v>21</v>
      </c>
      <c r="C26" s="35" t="str">
        <f t="shared" ca="1" si="0"/>
        <v>No</v>
      </c>
      <c r="D26" s="35" t="str">
        <f ca="1">IF(AND(C26="YES",_xll.DIMIX(instance&amp;":z_indicator_PL_Vector",_xll.ELPAR(dimension,F26,1))&gt;0),
_xll.ELPAR(dimension,F26,1),
IF(AND(C26="YES",_xll.DIMIX(instance&amp;":z_indicator_PL_Vector",_xll.ELPAR(dimension,F26,1))=0),
_xll.ELPAR(dimension,_xll.ELPAR(dimension,F26,1),1),
IF(G26="Vector",F26,"")))</f>
        <v/>
      </c>
      <c r="E26" s="36">
        <f ca="1">_xll.ELLEV($B$15,$B26)</f>
        <v>0</v>
      </c>
      <c r="F26" s="37" t="str">
        <f ca="1">_xll.DIMNM(dimension,_xll.DIMIX(dimension,B26))</f>
        <v>PL1002_RC</v>
      </c>
      <c r="G26" s="36">
        <f ca="1">_xll.DBRW($B$14,$B26,G$19)</f>
        <v>0</v>
      </c>
      <c r="H26" s="38">
        <f ca="1">_xll.DBRW($B$14,$B26,H$19)</f>
        <v>0</v>
      </c>
      <c r="I26" s="38">
        <f ca="1">_xll.DBRW($B$14,$B26,I$19)</f>
        <v>0</v>
      </c>
      <c r="J26" s="38" t="str">
        <f ca="1">_xll.ELPAR("tango_core_model:Indicator",B26,1)</f>
        <v>PL1002</v>
      </c>
      <c r="K26" s="38" t="str">
        <f ca="1">IFERROR(VLOOKUP(B26,#REF!,3,FALSE),"-")</f>
        <v>Tickets sales' incomes which are the property of the operator. It is about tickets directly sold by the operator which excludes in particular the estimated incomes and regularization of incomes due to the previous exercises.</v>
      </c>
      <c r="L26" s="38">
        <f ca="1">_xll.DBRW($B$14,$B26,L$19)</f>
        <v>0</v>
      </c>
      <c r="M26" s="38">
        <f ca="1">_xll.DBRW($B$14,$B26,M$19)</f>
        <v>0</v>
      </c>
      <c r="N26" s="38">
        <f ca="1">_xll.DBRW($B$14,$B26,N$19)</f>
        <v>0</v>
      </c>
      <c r="O26" s="38">
        <f ca="1">_xll.DBRW($B$14,$B26,O$19)</f>
        <v>0</v>
      </c>
    </row>
    <row r="27" spans="1:15" x14ac:dyDescent="0.25">
      <c r="A27" s="2" t="str">
        <f ca="1">IF(_xll.TM1RPTELISCONSOLIDATED($B$20,$B27),IF(_xll.TM1RPTELLEV($B$20,$B27)&lt;=3,_xll.TM1RPTELLEV($B$20,$B27),"D"),"N")</f>
        <v>N</v>
      </c>
      <c r="B27" s="55" t="s">
        <v>42</v>
      </c>
      <c r="C27" s="35" t="str">
        <f t="shared" ca="1" si="0"/>
        <v>No</v>
      </c>
      <c r="D27" s="35" t="str">
        <f ca="1">IF(AND(C27="YES",_xll.DIMIX(instance&amp;":z_indicator_PL_Vector",_xll.ELPAR(dimension,F27,1))&gt;0),
_xll.ELPAR(dimension,F27,1),
IF(AND(C27="YES",_xll.DIMIX(instance&amp;":z_indicator_PL_Vector",_xll.ELPAR(dimension,F27,1))=0),
_xll.ELPAR(dimension,_xll.ELPAR(dimension,F27,1),1),
IF(G27="Vector",F27,"")))</f>
        <v/>
      </c>
      <c r="E27" s="36">
        <f ca="1">_xll.ELLEV($B$15,$B27)</f>
        <v>0</v>
      </c>
      <c r="F27" s="37" t="str">
        <f ca="1">_xll.DIMNM(dimension,_xll.DIMIX(dimension,B27))</f>
        <v>PL1002_XX</v>
      </c>
      <c r="G27" s="36">
        <f ca="1">_xll.DBRW($B$14,$B27,G$19)</f>
        <v>0</v>
      </c>
      <c r="H27" s="38">
        <f ca="1">_xll.DBRW($B$14,$B27,H$19)</f>
        <v>0</v>
      </c>
      <c r="I27" s="38">
        <f ca="1">_xll.DBRW($B$14,$B27,I$19)</f>
        <v>0</v>
      </c>
      <c r="J27" s="38" t="str">
        <f ca="1">_xll.ELPAR("tango_core_model:Indicator",B27,1)</f>
        <v>PL1002</v>
      </c>
      <c r="K27" s="38" t="str">
        <f ca="1">IFERROR(VLOOKUP(B27,#REF!,3,FALSE),"-")</f>
        <v>Technical account for Vector reconciliation</v>
      </c>
      <c r="L27" s="38">
        <f ca="1">_xll.DBRW($B$14,$B27,L$19)</f>
        <v>0</v>
      </c>
      <c r="M27" s="38">
        <f ca="1">_xll.DBRW($B$14,$B27,M$19)</f>
        <v>0</v>
      </c>
      <c r="N27" s="38">
        <f ca="1">_xll.DBRW($B$14,$B27,N$19)</f>
        <v>0</v>
      </c>
      <c r="O27" s="38">
        <f ca="1">_xll.DBRW($B$14,$B27,O$19)</f>
        <v>0</v>
      </c>
    </row>
    <row r="28" spans="1:15" x14ac:dyDescent="0.25">
      <c r="A28" s="2" t="str">
        <f ca="1">IF(_xll.TM1RPTELISCONSOLIDATED($B$20,$B28),IF(_xll.TM1RPTELLEV($B$20,$B28)&lt;=3,_xll.TM1RPTELLEV($B$20,$B28),"D"),"N")</f>
        <v>N</v>
      </c>
      <c r="B28" s="46" t="s">
        <v>423</v>
      </c>
      <c r="C28" s="25" t="str">
        <f t="shared" ca="1" si="0"/>
        <v>No</v>
      </c>
      <c r="D28" s="25" t="str">
        <f ca="1">IF(AND(C28="YES",_xll.DIMIX(instance&amp;":z_indicator_PL_Vector",_xll.ELPAR(dimension,F28,1))&gt;0),
_xll.ELPAR(dimension,F28,1),
IF(AND(C28="YES",_xll.DIMIX(instance&amp;":z_indicator_PL_Vector",_xll.ELPAR(dimension,F28,1))=0),
_xll.ELPAR(dimension,_xll.ELPAR(dimension,F28,1),1),
IF(G28="Vector",F28,"")))</f>
        <v/>
      </c>
      <c r="E28" s="26">
        <f ca="1">_xll.ELLEV($B$15,$B28)</f>
        <v>2</v>
      </c>
      <c r="F28" s="27" t="str">
        <f ca="1">_xll.DIMNM(dimension,_xll.DIMIX(dimension,B28))</f>
        <v>PL1003</v>
      </c>
      <c r="G28" s="28">
        <f ca="1">_xll.DBRW($B$14,$B28,G$19)</f>
        <v>0</v>
      </c>
      <c r="H28" s="28">
        <f ca="1">_xll.DBRW($B$14,$B28,H$19)</f>
        <v>0</v>
      </c>
      <c r="I28" s="28">
        <f ca="1">_xll.DBRW($B$14,$B28,I$19)</f>
        <v>0</v>
      </c>
      <c r="J28" s="28" t="str">
        <f ca="1">_xll.ELPAR("tango_core_model:Indicator",B28,1)</f>
        <v>TPL10_nat</v>
      </c>
      <c r="K28" s="28" t="str">
        <f ca="1">IFERROR(VLOOKUP(B28,#REF!,3,FALSE),"-")</f>
        <v>-</v>
      </c>
      <c r="L28" s="28">
        <f ca="1">_xll.DBRW($B$14,$B28,L$19)</f>
        <v>0</v>
      </c>
      <c r="M28" s="28">
        <f ca="1">_xll.DBRW($B$14,$B28,M$19)</f>
        <v>0</v>
      </c>
      <c r="N28" s="28">
        <f ca="1">_xll.DBRW($B$14,$B28,N$19)</f>
        <v>0</v>
      </c>
      <c r="O28" s="28">
        <f ca="1">_xll.DBRW($B$14,$B28,O$19)</f>
        <v>0</v>
      </c>
    </row>
    <row r="29" spans="1:15" x14ac:dyDescent="0.25">
      <c r="A29" s="2" t="str">
        <f ca="1">IF(_xll.TM1RPTELISCONSOLIDATED($B$20,$B29),IF(_xll.TM1RPTELLEV($B$20,$B29)&lt;=3,_xll.TM1RPTELLEV($B$20,$B29),"D"),"N")</f>
        <v>N</v>
      </c>
      <c r="B29" s="55" t="s">
        <v>391</v>
      </c>
      <c r="C29" s="35" t="str">
        <f t="shared" ca="1" si="0"/>
        <v>No</v>
      </c>
      <c r="D29" s="35" t="str">
        <f ca="1">IF(AND(C29="YES",_xll.DIMIX(instance&amp;":z_indicator_PL_Vector",_xll.ELPAR(dimension,F29,1))&gt;0),
_xll.ELPAR(dimension,F29,1),
IF(AND(C29="YES",_xll.DIMIX(instance&amp;":z_indicator_PL_Vector",_xll.ELPAR(dimension,F29,1))=0),
_xll.ELPAR(dimension,_xll.ELPAR(dimension,F29,1),1),
IF(G29="Vector",F29,"")))</f>
        <v/>
      </c>
      <c r="E29" s="36">
        <f ca="1">_xll.ELLEV($B$15,$B29)</f>
        <v>0</v>
      </c>
      <c r="F29" s="37" t="str">
        <f ca="1">_xll.DIMNM(dimension,_xll.DIMIX(dimension,B29))</f>
        <v>PL1003_MF_HG</v>
      </c>
      <c r="G29" s="36">
        <f ca="1">_xll.DBRW($B$14,$B29,G$19)</f>
        <v>0</v>
      </c>
      <c r="H29" s="38">
        <f ca="1">_xll.DBRW($B$14,$B29,H$19)</f>
        <v>0</v>
      </c>
      <c r="I29" s="38">
        <f ca="1">_xll.DBRW($B$14,$B29,I$19)</f>
        <v>0</v>
      </c>
      <c r="J29" s="38" t="str">
        <f ca="1">_xll.ELPAR("tango_core_model:Indicator",B29,1)</f>
        <v>PL1003</v>
      </c>
      <c r="K29" s="38" t="str">
        <f ca="1">IFERROR(VLOOKUP(B29,#REF!,3,FALSE),"-")</f>
        <v>Sales from the execution of workshop services</v>
      </c>
      <c r="L29" s="38">
        <f ca="1">_xll.DBRW($B$14,$B29,L$19)</f>
        <v>0</v>
      </c>
      <c r="M29" s="38">
        <f ca="1">_xll.DBRW($B$14,$B29,M$19)</f>
        <v>0</v>
      </c>
      <c r="N29" s="38">
        <f ca="1">_xll.DBRW($B$14,$B29,N$19)</f>
        <v>0</v>
      </c>
      <c r="O29" s="38">
        <f ca="1">_xll.DBRW($B$14,$B29,O$19)</f>
        <v>0</v>
      </c>
    </row>
    <row r="30" spans="1:15" x14ac:dyDescent="0.25">
      <c r="A30" s="2" t="str">
        <f ca="1">IF(_xll.TM1RPTELISCONSOLIDATED($B$20,$B30),IF(_xll.TM1RPTELLEV($B$20,$B30)&lt;=3,_xll.TM1RPTELLEV($B$20,$B30),"D"),"N")</f>
        <v>N</v>
      </c>
      <c r="B30" s="55" t="s">
        <v>25</v>
      </c>
      <c r="C30" s="35" t="str">
        <f t="shared" ca="1" si="0"/>
        <v>No</v>
      </c>
      <c r="D30" s="35" t="str">
        <f ca="1">IF(AND(C30="YES",_xll.DIMIX(instance&amp;":z_indicator_PL_Vector",_xll.ELPAR(dimension,F30,1))&gt;0),
_xll.ELPAR(dimension,F30,1),
IF(AND(C30="YES",_xll.DIMIX(instance&amp;":z_indicator_PL_Vector",_xll.ELPAR(dimension,F30,1))=0),
_xll.ELPAR(dimension,_xll.ELPAR(dimension,F30,1),1),
IF(G30="Vector",F30,"")))</f>
        <v/>
      </c>
      <c r="E30" s="36">
        <f ca="1">_xll.ELLEV($B$15,$B30)</f>
        <v>0</v>
      </c>
      <c r="F30" s="37" t="str">
        <f ca="1">_xll.DIMNM(dimension,_xll.DIMIX(dimension,B30))</f>
        <v>PL1003_RC_10</v>
      </c>
      <c r="G30" s="36">
        <f ca="1">_xll.DBRW($B$14,$B30,G$19)</f>
        <v>0</v>
      </c>
      <c r="H30" s="38">
        <f ca="1">_xll.DBRW($B$14,$B30,H$19)</f>
        <v>0</v>
      </c>
      <c r="I30" s="38">
        <f ca="1">_xll.DBRW($B$14,$B30,I$19)</f>
        <v>0</v>
      </c>
      <c r="J30" s="38" t="str">
        <f ca="1">_xll.ELPAR("tango_core_model:Indicator",B30,1)</f>
        <v>PL1003</v>
      </c>
      <c r="K30" s="38" t="str">
        <f ca="1">IFERROR(VLOOKUP(B30,#REF!,3,FALSE),"-")</f>
        <v>Incomes from sales of services for the PTA entirely paid by the client. In that case, the operator might or might not collect a part of the incomes but this revenue is not linked with ridership.</v>
      </c>
      <c r="L30" s="38">
        <f ca="1">_xll.DBRW($B$14,$B30,L$19)</f>
        <v>0</v>
      </c>
      <c r="M30" s="38">
        <f ca="1">_xll.DBRW($B$14,$B30,M$19)</f>
        <v>0</v>
      </c>
      <c r="N30" s="38">
        <f ca="1">_xll.DBRW($B$14,$B30,N$19)</f>
        <v>0</v>
      </c>
      <c r="O30" s="38">
        <f ca="1">_xll.DBRW($B$14,$B30,O$19)</f>
        <v>0</v>
      </c>
    </row>
    <row r="31" spans="1:15" x14ac:dyDescent="0.25">
      <c r="A31" s="2" t="str">
        <f ca="1">IF(_xll.TM1RPTELISCONSOLIDATED($B$20,$B31),IF(_xll.TM1RPTELLEV($B$20,$B31)&lt;=3,_xll.TM1RPTELLEV($B$20,$B31),"D"),"N")</f>
        <v>N</v>
      </c>
      <c r="B31" s="55" t="s">
        <v>1854</v>
      </c>
      <c r="C31" s="35" t="str">
        <f t="shared" ca="1" si="0"/>
        <v>No</v>
      </c>
      <c r="D31" s="35" t="str">
        <f ca="1">IF(AND(C31="YES",_xll.DIMIX(instance&amp;":z_indicator_PL_Vector",_xll.ELPAR(dimension,F31,1))&gt;0),
_xll.ELPAR(dimension,F31,1),
IF(AND(C31="YES",_xll.DIMIX(instance&amp;":z_indicator_PL_Vector",_xll.ELPAR(dimension,F31,1))=0),
_xll.ELPAR(dimension,_xll.ELPAR(dimension,F31,1),1),
IF(G31="Vector",F31,"")))</f>
        <v/>
      </c>
      <c r="E31" s="36">
        <f ca="1">_xll.ELLEV($B$15,$B31)</f>
        <v>0</v>
      </c>
      <c r="F31" s="37" t="str">
        <f ca="1">_xll.DIMNM(dimension,_xll.DIMIX(dimension,B31))</f>
        <v>PL1003_RC_100</v>
      </c>
      <c r="G31" s="36">
        <f ca="1">_xll.DBRW($B$14,$B31,G$19)</f>
        <v>0</v>
      </c>
      <c r="H31" s="38">
        <f ca="1">_xll.DBRW($B$14,$B31,H$19)</f>
        <v>0</v>
      </c>
      <c r="I31" s="38">
        <f ca="1">_xll.DBRW($B$14,$B31,I$19)</f>
        <v>0</v>
      </c>
      <c r="J31" s="38" t="str">
        <f ca="1">_xll.ELPAR("tango_core_model:Indicator",B31,1)</f>
        <v>PL1003</v>
      </c>
      <c r="K31" s="38" t="str">
        <f ca="1">IFERROR(VLOOKUP(B31,#REF!,3,FALSE),"-")</f>
        <v>Passenger revenue in B2G activities - fully guaranteed by the PTA (or concession-holder)</v>
      </c>
      <c r="L31" s="38">
        <f ca="1">_xll.DBRW($B$14,$B31,L$19)</f>
        <v>0</v>
      </c>
      <c r="M31" s="38">
        <f ca="1">_xll.DBRW($B$14,$B31,M$19)</f>
        <v>0</v>
      </c>
      <c r="N31" s="38">
        <f ca="1">_xll.DBRW($B$14,$B31,N$19)</f>
        <v>0</v>
      </c>
      <c r="O31" s="38">
        <f ca="1">_xll.DBRW($B$14,$B31,O$19)</f>
        <v>0</v>
      </c>
    </row>
    <row r="32" spans="1:15" x14ac:dyDescent="0.25">
      <c r="A32" s="2" t="str">
        <f ca="1">IF(_xll.TM1RPTELISCONSOLIDATED($B$20,$B32),IF(_xll.TM1RPTELLEV($B$20,$B32)&lt;=3,_xll.TM1RPTELLEV($B$20,$B32),"D"),"N")</f>
        <v>N</v>
      </c>
      <c r="B32" s="55" t="s">
        <v>1855</v>
      </c>
      <c r="C32" s="35" t="str">
        <f t="shared" ca="1" si="0"/>
        <v>No</v>
      </c>
      <c r="D32" s="35" t="str">
        <f ca="1">IF(AND(C32="YES",_xll.DIMIX(instance&amp;":z_indicator_PL_Vector",_xll.ELPAR(dimension,F32,1))&gt;0),
_xll.ELPAR(dimension,F32,1),
IF(AND(C32="YES",_xll.DIMIX(instance&amp;":z_indicator_PL_Vector",_xll.ELPAR(dimension,F32,1))=0),
_xll.ELPAR(dimension,_xll.ELPAR(dimension,F32,1),1),
IF(G32="Vector",F32,"")))</f>
        <v/>
      </c>
      <c r="E32" s="36">
        <f ca="1">_xll.ELLEV($B$15,$B32)</f>
        <v>0</v>
      </c>
      <c r="F32" s="37" t="str">
        <f ca="1">_xll.DIMNM(dimension,_xll.DIMIX(dimension,B32))</f>
        <v>PL1003_RC_110</v>
      </c>
      <c r="G32" s="36">
        <f ca="1">_xll.DBRW($B$14,$B32,G$19)</f>
        <v>0</v>
      </c>
      <c r="H32" s="38">
        <f ca="1">_xll.DBRW($B$14,$B32,H$19)</f>
        <v>0</v>
      </c>
      <c r="I32" s="38">
        <f ca="1">_xll.DBRW($B$14,$B32,I$19)</f>
        <v>0</v>
      </c>
      <c r="J32" s="38" t="str">
        <f ca="1">_xll.ELPAR("tango_core_model:Indicator",B32,1)</f>
        <v>PL1003</v>
      </c>
      <c r="K32" s="38" t="str">
        <f ca="1">IFERROR(VLOOKUP(B32,#REF!,3,FALSE),"-")</f>
        <v>Passenger revenue in B2G activities - not guaranteed (or partly) by the PTA (or concession-holder)</v>
      </c>
      <c r="L32" s="38">
        <f ca="1">_xll.DBRW($B$14,$B32,L$19)</f>
        <v>0</v>
      </c>
      <c r="M32" s="38">
        <f ca="1">_xll.DBRW($B$14,$B32,M$19)</f>
        <v>0</v>
      </c>
      <c r="N32" s="38">
        <f ca="1">_xll.DBRW($B$14,$B32,N$19)</f>
        <v>0</v>
      </c>
      <c r="O32" s="38">
        <f ca="1">_xll.DBRW($B$14,$B32,O$19)</f>
        <v>0</v>
      </c>
    </row>
    <row r="33" spans="1:15" x14ac:dyDescent="0.25">
      <c r="A33" s="2" t="str">
        <f ca="1">IF(_xll.TM1RPTELISCONSOLIDATED($B$20,$B33),IF(_xll.TM1RPTELLEV($B$20,$B33)&lt;=3,_xll.TM1RPTELLEV($B$20,$B33),"D"),"N")</f>
        <v>N</v>
      </c>
      <c r="B33" s="55" t="s">
        <v>1856</v>
      </c>
      <c r="C33" s="35" t="str">
        <f t="shared" ca="1" si="0"/>
        <v>No</v>
      </c>
      <c r="D33" s="35" t="str">
        <f ca="1">IF(AND(C33="YES",_xll.DIMIX(instance&amp;":z_indicator_PL_Vector",_xll.ELPAR(dimension,F33,1))&gt;0),
_xll.ELPAR(dimension,F33,1),
IF(AND(C33="YES",_xll.DIMIX(instance&amp;":z_indicator_PL_Vector",_xll.ELPAR(dimension,F33,1))=0),
_xll.ELPAR(dimension,_xll.ELPAR(dimension,F33,1),1),
IF(G33="Vector",F33,"")))</f>
        <v/>
      </c>
      <c r="E33" s="36">
        <f ca="1">_xll.ELLEV($B$15,$B33)</f>
        <v>0</v>
      </c>
      <c r="F33" s="37" t="str">
        <f ca="1">_xll.DIMNM(dimension,_xll.DIMIX(dimension,B33))</f>
        <v>PL1003_RC_120</v>
      </c>
      <c r="G33" s="36">
        <f ca="1">_xll.DBRW($B$14,$B33,G$19)</f>
        <v>0</v>
      </c>
      <c r="H33" s="38">
        <f ca="1">_xll.DBRW($B$14,$B33,H$19)</f>
        <v>0</v>
      </c>
      <c r="I33" s="38">
        <f ca="1">_xll.DBRW($B$14,$B33,I$19)</f>
        <v>0</v>
      </c>
      <c r="J33" s="38" t="str">
        <f ca="1">_xll.ELPAR("tango_core_model:Indicator",B33,1)</f>
        <v>PL1003</v>
      </c>
      <c r="K33" s="38" t="str">
        <f ca="1">IFERROR(VLOOKUP(B33,#REF!,3,FALSE),"-")</f>
        <v>Passenger revenue (B2C activites)</v>
      </c>
      <c r="L33" s="38">
        <f ca="1">_xll.DBRW($B$14,$B33,L$19)</f>
        <v>0</v>
      </c>
      <c r="M33" s="38">
        <f ca="1">_xll.DBRW($B$14,$B33,M$19)</f>
        <v>0</v>
      </c>
      <c r="N33" s="38">
        <f ca="1">_xll.DBRW($B$14,$B33,N$19)</f>
        <v>0</v>
      </c>
      <c r="O33" s="38">
        <f ca="1">_xll.DBRW($B$14,$B33,O$19)</f>
        <v>0</v>
      </c>
    </row>
    <row r="34" spans="1:15" x14ac:dyDescent="0.25">
      <c r="A34" s="2" t="str">
        <f ca="1">IF(_xll.TM1RPTELISCONSOLIDATED($B$20,$B34),IF(_xll.TM1RPTELLEV($B$20,$B34)&lt;=3,_xll.TM1RPTELLEV($B$20,$B34),"D"),"N")</f>
        <v>N</v>
      </c>
      <c r="B34" s="55" t="s">
        <v>1857</v>
      </c>
      <c r="C34" s="35" t="str">
        <f t="shared" ca="1" si="0"/>
        <v>No</v>
      </c>
      <c r="D34" s="35" t="str">
        <f ca="1">IF(AND(C34="YES",_xll.DIMIX(instance&amp;":z_indicator_PL_Vector",_xll.ELPAR(dimension,F34,1))&gt;0),
_xll.ELPAR(dimension,F34,1),
IF(AND(C34="YES",_xll.DIMIX(instance&amp;":z_indicator_PL_Vector",_xll.ELPAR(dimension,F34,1))=0),
_xll.ELPAR(dimension,_xll.ELPAR(dimension,F34,1),1),
IF(G34="Vector",F34,"")))</f>
        <v/>
      </c>
      <c r="E34" s="36">
        <f ca="1">_xll.ELLEV($B$15,$B34)</f>
        <v>0</v>
      </c>
      <c r="F34" s="37" t="str">
        <f ca="1">_xll.DIMNM(dimension,_xll.DIMIX(dimension,B34))</f>
        <v>PL1003_RC_130</v>
      </c>
      <c r="G34" s="36">
        <f ca="1">_xll.DBRW($B$14,$B34,G$19)</f>
        <v>0</v>
      </c>
      <c r="H34" s="38">
        <f ca="1">_xll.DBRW($B$14,$B34,H$19)</f>
        <v>0</v>
      </c>
      <c r="I34" s="38">
        <f ca="1">_xll.DBRW($B$14,$B34,I$19)</f>
        <v>0</v>
      </c>
      <c r="J34" s="38" t="str">
        <f ca="1">_xll.ELPAR("tango_core_model:Indicator",B34,1)</f>
        <v>PL1003</v>
      </c>
      <c r="K34" s="38" t="str">
        <f ca="1">IFERROR(VLOOKUP(B34,#REF!,3,FALSE),"-")</f>
        <v>Revenue from clearing house - current period</v>
      </c>
      <c r="L34" s="38">
        <f ca="1">_xll.DBRW($B$14,$B34,L$19)</f>
        <v>0</v>
      </c>
      <c r="M34" s="38">
        <f ca="1">_xll.DBRW($B$14,$B34,M$19)</f>
        <v>0</v>
      </c>
      <c r="N34" s="38">
        <f ca="1">_xll.DBRW($B$14,$B34,N$19)</f>
        <v>0</v>
      </c>
      <c r="O34" s="38">
        <f ca="1">_xll.DBRW($B$14,$B34,O$19)</f>
        <v>0</v>
      </c>
    </row>
    <row r="35" spans="1:15" x14ac:dyDescent="0.25">
      <c r="A35" s="2" t="str">
        <f ca="1">IF(_xll.TM1RPTELISCONSOLIDATED($B$20,$B35),IF(_xll.TM1RPTELLEV($B$20,$B35)&lt;=3,_xll.TM1RPTELLEV($B$20,$B35),"D"),"N")</f>
        <v>N</v>
      </c>
      <c r="B35" s="55" t="s">
        <v>26</v>
      </c>
      <c r="C35" s="35" t="str">
        <f t="shared" ca="1" si="0"/>
        <v>No</v>
      </c>
      <c r="D35" s="35" t="str">
        <f ca="1">IF(AND(C35="YES",_xll.DIMIX(instance&amp;":z_indicator_PL_Vector",_xll.ELPAR(dimension,F35,1))&gt;0),
_xll.ELPAR(dimension,F35,1),
IF(AND(C35="YES",_xll.DIMIX(instance&amp;":z_indicator_PL_Vector",_xll.ELPAR(dimension,F35,1))=0),
_xll.ELPAR(dimension,_xll.ELPAR(dimension,F35,1),1),
IF(G35="Vector",F35,"")))</f>
        <v/>
      </c>
      <c r="E35" s="36">
        <f ca="1">_xll.ELLEV($B$15,$B35)</f>
        <v>0</v>
      </c>
      <c r="F35" s="37" t="str">
        <f ca="1">_xll.DIMNM(dimension,_xll.DIMIX(dimension,B35))</f>
        <v>PL1003_RC_15</v>
      </c>
      <c r="G35" s="36">
        <f ca="1">_xll.DBRW($B$14,$B35,G$19)</f>
        <v>0</v>
      </c>
      <c r="H35" s="38">
        <f ca="1">_xll.DBRW($B$14,$B35,H$19)</f>
        <v>0</v>
      </c>
      <c r="I35" s="38">
        <f ca="1">_xll.DBRW($B$14,$B35,I$19)</f>
        <v>0</v>
      </c>
      <c r="J35" s="38" t="str">
        <f ca="1">_xll.ELPAR("tango_core_model:Indicator",B35,1)</f>
        <v>PL1003</v>
      </c>
      <c r="K35" s="38" t="str">
        <f ca="1">IFERROR(VLOOKUP(B35,#REF!,3,FALSE),"-")</f>
        <v xml:space="preserve">Contractual commitment on the commercial revenues. Commitment's amount of contractual revenues when the contract plans to reach a defined level of passengers' revenues. </v>
      </c>
      <c r="L35" s="38">
        <f ca="1">_xll.DBRW($B$14,$B35,L$19)</f>
        <v>0</v>
      </c>
      <c r="M35" s="38">
        <f ca="1">_xll.DBRW($B$14,$B35,M$19)</f>
        <v>0</v>
      </c>
      <c r="N35" s="38">
        <f ca="1">_xll.DBRW($B$14,$B35,N$19)</f>
        <v>0</v>
      </c>
      <c r="O35" s="38">
        <f ca="1">_xll.DBRW($B$14,$B35,O$19)</f>
        <v>0</v>
      </c>
    </row>
    <row r="36" spans="1:15" x14ac:dyDescent="0.25">
      <c r="A36" s="2" t="str">
        <f ca="1">IF(_xll.TM1RPTELISCONSOLIDATED($B$20,$B36),IF(_xll.TM1RPTELLEV($B$20,$B36)&lt;=3,_xll.TM1RPTELLEV($B$20,$B36),"D"),"N")</f>
        <v>N</v>
      </c>
      <c r="B36" s="55" t="s">
        <v>1858</v>
      </c>
      <c r="C36" s="35" t="str">
        <f t="shared" ca="1" si="0"/>
        <v>No</v>
      </c>
      <c r="D36" s="35" t="str">
        <f ca="1">IF(AND(C36="YES",_xll.DIMIX(instance&amp;":z_indicator_PL_Vector",_xll.ELPAR(dimension,F36,1))&gt;0),
_xll.ELPAR(dimension,F36,1),
IF(AND(C36="YES",_xll.DIMIX(instance&amp;":z_indicator_PL_Vector",_xll.ELPAR(dimension,F36,1))=0),
_xll.ELPAR(dimension,_xll.ELPAR(dimension,F36,1),1),
IF(G36="Vector",F36,"")))</f>
        <v/>
      </c>
      <c r="E36" s="36">
        <f ca="1">_xll.ELLEV($B$15,$B36)</f>
        <v>0</v>
      </c>
      <c r="F36" s="37" t="str">
        <f ca="1">_xll.DIMNM(dimension,_xll.DIMIX(dimension,B36))</f>
        <v>PL1003_RC_150</v>
      </c>
      <c r="G36" s="36">
        <f ca="1">_xll.DBRW($B$14,$B36,G$19)</f>
        <v>0</v>
      </c>
      <c r="H36" s="38">
        <f ca="1">_xll.DBRW($B$14,$B36,H$19)</f>
        <v>0</v>
      </c>
      <c r="I36" s="38">
        <f ca="1">_xll.DBRW($B$14,$B36,I$19)</f>
        <v>0</v>
      </c>
      <c r="J36" s="38" t="str">
        <f ca="1">_xll.ELPAR("tango_core_model:Indicator",B36,1)</f>
        <v>PL1003</v>
      </c>
      <c r="K36" s="38" t="str">
        <f ca="1">IFERROR(VLOOKUP(B36,#REF!,3,FALSE),"-")</f>
        <v>Revenue from contractual private customer (except tourism)</v>
      </c>
      <c r="L36" s="38">
        <f ca="1">_xll.DBRW($B$14,$B36,L$19)</f>
        <v>0</v>
      </c>
      <c r="M36" s="38">
        <f ca="1">_xll.DBRW($B$14,$B36,M$19)</f>
        <v>0</v>
      </c>
      <c r="N36" s="38">
        <f ca="1">_xll.DBRW($B$14,$B36,N$19)</f>
        <v>0</v>
      </c>
      <c r="O36" s="38">
        <f ca="1">_xll.DBRW($B$14,$B36,O$19)</f>
        <v>0</v>
      </c>
    </row>
    <row r="37" spans="1:15" x14ac:dyDescent="0.25">
      <c r="A37" s="2" t="str">
        <f ca="1">IF(_xll.TM1RPTELISCONSOLIDATED($B$20,$B37),IF(_xll.TM1RPTELLEV($B$20,$B37)&lt;=3,_xll.TM1RPTELLEV($B$20,$B37),"D"),"N")</f>
        <v>N</v>
      </c>
      <c r="B37" s="55" t="s">
        <v>1859</v>
      </c>
      <c r="C37" s="35" t="str">
        <f t="shared" ca="1" si="0"/>
        <v>No</v>
      </c>
      <c r="D37" s="35" t="str">
        <f ca="1">IF(AND(C37="YES",_xll.DIMIX(instance&amp;":z_indicator_PL_Vector",_xll.ELPAR(dimension,F37,1))&gt;0),
_xll.ELPAR(dimension,F37,1),
IF(AND(C37="YES",_xll.DIMIX(instance&amp;":z_indicator_PL_Vector",_xll.ELPAR(dimension,F37,1))=0),
_xll.ELPAR(dimension,_xll.ELPAR(dimension,F37,1),1),
IF(G37="Vector",F37,"")))</f>
        <v/>
      </c>
      <c r="E37" s="36">
        <f ca="1">_xll.ELLEV($B$15,$B37)</f>
        <v>0</v>
      </c>
      <c r="F37" s="37" t="str">
        <f ca="1">_xll.DIMNM(dimension,_xll.DIMIX(dimension,B37))</f>
        <v>PL1003_RC_160</v>
      </c>
      <c r="G37" s="36">
        <f ca="1">_xll.DBRW($B$14,$B37,G$19)</f>
        <v>0</v>
      </c>
      <c r="H37" s="38">
        <f ca="1">_xll.DBRW($B$14,$B37,H$19)</f>
        <v>0</v>
      </c>
      <c r="I37" s="38">
        <f ca="1">_xll.DBRW($B$14,$B37,I$19)</f>
        <v>0</v>
      </c>
      <c r="J37" s="38" t="str">
        <f ca="1">_xll.ELPAR("tango_core_model:Indicator",B37,1)</f>
        <v>PL1003</v>
      </c>
      <c r="K37" s="38" t="str">
        <f ca="1">IFERROR(VLOOKUP(B37,#REF!,3,FALSE),"-")</f>
        <v>Revenue from charter activities</v>
      </c>
      <c r="L37" s="38">
        <f ca="1">_xll.DBRW($B$14,$B37,L$19)</f>
        <v>0</v>
      </c>
      <c r="M37" s="38">
        <f ca="1">_xll.DBRW($B$14,$B37,M$19)</f>
        <v>0</v>
      </c>
      <c r="N37" s="38">
        <f ca="1">_xll.DBRW($B$14,$B37,N$19)</f>
        <v>0</v>
      </c>
      <c r="O37" s="38">
        <f ca="1">_xll.DBRW($B$14,$B37,O$19)</f>
        <v>0</v>
      </c>
    </row>
    <row r="38" spans="1:15" x14ac:dyDescent="0.25">
      <c r="A38" s="2" t="str">
        <f ca="1">IF(_xll.TM1RPTELISCONSOLIDATED($B$20,$B38),IF(_xll.TM1RPTELLEV($B$20,$B38)&lt;=3,_xll.TM1RPTELLEV($B$20,$B38),"D"),"N")</f>
        <v>N</v>
      </c>
      <c r="B38" s="55" t="s">
        <v>1860</v>
      </c>
      <c r="C38" s="35" t="str">
        <f t="shared" ca="1" si="0"/>
        <v>No</v>
      </c>
      <c r="D38" s="35" t="str">
        <f ca="1">IF(AND(C38="YES",_xll.DIMIX(instance&amp;":z_indicator_PL_Vector",_xll.ELPAR(dimension,F38,1))&gt;0),
_xll.ELPAR(dimension,F38,1),
IF(AND(C38="YES",_xll.DIMIX(instance&amp;":z_indicator_PL_Vector",_xll.ELPAR(dimension,F38,1))=0),
_xll.ELPAR(dimension,_xll.ELPAR(dimension,F38,1),1),
IF(G38="Vector",F38,"")))</f>
        <v/>
      </c>
      <c r="E38" s="36">
        <f ca="1">_xll.ELLEV($B$15,$B38)</f>
        <v>0</v>
      </c>
      <c r="F38" s="37" t="str">
        <f ca="1">_xll.DIMNM(dimension,_xll.DIMIX(dimension,B38))</f>
        <v>PL1003_RC_170</v>
      </c>
      <c r="G38" s="36">
        <f ca="1">_xll.DBRW($B$14,$B38,G$19)</f>
        <v>0</v>
      </c>
      <c r="H38" s="38">
        <f ca="1">_xll.DBRW($B$14,$B38,H$19)</f>
        <v>0</v>
      </c>
      <c r="I38" s="38">
        <f ca="1">_xll.DBRW($B$14,$B38,I$19)</f>
        <v>0</v>
      </c>
      <c r="J38" s="38" t="str">
        <f ca="1">_xll.ELPAR("tango_core_model:Indicator",B38,1)</f>
        <v>PL1003</v>
      </c>
      <c r="K38" s="38" t="str">
        <f ca="1">IFERROR(VLOOKUP(B38,#REF!,3,FALSE),"-")</f>
        <v>Franchisee revenue and brokerage fees</v>
      </c>
      <c r="L38" s="38">
        <f ca="1">_xll.DBRW($B$14,$B38,L$19)</f>
        <v>0</v>
      </c>
      <c r="M38" s="38">
        <f ca="1">_xll.DBRW($B$14,$B38,M$19)</f>
        <v>0</v>
      </c>
      <c r="N38" s="38">
        <f ca="1">_xll.DBRW($B$14,$B38,N$19)</f>
        <v>0</v>
      </c>
      <c r="O38" s="38">
        <f ca="1">_xll.DBRW($B$14,$B38,O$19)</f>
        <v>0</v>
      </c>
    </row>
    <row r="39" spans="1:15" x14ac:dyDescent="0.25">
      <c r="A39" s="2" t="str">
        <f ca="1">IF(_xll.TM1RPTELISCONSOLIDATED($B$20,$B39),IF(_xll.TM1RPTELLEV($B$20,$B39)&lt;=3,_xll.TM1RPTELLEV($B$20,$B39),"D"),"N")</f>
        <v>N</v>
      </c>
      <c r="B39" s="55" t="s">
        <v>1861</v>
      </c>
      <c r="C39" s="35" t="str">
        <f t="shared" ca="1" si="0"/>
        <v>No</v>
      </c>
      <c r="D39" s="35" t="str">
        <f ca="1">IF(AND(C39="YES",_xll.DIMIX(instance&amp;":z_indicator_PL_Vector",_xll.ELPAR(dimension,F39,1))&gt;0),
_xll.ELPAR(dimension,F39,1),
IF(AND(C39="YES",_xll.DIMIX(instance&amp;":z_indicator_PL_Vector",_xll.ELPAR(dimension,F39,1))=0),
_xll.ELPAR(dimension,_xll.ELPAR(dimension,F39,1),1),
IF(G39="Vector",F39,"")))</f>
        <v/>
      </c>
      <c r="E39" s="36">
        <f ca="1">_xll.ELLEV($B$15,$B39)</f>
        <v>0</v>
      </c>
      <c r="F39" s="37" t="str">
        <f ca="1">_xll.DIMNM(dimension,_xll.DIMIX(dimension,B39))</f>
        <v>PL1003_RC_180</v>
      </c>
      <c r="G39" s="36">
        <f ca="1">_xll.DBRW($B$14,$B39,G$19)</f>
        <v>0</v>
      </c>
      <c r="H39" s="38">
        <f ca="1">_xll.DBRW($B$14,$B39,H$19)</f>
        <v>0</v>
      </c>
      <c r="I39" s="38">
        <f ca="1">_xll.DBRW($B$14,$B39,I$19)</f>
        <v>0</v>
      </c>
      <c r="J39" s="38" t="str">
        <f ca="1">_xll.ELPAR("tango_core_model:Indicator",B39,1)</f>
        <v>PL1003</v>
      </c>
      <c r="K39" s="38" t="str">
        <f ca="1">IFERROR(VLOOKUP(B39,#REF!,3,FALSE),"-")</f>
        <v>Franchisee reimbursement revenue</v>
      </c>
      <c r="L39" s="38">
        <f ca="1">_xll.DBRW($B$14,$B39,L$19)</f>
        <v>0</v>
      </c>
      <c r="M39" s="38">
        <f ca="1">_xll.DBRW($B$14,$B39,M$19)</f>
        <v>0</v>
      </c>
      <c r="N39" s="38">
        <f ca="1">_xll.DBRW($B$14,$B39,N$19)</f>
        <v>0</v>
      </c>
      <c r="O39" s="38">
        <f ca="1">_xll.DBRW($B$14,$B39,O$19)</f>
        <v>0</v>
      </c>
    </row>
    <row r="40" spans="1:15" x14ac:dyDescent="0.25">
      <c r="A40" s="2" t="str">
        <f ca="1">IF(_xll.TM1RPTELISCONSOLIDATED($B$20,$B40),IF(_xll.TM1RPTELLEV($B$20,$B40)&lt;=3,_xll.TM1RPTELLEV($B$20,$B40),"D"),"N")</f>
        <v>N</v>
      </c>
      <c r="B40" s="55" t="s">
        <v>27</v>
      </c>
      <c r="C40" s="35" t="str">
        <f t="shared" ca="1" si="0"/>
        <v>No</v>
      </c>
      <c r="D40" s="35" t="str">
        <f ca="1">IF(AND(C40="YES",_xll.DIMIX(instance&amp;":z_indicator_PL_Vector",_xll.ELPAR(dimension,F40,1))&gt;0),
_xll.ELPAR(dimension,F40,1),
IF(AND(C40="YES",_xll.DIMIX(instance&amp;":z_indicator_PL_Vector",_xll.ELPAR(dimension,F40,1))=0),
_xll.ELPAR(dimension,_xll.ELPAR(dimension,F40,1),1),
IF(G40="Vector",F40,"")))</f>
        <v/>
      </c>
      <c r="E40" s="36">
        <f ca="1">_xll.ELLEV($B$15,$B40)</f>
        <v>0</v>
      </c>
      <c r="F40" s="37" t="str">
        <f ca="1">_xll.DIMNM(dimension,_xll.DIMIX(dimension,B40))</f>
        <v>PL1003_RC_20</v>
      </c>
      <c r="G40" s="36">
        <f ca="1">_xll.DBRW($B$14,$B40,G$19)</f>
        <v>0</v>
      </c>
      <c r="H40" s="38">
        <f ca="1">_xll.DBRW($B$14,$B40,H$19)</f>
        <v>0</v>
      </c>
      <c r="I40" s="38">
        <f ca="1">_xll.DBRW($B$14,$B40,I$19)</f>
        <v>0</v>
      </c>
      <c r="J40" s="38" t="str">
        <f ca="1">_xll.ELPAR("tango_core_model:Indicator",B40,1)</f>
        <v>PL1003</v>
      </c>
      <c r="K40" s="38" t="str">
        <f ca="1">IFERROR(VLOOKUP(B40,#REF!,3,FALSE),"-")</f>
        <v xml:space="preserve">Difference between the contractual commitment on the commercial revenues and the commercial revenues really perceived. It is about the difference between the incomes collected by the operator (including mechanism of retrocession to the authority) and the revenues's commitment defined by the contract. </v>
      </c>
      <c r="L40" s="38">
        <f ca="1">_xll.DBRW($B$14,$B40,L$19)</f>
        <v>0</v>
      </c>
      <c r="M40" s="38">
        <f ca="1">_xll.DBRW($B$14,$B40,M$19)</f>
        <v>0</v>
      </c>
      <c r="N40" s="38">
        <f ca="1">_xll.DBRW($B$14,$B40,N$19)</f>
        <v>0</v>
      </c>
      <c r="O40" s="38">
        <f ca="1">_xll.DBRW($B$14,$B40,O$19)</f>
        <v>0</v>
      </c>
    </row>
    <row r="41" spans="1:15" x14ac:dyDescent="0.25">
      <c r="A41" s="2" t="str">
        <f ca="1">IF(_xll.TM1RPTELISCONSOLIDATED($B$20,$B41),IF(_xll.TM1RPTELLEV($B$20,$B41)&lt;=3,_xll.TM1RPTELLEV($B$20,$B41),"D"),"N")</f>
        <v>N</v>
      </c>
      <c r="B41" s="55" t="s">
        <v>28</v>
      </c>
      <c r="C41" s="35" t="str">
        <f t="shared" ca="1" si="0"/>
        <v>No</v>
      </c>
      <c r="D41" s="35" t="str">
        <f ca="1">IF(AND(C41="YES",_xll.DIMIX(instance&amp;":z_indicator_PL_Vector",_xll.ELPAR(dimension,F41,1))&gt;0),
_xll.ELPAR(dimension,F41,1),
IF(AND(C41="YES",_xll.DIMIX(instance&amp;":z_indicator_PL_Vector",_xll.ELPAR(dimension,F41,1))=0),
_xll.ELPAR(dimension,_xll.ELPAR(dimension,F41,1),1),
IF(G41="Vector",F41,"")))</f>
        <v/>
      </c>
      <c r="E41" s="36">
        <f ca="1">_xll.ELLEV($B$15,$B41)</f>
        <v>0</v>
      </c>
      <c r="F41" s="37" t="str">
        <f ca="1">_xll.DIMNM(dimension,_xll.DIMIX(dimension,B41))</f>
        <v>PL1003_RC_25</v>
      </c>
      <c r="G41" s="36">
        <f ca="1">_xll.DBRW($B$14,$B41,G$19)</f>
        <v>0</v>
      </c>
      <c r="H41" s="38">
        <f ca="1">_xll.DBRW($B$14,$B41,H$19)</f>
        <v>0</v>
      </c>
      <c r="I41" s="38">
        <f ca="1">_xll.DBRW($B$14,$B41,I$19)</f>
        <v>0</v>
      </c>
      <c r="J41" s="38" t="str">
        <f ca="1">_xll.ELPAR("tango_core_model:Indicator",B41,1)</f>
        <v>PL1003</v>
      </c>
      <c r="K41" s="38" t="str">
        <f ca="1">IFERROR(VLOOKUP(B41,#REF!,3,FALSE),"-")</f>
        <v>Passenger current period revenues not guaranteed nor committed.</v>
      </c>
      <c r="L41" s="38">
        <f ca="1">_xll.DBRW($B$14,$B41,L$19)</f>
        <v>0</v>
      </c>
      <c r="M41" s="38">
        <f ca="1">_xll.DBRW($B$14,$B41,M$19)</f>
        <v>0</v>
      </c>
      <c r="N41" s="38">
        <f ca="1">_xll.DBRW($B$14,$B41,N$19)</f>
        <v>0</v>
      </c>
      <c r="O41" s="38">
        <f ca="1">_xll.DBRW($B$14,$B41,O$19)</f>
        <v>0</v>
      </c>
    </row>
    <row r="42" spans="1:15" x14ac:dyDescent="0.25">
      <c r="A42" s="2" t="str">
        <f ca="1">IF(_xll.TM1RPTELISCONSOLIDATED($B$20,$B42),IF(_xll.TM1RPTELLEV($B$20,$B42)&lt;=3,_xll.TM1RPTELLEV($B$20,$B42),"D"),"N")</f>
        <v>N</v>
      </c>
      <c r="B42" s="55" t="s">
        <v>22</v>
      </c>
      <c r="C42" s="35" t="str">
        <f t="shared" ca="1" si="0"/>
        <v>No</v>
      </c>
      <c r="D42" s="35" t="str">
        <f ca="1">IF(AND(C42="YES",_xll.DIMIX(instance&amp;":z_indicator_PL_Vector",_xll.ELPAR(dimension,F42,1))&gt;0),
_xll.ELPAR(dimension,F42,1),
IF(AND(C42="YES",_xll.DIMIX(instance&amp;":z_indicator_PL_Vector",_xll.ELPAR(dimension,F42,1))=0),
_xll.ELPAR(dimension,_xll.ELPAR(dimension,F42,1),1),
IF(G42="Vector",F42,"")))</f>
        <v/>
      </c>
      <c r="E42" s="36">
        <f ca="1">_xll.ELLEV($B$15,$B42)</f>
        <v>0</v>
      </c>
      <c r="F42" s="37" t="str">
        <f ca="1">_xll.DIMNM(dimension,_xll.DIMIX(dimension,B42))</f>
        <v>PL1003_RC_30</v>
      </c>
      <c r="G42" s="36">
        <f ca="1">_xll.DBRW($B$14,$B42,G$19)</f>
        <v>0</v>
      </c>
      <c r="H42" s="38">
        <f ca="1">_xll.DBRW($B$14,$B42,H$19)</f>
        <v>0</v>
      </c>
      <c r="I42" s="38">
        <f ca="1">_xll.DBRW($B$14,$B42,I$19)</f>
        <v>0</v>
      </c>
      <c r="J42" s="38" t="str">
        <f ca="1">_xll.ELPAR("tango_core_model:Indicator",B42,1)</f>
        <v>PL1003</v>
      </c>
      <c r="K42" s="38" t="str">
        <f ca="1">IFERROR(VLOOKUP(B42,#REF!,3,FALSE),"-")</f>
        <v xml:space="preserve">Estimated passengers' revenues in case the passengers' revenues are not arising the operator's tickets' sale. Products directly coming from tickets' sale are excluded. </v>
      </c>
      <c r="L42" s="38">
        <f ca="1">_xll.DBRW($B$14,$B42,L$19)</f>
        <v>0</v>
      </c>
      <c r="M42" s="38">
        <f ca="1">_xll.DBRW($B$14,$B42,M$19)</f>
        <v>0</v>
      </c>
      <c r="N42" s="38">
        <f ca="1">_xll.DBRW($B$14,$B42,N$19)</f>
        <v>0</v>
      </c>
      <c r="O42" s="38">
        <f ca="1">_xll.DBRW($B$14,$B42,O$19)</f>
        <v>0</v>
      </c>
    </row>
    <row r="43" spans="1:15" x14ac:dyDescent="0.25">
      <c r="A43" s="2" t="str">
        <f ca="1">IF(_xll.TM1RPTELISCONSOLIDATED($B$20,$B43),IF(_xll.TM1RPTELLEV($B$20,$B43)&lt;=3,_xll.TM1RPTELLEV($B$20,$B43),"D"),"N")</f>
        <v>N</v>
      </c>
      <c r="B43" s="55" t="s">
        <v>29</v>
      </c>
      <c r="C43" s="35" t="str">
        <f t="shared" ca="1" si="0"/>
        <v>No</v>
      </c>
      <c r="D43" s="35" t="str">
        <f ca="1">IF(AND(C43="YES",_xll.DIMIX(instance&amp;":z_indicator_PL_Vector",_xll.ELPAR(dimension,F43,1))&gt;0),
_xll.ELPAR(dimension,F43,1),
IF(AND(C43="YES",_xll.DIMIX(instance&amp;":z_indicator_PL_Vector",_xll.ELPAR(dimension,F43,1))=0),
_xll.ELPAR(dimension,_xll.ELPAR(dimension,F43,1),1),
IF(G43="Vector",F43,"")))</f>
        <v/>
      </c>
      <c r="E43" s="36">
        <f ca="1">_xll.ELLEV($B$15,$B43)</f>
        <v>0</v>
      </c>
      <c r="F43" s="37" t="str">
        <f ca="1">_xll.DIMNM(dimension,_xll.DIMIX(dimension,B43))</f>
        <v>PL1003_RC_35</v>
      </c>
      <c r="G43" s="36">
        <f ca="1">_xll.DBRW($B$14,$B43,G$19)</f>
        <v>0</v>
      </c>
      <c r="H43" s="38">
        <f ca="1">_xll.DBRW($B$14,$B43,H$19)</f>
        <v>0</v>
      </c>
      <c r="I43" s="38">
        <f ca="1">_xll.DBRW($B$14,$B43,I$19)</f>
        <v>0</v>
      </c>
      <c r="J43" s="38" t="str">
        <f ca="1">_xll.ELPAR("tango_core_model:Indicator",B43,1)</f>
        <v>PL1003</v>
      </c>
      <c r="K43" s="38" t="str">
        <f ca="1">IFERROR(VLOOKUP(B43,#REF!,3,FALSE),"-")</f>
        <v>Current period revenues from advertising activities</v>
      </c>
      <c r="L43" s="38">
        <f ca="1">_xll.DBRW($B$14,$B43,L$19)</f>
        <v>0</v>
      </c>
      <c r="M43" s="38">
        <f ca="1">_xll.DBRW($B$14,$B43,M$19)</f>
        <v>0</v>
      </c>
      <c r="N43" s="38">
        <f ca="1">_xll.DBRW($B$14,$B43,N$19)</f>
        <v>0</v>
      </c>
      <c r="O43" s="38">
        <f ca="1">_xll.DBRW($B$14,$B43,O$19)</f>
        <v>0</v>
      </c>
    </row>
    <row r="44" spans="1:15" x14ac:dyDescent="0.25">
      <c r="A44" s="2" t="str">
        <f ca="1">IF(_xll.TM1RPTELISCONSOLIDATED($B$20,$B44),IF(_xll.TM1RPTELLEV($B$20,$B44)&lt;=3,_xll.TM1RPTELLEV($B$20,$B44),"D"),"N")</f>
        <v>N</v>
      </c>
      <c r="B44" s="55" t="s">
        <v>30</v>
      </c>
      <c r="C44" s="35" t="str">
        <f t="shared" ca="1" si="0"/>
        <v>No</v>
      </c>
      <c r="D44" s="35" t="str">
        <f ca="1">IF(AND(C44="YES",_xll.DIMIX(instance&amp;":z_indicator_PL_Vector",_xll.ELPAR(dimension,F44,1))&gt;0),
_xll.ELPAR(dimension,F44,1),
IF(AND(C44="YES",_xll.DIMIX(instance&amp;":z_indicator_PL_Vector",_xll.ELPAR(dimension,F44,1))=0),
_xll.ELPAR(dimension,_xll.ELPAR(dimension,F44,1),1),
IF(G44="Vector",F44,"")))</f>
        <v/>
      </c>
      <c r="E44" s="36">
        <f ca="1">_xll.ELLEV($B$15,$B44)</f>
        <v>0</v>
      </c>
      <c r="F44" s="37" t="str">
        <f ca="1">_xll.DIMNM(dimension,_xll.DIMIX(dimension,B44))</f>
        <v>PL1003_RC_40</v>
      </c>
      <c r="G44" s="36">
        <f ca="1">_xll.DBRW($B$14,$B44,G$19)</f>
        <v>0</v>
      </c>
      <c r="H44" s="38">
        <f ca="1">_xll.DBRW($B$14,$B44,H$19)</f>
        <v>0</v>
      </c>
      <c r="I44" s="38">
        <f ca="1">_xll.DBRW($B$14,$B44,I$19)</f>
        <v>0</v>
      </c>
      <c r="J44" s="38" t="str">
        <f ca="1">_xll.ELPAR("tango_core_model:Indicator",B44,1)</f>
        <v>PL1003</v>
      </c>
      <c r="K44" s="38" t="str">
        <f ca="1">IFERROR(VLOOKUP(B44,#REF!,3,FALSE),"-")</f>
        <v>E.G. Sales of licences, consulting fees</v>
      </c>
      <c r="L44" s="38">
        <f ca="1">_xll.DBRW($B$14,$B44,L$19)</f>
        <v>0</v>
      </c>
      <c r="M44" s="38">
        <f ca="1">_xll.DBRW($B$14,$B44,M$19)</f>
        <v>0</v>
      </c>
      <c r="N44" s="38">
        <f ca="1">_xll.DBRW($B$14,$B44,N$19)</f>
        <v>0</v>
      </c>
      <c r="O44" s="38">
        <f ca="1">_xll.DBRW($B$14,$B44,O$19)</f>
        <v>0</v>
      </c>
    </row>
    <row r="45" spans="1:15" x14ac:dyDescent="0.25">
      <c r="A45" s="2" t="str">
        <f ca="1">IF(_xll.TM1RPTELISCONSOLIDATED($B$20,$B45),IF(_xll.TM1RPTELLEV($B$20,$B45)&lt;=3,_xll.TM1RPTELLEV($B$20,$B45),"D"),"N")</f>
        <v>N</v>
      </c>
      <c r="B45" s="55" t="s">
        <v>1851</v>
      </c>
      <c r="C45" s="35" t="str">
        <f t="shared" ca="1" si="0"/>
        <v>No</v>
      </c>
      <c r="D45" s="35" t="str">
        <f ca="1">IF(AND(C45="YES",_xll.DIMIX(instance&amp;":z_indicator_PL_Vector",_xll.ELPAR(dimension,F45,1))&gt;0),
_xll.ELPAR(dimension,F45,1),
IF(AND(C45="YES",_xll.DIMIX(instance&amp;":z_indicator_PL_Vector",_xll.ELPAR(dimension,F45,1))=0),
_xll.ELPAR(dimension,_xll.ELPAR(dimension,F45,1),1),
IF(G45="Vector",F45,"")))</f>
        <v/>
      </c>
      <c r="E45" s="36">
        <f ca="1">_xll.ELLEV($B$15,$B45)</f>
        <v>0</v>
      </c>
      <c r="F45" s="37" t="str">
        <f ca="1">_xll.DIMNM(dimension,_xll.DIMIX(dimension,B45))</f>
        <v>PL1003_RC_55</v>
      </c>
      <c r="G45" s="36">
        <f ca="1">_xll.DBRW($B$14,$B45,G$19)</f>
        <v>0</v>
      </c>
      <c r="H45" s="38">
        <f ca="1">_xll.DBRW($B$14,$B45,H$19)</f>
        <v>0</v>
      </c>
      <c r="I45" s="38">
        <f ca="1">_xll.DBRW($B$14,$B45,I$19)</f>
        <v>0</v>
      </c>
      <c r="J45" s="38" t="str">
        <f ca="1">_xll.ELPAR("tango_core_model:Indicator",B45,1)</f>
        <v>PL1003</v>
      </c>
      <c r="K45" s="38" t="str">
        <f ca="1">IFERROR(VLOOKUP(B45,#REF!,3,FALSE),"-")</f>
        <v>Revenue from energy indexation</v>
      </c>
      <c r="L45" s="38">
        <f ca="1">_xll.DBRW($B$14,$B45,L$19)</f>
        <v>0</v>
      </c>
      <c r="M45" s="38">
        <f ca="1">_xll.DBRW($B$14,$B45,M$19)</f>
        <v>0</v>
      </c>
      <c r="N45" s="38">
        <f ca="1">_xll.DBRW($B$14,$B45,N$19)</f>
        <v>0</v>
      </c>
      <c r="O45" s="38">
        <f ca="1">_xll.DBRW($B$14,$B45,O$19)</f>
        <v>0</v>
      </c>
    </row>
    <row r="46" spans="1:15" x14ac:dyDescent="0.25">
      <c r="A46" s="2" t="str">
        <f ca="1">IF(_xll.TM1RPTELISCONSOLIDATED($B$20,$B46),IF(_xll.TM1RPTELLEV($B$20,$B46)&lt;=3,_xll.TM1RPTELLEV($B$20,$B46),"D"),"N")</f>
        <v>N</v>
      </c>
      <c r="B46" s="55" t="s">
        <v>33</v>
      </c>
      <c r="C46" s="35" t="str">
        <f t="shared" ca="1" si="0"/>
        <v>No</v>
      </c>
      <c r="D46" s="35" t="str">
        <f ca="1">IF(AND(C46="YES",_xll.DIMIX(instance&amp;":z_indicator_PL_Vector",_xll.ELPAR(dimension,F46,1))&gt;0),
_xll.ELPAR(dimension,F46,1),
IF(AND(C46="YES",_xll.DIMIX(instance&amp;":z_indicator_PL_Vector",_xll.ELPAR(dimension,F46,1))=0),
_xll.ELPAR(dimension,_xll.ELPAR(dimension,F46,1),1),
IF(G46="Vector",F46,"")))</f>
        <v/>
      </c>
      <c r="E46" s="36">
        <f ca="1">_xll.ELLEV($B$15,$B46)</f>
        <v>0</v>
      </c>
      <c r="F46" s="37" t="str">
        <f ca="1">_xll.DIMNM(dimension,_xll.DIMIX(dimension,B46))</f>
        <v>PL1003_RP_10</v>
      </c>
      <c r="G46" s="36">
        <f ca="1">_xll.DBRW($B$14,$B46,G$19)</f>
        <v>0</v>
      </c>
      <c r="H46" s="38">
        <f ca="1">_xll.DBRW($B$14,$B46,H$19)</f>
        <v>0</v>
      </c>
      <c r="I46" s="38">
        <f ca="1">_xll.DBRW($B$14,$B46,I$19)</f>
        <v>0</v>
      </c>
      <c r="J46" s="38" t="str">
        <f ca="1">_xll.ELPAR("tango_core_model:Indicator",B46,1)</f>
        <v>PL1003</v>
      </c>
      <c r="K46" s="38" t="str">
        <f ca="1">IFERROR(VLOOKUP(B46,#REF!,3,FALSE),"-")</f>
        <v>Regularization of incomes from previous years. It can be in particular regularization coming from clearing.</v>
      </c>
      <c r="L46" s="38">
        <f ca="1">_xll.DBRW($B$14,$B46,L$19)</f>
        <v>0</v>
      </c>
      <c r="M46" s="38">
        <f ca="1">_xll.DBRW($B$14,$B46,M$19)</f>
        <v>0</v>
      </c>
      <c r="N46" s="38">
        <f ca="1">_xll.DBRW($B$14,$B46,N$19)</f>
        <v>0</v>
      </c>
      <c r="O46" s="38">
        <f ca="1">_xll.DBRW($B$14,$B46,O$19)</f>
        <v>0</v>
      </c>
    </row>
    <row r="47" spans="1:15" x14ac:dyDescent="0.25">
      <c r="A47" s="2" t="str">
        <f ca="1">IF(_xll.TM1RPTELISCONSOLIDATED($B$20,$B47),IF(_xll.TM1RPTELLEV($B$20,$B47)&lt;=3,_xll.TM1RPTELLEV($B$20,$B47),"D"),"N")</f>
        <v>N</v>
      </c>
      <c r="B47" s="55" t="s">
        <v>1862</v>
      </c>
      <c r="C47" s="35" t="str">
        <f t="shared" ca="1" si="0"/>
        <v>No</v>
      </c>
      <c r="D47" s="35" t="str">
        <f ca="1">IF(AND(C47="YES",_xll.DIMIX(instance&amp;":z_indicator_PL_Vector",_xll.ELPAR(dimension,F47,1))&gt;0),
_xll.ELPAR(dimension,F47,1),
IF(AND(C47="YES",_xll.DIMIX(instance&amp;":z_indicator_PL_Vector",_xll.ELPAR(dimension,F47,1))=0),
_xll.ELPAR(dimension,_xll.ELPAR(dimension,F47,1),1),
IF(G47="Vector",F47,"")))</f>
        <v/>
      </c>
      <c r="E47" s="36">
        <f ca="1">_xll.ELLEV($B$15,$B47)</f>
        <v>0</v>
      </c>
      <c r="F47" s="37" t="str">
        <f ca="1">_xll.DIMNM(dimension,_xll.DIMIX(dimension,B47))</f>
        <v>PL1003_RP_140</v>
      </c>
      <c r="G47" s="36">
        <f ca="1">_xll.DBRW($B$14,$B47,G$19)</f>
        <v>0</v>
      </c>
      <c r="H47" s="38">
        <f ca="1">_xll.DBRW($B$14,$B47,H$19)</f>
        <v>0</v>
      </c>
      <c r="I47" s="38">
        <f ca="1">_xll.DBRW($B$14,$B47,I$19)</f>
        <v>0</v>
      </c>
      <c r="J47" s="38" t="str">
        <f ca="1">_xll.ELPAR("tango_core_model:Indicator",B47,1)</f>
        <v>PL1003</v>
      </c>
      <c r="K47" s="38" t="str">
        <f ca="1">IFERROR(VLOOKUP(B47,#REF!,3,FALSE),"-")</f>
        <v>Revenue from clearing house - regularization from prior years</v>
      </c>
      <c r="L47" s="38">
        <f ca="1">_xll.DBRW($B$14,$B47,L$19)</f>
        <v>0</v>
      </c>
      <c r="M47" s="38">
        <f ca="1">_xll.DBRW($B$14,$B47,M$19)</f>
        <v>0</v>
      </c>
      <c r="N47" s="38">
        <f ca="1">_xll.DBRW($B$14,$B47,N$19)</f>
        <v>0</v>
      </c>
      <c r="O47" s="38">
        <f ca="1">_xll.DBRW($B$14,$B47,O$19)</f>
        <v>0</v>
      </c>
    </row>
    <row r="48" spans="1:15" x14ac:dyDescent="0.25">
      <c r="A48" s="2" t="str">
        <f ca="1">IF(_xll.TM1RPTELISCONSOLIDATED($B$20,$B48),IF(_xll.TM1RPTELLEV($B$20,$B48)&lt;=3,_xll.TM1RPTELLEV($B$20,$B48),"D"),"N")</f>
        <v>N</v>
      </c>
      <c r="B48" s="55" t="s">
        <v>34</v>
      </c>
      <c r="C48" s="35" t="str">
        <f t="shared" ca="1" si="0"/>
        <v>No</v>
      </c>
      <c r="D48" s="35" t="str">
        <f ca="1">IF(AND(C48="YES",_xll.DIMIX(instance&amp;":z_indicator_PL_Vector",_xll.ELPAR(dimension,F48,1))&gt;0),
_xll.ELPAR(dimension,F48,1),
IF(AND(C48="YES",_xll.DIMIX(instance&amp;":z_indicator_PL_Vector",_xll.ELPAR(dimension,F48,1))=0),
_xll.ELPAR(dimension,_xll.ELPAR(dimension,F48,1),1),
IF(G48="Vector",F48,"")))</f>
        <v/>
      </c>
      <c r="E48" s="36">
        <f ca="1">_xll.ELLEV($B$15,$B48)</f>
        <v>0</v>
      </c>
      <c r="F48" s="37" t="str">
        <f ca="1">_xll.DIMNM(dimension,_xll.DIMIX(dimension,B48))</f>
        <v>PL1003_RP_25</v>
      </c>
      <c r="G48" s="36">
        <f ca="1">_xll.DBRW($B$14,$B48,G$19)</f>
        <v>0</v>
      </c>
      <c r="H48" s="38">
        <f ca="1">_xll.DBRW($B$14,$B48,H$19)</f>
        <v>0</v>
      </c>
      <c r="I48" s="38">
        <f ca="1">_xll.DBRW($B$14,$B48,I$19)</f>
        <v>0</v>
      </c>
      <c r="J48" s="38" t="str">
        <f ca="1">_xll.ELPAR("tango_core_model:Indicator",B48,1)</f>
        <v>PL1003</v>
      </c>
      <c r="K48" s="38" t="str">
        <f ca="1">IFERROR(VLOOKUP(B48,#REF!,3,FALSE),"-")</f>
        <v>Passenger previous period revenues not guaranteed nor committed</v>
      </c>
      <c r="L48" s="38">
        <f ca="1">_xll.DBRW($B$14,$B48,L$19)</f>
        <v>0</v>
      </c>
      <c r="M48" s="38">
        <f ca="1">_xll.DBRW($B$14,$B48,M$19)</f>
        <v>0</v>
      </c>
      <c r="N48" s="38">
        <f ca="1">_xll.DBRW($B$14,$B48,N$19)</f>
        <v>0</v>
      </c>
      <c r="O48" s="38">
        <f ca="1">_xll.DBRW($B$14,$B48,O$19)</f>
        <v>0</v>
      </c>
    </row>
    <row r="49" spans="1:15" x14ac:dyDescent="0.25">
      <c r="A49" s="2" t="str">
        <f ca="1">IF(_xll.TM1RPTELISCONSOLIDATED($B$20,$B49),IF(_xll.TM1RPTELLEV($B$20,$B49)&lt;=3,_xll.TM1RPTELLEV($B$20,$B49),"D"),"N")</f>
        <v>N</v>
      </c>
      <c r="B49" s="55" t="s">
        <v>43</v>
      </c>
      <c r="C49" s="35" t="str">
        <f t="shared" ca="1" si="0"/>
        <v>No</v>
      </c>
      <c r="D49" s="35" t="str">
        <f ca="1">IF(AND(C49="YES",_xll.DIMIX(instance&amp;":z_indicator_PL_Vector",_xll.ELPAR(dimension,F49,1))&gt;0),
_xll.ELPAR(dimension,F49,1),
IF(AND(C49="YES",_xll.DIMIX(instance&amp;":z_indicator_PL_Vector",_xll.ELPAR(dimension,F49,1))=0),
_xll.ELPAR(dimension,_xll.ELPAR(dimension,F49,1),1),
IF(G49="Vector",F49,"")))</f>
        <v/>
      </c>
      <c r="E49" s="36">
        <f ca="1">_xll.ELLEV($B$15,$B49)</f>
        <v>0</v>
      </c>
      <c r="F49" s="37" t="str">
        <f ca="1">_xll.DIMNM(dimension,_xll.DIMIX(dimension,B49))</f>
        <v>PL1003_XX</v>
      </c>
      <c r="G49" s="36">
        <f ca="1">_xll.DBRW($B$14,$B49,G$19)</f>
        <v>0</v>
      </c>
      <c r="H49" s="38">
        <f ca="1">_xll.DBRW($B$14,$B49,H$19)</f>
        <v>0</v>
      </c>
      <c r="I49" s="38">
        <f ca="1">_xll.DBRW($B$14,$B49,I$19)</f>
        <v>0</v>
      </c>
      <c r="J49" s="38" t="str">
        <f ca="1">_xll.ELPAR("tango_core_model:Indicator",B49,1)</f>
        <v>PL1003</v>
      </c>
      <c r="K49" s="38" t="str">
        <f ca="1">IFERROR(VLOOKUP(B49,#REF!,3,FALSE),"-")</f>
        <v>Technical account for Vector reconciliation</v>
      </c>
      <c r="L49" s="38">
        <f ca="1">_xll.DBRW($B$14,$B49,L$19)</f>
        <v>0</v>
      </c>
      <c r="M49" s="38">
        <f ca="1">_xll.DBRW($B$14,$B49,M$19)</f>
        <v>0</v>
      </c>
      <c r="N49" s="38">
        <f ca="1">_xll.DBRW($B$14,$B49,N$19)</f>
        <v>0</v>
      </c>
      <c r="O49" s="38">
        <f ca="1">_xll.DBRW($B$14,$B49,O$19)</f>
        <v>0</v>
      </c>
    </row>
    <row r="50" spans="1:15" x14ac:dyDescent="0.25">
      <c r="A50" s="2" t="str">
        <f ca="1">IF(_xll.TM1RPTELISCONSOLIDATED($B$20,$B50),IF(_xll.TM1RPTELLEV($B$20,$B50)&lt;=3,_xll.TM1RPTELLEV($B$20,$B50),"D"),"N")</f>
        <v>N</v>
      </c>
      <c r="B50" s="47" t="s">
        <v>1901</v>
      </c>
      <c r="C50" s="30" t="str">
        <f t="shared" ca="1" si="0"/>
        <v>No</v>
      </c>
      <c r="D50" s="30" t="str">
        <f ca="1">IF(AND(C50="YES",_xll.DIMIX(instance&amp;":z_indicator_PL_Vector",_xll.ELPAR(dimension,F50,1))&gt;0),
_xll.ELPAR(dimension,F50,1),
IF(AND(C50="YES",_xll.DIMIX(instance&amp;":z_indicator_PL_Vector",_xll.ELPAR(dimension,F50,1))=0),
_xll.ELPAR(dimension,_xll.ELPAR(dimension,F50,1),1),
IF(G50="Vector",F50,"")))</f>
        <v/>
      </c>
      <c r="E50" s="31">
        <f ca="1">_xll.ELLEV($B$15,$B50)</f>
        <v>1</v>
      </c>
      <c r="F50" s="32" t="str">
        <f ca="1">_xll.DIMNM(dimension,_xll.DIMIX(dimension,B50))</f>
        <v>PL1003_RC_45_TOT</v>
      </c>
      <c r="G50" s="33">
        <f ca="1">_xll.DBRW($B$14,$B50,G$19)</f>
        <v>0</v>
      </c>
      <c r="H50" s="33">
        <f ca="1">_xll.DBRW($B$14,$B50,H$19)</f>
        <v>0</v>
      </c>
      <c r="I50" s="33">
        <f ca="1">_xll.DBRW($B$14,$B50,I$19)</f>
        <v>0</v>
      </c>
      <c r="J50" s="33" t="str">
        <f ca="1">_xll.ELPAR("tango_core_model:Indicator",B50,1)</f>
        <v>PL1003</v>
      </c>
      <c r="K50" s="33" t="str">
        <f ca="1">IFERROR(VLOOKUP(B50,#REF!,3,FALSE),"-")</f>
        <v>-</v>
      </c>
      <c r="L50" s="33">
        <f ca="1">_xll.DBRW($B$14,$B50,L$19)</f>
        <v>0</v>
      </c>
      <c r="M50" s="33">
        <f ca="1">_xll.DBRW($B$14,$B50,M$19)</f>
        <v>0</v>
      </c>
      <c r="N50" s="33">
        <f ca="1">_xll.DBRW($B$14,$B50,N$19)</f>
        <v>0</v>
      </c>
      <c r="O50" s="33">
        <f ca="1">_xll.DBRW($B$14,$B50,O$19)</f>
        <v>0</v>
      </c>
    </row>
    <row r="51" spans="1:15" x14ac:dyDescent="0.25">
      <c r="A51" s="2" t="str">
        <f ca="1">IF(_xll.TM1RPTELISCONSOLIDATED($B$20,$B51),IF(_xll.TM1RPTELLEV($B$20,$B51)&lt;=3,_xll.TM1RPTELLEV($B$20,$B51),"D"),"N")</f>
        <v>N</v>
      </c>
      <c r="B51" s="53" t="s">
        <v>23</v>
      </c>
      <c r="C51" s="35" t="str">
        <f t="shared" ca="1" si="0"/>
        <v>No</v>
      </c>
      <c r="D51" s="35" t="str">
        <f ca="1">IF(AND(C51="YES",_xll.DIMIX(instance&amp;":z_indicator_PL_Vector",_xll.ELPAR(dimension,F51,1))&gt;0),
_xll.ELPAR(dimension,F51,1),
IF(AND(C51="YES",_xll.DIMIX(instance&amp;":z_indicator_PL_Vector",_xll.ELPAR(dimension,F51,1))=0),
_xll.ELPAR(dimension,_xll.ELPAR(dimension,F51,1),1),
IF(G51="Vector",F51,"")))</f>
        <v/>
      </c>
      <c r="E51" s="36">
        <f ca="1">_xll.ELLEV($B$15,$B51)</f>
        <v>0</v>
      </c>
      <c r="F51" s="37" t="str">
        <f ca="1">_xll.DIMNM(dimension,_xll.DIMIX(dimension,B51))</f>
        <v>PL1003_RC_45</v>
      </c>
      <c r="G51" s="36">
        <f ca="1">_xll.DBRW($B$14,$B51,G$19)</f>
        <v>0</v>
      </c>
      <c r="H51" s="38">
        <f ca="1">_xll.DBRW($B$14,$B51,H$19)</f>
        <v>0</v>
      </c>
      <c r="I51" s="38">
        <f ca="1">_xll.DBRW($B$14,$B51,I$19)</f>
        <v>0</v>
      </c>
      <c r="J51" s="38" t="str">
        <f ca="1">_xll.ELPAR("tango_core_model:Indicator",B51,1)</f>
        <v>PL1003_RC_45_TOT</v>
      </c>
      <c r="K51" s="38" t="str">
        <f ca="1">IFERROR(VLOOKUP(B51,#REF!,3,FALSE),"-")</f>
        <v>Sales Services - Bonus / Penalty / Profit sharing</v>
      </c>
      <c r="L51" s="38">
        <f ca="1">_xll.DBRW($B$14,$B51,L$19)</f>
        <v>0</v>
      </c>
      <c r="M51" s="38">
        <f ca="1">_xll.DBRW($B$14,$B51,M$19)</f>
        <v>0</v>
      </c>
      <c r="N51" s="38">
        <f ca="1">_xll.DBRW($B$14,$B51,N$19)</f>
        <v>0</v>
      </c>
      <c r="O51" s="38">
        <f ca="1">_xll.DBRW($B$14,$B51,O$19)</f>
        <v>0</v>
      </c>
    </row>
    <row r="52" spans="1:15" x14ac:dyDescent="0.25">
      <c r="A52" s="2" t="str">
        <f ca="1">IF(_xll.TM1RPTELISCONSOLIDATED($B$20,$B52),IF(_xll.TM1RPTELLEV($B$20,$B52)&lt;=3,_xll.TM1RPTELLEV($B$20,$B52),"D"),"N")</f>
        <v>N</v>
      </c>
      <c r="B52" s="53" t="s">
        <v>1902</v>
      </c>
      <c r="C52" s="35" t="str">
        <f t="shared" ca="1" si="0"/>
        <v>No</v>
      </c>
      <c r="D52" s="35" t="str">
        <f ca="1">IF(AND(C52="YES",_xll.DIMIX(instance&amp;":z_indicator_PL_Vector",_xll.ELPAR(dimension,F52,1))&gt;0),
_xll.ELPAR(dimension,F52,1),
IF(AND(C52="YES",_xll.DIMIX(instance&amp;":z_indicator_PL_Vector",_xll.ELPAR(dimension,F52,1))=0),
_xll.ELPAR(dimension,_xll.ELPAR(dimension,F52,1),1),
IF(G52="Vector",F52,"")))</f>
        <v/>
      </c>
      <c r="E52" s="36">
        <f ca="1">_xll.ELLEV($B$15,$B52)</f>
        <v>0</v>
      </c>
      <c r="F52" s="37" t="str">
        <f ca="1">_xll.DIMNM(dimension,_xll.DIMIX(dimension,B52))</f>
        <v>PL1003_RC_451</v>
      </c>
      <c r="G52" s="36">
        <f ca="1">_xll.DBRW($B$14,$B52,G$19)</f>
        <v>0</v>
      </c>
      <c r="H52" s="38">
        <f ca="1">_xll.DBRW($B$14,$B52,H$19)</f>
        <v>0</v>
      </c>
      <c r="I52" s="38">
        <f ca="1">_xll.DBRW($B$14,$B52,I$19)</f>
        <v>0</v>
      </c>
      <c r="J52" s="38" t="str">
        <f ca="1">_xll.ELPAR("tango_core_model:Indicator",B52,1)</f>
        <v>PL1003_RC_45_TOT</v>
      </c>
      <c r="K52" s="38" t="str">
        <f ca="1">IFERROR(VLOOKUP(B52,#REF!,3,FALSE),"-")</f>
        <v>-</v>
      </c>
      <c r="L52" s="38">
        <f ca="1">_xll.DBRW($B$14,$B52,L$19)</f>
        <v>0</v>
      </c>
      <c r="M52" s="38">
        <f ca="1">_xll.DBRW($B$14,$B52,M$19)</f>
        <v>0</v>
      </c>
      <c r="N52" s="38">
        <f ca="1">_xll.DBRW($B$14,$B52,N$19)</f>
        <v>0</v>
      </c>
      <c r="O52" s="38">
        <f ca="1">_xll.DBRW($B$14,$B52,O$19)</f>
        <v>0</v>
      </c>
    </row>
    <row r="53" spans="1:15" x14ac:dyDescent="0.25">
      <c r="A53" s="2" t="str">
        <f ca="1">IF(_xll.TM1RPTELISCONSOLIDATED($B$20,$B53),IF(_xll.TM1RPTELLEV($B$20,$B53)&lt;=3,_xll.TM1RPTELLEV($B$20,$B53),"D"),"N")</f>
        <v>N</v>
      </c>
      <c r="B53" s="53" t="s">
        <v>1903</v>
      </c>
      <c r="C53" s="35" t="str">
        <f t="shared" ca="1" si="0"/>
        <v>No</v>
      </c>
      <c r="D53" s="35" t="str">
        <f ca="1">IF(AND(C53="YES",_xll.DIMIX(instance&amp;":z_indicator_PL_Vector",_xll.ELPAR(dimension,F53,1))&gt;0),
_xll.ELPAR(dimension,F53,1),
IF(AND(C53="YES",_xll.DIMIX(instance&amp;":z_indicator_PL_Vector",_xll.ELPAR(dimension,F53,1))=0),
_xll.ELPAR(dimension,_xll.ELPAR(dimension,F53,1),1),
IF(G53="Vector",F53,"")))</f>
        <v/>
      </c>
      <c r="E53" s="36">
        <f ca="1">_xll.ELLEV($B$15,$B53)</f>
        <v>0</v>
      </c>
      <c r="F53" s="37" t="str">
        <f ca="1">_xll.DIMNM(dimension,_xll.DIMIX(dimension,B53))</f>
        <v>PL1003_RC_452</v>
      </c>
      <c r="G53" s="36">
        <f ca="1">_xll.DBRW($B$14,$B53,G$19)</f>
        <v>0</v>
      </c>
      <c r="H53" s="38">
        <f ca="1">_xll.DBRW($B$14,$B53,H$19)</f>
        <v>0</v>
      </c>
      <c r="I53" s="38">
        <f ca="1">_xll.DBRW($B$14,$B53,I$19)</f>
        <v>0</v>
      </c>
      <c r="J53" s="38" t="str">
        <f ca="1">_xll.ELPAR("tango_core_model:Indicator",B53,1)</f>
        <v>PL1003_RC_45_TOT</v>
      </c>
      <c r="K53" s="38" t="str">
        <f ca="1">IFERROR(VLOOKUP(B53,#REF!,3,FALSE),"-")</f>
        <v>-</v>
      </c>
      <c r="L53" s="38">
        <f ca="1">_xll.DBRW($B$14,$B53,L$19)</f>
        <v>0</v>
      </c>
      <c r="M53" s="38">
        <f ca="1">_xll.DBRW($B$14,$B53,M$19)</f>
        <v>0</v>
      </c>
      <c r="N53" s="38">
        <f ca="1">_xll.DBRW($B$14,$B53,N$19)</f>
        <v>0</v>
      </c>
      <c r="O53" s="38">
        <f ca="1">_xll.DBRW($B$14,$B53,O$19)</f>
        <v>0</v>
      </c>
    </row>
    <row r="54" spans="1:15" x14ac:dyDescent="0.25">
      <c r="A54" s="2" t="str">
        <f ca="1">IF(_xll.TM1RPTELISCONSOLIDATED($B$20,$B54),IF(_xll.TM1RPTELLEV($B$20,$B54)&lt;=3,_xll.TM1RPTELLEV($B$20,$B54),"D"),"N")</f>
        <v>N</v>
      </c>
      <c r="B54" s="46" t="s">
        <v>424</v>
      </c>
      <c r="C54" s="25" t="str">
        <f t="shared" ca="1" si="0"/>
        <v>No</v>
      </c>
      <c r="D54" s="25" t="str">
        <f ca="1">IF(AND(C54="YES",_xll.DIMIX(instance&amp;":z_indicator_PL_Vector",_xll.ELPAR(dimension,F54,1))&gt;0),
_xll.ELPAR(dimension,F54,1),
IF(AND(C54="YES",_xll.DIMIX(instance&amp;":z_indicator_PL_Vector",_xll.ELPAR(dimension,F54,1))=0),
_xll.ELPAR(dimension,_xll.ELPAR(dimension,F54,1),1),
IF(G54="Vector",F54,"")))</f>
        <v/>
      </c>
      <c r="E54" s="26">
        <f ca="1">_xll.ELLEV($B$15,$B54)</f>
        <v>1</v>
      </c>
      <c r="F54" s="27" t="str">
        <f ca="1">_xll.DIMNM(dimension,_xll.DIMIX(dimension,B54))</f>
        <v>PL1004I11</v>
      </c>
      <c r="G54" s="28">
        <f ca="1">_xll.DBRW($B$14,$B54,G$19)</f>
        <v>0</v>
      </c>
      <c r="H54" s="28">
        <f ca="1">_xll.DBRW($B$14,$B54,H$19)</f>
        <v>0</v>
      </c>
      <c r="I54" s="28">
        <f ca="1">_xll.DBRW($B$14,$B54,I$19)</f>
        <v>0</v>
      </c>
      <c r="J54" s="28" t="str">
        <f ca="1">_xll.ELPAR("tango_core_model:Indicator",B54,1)</f>
        <v>TPL10_nat</v>
      </c>
      <c r="K54" s="28" t="str">
        <f ca="1">IFERROR(VLOOKUP(B54,#REF!,3,FALSE),"-")</f>
        <v>-</v>
      </c>
      <c r="L54" s="28">
        <f ca="1">_xll.DBRW($B$14,$B54,L$19)</f>
        <v>0</v>
      </c>
      <c r="M54" s="28">
        <f ca="1">_xll.DBRW($B$14,$B54,M$19)</f>
        <v>0</v>
      </c>
      <c r="N54" s="28">
        <f ca="1">_xll.DBRW($B$14,$B54,N$19)</f>
        <v>0</v>
      </c>
      <c r="O54" s="28">
        <f ca="1">_xll.DBRW($B$14,$B54,O$19)</f>
        <v>0</v>
      </c>
    </row>
    <row r="55" spans="1:15" x14ac:dyDescent="0.25">
      <c r="A55" s="2" t="str">
        <f ca="1">IF(_xll.TM1RPTELISCONSOLIDATED($B$20,$B55),IF(_xll.TM1RPTELLEV($B$20,$B55)&lt;=3,_xll.TM1RPTELLEV($B$20,$B55),"D"),"N")</f>
        <v>N</v>
      </c>
      <c r="B55" s="55" t="s">
        <v>36</v>
      </c>
      <c r="C55" s="35" t="str">
        <f t="shared" ca="1" si="0"/>
        <v>No</v>
      </c>
      <c r="D55" s="35" t="str">
        <f ca="1">IF(AND(C55="YES",_xll.DIMIX(instance&amp;":z_indicator_PL_Vector",_xll.ELPAR(dimension,F55,1))&gt;0),
_xll.ELPAR(dimension,F55,1),
IF(AND(C55="YES",_xll.DIMIX(instance&amp;":z_indicator_PL_Vector",_xll.ELPAR(dimension,F55,1))=0),
_xll.ELPAR(dimension,_xll.ELPAR(dimension,F55,1),1),
IF(G55="Vector",F55,"")))</f>
        <v/>
      </c>
      <c r="E55" s="36">
        <f ca="1">_xll.ELLEV($B$15,$B55)</f>
        <v>0</v>
      </c>
      <c r="F55" s="37" t="str">
        <f ca="1">_xll.DIMNM(dimension,_xll.DIMIX(dimension,B55))</f>
        <v>PL1004I11_AR</v>
      </c>
      <c r="G55" s="36">
        <f ca="1">_xll.DBRW($B$14,$B55,G$19)</f>
        <v>0</v>
      </c>
      <c r="H55" s="38">
        <f ca="1">_xll.DBRW($B$14,$B55,H$19)</f>
        <v>0</v>
      </c>
      <c r="I55" s="38">
        <f ca="1">_xll.DBRW($B$14,$B55,I$19)</f>
        <v>0</v>
      </c>
      <c r="J55" s="38" t="str">
        <f ca="1">_xll.ELPAR("tango_core_model:Indicator",B55,1)</f>
        <v>PL1004I11</v>
      </c>
      <c r="K55" s="38" t="str">
        <f ca="1">IFERROR(VLOOKUP(B55,#REF!,3,FALSE),"-")</f>
        <v>Where contracts for provision of construction services extend beyond six months, the corresponding contract revenues have to be recognized based on the stage of completion.</v>
      </c>
      <c r="L55" s="38">
        <f ca="1">_xll.DBRW($B$14,$B55,L$19)</f>
        <v>0</v>
      </c>
      <c r="M55" s="38">
        <f ca="1">_xll.DBRW($B$14,$B55,M$19)</f>
        <v>0</v>
      </c>
      <c r="N55" s="38">
        <f ca="1">_xll.DBRW($B$14,$B55,N$19)</f>
        <v>0</v>
      </c>
      <c r="O55" s="38">
        <f ca="1">_xll.DBRW($B$14,$B55,O$19)</f>
        <v>0</v>
      </c>
    </row>
    <row r="56" spans="1:15" x14ac:dyDescent="0.25">
      <c r="A56" s="2" t="str">
        <f ca="1">IF(_xll.TM1RPTELISCONSOLIDATED($B$20,$B56),IF(_xll.TM1RPTELLEV($B$20,$B56)&lt;=3,_xll.TM1RPTELLEV($B$20,$B56),"D"),"N")</f>
        <v>N</v>
      </c>
      <c r="B56" s="55" t="s">
        <v>45</v>
      </c>
      <c r="C56" s="35" t="str">
        <f t="shared" ca="1" si="0"/>
        <v>No</v>
      </c>
      <c r="D56" s="35" t="str">
        <f ca="1">IF(AND(C56="YES",_xll.DIMIX(instance&amp;":z_indicator_PL_Vector",_xll.ELPAR(dimension,F56,1))&gt;0),
_xll.ELPAR(dimension,F56,1),
IF(AND(C56="YES",_xll.DIMIX(instance&amp;":z_indicator_PL_Vector",_xll.ELPAR(dimension,F56,1))=0),
_xll.ELPAR(dimension,_xll.ELPAR(dimension,F56,1),1),
IF(G56="Vector",F56,"")))</f>
        <v/>
      </c>
      <c r="E56" s="36">
        <f ca="1">_xll.ELLEV($B$15,$B56)</f>
        <v>0</v>
      </c>
      <c r="F56" s="37" t="str">
        <f ca="1">_xll.DIMNM(dimension,_xll.DIMIX(dimension,B56))</f>
        <v>PL1004I11_XX</v>
      </c>
      <c r="G56" s="36">
        <f ca="1">_xll.DBRW($B$14,$B56,G$19)</f>
        <v>0</v>
      </c>
      <c r="H56" s="38">
        <f ca="1">_xll.DBRW($B$14,$B56,H$19)</f>
        <v>0</v>
      </c>
      <c r="I56" s="38">
        <f ca="1">_xll.DBRW($B$14,$B56,I$19)</f>
        <v>0</v>
      </c>
      <c r="J56" s="38" t="str">
        <f ca="1">_xll.ELPAR("tango_core_model:Indicator",B56,1)</f>
        <v>PL1004I11</v>
      </c>
      <c r="K56" s="38" t="str">
        <f ca="1">IFERROR(VLOOKUP(B56,#REF!,3,FALSE),"-")</f>
        <v>Technical account for Vector reconciliation</v>
      </c>
      <c r="L56" s="38">
        <f ca="1">_xll.DBRW($B$14,$B56,L$19)</f>
        <v>0</v>
      </c>
      <c r="M56" s="38">
        <f ca="1">_xll.DBRW($B$14,$B56,M$19)</f>
        <v>0</v>
      </c>
      <c r="N56" s="38">
        <f ca="1">_xll.DBRW($B$14,$B56,N$19)</f>
        <v>0</v>
      </c>
      <c r="O56" s="38">
        <f ca="1">_xll.DBRW($B$14,$B56,O$19)</f>
        <v>0</v>
      </c>
    </row>
    <row r="57" spans="1:15" x14ac:dyDescent="0.25">
      <c r="A57" s="2" t="str">
        <f ca="1">IF(_xll.TM1RPTELISCONSOLIDATED($B$20,$B57),IF(_xll.TM1RPTELLEV($B$20,$B57)&lt;=3,_xll.TM1RPTELLEV($B$20,$B57),"D"),"N")</f>
        <v>N</v>
      </c>
      <c r="B57" s="46" t="s">
        <v>425</v>
      </c>
      <c r="C57" s="25" t="str">
        <f t="shared" ca="1" si="0"/>
        <v>No</v>
      </c>
      <c r="D57" s="25" t="str">
        <f ca="1">IF(AND(C57="YES",_xll.DIMIX(instance&amp;":z_indicator_PL_Vector",_xll.ELPAR(dimension,F57,1))&gt;0),
_xll.ELPAR(dimension,F57,1),
IF(AND(C57="YES",_xll.DIMIX(instance&amp;":z_indicator_PL_Vector",_xll.ELPAR(dimension,F57,1))=0),
_xll.ELPAR(dimension,_xll.ELPAR(dimension,F57,1),1),
IF(G57="Vector",F57,"")))</f>
        <v/>
      </c>
      <c r="E57" s="26">
        <f ca="1">_xll.ELLEV($B$15,$B57)</f>
        <v>1</v>
      </c>
      <c r="F57" s="27" t="str">
        <f ca="1">_xll.DIMNM(dimension,_xll.DIMIX(dimension,B57))</f>
        <v>PL1004I12C</v>
      </c>
      <c r="G57" s="28">
        <f ca="1">_xll.DBRW($B$14,$B57,G$19)</f>
        <v>0</v>
      </c>
      <c r="H57" s="28">
        <f ca="1">_xll.DBRW($B$14,$B57,H$19)</f>
        <v>0</v>
      </c>
      <c r="I57" s="28">
        <f ca="1">_xll.DBRW($B$14,$B57,I$19)</f>
        <v>0</v>
      </c>
      <c r="J57" s="28" t="str">
        <f ca="1">_xll.ELPAR("tango_core_model:Indicator",B57,1)</f>
        <v>TPL10_nat</v>
      </c>
      <c r="K57" s="28" t="str">
        <f ca="1">IFERROR(VLOOKUP(B57,#REF!,3,FALSE),"-")</f>
        <v>-</v>
      </c>
      <c r="L57" s="28">
        <f ca="1">_xll.DBRW($B$14,$B57,L$19)</f>
        <v>0</v>
      </c>
      <c r="M57" s="28">
        <f ca="1">_xll.DBRW($B$14,$B57,M$19)</f>
        <v>0</v>
      </c>
      <c r="N57" s="28">
        <f ca="1">_xll.DBRW($B$14,$B57,N$19)</f>
        <v>0</v>
      </c>
      <c r="O57" s="28">
        <f ca="1">_xll.DBRW($B$14,$B57,O$19)</f>
        <v>0</v>
      </c>
    </row>
    <row r="58" spans="1:15" x14ac:dyDescent="0.25">
      <c r="A58" s="2" t="str">
        <f ca="1">IF(_xll.TM1RPTELISCONSOLIDATED($B$20,$B58),IF(_xll.TM1RPTELLEV($B$20,$B58)&lt;=3,_xll.TM1RPTELLEV($B$20,$B58),"D"),"N")</f>
        <v>N</v>
      </c>
      <c r="B58" s="55" t="s">
        <v>37</v>
      </c>
      <c r="C58" s="35" t="str">
        <f t="shared" ca="1" si="0"/>
        <v>No</v>
      </c>
      <c r="D58" s="35" t="str">
        <f ca="1">IF(AND(C58="YES",_xll.DIMIX(instance&amp;":z_indicator_PL_Vector",_xll.ELPAR(dimension,F58,1))&gt;0),
_xll.ELPAR(dimension,F58,1),
IF(AND(C58="YES",_xll.DIMIX(instance&amp;":z_indicator_PL_Vector",_xll.ELPAR(dimension,F58,1))=0),
_xll.ELPAR(dimension,_xll.ELPAR(dimension,F58,1),1),
IF(G58="Vector",F58,"")))</f>
        <v/>
      </c>
      <c r="E58" s="36">
        <f ca="1">_xll.ELLEV($B$15,$B58)</f>
        <v>0</v>
      </c>
      <c r="F58" s="37" t="str">
        <f ca="1">_xll.DIMNM(dimension,_xll.DIMIX(dimension,B58))</f>
        <v>PL1004I12C_AR</v>
      </c>
      <c r="G58" s="36">
        <f ca="1">_xll.DBRW($B$14,$B58,G$19)</f>
        <v>0</v>
      </c>
      <c r="H58" s="38">
        <f ca="1">_xll.DBRW($B$14,$B58,H$19)</f>
        <v>0</v>
      </c>
      <c r="I58" s="38">
        <f ca="1">_xll.DBRW($B$14,$B58,I$19)</f>
        <v>0</v>
      </c>
      <c r="J58" s="38" t="str">
        <f ca="1">_xll.ELPAR("tango_core_model:Indicator",B58,1)</f>
        <v>PL1004I12C</v>
      </c>
      <c r="K58" s="38" t="str">
        <f ca="1">IFERROR(VLOOKUP(B58,#REF!,3,FALSE),"-")</f>
        <v xml:space="preserve">Where the operator of a service concession falling within the scope of IFRIC 12 receives a right to receive cash from the concession grantor in return for constructing concession assets. The operator recognizes revenue from the sale of the infrastructure as construction services are performed </v>
      </c>
      <c r="L58" s="38">
        <f ca="1">_xll.DBRW($B$14,$B58,L$19)</f>
        <v>0</v>
      </c>
      <c r="M58" s="38">
        <f ca="1">_xll.DBRW($B$14,$B58,M$19)</f>
        <v>0</v>
      </c>
      <c r="N58" s="38">
        <f ca="1">_xll.DBRW($B$14,$B58,N$19)</f>
        <v>0</v>
      </c>
      <c r="O58" s="38">
        <f ca="1">_xll.DBRW($B$14,$B58,O$19)</f>
        <v>0</v>
      </c>
    </row>
    <row r="59" spans="1:15" x14ac:dyDescent="0.25">
      <c r="A59" s="2" t="str">
        <f ca="1">IF(_xll.TM1RPTELISCONSOLIDATED($B$20,$B59),IF(_xll.TM1RPTELLEV($B$20,$B59)&lt;=3,_xll.TM1RPTELLEV($B$20,$B59),"D"),"N")</f>
        <v>N</v>
      </c>
      <c r="B59" s="55" t="s">
        <v>46</v>
      </c>
      <c r="C59" s="35" t="str">
        <f t="shared" ca="1" si="0"/>
        <v>No</v>
      </c>
      <c r="D59" s="35" t="str">
        <f ca="1">IF(AND(C59="YES",_xll.DIMIX(instance&amp;":z_indicator_PL_Vector",_xll.ELPAR(dimension,F59,1))&gt;0),
_xll.ELPAR(dimension,F59,1),
IF(AND(C59="YES",_xll.DIMIX(instance&amp;":z_indicator_PL_Vector",_xll.ELPAR(dimension,F59,1))=0),
_xll.ELPAR(dimension,_xll.ELPAR(dimension,F59,1),1),
IF(G59="Vector",F59,"")))</f>
        <v/>
      </c>
      <c r="E59" s="36">
        <f ca="1">_xll.ELLEV($B$15,$B59)</f>
        <v>0</v>
      </c>
      <c r="F59" s="37" t="str">
        <f ca="1">_xll.DIMNM(dimension,_xll.DIMIX(dimension,B59))</f>
        <v>PL1004I12C_XX</v>
      </c>
      <c r="G59" s="36">
        <f ca="1">_xll.DBRW($B$14,$B59,G$19)</f>
        <v>0</v>
      </c>
      <c r="H59" s="38">
        <f ca="1">_xll.DBRW($B$14,$B59,H$19)</f>
        <v>0</v>
      </c>
      <c r="I59" s="38">
        <f ca="1">_xll.DBRW($B$14,$B59,I$19)</f>
        <v>0</v>
      </c>
      <c r="J59" s="38" t="str">
        <f ca="1">_xll.ELPAR("tango_core_model:Indicator",B59,1)</f>
        <v>PL1004I12C</v>
      </c>
      <c r="K59" s="38" t="str">
        <f ca="1">IFERROR(VLOOKUP(B59,#REF!,3,FALSE),"-")</f>
        <v>Technical account for Vector reconciliation</v>
      </c>
      <c r="L59" s="38">
        <f ca="1">_xll.DBRW($B$14,$B59,L$19)</f>
        <v>0</v>
      </c>
      <c r="M59" s="38">
        <f ca="1">_xll.DBRW($B$14,$B59,M$19)</f>
        <v>0</v>
      </c>
      <c r="N59" s="38">
        <f ca="1">_xll.DBRW($B$14,$B59,N$19)</f>
        <v>0</v>
      </c>
      <c r="O59" s="38">
        <f ca="1">_xll.DBRW($B$14,$B59,O$19)</f>
        <v>0</v>
      </c>
    </row>
    <row r="60" spans="1:15" x14ac:dyDescent="0.25">
      <c r="A60" s="2" t="str">
        <f ca="1">IF(_xll.TM1RPTELISCONSOLIDATED($B$20,$B60),IF(_xll.TM1RPTELLEV($B$20,$B60)&lt;=3,_xll.TM1RPTELLEV($B$20,$B60),"D"),"N")</f>
        <v>N</v>
      </c>
      <c r="B60" s="46" t="s">
        <v>426</v>
      </c>
      <c r="C60" s="25" t="str">
        <f t="shared" ca="1" si="0"/>
        <v>No</v>
      </c>
      <c r="D60" s="25" t="str">
        <f ca="1">IF(AND(C60="YES",_xll.DIMIX(instance&amp;":z_indicator_PL_Vector",_xll.ELPAR(dimension,F60,1))&gt;0),
_xll.ELPAR(dimension,F60,1),
IF(AND(C60="YES",_xll.DIMIX(instance&amp;":z_indicator_PL_Vector",_xll.ELPAR(dimension,F60,1))=0),
_xll.ELPAR(dimension,_xll.ELPAR(dimension,F60,1),1),
IF(G60="Vector",F60,"")))</f>
        <v/>
      </c>
      <c r="E60" s="26">
        <f ca="1">_xll.ELLEV($B$15,$B60)</f>
        <v>1</v>
      </c>
      <c r="F60" s="27" t="str">
        <f ca="1">_xll.DIMNM(dimension,_xll.DIMIX(dimension,B60))</f>
        <v>PL1004I12I</v>
      </c>
      <c r="G60" s="28">
        <f ca="1">_xll.DBRW($B$14,$B60,G$19)</f>
        <v>0</v>
      </c>
      <c r="H60" s="28">
        <f ca="1">_xll.DBRW($B$14,$B60,H$19)</f>
        <v>0</v>
      </c>
      <c r="I60" s="28">
        <f ca="1">_xll.DBRW($B$14,$B60,I$19)</f>
        <v>0</v>
      </c>
      <c r="J60" s="28" t="str">
        <f ca="1">_xll.ELPAR("tango_core_model:Indicator",B60,1)</f>
        <v>TPL10_nat</v>
      </c>
      <c r="K60" s="28" t="str">
        <f ca="1">IFERROR(VLOOKUP(B60,#REF!,3,FALSE),"-")</f>
        <v>-</v>
      </c>
      <c r="L60" s="28">
        <f ca="1">_xll.DBRW($B$14,$B60,L$19)</f>
        <v>0</v>
      </c>
      <c r="M60" s="28">
        <f ca="1">_xll.DBRW($B$14,$B60,M$19)</f>
        <v>0</v>
      </c>
      <c r="N60" s="28">
        <f ca="1">_xll.DBRW($B$14,$B60,N$19)</f>
        <v>0</v>
      </c>
      <c r="O60" s="28">
        <f ca="1">_xll.DBRW($B$14,$B60,O$19)</f>
        <v>0</v>
      </c>
    </row>
    <row r="61" spans="1:15" x14ac:dyDescent="0.25">
      <c r="A61" s="2" t="str">
        <f ca="1">IF(_xll.TM1RPTELISCONSOLIDATED($B$20,$B61),IF(_xll.TM1RPTELLEV($B$20,$B61)&lt;=3,_xll.TM1RPTELLEV($B$20,$B61),"D"),"N")</f>
        <v>N</v>
      </c>
      <c r="B61" s="55" t="s">
        <v>38</v>
      </c>
      <c r="C61" s="35" t="str">
        <f t="shared" ca="1" si="0"/>
        <v>No</v>
      </c>
      <c r="D61" s="35" t="str">
        <f ca="1">IF(AND(C61="YES",_xll.DIMIX(instance&amp;":z_indicator_PL_Vector",_xll.ELPAR(dimension,F61,1))&gt;0),
_xll.ELPAR(dimension,F61,1),
IF(AND(C61="YES",_xll.DIMIX(instance&amp;":z_indicator_PL_Vector",_xll.ELPAR(dimension,F61,1))=0),
_xll.ELPAR(dimension,_xll.ELPAR(dimension,F61,1),1),
IF(G61="Vector",F61,"")))</f>
        <v/>
      </c>
      <c r="E61" s="36">
        <f ca="1">_xll.ELLEV($B$15,$B61)</f>
        <v>0</v>
      </c>
      <c r="F61" s="37" t="str">
        <f ca="1">_xll.DIMNM(dimension,_xll.DIMIX(dimension,B61))</f>
        <v>PL1004I12I_AR</v>
      </c>
      <c r="G61" s="36">
        <f ca="1">_xll.DBRW($B$14,$B61,G$19)</f>
        <v>0</v>
      </c>
      <c r="H61" s="38">
        <f ca="1">_xll.DBRW($B$14,$B61,H$19)</f>
        <v>0</v>
      </c>
      <c r="I61" s="38">
        <f ca="1">_xll.DBRW($B$14,$B61,I$19)</f>
        <v>0</v>
      </c>
      <c r="J61" s="38" t="str">
        <f ca="1">_xll.ELPAR("tango_core_model:Indicator",B61,1)</f>
        <v>PL1004I12I</v>
      </c>
      <c r="K61" s="38" t="str">
        <f ca="1">IFERROR(VLOOKUP(B61,#REF!,3,FALSE),"-")</f>
        <v>Where the operator of a service concession falling within the scope of IFRIC 12 receives a right to charge users in return for constructing concession assets. Contract revenues are determined as construction services are performed</v>
      </c>
      <c r="L61" s="38">
        <f ca="1">_xll.DBRW($B$14,$B61,L$19)</f>
        <v>0</v>
      </c>
      <c r="M61" s="38">
        <f ca="1">_xll.DBRW($B$14,$B61,M$19)</f>
        <v>0</v>
      </c>
      <c r="N61" s="38">
        <f ca="1">_xll.DBRW($B$14,$B61,N$19)</f>
        <v>0</v>
      </c>
      <c r="O61" s="38">
        <f ca="1">_xll.DBRW($B$14,$B61,O$19)</f>
        <v>0</v>
      </c>
    </row>
    <row r="62" spans="1:15" x14ac:dyDescent="0.25">
      <c r="A62" s="2" t="str">
        <f ca="1">IF(_xll.TM1RPTELISCONSOLIDATED($B$20,$B62),IF(_xll.TM1RPTELLEV($B$20,$B62)&lt;=3,_xll.TM1RPTELLEV($B$20,$B62),"D"),"N")</f>
        <v>N</v>
      </c>
      <c r="B62" s="55" t="s">
        <v>47</v>
      </c>
      <c r="C62" s="35" t="str">
        <f t="shared" ca="1" si="0"/>
        <v>No</v>
      </c>
      <c r="D62" s="35" t="str">
        <f ca="1">IF(AND(C62="YES",_xll.DIMIX(instance&amp;":z_indicator_PL_Vector",_xll.ELPAR(dimension,F62,1))&gt;0),
_xll.ELPAR(dimension,F62,1),
IF(AND(C62="YES",_xll.DIMIX(instance&amp;":z_indicator_PL_Vector",_xll.ELPAR(dimension,F62,1))=0),
_xll.ELPAR(dimension,_xll.ELPAR(dimension,F62,1),1),
IF(G62="Vector",F62,"")))</f>
        <v/>
      </c>
      <c r="E62" s="36">
        <f ca="1">_xll.ELLEV($B$15,$B62)</f>
        <v>0</v>
      </c>
      <c r="F62" s="37" t="str">
        <f ca="1">_xll.DIMNM(dimension,_xll.DIMIX(dimension,B62))</f>
        <v>PL1004I12I_XX</v>
      </c>
      <c r="G62" s="36">
        <f ca="1">_xll.DBRW($B$14,$B62,G$19)</f>
        <v>0</v>
      </c>
      <c r="H62" s="38">
        <f ca="1">_xll.DBRW($B$14,$B62,H$19)</f>
        <v>0</v>
      </c>
      <c r="I62" s="38">
        <f ca="1">_xll.DBRW($B$14,$B62,I$19)</f>
        <v>0</v>
      </c>
      <c r="J62" s="38" t="str">
        <f ca="1">_xll.ELPAR("tango_core_model:Indicator",B62,1)</f>
        <v>PL1004I12I</v>
      </c>
      <c r="K62" s="38" t="str">
        <f ca="1">IFERROR(VLOOKUP(B62,#REF!,3,FALSE),"-")</f>
        <v>Technical account for Vector reconciliation</v>
      </c>
      <c r="L62" s="38">
        <f ca="1">_xll.DBRW($B$14,$B62,L$19)</f>
        <v>0</v>
      </c>
      <c r="M62" s="38">
        <f ca="1">_xll.DBRW($B$14,$B62,M$19)</f>
        <v>0</v>
      </c>
      <c r="N62" s="38">
        <f ca="1">_xll.DBRW($B$14,$B62,N$19)</f>
        <v>0</v>
      </c>
      <c r="O62" s="38">
        <f ca="1">_xll.DBRW($B$14,$B62,O$19)</f>
        <v>0</v>
      </c>
    </row>
    <row r="63" spans="1:15" x14ac:dyDescent="0.25">
      <c r="A63" s="2" t="str">
        <f ca="1">IF(_xll.TM1RPTELISCONSOLIDATED($B$20,$B63),IF(_xll.TM1RPTELLEV($B$20,$B63)&lt;=3,_xll.TM1RPTELLEV($B$20,$B63),"D"),"N")</f>
        <v>N</v>
      </c>
      <c r="B63" s="46" t="s">
        <v>427</v>
      </c>
      <c r="C63" s="25" t="str">
        <f t="shared" ca="1" si="0"/>
        <v>No</v>
      </c>
      <c r="D63" s="25" t="str">
        <f ca="1">IF(AND(C63="YES",_xll.DIMIX(instance&amp;":z_indicator_PL_Vector",_xll.ELPAR(dimension,F63,1))&gt;0),
_xll.ELPAR(dimension,F63,1),
IF(AND(C63="YES",_xll.DIMIX(instance&amp;":z_indicator_PL_Vector",_xll.ELPAR(dimension,F63,1))=0),
_xll.ELPAR(dimension,_xll.ELPAR(dimension,F63,1),1),
IF(G63="Vector",F63,"")))</f>
        <v/>
      </c>
      <c r="E63" s="26">
        <f ca="1">_xll.ELLEV($B$15,$B63)</f>
        <v>1</v>
      </c>
      <c r="F63" s="27" t="str">
        <f ca="1">_xll.DIMNM(dimension,_xll.DIMIX(dimension,B63))</f>
        <v>PL1004I4</v>
      </c>
      <c r="G63" s="28">
        <f ca="1">_xll.DBRW($B$14,$B63,G$19)</f>
        <v>0</v>
      </c>
      <c r="H63" s="28">
        <f ca="1">_xll.DBRW($B$14,$B63,H$19)</f>
        <v>0</v>
      </c>
      <c r="I63" s="28">
        <f ca="1">_xll.DBRW($B$14,$B63,I$19)</f>
        <v>0</v>
      </c>
      <c r="J63" s="28" t="str">
        <f ca="1">_xll.ELPAR("tango_core_model:Indicator",B63,1)</f>
        <v>TPL10_nat</v>
      </c>
      <c r="K63" s="28" t="str">
        <f ca="1">IFERROR(VLOOKUP(B63,#REF!,3,FALSE),"-")</f>
        <v>-</v>
      </c>
      <c r="L63" s="28">
        <f ca="1">_xll.DBRW($B$14,$B63,L$19)</f>
        <v>0</v>
      </c>
      <c r="M63" s="28">
        <f ca="1">_xll.DBRW($B$14,$B63,M$19)</f>
        <v>0</v>
      </c>
      <c r="N63" s="28">
        <f ca="1">_xll.DBRW($B$14,$B63,N$19)</f>
        <v>0</v>
      </c>
      <c r="O63" s="28">
        <f ca="1">_xll.DBRW($B$14,$B63,O$19)</f>
        <v>0</v>
      </c>
    </row>
    <row r="64" spans="1:15" x14ac:dyDescent="0.25">
      <c r="A64" s="2" t="str">
        <f ca="1">IF(_xll.TM1RPTELISCONSOLIDATED($B$20,$B64),IF(_xll.TM1RPTELLEV($B$20,$B64)&lt;=3,_xll.TM1RPTELLEV($B$20,$B64),"D"),"N")</f>
        <v>N</v>
      </c>
      <c r="B64" s="55" t="s">
        <v>39</v>
      </c>
      <c r="C64" s="35" t="str">
        <f t="shared" ca="1" si="0"/>
        <v>No</v>
      </c>
      <c r="D64" s="35" t="str">
        <f ca="1">IF(AND(C64="YES",_xll.DIMIX(instance&amp;":z_indicator_PL_Vector",_xll.ELPAR(dimension,F64,1))&gt;0),
_xll.ELPAR(dimension,F64,1),
IF(AND(C64="YES",_xll.DIMIX(instance&amp;":z_indicator_PL_Vector",_xll.ELPAR(dimension,F64,1))=0),
_xll.ELPAR(dimension,_xll.ELPAR(dimension,F64,1),1),
IF(G64="Vector",F64,"")))</f>
        <v/>
      </c>
      <c r="E64" s="36">
        <f ca="1">_xll.ELLEV($B$15,$B64)</f>
        <v>0</v>
      </c>
      <c r="F64" s="37" t="str">
        <f ca="1">_xll.DIMNM(dimension,_xll.DIMIX(dimension,B64))</f>
        <v>PL1004I4_AR</v>
      </c>
      <c r="G64" s="36">
        <f ca="1">_xll.DBRW($B$14,$B64,G$19)</f>
        <v>0</v>
      </c>
      <c r="H64" s="38">
        <f ca="1">_xll.DBRW($B$14,$B64,H$19)</f>
        <v>0</v>
      </c>
      <c r="I64" s="38">
        <f ca="1">_xll.DBRW($B$14,$B64,I$19)</f>
        <v>0</v>
      </c>
      <c r="J64" s="38" t="str">
        <f ca="1">_xll.ELPAR("tango_core_model:Indicator",B64,1)</f>
        <v>PL1004I4</v>
      </c>
      <c r="K64" s="38" t="str">
        <f ca="1">IFERROR(VLOOKUP(B64,#REF!,3,FALSE),"-")</f>
        <v xml:space="preserve">Some service contracts make a set of assets available to the customers in return for fixed income as part of the overall contract remuneration. During the construction phase of the asset to be made available to the customer, the operator recognizes the revenue son work in progress </v>
      </c>
      <c r="L64" s="38">
        <f ca="1">_xll.DBRW($B$14,$B64,L$19)</f>
        <v>0</v>
      </c>
      <c r="M64" s="38">
        <f ca="1">_xll.DBRW($B$14,$B64,M$19)</f>
        <v>0</v>
      </c>
      <c r="N64" s="38">
        <f ca="1">_xll.DBRW($B$14,$B64,N$19)</f>
        <v>0</v>
      </c>
      <c r="O64" s="38">
        <f ca="1">_xll.DBRW($B$14,$B64,O$19)</f>
        <v>0</v>
      </c>
    </row>
    <row r="65" spans="1:15" x14ac:dyDescent="0.25">
      <c r="A65" s="2" t="str">
        <f ca="1">IF(_xll.TM1RPTELISCONSOLIDATED($B$20,$B65),IF(_xll.TM1RPTELLEV($B$20,$B65)&lt;=3,_xll.TM1RPTELLEV($B$20,$B65),"D"),"N")</f>
        <v>N</v>
      </c>
      <c r="B65" s="55" t="s">
        <v>48</v>
      </c>
      <c r="C65" s="35" t="str">
        <f t="shared" ca="1" si="0"/>
        <v>No</v>
      </c>
      <c r="D65" s="35" t="str">
        <f ca="1">IF(AND(C65="YES",_xll.DIMIX(instance&amp;":z_indicator_PL_Vector",_xll.ELPAR(dimension,F65,1))&gt;0),
_xll.ELPAR(dimension,F65,1),
IF(AND(C65="YES",_xll.DIMIX(instance&amp;":z_indicator_PL_Vector",_xll.ELPAR(dimension,F65,1))=0),
_xll.ELPAR(dimension,_xll.ELPAR(dimension,F65,1),1),
IF(G65="Vector",F65,"")))</f>
        <v/>
      </c>
      <c r="E65" s="36">
        <f ca="1">_xll.ELLEV($B$15,$B65)</f>
        <v>0</v>
      </c>
      <c r="F65" s="37" t="str">
        <f ca="1">_xll.DIMNM(dimension,_xll.DIMIX(dimension,B65))</f>
        <v>PL1004I4_XX</v>
      </c>
      <c r="G65" s="36">
        <f ca="1">_xll.DBRW($B$14,$B65,G$19)</f>
        <v>0</v>
      </c>
      <c r="H65" s="38">
        <f ca="1">_xll.DBRW($B$14,$B65,H$19)</f>
        <v>0</v>
      </c>
      <c r="I65" s="38">
        <f ca="1">_xll.DBRW($B$14,$B65,I$19)</f>
        <v>0</v>
      </c>
      <c r="J65" s="38" t="str">
        <f ca="1">_xll.ELPAR("tango_core_model:Indicator",B65,1)</f>
        <v>PL1004I4</v>
      </c>
      <c r="K65" s="38" t="str">
        <f ca="1">IFERROR(VLOOKUP(B65,#REF!,3,FALSE),"-")</f>
        <v>Technical account for Vector reconciliation</v>
      </c>
      <c r="L65" s="38">
        <f ca="1">_xll.DBRW($B$14,$B65,L$19)</f>
        <v>0</v>
      </c>
      <c r="M65" s="38">
        <f ca="1">_xll.DBRW($B$14,$B65,M$19)</f>
        <v>0</v>
      </c>
      <c r="N65" s="38">
        <f ca="1">_xll.DBRW($B$14,$B65,N$19)</f>
        <v>0</v>
      </c>
      <c r="O65" s="38">
        <f ca="1">_xll.DBRW($B$14,$B65,O$19)</f>
        <v>0</v>
      </c>
    </row>
    <row r="66" spans="1:15" x14ac:dyDescent="0.25">
      <c r="A66" s="2" t="str">
        <f ca="1">IF(_xll.TM1RPTELISCONSOLIDATED($B$20,$B66),IF(_xll.TM1RPTELLEV($B$20,$B66)&lt;=3,_xll.TM1RPTELLEV($B$20,$B66),"D"),"N")</f>
        <v>N</v>
      </c>
      <c r="B66" s="46" t="s">
        <v>428</v>
      </c>
      <c r="C66" s="25" t="str">
        <f t="shared" ca="1" si="0"/>
        <v>No</v>
      </c>
      <c r="D66" s="25" t="str">
        <f ca="1">IF(AND(C66="YES",_xll.DIMIX(instance&amp;":z_indicator_PL_Vector",_xll.ELPAR(dimension,F66,1))&gt;0),
_xll.ELPAR(dimension,F66,1),
IF(AND(C66="YES",_xll.DIMIX(instance&amp;":z_indicator_PL_Vector",_xll.ELPAR(dimension,F66,1))=0),
_xll.ELPAR(dimension,_xll.ELPAR(dimension,F66,1),1),
IF(G66="Vector",F66,"")))</f>
        <v/>
      </c>
      <c r="E66" s="26">
        <f ca="1">_xll.ELLEV($B$15,$B66)</f>
        <v>1</v>
      </c>
      <c r="F66" s="27" t="str">
        <f ca="1">_xll.DIMNM(dimension,_xll.DIMIX(dimension,B66))</f>
        <v>PL1005I12C</v>
      </c>
      <c r="G66" s="28">
        <f ca="1">_xll.DBRW($B$14,$B66,G$19)</f>
        <v>0</v>
      </c>
      <c r="H66" s="28">
        <f ca="1">_xll.DBRW($B$14,$B66,H$19)</f>
        <v>0</v>
      </c>
      <c r="I66" s="28">
        <f ca="1">_xll.DBRW($B$14,$B66,I$19)</f>
        <v>0</v>
      </c>
      <c r="J66" s="28" t="str">
        <f ca="1">_xll.ELPAR("tango_core_model:Indicator",B66,1)</f>
        <v>TPL10_nat</v>
      </c>
      <c r="K66" s="28" t="str">
        <f ca="1">IFERROR(VLOOKUP(B66,#REF!,3,FALSE),"-")</f>
        <v>-</v>
      </c>
      <c r="L66" s="28">
        <f ca="1">_xll.DBRW($B$14,$B66,L$19)</f>
        <v>0</v>
      </c>
      <c r="M66" s="28">
        <f ca="1">_xll.DBRW($B$14,$B66,M$19)</f>
        <v>0</v>
      </c>
      <c r="N66" s="28">
        <f ca="1">_xll.DBRW($B$14,$B66,N$19)</f>
        <v>0</v>
      </c>
      <c r="O66" s="28">
        <f ca="1">_xll.DBRW($B$14,$B66,O$19)</f>
        <v>0</v>
      </c>
    </row>
    <row r="67" spans="1:15" x14ac:dyDescent="0.25">
      <c r="A67" s="2" t="str">
        <f ca="1">IF(_xll.TM1RPTELISCONSOLIDATED($B$20,$B67),IF(_xll.TM1RPTELLEV($B$20,$B67)&lt;=3,_xll.TM1RPTELLEV($B$20,$B67),"D"),"N")</f>
        <v>N</v>
      </c>
      <c r="B67" s="55" t="s">
        <v>40</v>
      </c>
      <c r="C67" s="35" t="str">
        <f t="shared" ca="1" si="0"/>
        <v>No</v>
      </c>
      <c r="D67" s="35" t="str">
        <f ca="1">IF(AND(C67="YES",_xll.DIMIX(instance&amp;":z_indicator_PL_Vector",_xll.ELPAR(dimension,F67,1))&gt;0),
_xll.ELPAR(dimension,F67,1),
IF(AND(C67="YES",_xll.DIMIX(instance&amp;":z_indicator_PL_Vector",_xll.ELPAR(dimension,F67,1))=0),
_xll.ELPAR(dimension,_xll.ELPAR(dimension,F67,1),1),
IF(G67="Vector",F67,"")))</f>
        <v/>
      </c>
      <c r="E67" s="36">
        <f ca="1">_xll.ELLEV($B$15,$B67)</f>
        <v>0</v>
      </c>
      <c r="F67" s="37" t="str">
        <f ca="1">_xll.DIMNM(dimension,_xll.DIMIX(dimension,B67))</f>
        <v>PL1005I12C_AR</v>
      </c>
      <c r="G67" s="36">
        <f ca="1">_xll.DBRW($B$14,$B67,G$19)</f>
        <v>0</v>
      </c>
      <c r="H67" s="38">
        <f ca="1">_xll.DBRW($B$14,$B67,H$19)</f>
        <v>0</v>
      </c>
      <c r="I67" s="38">
        <f ca="1">_xll.DBRW($B$14,$B67,I$19)</f>
        <v>0</v>
      </c>
      <c r="J67" s="38" t="str">
        <f ca="1">_xll.ELPAR("tango_core_model:Indicator",B67,1)</f>
        <v>PL1005I12C</v>
      </c>
      <c r="K67" s="38" t="str">
        <f ca="1">IFERROR(VLOOKUP(B67,#REF!,3,FALSE),"-")</f>
        <v>Revenue from financing on behalf of third parties reflects the interest income on IFRIC 12 financial receivables due to the operator from the concession grantor.</v>
      </c>
      <c r="L67" s="38">
        <f ca="1">_xll.DBRW($B$14,$B67,L$19)</f>
        <v>0</v>
      </c>
      <c r="M67" s="38">
        <f ca="1">_xll.DBRW($B$14,$B67,M$19)</f>
        <v>0</v>
      </c>
      <c r="N67" s="38">
        <f ca="1">_xll.DBRW($B$14,$B67,N$19)</f>
        <v>0</v>
      </c>
      <c r="O67" s="38">
        <f ca="1">_xll.DBRW($B$14,$B67,O$19)</f>
        <v>0</v>
      </c>
    </row>
    <row r="68" spans="1:15" x14ac:dyDescent="0.25">
      <c r="A68" s="2" t="str">
        <f ca="1">IF(_xll.TM1RPTELISCONSOLIDATED($B$20,$B68),IF(_xll.TM1RPTELLEV($B$20,$B68)&lt;=3,_xll.TM1RPTELLEV($B$20,$B68),"D"),"N")</f>
        <v>N</v>
      </c>
      <c r="B68" s="55" t="s">
        <v>49</v>
      </c>
      <c r="C68" s="35" t="str">
        <f t="shared" ca="1" si="0"/>
        <v>No</v>
      </c>
      <c r="D68" s="35" t="str">
        <f ca="1">IF(AND(C68="YES",_xll.DIMIX(instance&amp;":z_indicator_PL_Vector",_xll.ELPAR(dimension,F68,1))&gt;0),
_xll.ELPAR(dimension,F68,1),
IF(AND(C68="YES",_xll.DIMIX(instance&amp;":z_indicator_PL_Vector",_xll.ELPAR(dimension,F68,1))=0),
_xll.ELPAR(dimension,_xll.ELPAR(dimension,F68,1),1),
IF(G68="Vector",F68,"")))</f>
        <v/>
      </c>
      <c r="E68" s="36">
        <f ca="1">_xll.ELLEV($B$15,$B68)</f>
        <v>0</v>
      </c>
      <c r="F68" s="37" t="str">
        <f ca="1">_xll.DIMNM(dimension,_xll.DIMIX(dimension,B68))</f>
        <v>PL1005I12C_XX</v>
      </c>
      <c r="G68" s="36">
        <f ca="1">_xll.DBRW($B$14,$B68,G$19)</f>
        <v>0</v>
      </c>
      <c r="H68" s="38">
        <f ca="1">_xll.DBRW($B$14,$B68,H$19)</f>
        <v>0</v>
      </c>
      <c r="I68" s="38">
        <f ca="1">_xll.DBRW($B$14,$B68,I$19)</f>
        <v>0</v>
      </c>
      <c r="J68" s="38" t="str">
        <f ca="1">_xll.ELPAR("tango_core_model:Indicator",B68,1)</f>
        <v>PL1005I12C</v>
      </c>
      <c r="K68" s="38" t="str">
        <f ca="1">IFERROR(VLOOKUP(B68,#REF!,3,FALSE),"-")</f>
        <v>Technical account for Vector reconciliation</v>
      </c>
      <c r="L68" s="38">
        <f ca="1">_xll.DBRW($B$14,$B68,L$19)</f>
        <v>0</v>
      </c>
      <c r="M68" s="38">
        <f ca="1">_xll.DBRW($B$14,$B68,M$19)</f>
        <v>0</v>
      </c>
      <c r="N68" s="38">
        <f ca="1">_xll.DBRW($B$14,$B68,N$19)</f>
        <v>0</v>
      </c>
      <c r="O68" s="38">
        <f ca="1">_xll.DBRW($B$14,$B68,O$19)</f>
        <v>0</v>
      </c>
    </row>
    <row r="69" spans="1:15" x14ac:dyDescent="0.25">
      <c r="A69" s="2" t="str">
        <f ca="1">IF(_xll.TM1RPTELISCONSOLIDATED($B$20,$B69),IF(_xll.TM1RPTELLEV($B$20,$B69)&lt;=3,_xll.TM1RPTELLEV($B$20,$B69),"D"),"N")</f>
        <v>N</v>
      </c>
      <c r="B69" s="46" t="s">
        <v>429</v>
      </c>
      <c r="C69" s="25" t="str">
        <f t="shared" ca="1" si="0"/>
        <v>No</v>
      </c>
      <c r="D69" s="25" t="str">
        <f ca="1">IF(AND(C69="YES",_xll.DIMIX(instance&amp;":z_indicator_PL_Vector",_xll.ELPAR(dimension,F69,1))&gt;0),
_xll.ELPAR(dimension,F69,1),
IF(AND(C69="YES",_xll.DIMIX(instance&amp;":z_indicator_PL_Vector",_xll.ELPAR(dimension,F69,1))=0),
_xll.ELPAR(dimension,_xll.ELPAR(dimension,F69,1),1),
IF(G69="Vector",F69,"")))</f>
        <v/>
      </c>
      <c r="E69" s="26">
        <f ca="1">_xll.ELLEV($B$15,$B69)</f>
        <v>1</v>
      </c>
      <c r="F69" s="27" t="str">
        <f ca="1">_xll.DIMNM(dimension,_xll.DIMIX(dimension,B69))</f>
        <v>PL1005I4</v>
      </c>
      <c r="G69" s="28">
        <f ca="1">_xll.DBRW($B$14,$B69,G$19)</f>
        <v>0</v>
      </c>
      <c r="H69" s="28">
        <f ca="1">_xll.DBRW($B$14,$B69,H$19)</f>
        <v>0</v>
      </c>
      <c r="I69" s="28">
        <f ca="1">_xll.DBRW($B$14,$B69,I$19)</f>
        <v>0</v>
      </c>
      <c r="J69" s="28" t="str">
        <f ca="1">_xll.ELPAR("tango_core_model:Indicator",B69,1)</f>
        <v>TPL10_nat</v>
      </c>
      <c r="K69" s="28" t="str">
        <f ca="1">IFERROR(VLOOKUP(B69,#REF!,3,FALSE),"-")</f>
        <v>-</v>
      </c>
      <c r="L69" s="28">
        <f ca="1">_xll.DBRW($B$14,$B69,L$19)</f>
        <v>0</v>
      </c>
      <c r="M69" s="28">
        <f ca="1">_xll.DBRW($B$14,$B69,M$19)</f>
        <v>0</v>
      </c>
      <c r="N69" s="28">
        <f ca="1">_xll.DBRW($B$14,$B69,N$19)</f>
        <v>0</v>
      </c>
      <c r="O69" s="28">
        <f ca="1">_xll.DBRW($B$14,$B69,O$19)</f>
        <v>0</v>
      </c>
    </row>
    <row r="70" spans="1:15" x14ac:dyDescent="0.25">
      <c r="A70" s="2" t="str">
        <f ca="1">IF(_xll.TM1RPTELISCONSOLIDATED($B$20,$B70),IF(_xll.TM1RPTELLEV($B$20,$B70)&lt;=3,_xll.TM1RPTELLEV($B$20,$B70),"D"),"N")</f>
        <v>N</v>
      </c>
      <c r="B70" s="55" t="s">
        <v>41</v>
      </c>
      <c r="C70" s="35" t="str">
        <f t="shared" ca="1" si="0"/>
        <v>No</v>
      </c>
      <c r="D70" s="35" t="str">
        <f ca="1">IF(AND(C70="YES",_xll.DIMIX(instance&amp;":z_indicator_PL_Vector",_xll.ELPAR(dimension,F70,1))&gt;0),
_xll.ELPAR(dimension,F70,1),
IF(AND(C70="YES",_xll.DIMIX(instance&amp;":z_indicator_PL_Vector",_xll.ELPAR(dimension,F70,1))=0),
_xll.ELPAR(dimension,_xll.ELPAR(dimension,F70,1),1),
IF(G70="Vector",F70,"")))</f>
        <v/>
      </c>
      <c r="E70" s="36">
        <f ca="1">_xll.ELLEV($B$15,$B70)</f>
        <v>0</v>
      </c>
      <c r="F70" s="37" t="str">
        <f ca="1">_xll.DIMNM(dimension,_xll.DIMIX(dimension,B70))</f>
        <v>PL1005I4_AR</v>
      </c>
      <c r="G70" s="36">
        <f ca="1">_xll.DBRW($B$14,$B70,G$19)</f>
        <v>0</v>
      </c>
      <c r="H70" s="38">
        <f ca="1">_xll.DBRW($B$14,$B70,H$19)</f>
        <v>0</v>
      </c>
      <c r="I70" s="38">
        <f ca="1">_xll.DBRW($B$14,$B70,I$19)</f>
        <v>0</v>
      </c>
      <c r="J70" s="38" t="str">
        <f ca="1">_xll.ELPAR("tango_core_model:Indicator",B70,1)</f>
        <v>PL1005I4</v>
      </c>
      <c r="K70" s="38" t="str">
        <f ca="1">IFERROR(VLOOKUP(B70,#REF!,3,FALSE),"-")</f>
        <v>Where a service agreement depends on the use of a specific asset to meet the client's requirements and gives the operator a contractual right to receive a specified amount of revenue, the operator has to recognize the revenue from the asset on a stage of completion basis as a contra to the IFRIC 4 financial receivable.</v>
      </c>
      <c r="L70" s="38">
        <f ca="1">_xll.DBRW($B$14,$B70,L$19)</f>
        <v>0</v>
      </c>
      <c r="M70" s="38">
        <f ca="1">_xll.DBRW($B$14,$B70,M$19)</f>
        <v>0</v>
      </c>
      <c r="N70" s="38">
        <f ca="1">_xll.DBRW($B$14,$B70,N$19)</f>
        <v>0</v>
      </c>
      <c r="O70" s="38">
        <f ca="1">_xll.DBRW($B$14,$B70,O$19)</f>
        <v>0</v>
      </c>
    </row>
    <row r="71" spans="1:15" x14ac:dyDescent="0.25">
      <c r="A71" s="2" t="str">
        <f ca="1">IF(_xll.TM1RPTELISCONSOLIDATED($B$20,$B71),IF(_xll.TM1RPTELLEV($B$20,$B71)&lt;=3,_xll.TM1RPTELLEV($B$20,$B71),"D"),"N")</f>
        <v>N</v>
      </c>
      <c r="B71" s="55" t="s">
        <v>50</v>
      </c>
      <c r="C71" s="35" t="str">
        <f t="shared" ca="1" si="0"/>
        <v>No</v>
      </c>
      <c r="D71" s="35" t="str">
        <f ca="1">IF(AND(C71="YES",_xll.DIMIX(instance&amp;":z_indicator_PL_Vector",_xll.ELPAR(dimension,F71,1))&gt;0),
_xll.ELPAR(dimension,F71,1),
IF(AND(C71="YES",_xll.DIMIX(instance&amp;":z_indicator_PL_Vector",_xll.ELPAR(dimension,F71,1))=0),
_xll.ELPAR(dimension,_xll.ELPAR(dimension,F71,1),1),
IF(G71="Vector",F71,"")))</f>
        <v/>
      </c>
      <c r="E71" s="36">
        <f ca="1">_xll.ELLEV($B$15,$B71)</f>
        <v>0</v>
      </c>
      <c r="F71" s="37" t="str">
        <f ca="1">_xll.DIMNM(dimension,_xll.DIMIX(dimension,B71))</f>
        <v>PL1005I4_XX</v>
      </c>
      <c r="G71" s="36">
        <f ca="1">_xll.DBRW($B$14,$B71,G$19)</f>
        <v>0</v>
      </c>
      <c r="H71" s="38">
        <f ca="1">_xll.DBRW($B$14,$B71,H$19)</f>
        <v>0</v>
      </c>
      <c r="I71" s="38">
        <f ca="1">_xll.DBRW($B$14,$B71,I$19)</f>
        <v>0</v>
      </c>
      <c r="J71" s="38" t="str">
        <f ca="1">_xll.ELPAR("tango_core_model:Indicator",B71,1)</f>
        <v>PL1005I4</v>
      </c>
      <c r="K71" s="38" t="str">
        <f ca="1">IFERROR(VLOOKUP(B71,#REF!,3,FALSE),"-")</f>
        <v>Technical account for Vector reconciliation</v>
      </c>
      <c r="L71" s="38">
        <f ca="1">_xll.DBRW($B$14,$B71,L$19)</f>
        <v>0</v>
      </c>
      <c r="M71" s="38">
        <f ca="1">_xll.DBRW($B$14,$B71,M$19)</f>
        <v>0</v>
      </c>
      <c r="N71" s="38">
        <f ca="1">_xll.DBRW($B$14,$B71,N$19)</f>
        <v>0</v>
      </c>
      <c r="O71" s="38">
        <f ca="1">_xll.DBRW($B$14,$B71,O$19)</f>
        <v>0</v>
      </c>
    </row>
    <row r="72" spans="1:15" x14ac:dyDescent="0.25">
      <c r="A72" s="2" t="str">
        <f ca="1">IF(_xll.TM1RPTELISCONSOLIDATED($B$20,$B72),IF(_xll.TM1RPTELLEV($B$20,$B72)&lt;=3,_xll.TM1RPTELLEV($B$20,$B72),"D"),"N")</f>
        <v>N</v>
      </c>
      <c r="B72" s="46" t="s">
        <v>430</v>
      </c>
      <c r="C72" s="25" t="str">
        <f t="shared" ca="1" si="0"/>
        <v>No</v>
      </c>
      <c r="D72" s="25" t="str">
        <f ca="1">IF(AND(C72="YES",_xll.DIMIX(instance&amp;":z_indicator_PL_Vector",_xll.ELPAR(dimension,F72,1))&gt;0),
_xll.ELPAR(dimension,F72,1),
IF(AND(C72="YES",_xll.DIMIX(instance&amp;":z_indicator_PL_Vector",_xll.ELPAR(dimension,F72,1))=0),
_xll.ELPAR(dimension,_xll.ELPAR(dimension,F72,1),1),
IF(G72="Vector",F72,"")))</f>
        <v/>
      </c>
      <c r="E72" s="26">
        <f ca="1">_xll.ELLEV($B$15,$B72)</f>
        <v>1</v>
      </c>
      <c r="F72" s="27" t="str">
        <f ca="1">_xll.DIMNM(dimension,_xll.DIMIX(dimension,B72))</f>
        <v>PL1006</v>
      </c>
      <c r="G72" s="28">
        <f ca="1">_xll.DBRW($B$14,$B72,G$19)</f>
        <v>0</v>
      </c>
      <c r="H72" s="28">
        <f ca="1">_xll.DBRW($B$14,$B72,H$19)</f>
        <v>0</v>
      </c>
      <c r="I72" s="28">
        <f ca="1">_xll.DBRW($B$14,$B72,I$19)</f>
        <v>0</v>
      </c>
      <c r="J72" s="28" t="str">
        <f ca="1">_xll.ELPAR("tango_core_model:Indicator",B72,1)</f>
        <v>TPL10_nat</v>
      </c>
      <c r="K72" s="28" t="str">
        <f ca="1">IFERROR(VLOOKUP(B72,#REF!,3,FALSE),"-")</f>
        <v>-</v>
      </c>
      <c r="L72" s="28">
        <f ca="1">_xll.DBRW($B$14,$B72,L$19)</f>
        <v>0</v>
      </c>
      <c r="M72" s="28">
        <f ca="1">_xll.DBRW($B$14,$B72,M$19)</f>
        <v>0</v>
      </c>
      <c r="N72" s="28">
        <f ca="1">_xll.DBRW($B$14,$B72,N$19)</f>
        <v>0</v>
      </c>
      <c r="O72" s="28">
        <f ca="1">_xll.DBRW($B$14,$B72,O$19)</f>
        <v>0</v>
      </c>
    </row>
    <row r="73" spans="1:15" x14ac:dyDescent="0.25">
      <c r="A73" s="2" t="str">
        <f ca="1">IF(_xll.TM1RPTELISCONSOLIDATED($B$20,$B73),IF(_xll.TM1RPTELLEV($B$20,$B73)&lt;=3,_xll.TM1RPTELLEV($B$20,$B73),"D"),"N")</f>
        <v>N</v>
      </c>
      <c r="B73" s="55" t="s">
        <v>392</v>
      </c>
      <c r="C73" s="35" t="str">
        <f t="shared" ca="1" si="0"/>
        <v>No</v>
      </c>
      <c r="D73" s="35" t="str">
        <f ca="1">IF(AND(C73="YES",_xll.DIMIX(instance&amp;":z_indicator_PL_Vector",_xll.ELPAR(dimension,F73,1))&gt;0),
_xll.ELPAR(dimension,F73,1),
IF(AND(C73="YES",_xll.DIMIX(instance&amp;":z_indicator_PL_Vector",_xll.ELPAR(dimension,F73,1))=0),
_xll.ELPAR(dimension,_xll.ELPAR(dimension,F73,1),1),
IF(G73="Vector",F73,"")))</f>
        <v/>
      </c>
      <c r="E73" s="36">
        <f ca="1">_xll.ELLEV($B$15,$B73)</f>
        <v>0</v>
      </c>
      <c r="F73" s="37" t="str">
        <f ca="1">_xll.DIMNM(dimension,_xll.DIMIX(dimension,B73))</f>
        <v>PL1006_FL</v>
      </c>
      <c r="G73" s="36">
        <f ca="1">_xll.DBRW($B$14,$B73,G$19)</f>
        <v>0</v>
      </c>
      <c r="H73" s="38">
        <f ca="1">_xll.DBRW($B$14,$B73,H$19)</f>
        <v>0</v>
      </c>
      <c r="I73" s="38">
        <f ca="1">_xll.DBRW($B$14,$B73,I$19)</f>
        <v>0</v>
      </c>
      <c r="J73" s="38" t="str">
        <f ca="1">_xll.ELPAR("tango_core_model:Indicator",B73,1)</f>
        <v>PL1006</v>
      </c>
      <c r="K73" s="38" t="str">
        <f ca="1">IFERROR(VLOOKUP(B73,#REF!,3,FALSE),"-")</f>
        <v>Lease expenses of fleet revenue for the period</v>
      </c>
      <c r="L73" s="38">
        <f ca="1">_xll.DBRW($B$14,$B73,L$19)</f>
        <v>0</v>
      </c>
      <c r="M73" s="38">
        <f ca="1">_xll.DBRW($B$14,$B73,M$19)</f>
        <v>0</v>
      </c>
      <c r="N73" s="38">
        <f ca="1">_xll.DBRW($B$14,$B73,N$19)</f>
        <v>0</v>
      </c>
      <c r="O73" s="38">
        <f ca="1">_xll.DBRW($B$14,$B73,O$19)</f>
        <v>0</v>
      </c>
    </row>
    <row r="74" spans="1:15" x14ac:dyDescent="0.25">
      <c r="A74" s="2" t="str">
        <f ca="1">IF(_xll.TM1RPTELISCONSOLIDATED($B$20,$B74),IF(_xll.TM1RPTELLEV($B$20,$B74)&lt;=3,_xll.TM1RPTELLEV($B$20,$B74),"D"),"N")</f>
        <v>N</v>
      </c>
      <c r="B74" s="55" t="s">
        <v>393</v>
      </c>
      <c r="C74" s="35" t="str">
        <f t="shared" ca="1" si="0"/>
        <v>No</v>
      </c>
      <c r="D74" s="35" t="str">
        <f ca="1">IF(AND(C74="YES",_xll.DIMIX(instance&amp;":z_indicator_PL_Vector",_xll.ELPAR(dimension,F74,1))&gt;0),
_xll.ELPAR(dimension,F74,1),
IF(AND(C74="YES",_xll.DIMIX(instance&amp;":z_indicator_PL_Vector",_xll.ELPAR(dimension,F74,1))=0),
_xll.ELPAR(dimension,_xll.ELPAR(dimension,F74,1),1),
IF(G74="Vector",F74,"")))</f>
        <v/>
      </c>
      <c r="E74" s="36">
        <f ca="1">_xll.ELLEV($B$15,$B74)</f>
        <v>0</v>
      </c>
      <c r="F74" s="37" t="str">
        <f ca="1">_xll.DIMNM(dimension,_xll.DIMIX(dimension,B74))</f>
        <v>PL1006_IN</v>
      </c>
      <c r="G74" s="36">
        <f ca="1">_xll.DBRW($B$14,$B74,G$19)</f>
        <v>0</v>
      </c>
      <c r="H74" s="38">
        <f ca="1">_xll.DBRW($B$14,$B74,H$19)</f>
        <v>0</v>
      </c>
      <c r="I74" s="38">
        <f ca="1">_xll.DBRW($B$14,$B74,I$19)</f>
        <v>0</v>
      </c>
      <c r="J74" s="38" t="str">
        <f ca="1">_xll.ELPAR("tango_core_model:Indicator",B74,1)</f>
        <v>PL1006</v>
      </c>
      <c r="K74" s="38" t="str">
        <f ca="1">IFERROR(VLOOKUP(B74,#REF!,3,FALSE),"-")</f>
        <v>Lease expenses of infrastructure &amp; facility ownership/rental revenue for the period</v>
      </c>
      <c r="L74" s="38">
        <f ca="1">_xll.DBRW($B$14,$B74,L$19)</f>
        <v>0</v>
      </c>
      <c r="M74" s="38">
        <f ca="1">_xll.DBRW($B$14,$B74,M$19)</f>
        <v>0</v>
      </c>
      <c r="N74" s="38">
        <f ca="1">_xll.DBRW($B$14,$B74,N$19)</f>
        <v>0</v>
      </c>
      <c r="O74" s="38">
        <f ca="1">_xll.DBRW($B$14,$B74,O$19)</f>
        <v>0</v>
      </c>
    </row>
    <row r="75" spans="1:15" x14ac:dyDescent="0.25">
      <c r="A75" s="2" t="str">
        <f ca="1">IF(_xll.TM1RPTELISCONSOLIDATED($B$20,$B75),IF(_xll.TM1RPTELLEV($B$20,$B75)&lt;=3,_xll.TM1RPTELLEV($B$20,$B75),"D"),"N")</f>
        <v>N</v>
      </c>
      <c r="B75" s="55" t="s">
        <v>1863</v>
      </c>
      <c r="C75" s="35" t="str">
        <f t="shared" ca="1" si="0"/>
        <v>No</v>
      </c>
      <c r="D75" s="35" t="str">
        <f ca="1">IF(AND(C75="YES",_xll.DIMIX(instance&amp;":z_indicator_PL_Vector",_xll.ELPAR(dimension,F75,1))&gt;0),
_xll.ELPAR(dimension,F75,1),
IF(AND(C75="YES",_xll.DIMIX(instance&amp;":z_indicator_PL_Vector",_xll.ELPAR(dimension,F75,1))=0),
_xll.ELPAR(dimension,_xll.ELPAR(dimension,F75,1),1),
IF(G75="Vector",F75,"")))</f>
        <v/>
      </c>
      <c r="E75" s="36">
        <f ca="1">_xll.ELLEV($B$15,$B75)</f>
        <v>0</v>
      </c>
      <c r="F75" s="37" t="str">
        <f ca="1">_xll.DIMNM(dimension,_xll.DIMIX(dimension,B75))</f>
        <v>PL1006_IN_100</v>
      </c>
      <c r="G75" s="36">
        <f ca="1">_xll.DBRW($B$14,$B75,G$19)</f>
        <v>0</v>
      </c>
      <c r="H75" s="38">
        <f ca="1">_xll.DBRW($B$14,$B75,H$19)</f>
        <v>0</v>
      </c>
      <c r="I75" s="38">
        <f ca="1">_xll.DBRW($B$14,$B75,I$19)</f>
        <v>0</v>
      </c>
      <c r="J75" s="38" t="str">
        <f ca="1">_xll.ELPAR("tango_core_model:Indicator",B75,1)</f>
        <v>PL1006</v>
      </c>
      <c r="K75" s="38" t="str">
        <f ca="1">IFERROR(VLOOKUP(B75,#REF!,3,FALSE),"-")</f>
        <v>Lease revenue (or reinvoicing) of real estate</v>
      </c>
      <c r="L75" s="38">
        <f ca="1">_xll.DBRW($B$14,$B75,L$19)</f>
        <v>0</v>
      </c>
      <c r="M75" s="38">
        <f ca="1">_xll.DBRW($B$14,$B75,M$19)</f>
        <v>0</v>
      </c>
      <c r="N75" s="38">
        <f ca="1">_xll.DBRW($B$14,$B75,N$19)</f>
        <v>0</v>
      </c>
      <c r="O75" s="38">
        <f ca="1">_xll.DBRW($B$14,$B75,O$19)</f>
        <v>0</v>
      </c>
    </row>
    <row r="76" spans="1:15" x14ac:dyDescent="0.25">
      <c r="A76" s="2" t="str">
        <f ca="1">IF(_xll.TM1RPTELISCONSOLIDATED($B$20,$B76),IF(_xll.TM1RPTELLEV($B$20,$B76)&lt;=3,_xll.TM1RPTELLEV($B$20,$B76),"D"),"N")</f>
        <v>N</v>
      </c>
      <c r="B76" s="55" t="s">
        <v>1864</v>
      </c>
      <c r="C76" s="35" t="str">
        <f t="shared" ca="1" si="0"/>
        <v>No</v>
      </c>
      <c r="D76" s="35" t="str">
        <f ca="1">IF(AND(C76="YES",_xll.DIMIX(instance&amp;":z_indicator_PL_Vector",_xll.ELPAR(dimension,F76,1))&gt;0),
_xll.ELPAR(dimension,F76,1),
IF(AND(C76="YES",_xll.DIMIX(instance&amp;":z_indicator_PL_Vector",_xll.ELPAR(dimension,F76,1))=0),
_xll.ELPAR(dimension,_xll.ELPAR(dimension,F76,1),1),
IF(G76="Vector",F76,"")))</f>
        <v/>
      </c>
      <c r="E76" s="36">
        <f ca="1">_xll.ELLEV($B$15,$B76)</f>
        <v>0</v>
      </c>
      <c r="F76" s="37" t="str">
        <f ca="1">_xll.DIMNM(dimension,_xll.DIMIX(dimension,B76))</f>
        <v>PL1006_IN_110</v>
      </c>
      <c r="G76" s="36">
        <f ca="1">_xll.DBRW($B$14,$B76,G$19)</f>
        <v>0</v>
      </c>
      <c r="H76" s="38">
        <f ca="1">_xll.DBRW($B$14,$B76,H$19)</f>
        <v>0</v>
      </c>
      <c r="I76" s="38">
        <f ca="1">_xll.DBRW($B$14,$B76,I$19)</f>
        <v>0</v>
      </c>
      <c r="J76" s="38" t="str">
        <f ca="1">_xll.ELPAR("tango_core_model:Indicator",B76,1)</f>
        <v>PL1006</v>
      </c>
      <c r="K76" s="38" t="str">
        <f ca="1">IFERROR(VLOOKUP(B76,#REF!,3,FALSE),"-")</f>
        <v>Lease revenue (or reinvoicing) of plant and equipment</v>
      </c>
      <c r="L76" s="38">
        <f ca="1">_xll.DBRW($B$14,$B76,L$19)</f>
        <v>0</v>
      </c>
      <c r="M76" s="38">
        <f ca="1">_xll.DBRW($B$14,$B76,M$19)</f>
        <v>0</v>
      </c>
      <c r="N76" s="38">
        <f ca="1">_xll.DBRW($B$14,$B76,N$19)</f>
        <v>0</v>
      </c>
      <c r="O76" s="38">
        <f ca="1">_xll.DBRW($B$14,$B76,O$19)</f>
        <v>0</v>
      </c>
    </row>
    <row r="77" spans="1:15" x14ac:dyDescent="0.25">
      <c r="A77" s="2" t="str">
        <f ca="1">IF(_xll.TM1RPTELISCONSOLIDATED($B$20,$B77),IF(_xll.TM1RPTELLEV($B$20,$B77)&lt;=3,_xll.TM1RPTELLEV($B$20,$B77),"D"),"N")</f>
        <v>N</v>
      </c>
      <c r="B77" s="55" t="s">
        <v>24</v>
      </c>
      <c r="C77" s="35" t="str">
        <f t="shared" ca="1" si="0"/>
        <v>No</v>
      </c>
      <c r="D77" s="35" t="str">
        <f ca="1">IF(AND(C77="YES",_xll.DIMIX(instance&amp;":z_indicator_PL_Vector",_xll.ELPAR(dimension,F77,1))&gt;0),
_xll.ELPAR(dimension,F77,1),
IF(AND(C77="YES",_xll.DIMIX(instance&amp;":z_indicator_PL_Vector",_xll.ELPAR(dimension,F77,1))=0),
_xll.ELPAR(dimension,_xll.ELPAR(dimension,F77,1),1),
IF(G77="Vector",F77,"")))</f>
        <v/>
      </c>
      <c r="E77" s="36">
        <f ca="1">_xll.ELLEV($B$15,$B77)</f>
        <v>0</v>
      </c>
      <c r="F77" s="37" t="str">
        <f ca="1">_xll.DIMNM(dimension,_xll.DIMIX(dimension,B77))</f>
        <v>PL1006_RC</v>
      </c>
      <c r="G77" s="36">
        <f ca="1">_xll.DBRW($B$14,$B77,G$19)</f>
        <v>0</v>
      </c>
      <c r="H77" s="38">
        <f ca="1">_xll.DBRW($B$14,$B77,H$19)</f>
        <v>0</v>
      </c>
      <c r="I77" s="38">
        <f ca="1">_xll.DBRW($B$14,$B77,I$19)</f>
        <v>0</v>
      </c>
      <c r="J77" s="38" t="str">
        <f ca="1">_xll.ELPAR("tango_core_model:Indicator",B77,1)</f>
        <v>PL1006</v>
      </c>
      <c r="K77" s="38" t="str">
        <f ca="1">IFERROR(VLOOKUP(B77,#REF!,3,FALSE),"-")</f>
        <v>Lease or sublease revenue for the period</v>
      </c>
      <c r="L77" s="38">
        <f ca="1">_xll.DBRW($B$14,$B77,L$19)</f>
        <v>0</v>
      </c>
      <c r="M77" s="38">
        <f ca="1">_xll.DBRW($B$14,$B77,M$19)</f>
        <v>0</v>
      </c>
      <c r="N77" s="38">
        <f ca="1">_xll.DBRW($B$14,$B77,N$19)</f>
        <v>0</v>
      </c>
      <c r="O77" s="38">
        <f ca="1">_xll.DBRW($B$14,$B77,O$19)</f>
        <v>0</v>
      </c>
    </row>
    <row r="78" spans="1:15" x14ac:dyDescent="0.25">
      <c r="A78" s="2" t="str">
        <f ca="1">IF(_xll.TM1RPTELISCONSOLIDATED($B$20,$B78),IF(_xll.TM1RPTELLEV($B$20,$B78)&lt;=3,_xll.TM1RPTELLEV($B$20,$B78),"D"),"N")</f>
        <v>N</v>
      </c>
      <c r="B78" s="55" t="s">
        <v>51</v>
      </c>
      <c r="C78" s="35" t="str">
        <f t="shared" ca="1" si="0"/>
        <v>No</v>
      </c>
      <c r="D78" s="35" t="str">
        <f ca="1">IF(AND(C78="YES",_xll.DIMIX(instance&amp;":z_indicator_PL_Vector",_xll.ELPAR(dimension,F78,1))&gt;0),
_xll.ELPAR(dimension,F78,1),
IF(AND(C78="YES",_xll.DIMIX(instance&amp;":z_indicator_PL_Vector",_xll.ELPAR(dimension,F78,1))=0),
_xll.ELPAR(dimension,_xll.ELPAR(dimension,F78,1),1),
IF(G78="Vector",F78,"")))</f>
        <v/>
      </c>
      <c r="E78" s="36">
        <f ca="1">_xll.ELLEV($B$15,$B78)</f>
        <v>0</v>
      </c>
      <c r="F78" s="37" t="str">
        <f ca="1">_xll.DIMNM(dimension,_xll.DIMIX(dimension,B78))</f>
        <v>PL1006_XX</v>
      </c>
      <c r="G78" s="36">
        <f ca="1">_xll.DBRW($B$14,$B78,G$19)</f>
        <v>0</v>
      </c>
      <c r="H78" s="38">
        <f ca="1">_xll.DBRW($B$14,$B78,H$19)</f>
        <v>0</v>
      </c>
      <c r="I78" s="38">
        <f ca="1">_xll.DBRW($B$14,$B78,I$19)</f>
        <v>0</v>
      </c>
      <c r="J78" s="38" t="str">
        <f ca="1">_xll.ELPAR("tango_core_model:Indicator",B78,1)</f>
        <v>PL1006</v>
      </c>
      <c r="K78" s="38" t="str">
        <f ca="1">IFERROR(VLOOKUP(B78,#REF!,3,FALSE),"-")</f>
        <v>Technical account for Vector reconciliation</v>
      </c>
      <c r="L78" s="38">
        <f ca="1">_xll.DBRW($B$14,$B78,L$19)</f>
        <v>0</v>
      </c>
      <c r="M78" s="38">
        <f ca="1">_xll.DBRW($B$14,$B78,M$19)</f>
        <v>0</v>
      </c>
      <c r="N78" s="38">
        <f ca="1">_xll.DBRW($B$14,$B78,N$19)</f>
        <v>0</v>
      </c>
      <c r="O78" s="38">
        <f ca="1">_xll.DBRW($B$14,$B78,O$19)</f>
        <v>0</v>
      </c>
    </row>
    <row r="79" spans="1:15" x14ac:dyDescent="0.25">
      <c r="A79" s="2" t="str">
        <f ca="1">IF(_xll.TM1RPTELISCONSOLIDATED($B$20,$B79),IF(_xll.TM1RPTELLEV($B$20,$B79)&lt;=3,_xll.TM1RPTELLEV($B$20,$B79),"D"),"N")</f>
        <v>N</v>
      </c>
      <c r="B79" s="46" t="s">
        <v>431</v>
      </c>
      <c r="C79" s="25" t="str">
        <f t="shared" ca="1" si="0"/>
        <v>No</v>
      </c>
      <c r="D79" s="25" t="str">
        <f ca="1">IF(AND(C79="YES",_xll.DIMIX(instance&amp;":z_indicator_PL_Vector",_xll.ELPAR(dimension,F79,1))&gt;0),
_xll.ELPAR(dimension,F79,1),
IF(AND(C79="YES",_xll.DIMIX(instance&amp;":z_indicator_PL_Vector",_xll.ELPAR(dimension,F79,1))=0),
_xll.ELPAR(dimension,_xll.ELPAR(dimension,F79,1),1),
IF(G79="Vector",F79,"")))</f>
        <v/>
      </c>
      <c r="E79" s="26">
        <f ca="1">_xll.ELLEV($B$15,$B79)</f>
        <v>1</v>
      </c>
      <c r="F79" s="27" t="str">
        <f ca="1">_xll.DIMNM(dimension,_xll.DIMIX(dimension,B79))</f>
        <v>PL1007</v>
      </c>
      <c r="G79" s="28">
        <f ca="1">_xll.DBRW($B$14,$B79,G$19)</f>
        <v>0</v>
      </c>
      <c r="H79" s="28">
        <f ca="1">_xll.DBRW($B$14,$B79,H$19)</f>
        <v>0</v>
      </c>
      <c r="I79" s="28">
        <f ca="1">_xll.DBRW($B$14,$B79,I$19)</f>
        <v>0</v>
      </c>
      <c r="J79" s="28" t="str">
        <f ca="1">_xll.ELPAR("tango_core_model:Indicator",B79,1)</f>
        <v>TPL10_nat</v>
      </c>
      <c r="K79" s="28" t="str">
        <f ca="1">IFERROR(VLOOKUP(B79,#REF!,3,FALSE),"-")</f>
        <v>-</v>
      </c>
      <c r="L79" s="28">
        <f ca="1">_xll.DBRW($B$14,$B79,L$19)</f>
        <v>0</v>
      </c>
      <c r="M79" s="28">
        <f ca="1">_xll.DBRW($B$14,$B79,M$19)</f>
        <v>0</v>
      </c>
      <c r="N79" s="28">
        <f ca="1">_xll.DBRW($B$14,$B79,N$19)</f>
        <v>0</v>
      </c>
      <c r="O79" s="28">
        <f ca="1">_xll.DBRW($B$14,$B79,O$19)</f>
        <v>0</v>
      </c>
    </row>
    <row r="80" spans="1:15" x14ac:dyDescent="0.25">
      <c r="A80" s="2" t="str">
        <f ca="1">IF(_xll.TM1RPTELISCONSOLIDATED($B$20,$B80),IF(_xll.TM1RPTELLEV($B$20,$B80)&lt;=3,_xll.TM1RPTELLEV($B$20,$B80),"D"),"N")</f>
        <v>N</v>
      </c>
      <c r="B80" s="55" t="s">
        <v>1865</v>
      </c>
      <c r="C80" s="35" t="str">
        <f t="shared" ca="1" si="0"/>
        <v>No</v>
      </c>
      <c r="D80" s="35" t="str">
        <f ca="1">IF(AND(C80="YES",_xll.DIMIX(instance&amp;":z_indicator_PL_Vector",_xll.ELPAR(dimension,F80,1))&gt;0),
_xll.ELPAR(dimension,F80,1),
IF(AND(C80="YES",_xll.DIMIX(instance&amp;":z_indicator_PL_Vector",_xll.ELPAR(dimension,F80,1))=0),
_xll.ELPAR(dimension,_xll.ELPAR(dimension,F80,1),1),
IF(G80="Vector",F80,"")))</f>
        <v/>
      </c>
      <c r="E80" s="36">
        <f ca="1">_xll.ELLEV($B$15,$B80)</f>
        <v>0</v>
      </c>
      <c r="F80" s="37" t="str">
        <f ca="1">_xll.DIMNM(dimension,_xll.DIMIX(dimension,B80))</f>
        <v>PL1007_RC_100</v>
      </c>
      <c r="G80" s="36">
        <f ca="1">_xll.DBRW($B$14,$B80,G$19)</f>
        <v>0</v>
      </c>
      <c r="H80" s="38">
        <f ca="1">_xll.DBRW($B$14,$B80,H$19)</f>
        <v>0</v>
      </c>
      <c r="I80" s="38">
        <f ca="1">_xll.DBRW($B$14,$B80,I$19)</f>
        <v>0</v>
      </c>
      <c r="J80" s="38" t="str">
        <f ca="1">_xll.ELPAR("tango_core_model:Indicator",B80,1)</f>
        <v>PL1007</v>
      </c>
      <c r="K80" s="38" t="str">
        <f ca="1">IFERROR(VLOOKUP(B80,#REF!,3,FALSE),"-")</f>
        <v>Revenue from the PTA (or concession-holder) - current period</v>
      </c>
      <c r="L80" s="38">
        <f ca="1">_xll.DBRW($B$14,$B80,L$19)</f>
        <v>0</v>
      </c>
      <c r="M80" s="38">
        <f ca="1">_xll.DBRW($B$14,$B80,M$19)</f>
        <v>0</v>
      </c>
      <c r="N80" s="38">
        <f ca="1">_xll.DBRW($B$14,$B80,N$19)</f>
        <v>0</v>
      </c>
      <c r="O80" s="38">
        <f ca="1">_xll.DBRW($B$14,$B80,O$19)</f>
        <v>0</v>
      </c>
    </row>
    <row r="81" spans="1:15" x14ac:dyDescent="0.25">
      <c r="A81" s="2" t="str">
        <f ca="1">IF(_xll.TM1RPTELISCONSOLIDATED($B$20,$B81),IF(_xll.TM1RPTELLEV($B$20,$B81)&lt;=3,_xll.TM1RPTELLEV($B$20,$B81),"D"),"N")</f>
        <v>N</v>
      </c>
      <c r="B81" s="55" t="s">
        <v>1866</v>
      </c>
      <c r="C81" s="35" t="str">
        <f t="shared" ca="1" si="0"/>
        <v>No</v>
      </c>
      <c r="D81" s="35" t="str">
        <f ca="1">IF(AND(C81="YES",_xll.DIMIX(instance&amp;":z_indicator_PL_Vector",_xll.ELPAR(dimension,F81,1))&gt;0),
_xll.ELPAR(dimension,F81,1),
IF(AND(C81="YES",_xll.DIMIX(instance&amp;":z_indicator_PL_Vector",_xll.ELPAR(dimension,F81,1))=0),
_xll.ELPAR(dimension,_xll.ELPAR(dimension,F81,1),1),
IF(G81="Vector",F81,"")))</f>
        <v/>
      </c>
      <c r="E81" s="36">
        <f ca="1">_xll.ELLEV($B$15,$B81)</f>
        <v>0</v>
      </c>
      <c r="F81" s="37" t="str">
        <f ca="1">_xll.DIMNM(dimension,_xll.DIMIX(dimension,B81))</f>
        <v>PL1007_RC_120</v>
      </c>
      <c r="G81" s="36">
        <f ca="1">_xll.DBRW($B$14,$B81,G$19)</f>
        <v>0</v>
      </c>
      <c r="H81" s="38">
        <f ca="1">_xll.DBRW($B$14,$B81,H$19)</f>
        <v>0</v>
      </c>
      <c r="I81" s="38">
        <f ca="1">_xll.DBRW($B$14,$B81,I$19)</f>
        <v>0</v>
      </c>
      <c r="J81" s="38" t="str">
        <f ca="1">_xll.ELPAR("tango_core_model:Indicator",B81,1)</f>
        <v>PL1007</v>
      </c>
      <c r="K81" s="38" t="str">
        <f ca="1">IFERROR(VLOOKUP(B81,#REF!,3,FALSE),"-")</f>
        <v>Bonuses &amp; Penalties - current period</v>
      </c>
      <c r="L81" s="38">
        <f ca="1">_xll.DBRW($B$14,$B81,L$19)</f>
        <v>0</v>
      </c>
      <c r="M81" s="38">
        <f ca="1">_xll.DBRW($B$14,$B81,M$19)</f>
        <v>0</v>
      </c>
      <c r="N81" s="38">
        <f ca="1">_xll.DBRW($B$14,$B81,N$19)</f>
        <v>0</v>
      </c>
      <c r="O81" s="38">
        <f ca="1">_xll.DBRW($B$14,$B81,O$19)</f>
        <v>0</v>
      </c>
    </row>
    <row r="82" spans="1:15" x14ac:dyDescent="0.25">
      <c r="A82" s="2" t="str">
        <f ca="1">IF(_xll.TM1RPTELISCONSOLIDATED($B$20,$B82),IF(_xll.TM1RPTELLEV($B$20,$B82)&lt;=3,_xll.TM1RPTELLEV($B$20,$B82),"D"),"N")</f>
        <v>N</v>
      </c>
      <c r="B82" s="55" t="s">
        <v>1867</v>
      </c>
      <c r="C82" s="35" t="str">
        <f t="shared" ca="1" si="0"/>
        <v>No</v>
      </c>
      <c r="D82" s="35" t="str">
        <f ca="1">IF(AND(C82="YES",_xll.DIMIX(instance&amp;":z_indicator_PL_Vector",_xll.ELPAR(dimension,F82,1))&gt;0),
_xll.ELPAR(dimension,F82,1),
IF(AND(C82="YES",_xll.DIMIX(instance&amp;":z_indicator_PL_Vector",_xll.ELPAR(dimension,F82,1))=0),
_xll.ELPAR(dimension,_xll.ELPAR(dimension,F82,1),1),
IF(G82="Vector",F82,"")))</f>
        <v/>
      </c>
      <c r="E82" s="36">
        <f ca="1">_xll.ELLEV($B$15,$B82)</f>
        <v>0</v>
      </c>
      <c r="F82" s="37" t="str">
        <f ca="1">_xll.DIMNM(dimension,_xll.DIMIX(dimension,B82))</f>
        <v>PL1007_RC_140</v>
      </c>
      <c r="G82" s="36">
        <f ca="1">_xll.DBRW($B$14,$B82,G$19)</f>
        <v>0</v>
      </c>
      <c r="H82" s="38">
        <f ca="1">_xll.DBRW($B$14,$B82,H$19)</f>
        <v>0</v>
      </c>
      <c r="I82" s="38">
        <f ca="1">_xll.DBRW($B$14,$B82,I$19)</f>
        <v>0</v>
      </c>
      <c r="J82" s="38" t="str">
        <f ca="1">_xll.ELPAR("tango_core_model:Indicator",B82,1)</f>
        <v>PL1007</v>
      </c>
      <c r="K82" s="38" t="str">
        <f ca="1">IFERROR(VLOOKUP(B82,#REF!,3,FALSE),"-")</f>
        <v>Access fees re-invoicing</v>
      </c>
      <c r="L82" s="38">
        <f ca="1">_xll.DBRW($B$14,$B82,L$19)</f>
        <v>0</v>
      </c>
      <c r="M82" s="38">
        <f ca="1">_xll.DBRW($B$14,$B82,M$19)</f>
        <v>0</v>
      </c>
      <c r="N82" s="38">
        <f ca="1">_xll.DBRW($B$14,$B82,N$19)</f>
        <v>0</v>
      </c>
      <c r="O82" s="38">
        <f ca="1">_xll.DBRW($B$14,$B82,O$19)</f>
        <v>0</v>
      </c>
    </row>
    <row r="83" spans="1:15" x14ac:dyDescent="0.25">
      <c r="A83" s="2" t="str">
        <f ca="1">IF(_xll.TM1RPTELISCONSOLIDATED($B$20,$B83),IF(_xll.TM1RPTELLEV($B$20,$B83)&lt;=3,_xll.TM1RPTELLEV($B$20,$B83),"D"),"N")</f>
        <v>N</v>
      </c>
      <c r="B83" s="55" t="s">
        <v>31</v>
      </c>
      <c r="C83" s="35" t="str">
        <f t="shared" ca="1" si="0"/>
        <v>No</v>
      </c>
      <c r="D83" s="35" t="str">
        <f ca="1">IF(AND(C83="YES",_xll.DIMIX(instance&amp;":z_indicator_PL_Vector",_xll.ELPAR(dimension,F83,1))&gt;0),
_xll.ELPAR(dimension,F83,1),
IF(AND(C83="YES",_xll.DIMIX(instance&amp;":z_indicator_PL_Vector",_xll.ELPAR(dimension,F83,1))=0),
_xll.ELPAR(dimension,_xll.ELPAR(dimension,F83,1),1),
IF(G83="Vector",F83,"")))</f>
        <v/>
      </c>
      <c r="E83" s="36">
        <f ca="1">_xll.ELLEV($B$15,$B83)</f>
        <v>0</v>
      </c>
      <c r="F83" s="37" t="str">
        <f ca="1">_xll.DIMNM(dimension,_xll.DIMIX(dimension,B83))</f>
        <v>PL1007_RC_15</v>
      </c>
      <c r="G83" s="36">
        <f ca="1">_xll.DBRW($B$14,$B83,G$19)</f>
        <v>0</v>
      </c>
      <c r="H83" s="38">
        <f ca="1">_xll.DBRW($B$14,$B83,H$19)</f>
        <v>0</v>
      </c>
      <c r="I83" s="38">
        <f ca="1">_xll.DBRW($B$14,$B83,I$19)</f>
        <v>0</v>
      </c>
      <c r="J83" s="38" t="str">
        <f ca="1">_xll.ELPAR("tango_core_model:Indicator",B83,1)</f>
        <v>PL1007</v>
      </c>
      <c r="K83" s="38" t="str">
        <f ca="1">IFERROR(VLOOKUP(B83,#REF!,3,FALSE),"-")</f>
        <v>Part of the operating grant nor depending on work units (km, hours…)</v>
      </c>
      <c r="L83" s="38">
        <f ca="1">_xll.DBRW($B$14,$B83,L$19)</f>
        <v>0</v>
      </c>
      <c r="M83" s="38">
        <f ca="1">_xll.DBRW($B$14,$B83,M$19)</f>
        <v>0</v>
      </c>
      <c r="N83" s="38">
        <f ca="1">_xll.DBRW($B$14,$B83,N$19)</f>
        <v>0</v>
      </c>
      <c r="O83" s="38">
        <f ca="1">_xll.DBRW($B$14,$B83,O$19)</f>
        <v>0</v>
      </c>
    </row>
    <row r="84" spans="1:15" x14ac:dyDescent="0.25">
      <c r="A84" s="2" t="str">
        <f ca="1">IF(_xll.TM1RPTELISCONSOLIDATED($B$20,$B84),IF(_xll.TM1RPTELLEV($B$20,$B84)&lt;=3,_xll.TM1RPTELLEV($B$20,$B84),"D"),"N")</f>
        <v>N</v>
      </c>
      <c r="B84" s="55" t="s">
        <v>32</v>
      </c>
      <c r="C84" s="35" t="str">
        <f t="shared" ca="1" si="0"/>
        <v>No</v>
      </c>
      <c r="D84" s="35" t="str">
        <f ca="1">IF(AND(C84="YES",_xll.DIMIX(instance&amp;":z_indicator_PL_Vector",_xll.ELPAR(dimension,F84,1))&gt;0),
_xll.ELPAR(dimension,F84,1),
IF(AND(C84="YES",_xll.DIMIX(instance&amp;":z_indicator_PL_Vector",_xll.ELPAR(dimension,F84,1))=0),
_xll.ELPAR(dimension,_xll.ELPAR(dimension,F84,1),1),
IF(G84="Vector",F84,"")))</f>
        <v/>
      </c>
      <c r="E84" s="36">
        <f ca="1">_xll.ELLEV($B$15,$B84)</f>
        <v>0</v>
      </c>
      <c r="F84" s="37" t="str">
        <f ca="1">_xll.DIMNM(dimension,_xll.DIMIX(dimension,B84))</f>
        <v>PL1007_RC_20</v>
      </c>
      <c r="G84" s="36">
        <f ca="1">_xll.DBRW($B$14,$B84,G$19)</f>
        <v>0</v>
      </c>
      <c r="H84" s="38">
        <f ca="1">_xll.DBRW($B$14,$B84,H$19)</f>
        <v>0</v>
      </c>
      <c r="I84" s="38">
        <f ca="1">_xll.DBRW($B$14,$B84,I$19)</f>
        <v>0</v>
      </c>
      <c r="J84" s="38" t="str">
        <f ca="1">_xll.ELPAR("tango_core_model:Indicator",B84,1)</f>
        <v>PL1007</v>
      </c>
      <c r="K84" s="38" t="str">
        <f ca="1">IFERROR(VLOOKUP(B84,#REF!,3,FALSE),"-")</f>
        <v>Part of the operating grant calculated through a multiplication of work units (km, hours…)</v>
      </c>
      <c r="L84" s="38">
        <f ca="1">_xll.DBRW($B$14,$B84,L$19)</f>
        <v>0</v>
      </c>
      <c r="M84" s="38">
        <f ca="1">_xll.DBRW($B$14,$B84,M$19)</f>
        <v>0</v>
      </c>
      <c r="N84" s="38">
        <f ca="1">_xll.DBRW($B$14,$B84,N$19)</f>
        <v>0</v>
      </c>
      <c r="O84" s="38">
        <f ca="1">_xll.DBRW($B$14,$B84,O$19)</f>
        <v>0</v>
      </c>
    </row>
    <row r="85" spans="1:15" x14ac:dyDescent="0.25">
      <c r="A85" s="2" t="str">
        <f ca="1">IF(_xll.TM1RPTELISCONSOLIDATED($B$20,$B85),IF(_xll.TM1RPTELLEV($B$20,$B85)&lt;=3,_xll.TM1RPTELLEV($B$20,$B85),"D"),"N")</f>
        <v>N</v>
      </c>
      <c r="B85" s="55" t="s">
        <v>35</v>
      </c>
      <c r="C85" s="35" t="str">
        <f t="shared" ref="C85:C148" ca="1" si="1">IF(AND($A85="N",G85="country")=TRUE,"Yes","No")</f>
        <v>No</v>
      </c>
      <c r="D85" s="35" t="str">
        <f ca="1">IF(AND(C85="YES",_xll.DIMIX(instance&amp;":z_indicator_PL_Vector",_xll.ELPAR(dimension,F85,1))&gt;0),
_xll.ELPAR(dimension,F85,1),
IF(AND(C85="YES",_xll.DIMIX(instance&amp;":z_indicator_PL_Vector",_xll.ELPAR(dimension,F85,1))=0),
_xll.ELPAR(dimension,_xll.ELPAR(dimension,F85,1),1),
IF(G85="Vector",F85,"")))</f>
        <v/>
      </c>
      <c r="E85" s="36">
        <f ca="1">_xll.ELLEV($B$15,$B85)</f>
        <v>0</v>
      </c>
      <c r="F85" s="37" t="str">
        <f ca="1">_xll.DIMNM(dimension,_xll.DIMIX(dimension,B85))</f>
        <v>PL1007_RP_10</v>
      </c>
      <c r="G85" s="36">
        <f ca="1">_xll.DBRW($B$14,$B85,G$19)</f>
        <v>0</v>
      </c>
      <c r="H85" s="38">
        <f ca="1">_xll.DBRW($B$14,$B85,H$19)</f>
        <v>0</v>
      </c>
      <c r="I85" s="38">
        <f ca="1">_xll.DBRW($B$14,$B85,I$19)</f>
        <v>0</v>
      </c>
      <c r="J85" s="38" t="str">
        <f ca="1">_xll.ELPAR("tango_core_model:Indicator",B85,1)</f>
        <v>PL1007</v>
      </c>
      <c r="K85" s="38" t="str">
        <f ca="1">IFERROR(VLOOKUP(B85,#REF!,3,FALSE),"-")</f>
        <v>Previous periods operating grants</v>
      </c>
      <c r="L85" s="38">
        <f ca="1">_xll.DBRW($B$14,$B85,L$19)</f>
        <v>0</v>
      </c>
      <c r="M85" s="38">
        <f ca="1">_xll.DBRW($B$14,$B85,M$19)</f>
        <v>0</v>
      </c>
      <c r="N85" s="38">
        <f ca="1">_xll.DBRW($B$14,$B85,N$19)</f>
        <v>0</v>
      </c>
      <c r="O85" s="38">
        <f ca="1">_xll.DBRW($B$14,$B85,O$19)</f>
        <v>0</v>
      </c>
    </row>
    <row r="86" spans="1:15" x14ac:dyDescent="0.25">
      <c r="A86" s="2" t="str">
        <f ca="1">IF(_xll.TM1RPTELISCONSOLIDATED($B$20,$B86),IF(_xll.TM1RPTELLEV($B$20,$B86)&lt;=3,_xll.TM1RPTELLEV($B$20,$B86),"D"),"N")</f>
        <v>N</v>
      </c>
      <c r="B86" s="55" t="s">
        <v>1868</v>
      </c>
      <c r="C86" s="35" t="str">
        <f t="shared" ca="1" si="1"/>
        <v>No</v>
      </c>
      <c r="D86" s="35" t="str">
        <f ca="1">IF(AND(C86="YES",_xll.DIMIX(instance&amp;":z_indicator_PL_Vector",_xll.ELPAR(dimension,F86,1))&gt;0),
_xll.ELPAR(dimension,F86,1),
IF(AND(C86="YES",_xll.DIMIX(instance&amp;":z_indicator_PL_Vector",_xll.ELPAR(dimension,F86,1))=0),
_xll.ELPAR(dimension,_xll.ELPAR(dimension,F86,1),1),
IF(G86="Vector",F86,"")))</f>
        <v/>
      </c>
      <c r="E86" s="36">
        <f ca="1">_xll.ELLEV($B$15,$B86)</f>
        <v>0</v>
      </c>
      <c r="F86" s="37" t="str">
        <f ca="1">_xll.DIMNM(dimension,_xll.DIMIX(dimension,B86))</f>
        <v>PL1007_RP_110</v>
      </c>
      <c r="G86" s="36">
        <f ca="1">_xll.DBRW($B$14,$B86,G$19)</f>
        <v>0</v>
      </c>
      <c r="H86" s="38">
        <f ca="1">_xll.DBRW($B$14,$B86,H$19)</f>
        <v>0</v>
      </c>
      <c r="I86" s="38">
        <f ca="1">_xll.DBRW($B$14,$B86,I$19)</f>
        <v>0</v>
      </c>
      <c r="J86" s="38" t="str">
        <f ca="1">_xll.ELPAR("tango_core_model:Indicator",B86,1)</f>
        <v>PL1007</v>
      </c>
      <c r="K86" s="38" t="str">
        <f ca="1">IFERROR(VLOOKUP(B86,#REF!,3,FALSE),"-")</f>
        <v>Revenue from the PTA (or concession-holder) - regularization from prior years</v>
      </c>
      <c r="L86" s="38">
        <f ca="1">_xll.DBRW($B$14,$B86,L$19)</f>
        <v>0</v>
      </c>
      <c r="M86" s="38">
        <f ca="1">_xll.DBRW($B$14,$B86,M$19)</f>
        <v>0</v>
      </c>
      <c r="N86" s="38">
        <f ca="1">_xll.DBRW($B$14,$B86,N$19)</f>
        <v>0</v>
      </c>
      <c r="O86" s="38">
        <f ca="1">_xll.DBRW($B$14,$B86,O$19)</f>
        <v>0</v>
      </c>
    </row>
    <row r="87" spans="1:15" x14ac:dyDescent="0.25">
      <c r="A87" s="2" t="str">
        <f ca="1">IF(_xll.TM1RPTELISCONSOLIDATED($B$20,$B87),IF(_xll.TM1RPTELLEV($B$20,$B87)&lt;=3,_xll.TM1RPTELLEV($B$20,$B87),"D"),"N")</f>
        <v>N</v>
      </c>
      <c r="B87" s="55" t="s">
        <v>1869</v>
      </c>
      <c r="C87" s="35" t="str">
        <f t="shared" ca="1" si="1"/>
        <v>No</v>
      </c>
      <c r="D87" s="35" t="str">
        <f ca="1">IF(AND(C87="YES",_xll.DIMIX(instance&amp;":z_indicator_PL_Vector",_xll.ELPAR(dimension,F87,1))&gt;0),
_xll.ELPAR(dimension,F87,1),
IF(AND(C87="YES",_xll.DIMIX(instance&amp;":z_indicator_PL_Vector",_xll.ELPAR(dimension,F87,1))=0),
_xll.ELPAR(dimension,_xll.ELPAR(dimension,F87,1),1),
IF(G87="Vector",F87,"")))</f>
        <v/>
      </c>
      <c r="E87" s="36">
        <f ca="1">_xll.ELLEV($B$15,$B87)</f>
        <v>0</v>
      </c>
      <c r="F87" s="37" t="str">
        <f ca="1">_xll.DIMNM(dimension,_xll.DIMIX(dimension,B87))</f>
        <v>PL1007_RP_130</v>
      </c>
      <c r="G87" s="36">
        <f ca="1">_xll.DBRW($B$14,$B87,G$19)</f>
        <v>0</v>
      </c>
      <c r="H87" s="38">
        <f ca="1">_xll.DBRW($B$14,$B87,H$19)</f>
        <v>0</v>
      </c>
      <c r="I87" s="38">
        <f ca="1">_xll.DBRW($B$14,$B87,I$19)</f>
        <v>0</v>
      </c>
      <c r="J87" s="38" t="str">
        <f ca="1">_xll.ELPAR("tango_core_model:Indicator",B87,1)</f>
        <v>PL1007</v>
      </c>
      <c r="K87" s="38" t="str">
        <f ca="1">IFERROR(VLOOKUP(B87,#REF!,3,FALSE),"-")</f>
        <v>Bonuses &amp; Penalties - regularization from prior years</v>
      </c>
      <c r="L87" s="38">
        <f ca="1">_xll.DBRW($B$14,$B87,L$19)</f>
        <v>0</v>
      </c>
      <c r="M87" s="38">
        <f ca="1">_xll.DBRW($B$14,$B87,M$19)</f>
        <v>0</v>
      </c>
      <c r="N87" s="38">
        <f ca="1">_xll.DBRW($B$14,$B87,N$19)</f>
        <v>0</v>
      </c>
      <c r="O87" s="38">
        <f ca="1">_xll.DBRW($B$14,$B87,O$19)</f>
        <v>0</v>
      </c>
    </row>
    <row r="88" spans="1:15" x14ac:dyDescent="0.25">
      <c r="A88" s="2" t="str">
        <f ca="1">IF(_xll.TM1RPTELISCONSOLIDATED($B$20,$B88),IF(_xll.TM1RPTELLEV($B$20,$B88)&lt;=3,_xll.TM1RPTELLEV($B$20,$B88),"D"),"N")</f>
        <v>N</v>
      </c>
      <c r="B88" s="55" t="s">
        <v>44</v>
      </c>
      <c r="C88" s="35" t="str">
        <f t="shared" ca="1" si="1"/>
        <v>No</v>
      </c>
      <c r="D88" s="35" t="str">
        <f ca="1">IF(AND(C88="YES",_xll.DIMIX(instance&amp;":z_indicator_PL_Vector",_xll.ELPAR(dimension,F88,1))&gt;0),
_xll.ELPAR(dimension,F88,1),
IF(AND(C88="YES",_xll.DIMIX(instance&amp;":z_indicator_PL_Vector",_xll.ELPAR(dimension,F88,1))=0),
_xll.ELPAR(dimension,_xll.ELPAR(dimension,F88,1),1),
IF(G88="Vector",F88,"")))</f>
        <v/>
      </c>
      <c r="E88" s="36">
        <f ca="1">_xll.ELLEV($B$15,$B88)</f>
        <v>0</v>
      </c>
      <c r="F88" s="37" t="str">
        <f ca="1">_xll.DIMNM(dimension,_xll.DIMIX(dimension,B88))</f>
        <v>PL1007_XX</v>
      </c>
      <c r="G88" s="36">
        <f ca="1">_xll.DBRW($B$14,$B88,G$19)</f>
        <v>0</v>
      </c>
      <c r="H88" s="38">
        <f ca="1">_xll.DBRW($B$14,$B88,H$19)</f>
        <v>0</v>
      </c>
      <c r="I88" s="38">
        <f ca="1">_xll.DBRW($B$14,$B88,I$19)</f>
        <v>0</v>
      </c>
      <c r="J88" s="38" t="str">
        <f ca="1">_xll.ELPAR("tango_core_model:Indicator",B88,1)</f>
        <v>PL1007</v>
      </c>
      <c r="K88" s="38" t="str">
        <f ca="1">IFERROR(VLOOKUP(B88,#REF!,3,FALSE),"-")</f>
        <v>Technical account for Vector reconciliation</v>
      </c>
      <c r="L88" s="38">
        <f ca="1">_xll.DBRW($B$14,$B88,L$19)</f>
        <v>0</v>
      </c>
      <c r="M88" s="38">
        <f ca="1">_xll.DBRW($B$14,$B88,M$19)</f>
        <v>0</v>
      </c>
      <c r="N88" s="38">
        <f ca="1">_xll.DBRW($B$14,$B88,N$19)</f>
        <v>0</v>
      </c>
      <c r="O88" s="38">
        <f ca="1">_xll.DBRW($B$14,$B88,O$19)</f>
        <v>0</v>
      </c>
    </row>
    <row r="89" spans="1:15" x14ac:dyDescent="0.25">
      <c r="A89" s="2" t="str">
        <f ca="1">IF(_xll.TM1RPTELISCONSOLIDATED($B$20,$B89),IF(_xll.TM1RPTELLEV($B$20,$B89)&lt;=3,_xll.TM1RPTELLEV($B$20,$B89),"D"),"N")</f>
        <v>N</v>
      </c>
      <c r="B89" s="44" t="s">
        <v>432</v>
      </c>
      <c r="C89" s="20" t="str">
        <f t="shared" ca="1" si="1"/>
        <v>No</v>
      </c>
      <c r="D89" s="20" t="str">
        <f ca="1">IF(AND(C89="YES",_xll.DIMIX(instance&amp;":z_indicator_PL_Vector",_xll.ELPAR(dimension,F89,1))&gt;0),
_xll.ELPAR(dimension,F89,1),
IF(AND(C89="YES",_xll.DIMIX(instance&amp;":z_indicator_PL_Vector",_xll.ELPAR(dimension,F89,1))=0),
_xll.ELPAR(dimension,_xll.ELPAR(dimension,F89,1),1),
IF(G89="Vector",F89,"")))</f>
        <v/>
      </c>
      <c r="E89" s="21">
        <f ca="1">_xll.ELLEV($B$15,$B89)</f>
        <v>3</v>
      </c>
      <c r="F89" s="22" t="str">
        <f ca="1">_xll.DIMNM(dimension,_xll.DIMIX(dimension,B89))</f>
        <v>TPL11_nat</v>
      </c>
      <c r="G89" s="23">
        <f ca="1">_xll.DBRW($B$14,$B89,G$19)</f>
        <v>0</v>
      </c>
      <c r="H89" s="23">
        <f ca="1">_xll.DBRW($B$14,$B89,H$19)</f>
        <v>0</v>
      </c>
      <c r="I89" s="23">
        <f ca="1">_xll.DBRW($B$14,$B89,I$19)</f>
        <v>0</v>
      </c>
      <c r="J89" s="23" t="str">
        <f ca="1">_xll.ELPAR("tango_core_model:Indicator",B89,1)</f>
        <v>GROSS_MARGIN_nat</v>
      </c>
      <c r="K89" s="23" t="str">
        <f ca="1">IFERROR(VLOOKUP(B89,#REF!,3,FALSE),"-")</f>
        <v>-</v>
      </c>
      <c r="L89" s="23">
        <f ca="1">_xll.DBRW($B$14,$B89,L$19)</f>
        <v>0</v>
      </c>
      <c r="M89" s="23">
        <f ca="1">_xll.DBRW($B$14,$B89,M$19)</f>
        <v>0</v>
      </c>
      <c r="N89" s="23">
        <f ca="1">_xll.DBRW($B$14,$B89,N$19)</f>
        <v>0</v>
      </c>
      <c r="O89" s="23">
        <f ca="1">_xll.DBRW($B$14,$B89,O$19)</f>
        <v>0</v>
      </c>
    </row>
    <row r="90" spans="1:15" x14ac:dyDescent="0.25">
      <c r="A90" s="2" t="str">
        <f ca="1">IF(_xll.TM1RPTELISCONSOLIDATED($B$20,$B90),IF(_xll.TM1RPTELLEV($B$20,$B90)&lt;=3,_xll.TM1RPTELLEV($B$20,$B90),"D"),"N")</f>
        <v>N</v>
      </c>
      <c r="B90" s="46" t="s">
        <v>433</v>
      </c>
      <c r="C90" s="25" t="str">
        <f t="shared" ca="1" si="1"/>
        <v>No</v>
      </c>
      <c r="D90" s="25" t="str">
        <f ca="1">IF(AND(C90="YES",_xll.DIMIX(instance&amp;":z_indicator_PL_Vector",_xll.ELPAR(dimension,F90,1))&gt;0),
_xll.ELPAR(dimension,F90,1),
IF(AND(C90="YES",_xll.DIMIX(instance&amp;":z_indicator_PL_Vector",_xll.ELPAR(dimension,F90,1))=0),
_xll.ELPAR(dimension,_xll.ELPAR(dimension,F90,1),1),
IF(G90="Vector",F90,"")))</f>
        <v/>
      </c>
      <c r="E90" s="26">
        <f ca="1">_xll.ELLEV($B$15,$B90)</f>
        <v>1</v>
      </c>
      <c r="F90" s="27" t="str">
        <f ca="1">_xll.DIMNM(dimension,_xll.DIMIX(dimension,B90))</f>
        <v>PL1100</v>
      </c>
      <c r="G90" s="28">
        <f ca="1">_xll.DBRW($B$14,$B90,G$19)</f>
        <v>0</v>
      </c>
      <c r="H90" s="28">
        <f ca="1">_xll.DBRW($B$14,$B90,H$19)</f>
        <v>0</v>
      </c>
      <c r="I90" s="28">
        <f ca="1">_xll.DBRW($B$14,$B90,I$19)</f>
        <v>0</v>
      </c>
      <c r="J90" s="28" t="str">
        <f ca="1">_xll.ELPAR("tango_core_model:Indicator",B90,1)</f>
        <v>TPL11_nat</v>
      </c>
      <c r="K90" s="28" t="str">
        <f ca="1">IFERROR(VLOOKUP(B90,#REF!,3,FALSE),"-")</f>
        <v>-</v>
      </c>
      <c r="L90" s="28">
        <f ca="1">_xll.DBRW($B$14,$B90,L$19)</f>
        <v>0</v>
      </c>
      <c r="M90" s="28">
        <f ca="1">_xll.DBRW($B$14,$B90,M$19)</f>
        <v>0</v>
      </c>
      <c r="N90" s="28">
        <f ca="1">_xll.DBRW($B$14,$B90,N$19)</f>
        <v>0</v>
      </c>
      <c r="O90" s="28">
        <f ca="1">_xll.DBRW($B$14,$B90,O$19)</f>
        <v>0</v>
      </c>
    </row>
    <row r="91" spans="1:15" x14ac:dyDescent="0.25">
      <c r="A91" s="2" t="str">
        <f ca="1">IF(_xll.TM1RPTELISCONSOLIDATED($B$20,$B91),IF(_xll.TM1RPTELLEV($B$20,$B91)&lt;=3,_xll.TM1RPTELLEV($B$20,$B91),"D"),"N")</f>
        <v>N</v>
      </c>
      <c r="B91" s="55" t="s">
        <v>160</v>
      </c>
      <c r="C91" s="35" t="str">
        <f t="shared" ca="1" si="1"/>
        <v>No</v>
      </c>
      <c r="D91" s="35" t="str">
        <f ca="1">IF(AND(C91="YES",_xll.DIMIX(instance&amp;":z_indicator_PL_Vector",_xll.ELPAR(dimension,F91,1))&gt;0),
_xll.ELPAR(dimension,F91,1),
IF(AND(C91="YES",_xll.DIMIX(instance&amp;":z_indicator_PL_Vector",_xll.ELPAR(dimension,F91,1))=0),
_xll.ELPAR(dimension,_xll.ELPAR(dimension,F91,1),1),
IF(G91="Vector",F91,"")))</f>
        <v/>
      </c>
      <c r="E91" s="36">
        <f ca="1">_xll.ELLEV($B$15,$B91)</f>
        <v>0</v>
      </c>
      <c r="F91" s="37" t="str">
        <f ca="1">_xll.DIMNM(dimension,_xll.DIMIX(dimension,B91))</f>
        <v>PL1100_AC</v>
      </c>
      <c r="G91" s="36">
        <f ca="1">_xll.DBRW($B$14,$B91,G$19)</f>
        <v>0</v>
      </c>
      <c r="H91" s="38">
        <f ca="1">_xll.DBRW($B$14,$B91,H$19)</f>
        <v>0</v>
      </c>
      <c r="I91" s="38">
        <f ca="1">_xll.DBRW($B$14,$B91,I$19)</f>
        <v>0</v>
      </c>
      <c r="J91" s="38" t="str">
        <f ca="1">_xll.ELPAR("tango_core_model:Indicator",B91,1)</f>
        <v>PL1100</v>
      </c>
      <c r="K91" s="38" t="str">
        <f ca="1">IFERROR(VLOOKUP(B91,#REF!,3,FALSE),"-")</f>
        <v>This account relates in particular to capitalized production (the production of the period retained by the entity to be capitalized is operating income recognized at its cost of production) and production held in inventory, which corresponds to the difference between the inventory of finished product or work in progress at the beginning and end of the period</v>
      </c>
      <c r="L91" s="38">
        <f ca="1">_xll.DBRW($B$14,$B91,L$19)</f>
        <v>0</v>
      </c>
      <c r="M91" s="38">
        <f ca="1">_xll.DBRW($B$14,$B91,M$19)</f>
        <v>0</v>
      </c>
      <c r="N91" s="38">
        <f ca="1">_xll.DBRW($B$14,$B91,N$19)</f>
        <v>0</v>
      </c>
      <c r="O91" s="38">
        <f ca="1">_xll.DBRW($B$14,$B91,O$19)</f>
        <v>0</v>
      </c>
    </row>
    <row r="92" spans="1:15" x14ac:dyDescent="0.25">
      <c r="A92" s="2" t="str">
        <f ca="1">IF(_xll.TM1RPTELISCONSOLIDATED($B$20,$B92),IF(_xll.TM1RPTELLEV($B$20,$B92)&lt;=3,_xll.TM1RPTELLEV($B$20,$B92),"D"),"N")</f>
        <v>N</v>
      </c>
      <c r="B92" s="55" t="s">
        <v>194</v>
      </c>
      <c r="C92" s="35" t="str">
        <f t="shared" ca="1" si="1"/>
        <v>No</v>
      </c>
      <c r="D92" s="35" t="str">
        <f ca="1">IF(AND(C92="YES",_xll.DIMIX(instance&amp;":z_indicator_PL_Vector",_xll.ELPAR(dimension,F92,1))&gt;0),
_xll.ELPAR(dimension,F92,1),
IF(AND(C92="YES",_xll.DIMIX(instance&amp;":z_indicator_PL_Vector",_xll.ELPAR(dimension,F92,1))=0),
_xll.ELPAR(dimension,_xll.ELPAR(dimension,F92,1),1),
IF(G92="Vector",F92,"")))</f>
        <v/>
      </c>
      <c r="E92" s="36">
        <f ca="1">_xll.ELLEV($B$15,$B92)</f>
        <v>0</v>
      </c>
      <c r="F92" s="37" t="str">
        <f ca="1">_xll.DIMNM(dimension,_xll.DIMIX(dimension,B92))</f>
        <v>PL1100_XX</v>
      </c>
      <c r="G92" s="36">
        <f ca="1">_xll.DBRW($B$14,$B92,G$19)</f>
        <v>0</v>
      </c>
      <c r="H92" s="38">
        <f ca="1">_xll.DBRW($B$14,$B92,H$19)</f>
        <v>0</v>
      </c>
      <c r="I92" s="38">
        <f ca="1">_xll.DBRW($B$14,$B92,I$19)</f>
        <v>0</v>
      </c>
      <c r="J92" s="38" t="str">
        <f ca="1">_xll.ELPAR("tango_core_model:Indicator",B92,1)</f>
        <v>PL1100</v>
      </c>
      <c r="K92" s="38" t="str">
        <f ca="1">IFERROR(VLOOKUP(B92,#REF!,3,FALSE),"-")</f>
        <v>Technical account for Vector reconciliation</v>
      </c>
      <c r="L92" s="38">
        <f ca="1">_xll.DBRW($B$14,$B92,L$19)</f>
        <v>0</v>
      </c>
      <c r="M92" s="38">
        <f ca="1">_xll.DBRW($B$14,$B92,M$19)</f>
        <v>0</v>
      </c>
      <c r="N92" s="38">
        <f ca="1">_xll.DBRW($B$14,$B92,N$19)</f>
        <v>0</v>
      </c>
      <c r="O92" s="38">
        <f ca="1">_xll.DBRW($B$14,$B92,O$19)</f>
        <v>0</v>
      </c>
    </row>
    <row r="93" spans="1:15" x14ac:dyDescent="0.25">
      <c r="A93" s="2" t="str">
        <f ca="1">IF(_xll.TM1RPTELISCONSOLIDATED($B$20,$B93),IF(_xll.TM1RPTELLEV($B$20,$B93)&lt;=3,_xll.TM1RPTELLEV($B$20,$B93),"D"),"N")</f>
        <v>N</v>
      </c>
      <c r="B93" s="46" t="s">
        <v>434</v>
      </c>
      <c r="C93" s="25" t="str">
        <f t="shared" ca="1" si="1"/>
        <v>No</v>
      </c>
      <c r="D93" s="25" t="str">
        <f ca="1">IF(AND(C93="YES",_xll.DIMIX(instance&amp;":z_indicator_PL_Vector",_xll.ELPAR(dimension,F93,1))&gt;0),
_xll.ELPAR(dimension,F93,1),
IF(AND(C93="YES",_xll.DIMIX(instance&amp;":z_indicator_PL_Vector",_xll.ELPAR(dimension,F93,1))=0),
_xll.ELPAR(dimension,_xll.ELPAR(dimension,F93,1),1),
IF(G93="Vector",F93,"")))</f>
        <v/>
      </c>
      <c r="E93" s="26">
        <f ca="1">_xll.ELLEV($B$15,$B93)</f>
        <v>1</v>
      </c>
      <c r="F93" s="27" t="str">
        <f ca="1">_xll.DIMNM(dimension,_xll.DIMIX(dimension,B93))</f>
        <v>PL1105</v>
      </c>
      <c r="G93" s="28">
        <f ca="1">_xll.DBRW($B$14,$B93,G$19)</f>
        <v>0</v>
      </c>
      <c r="H93" s="28">
        <f ca="1">_xll.DBRW($B$14,$B93,H$19)</f>
        <v>0</v>
      </c>
      <c r="I93" s="28">
        <f ca="1">_xll.DBRW($B$14,$B93,I$19)</f>
        <v>0</v>
      </c>
      <c r="J93" s="28" t="str">
        <f ca="1">_xll.ELPAR("tango_core_model:Indicator",B93,1)</f>
        <v>TPL11_nat</v>
      </c>
      <c r="K93" s="28" t="str">
        <f ca="1">IFERROR(VLOOKUP(B93,#REF!,3,FALSE),"-")</f>
        <v>-</v>
      </c>
      <c r="L93" s="28">
        <f ca="1">_xll.DBRW($B$14,$B93,L$19)</f>
        <v>0</v>
      </c>
      <c r="M93" s="28">
        <f ca="1">_xll.DBRW($B$14,$B93,M$19)</f>
        <v>0</v>
      </c>
      <c r="N93" s="28">
        <f ca="1">_xll.DBRW($B$14,$B93,N$19)</f>
        <v>0</v>
      </c>
      <c r="O93" s="28">
        <f ca="1">_xll.DBRW($B$14,$B93,O$19)</f>
        <v>0</v>
      </c>
    </row>
    <row r="94" spans="1:15" x14ac:dyDescent="0.25">
      <c r="A94" s="2" t="str">
        <f ca="1">IF(_xll.TM1RPTELISCONSOLIDATED($B$20,$B94),IF(_xll.TM1RPTELLEV($B$20,$B94)&lt;=3,_xll.TM1RPTELLEV($B$20,$B94),"D"),"N")</f>
        <v>N</v>
      </c>
      <c r="B94" s="55" t="s">
        <v>161</v>
      </c>
      <c r="C94" s="35" t="str">
        <f t="shared" ca="1" si="1"/>
        <v>No</v>
      </c>
      <c r="D94" s="35" t="str">
        <f ca="1">IF(AND(C94="YES",_xll.DIMIX(instance&amp;":z_indicator_PL_Vector",_xll.ELPAR(dimension,F94,1))&gt;0),
_xll.ELPAR(dimension,F94,1),
IF(AND(C94="YES",_xll.DIMIX(instance&amp;":z_indicator_PL_Vector",_xll.ELPAR(dimension,F94,1))=0),
_xll.ELPAR(dimension,_xll.ELPAR(dimension,F94,1),1),
IF(G94="Vector",F94,"")))</f>
        <v/>
      </c>
      <c r="E94" s="36">
        <f ca="1">_xll.ELLEV($B$15,$B94)</f>
        <v>0</v>
      </c>
      <c r="F94" s="37" t="str">
        <f ca="1">_xll.DIMNM(dimension,_xll.DIMIX(dimension,B94))</f>
        <v>PL1105_AC</v>
      </c>
      <c r="G94" s="36">
        <f ca="1">_xll.DBRW($B$14,$B94,G$19)</f>
        <v>0</v>
      </c>
      <c r="H94" s="38">
        <f ca="1">_xll.DBRW($B$14,$B94,H$19)</f>
        <v>0</v>
      </c>
      <c r="I94" s="38">
        <f ca="1">_xll.DBRW($B$14,$B94,I$19)</f>
        <v>0</v>
      </c>
      <c r="J94" s="38" t="str">
        <f ca="1">_xll.ELPAR("tango_core_model:Indicator",B94,1)</f>
        <v>PL1105</v>
      </c>
      <c r="K94" s="38" t="str">
        <f ca="1">IFERROR(VLOOKUP(B94,#REF!,3,FALSE),"-")</f>
        <v>Revenue received for the account of third parties comprises those elements collected by an entity to be paid to third parties and which cannot be accounted for as revenue (especially if the entity does not bear the debtor’s credit risk)</v>
      </c>
      <c r="L94" s="38">
        <f ca="1">_xll.DBRW($B$14,$B94,L$19)</f>
        <v>0</v>
      </c>
      <c r="M94" s="38">
        <f ca="1">_xll.DBRW($B$14,$B94,M$19)</f>
        <v>0</v>
      </c>
      <c r="N94" s="38">
        <f ca="1">_xll.DBRW($B$14,$B94,N$19)</f>
        <v>0</v>
      </c>
      <c r="O94" s="38">
        <f ca="1">_xll.DBRW($B$14,$B94,O$19)</f>
        <v>0</v>
      </c>
    </row>
    <row r="95" spans="1:15" x14ac:dyDescent="0.25">
      <c r="A95" s="2" t="str">
        <f ca="1">IF(_xll.TM1RPTELISCONSOLIDATED($B$20,$B95),IF(_xll.TM1RPTELLEV($B$20,$B95)&lt;=3,_xll.TM1RPTELLEV($B$20,$B95),"D"),"N")</f>
        <v>N</v>
      </c>
      <c r="B95" s="55" t="s">
        <v>195</v>
      </c>
      <c r="C95" s="35" t="str">
        <f t="shared" ca="1" si="1"/>
        <v>No</v>
      </c>
      <c r="D95" s="35" t="str">
        <f ca="1">IF(AND(C95="YES",_xll.DIMIX(instance&amp;":z_indicator_PL_Vector",_xll.ELPAR(dimension,F95,1))&gt;0),
_xll.ELPAR(dimension,F95,1),
IF(AND(C95="YES",_xll.DIMIX(instance&amp;":z_indicator_PL_Vector",_xll.ELPAR(dimension,F95,1))=0),
_xll.ELPAR(dimension,_xll.ELPAR(dimension,F95,1),1),
IF(G95="Vector",F95,"")))</f>
        <v/>
      </c>
      <c r="E95" s="36">
        <f ca="1">_xll.ELLEV($B$15,$B95)</f>
        <v>0</v>
      </c>
      <c r="F95" s="37" t="str">
        <f ca="1">_xll.DIMNM(dimension,_xll.DIMIX(dimension,B95))</f>
        <v>PL1105_XX</v>
      </c>
      <c r="G95" s="36">
        <f ca="1">_xll.DBRW($B$14,$B95,G$19)</f>
        <v>0</v>
      </c>
      <c r="H95" s="38">
        <f ca="1">_xll.DBRW($B$14,$B95,H$19)</f>
        <v>0</v>
      </c>
      <c r="I95" s="38">
        <f ca="1">_xll.DBRW($B$14,$B95,I$19)</f>
        <v>0</v>
      </c>
      <c r="J95" s="38" t="str">
        <f ca="1">_xll.ELPAR("tango_core_model:Indicator",B95,1)</f>
        <v>PL1105</v>
      </c>
      <c r="K95" s="38" t="str">
        <f ca="1">IFERROR(VLOOKUP(B95,#REF!,3,FALSE),"-")</f>
        <v>Technical account for Vector reconciliation</v>
      </c>
      <c r="L95" s="38">
        <f ca="1">_xll.DBRW($B$14,$B95,L$19)</f>
        <v>0</v>
      </c>
      <c r="M95" s="38">
        <f ca="1">_xll.DBRW($B$14,$B95,M$19)</f>
        <v>0</v>
      </c>
      <c r="N95" s="38">
        <f ca="1">_xll.DBRW($B$14,$B95,N$19)</f>
        <v>0</v>
      </c>
      <c r="O95" s="38">
        <f ca="1">_xll.DBRW($B$14,$B95,O$19)</f>
        <v>0</v>
      </c>
    </row>
    <row r="96" spans="1:15" x14ac:dyDescent="0.25">
      <c r="A96" s="2" t="str">
        <f ca="1">IF(_xll.TM1RPTELISCONSOLIDATED($B$20,$B96),IF(_xll.TM1RPTELLEV($B$20,$B96)&lt;=3,_xll.TM1RPTELLEV($B$20,$B96),"D"),"N")</f>
        <v>N</v>
      </c>
      <c r="B96" s="46" t="s">
        <v>435</v>
      </c>
      <c r="C96" s="25" t="str">
        <f t="shared" ca="1" si="1"/>
        <v>No</v>
      </c>
      <c r="D96" s="25" t="str">
        <f ca="1">IF(AND(C96="YES",_xll.DIMIX(instance&amp;":z_indicator_PL_Vector",_xll.ELPAR(dimension,F96,1))&gt;0),
_xll.ELPAR(dimension,F96,1),
IF(AND(C96="YES",_xll.DIMIX(instance&amp;":z_indicator_PL_Vector",_xll.ELPAR(dimension,F96,1))=0),
_xll.ELPAR(dimension,_xll.ELPAR(dimension,F96,1),1),
IF(G96="Vector",F96,"")))</f>
        <v/>
      </c>
      <c r="E96" s="26">
        <f ca="1">_xll.ELLEV($B$15,$B96)</f>
        <v>2</v>
      </c>
      <c r="F96" s="27" t="str">
        <f ca="1">_xll.DIMNM(dimension,_xll.DIMIX(dimension,B96))</f>
        <v>PL1110</v>
      </c>
      <c r="G96" s="28">
        <f ca="1">_xll.DBRW($B$14,$B96,G$19)</f>
        <v>0</v>
      </c>
      <c r="H96" s="28">
        <f ca="1">_xll.DBRW($B$14,$B96,H$19)</f>
        <v>0</v>
      </c>
      <c r="I96" s="28">
        <f ca="1">_xll.DBRW($B$14,$B96,I$19)</f>
        <v>0</v>
      </c>
      <c r="J96" s="28" t="str">
        <f ca="1">_xll.ELPAR("tango_core_model:Indicator",B96,1)</f>
        <v>TPL11_nat</v>
      </c>
      <c r="K96" s="28" t="str">
        <f ca="1">IFERROR(VLOOKUP(B96,#REF!,3,FALSE),"-")</f>
        <v>-</v>
      </c>
      <c r="L96" s="28">
        <f ca="1">_xll.DBRW($B$14,$B96,L$19)</f>
        <v>0</v>
      </c>
      <c r="M96" s="28">
        <f ca="1">_xll.DBRW($B$14,$B96,M$19)</f>
        <v>0</v>
      </c>
      <c r="N96" s="28">
        <f ca="1">_xll.DBRW($B$14,$B96,N$19)</f>
        <v>0</v>
      </c>
      <c r="O96" s="28">
        <f ca="1">_xll.DBRW($B$14,$B96,O$19)</f>
        <v>0</v>
      </c>
    </row>
    <row r="97" spans="1:15" x14ac:dyDescent="0.25">
      <c r="A97" s="2" t="str">
        <f ca="1">IF(_xll.TM1RPTELISCONSOLIDATED($B$20,$B97),IF(_xll.TM1RPTELLEV($B$20,$B97)&lt;=3,_xll.TM1RPTELLEV($B$20,$B97),"D"),"N")</f>
        <v>N</v>
      </c>
      <c r="B97" s="55" t="s">
        <v>158</v>
      </c>
      <c r="C97" s="35" t="str">
        <f t="shared" ca="1" si="1"/>
        <v>No</v>
      </c>
      <c r="D97" s="35" t="str">
        <f ca="1">IF(AND(C97="YES",_xll.DIMIX(instance&amp;":z_indicator_PL_Vector",_xll.ELPAR(dimension,F97,1))&gt;0),
_xll.ELPAR(dimension,F97,1),
IF(AND(C97="YES",_xll.DIMIX(instance&amp;":z_indicator_PL_Vector",_xll.ELPAR(dimension,F97,1))=0),
_xll.ELPAR(dimension,_xll.ELPAR(dimension,F97,1),1),
IF(G97="Vector",F97,"")))</f>
        <v/>
      </c>
      <c r="E97" s="36">
        <f ca="1">_xll.ELLEV($B$15,$B97)</f>
        <v>0</v>
      </c>
      <c r="F97" s="37" t="str">
        <f ca="1">_xll.DIMNM(dimension,_xll.DIMIX(dimension,B97))</f>
        <v>PL1110_AC_20</v>
      </c>
      <c r="G97" s="36">
        <f ca="1">_xll.DBRW($B$14,$B97,G$19)</f>
        <v>0</v>
      </c>
      <c r="H97" s="38">
        <f ca="1">_xll.DBRW($B$14,$B97,H$19)</f>
        <v>0</v>
      </c>
      <c r="I97" s="38">
        <f ca="1">_xll.DBRW($B$14,$B97,I$19)</f>
        <v>0</v>
      </c>
      <c r="J97" s="38" t="str">
        <f ca="1">_xll.ELPAR("tango_core_model:Indicator",B97,1)</f>
        <v>PL1110</v>
      </c>
      <c r="K97" s="38" t="str">
        <f ca="1">IFERROR(VLOOKUP(B97,#REF!,3,FALSE),"-")</f>
        <v>This account is specific to US and includes medical costs paid by the company. Costs to be paid are expensed based an estimate and updated with the fund calls from the insurance companies which manage the medical costs reimbursement to employees</v>
      </c>
      <c r="L97" s="38">
        <f ca="1">_xll.DBRW($B$14,$B97,L$19)</f>
        <v>0</v>
      </c>
      <c r="M97" s="38">
        <f ca="1">_xll.DBRW($B$14,$B97,M$19)</f>
        <v>0</v>
      </c>
      <c r="N97" s="38">
        <f ca="1">_xll.DBRW($B$14,$B97,N$19)</f>
        <v>0</v>
      </c>
      <c r="O97" s="38">
        <f ca="1">_xll.DBRW($B$14,$B97,O$19)</f>
        <v>0</v>
      </c>
    </row>
    <row r="98" spans="1:15" x14ac:dyDescent="0.25">
      <c r="A98" s="2" t="str">
        <f ca="1">IF(_xll.TM1RPTELISCONSOLIDATED($B$20,$B98),IF(_xll.TM1RPTELLEV($B$20,$B98)&lt;=3,_xll.TM1RPTELLEV($B$20,$B98),"D"),"N")</f>
        <v>N</v>
      </c>
      <c r="B98" s="55" t="s">
        <v>1870</v>
      </c>
      <c r="C98" s="35" t="str">
        <f t="shared" ca="1" si="1"/>
        <v>No</v>
      </c>
      <c r="D98" s="35" t="str">
        <f ca="1">IF(AND(C98="YES",_xll.DIMIX(instance&amp;":z_indicator_PL_Vector",_xll.ELPAR(dimension,F98,1))&gt;0),
_xll.ELPAR(dimension,F98,1),
IF(AND(C98="YES",_xll.DIMIX(instance&amp;":z_indicator_PL_Vector",_xll.ELPAR(dimension,F98,1))=0),
_xll.ELPAR(dimension,_xll.ELPAR(dimension,F98,1),1),
IF(G98="Vector",F98,"")))</f>
        <v/>
      </c>
      <c r="E98" s="36">
        <f ca="1">_xll.ELLEV($B$15,$B98)</f>
        <v>0</v>
      </c>
      <c r="F98" s="37" t="str">
        <f ca="1">_xll.DIMNM(dimension,_xll.DIMIX(dimension,B98))</f>
        <v>PL1110_CD_10</v>
      </c>
      <c r="G98" s="36">
        <f ca="1">_xll.DBRW($B$14,$B98,G$19)</f>
        <v>0</v>
      </c>
      <c r="H98" s="38">
        <f ca="1">_xll.DBRW($B$14,$B98,H$19)</f>
        <v>0</v>
      </c>
      <c r="I98" s="38">
        <f ca="1">_xll.DBRW($B$14,$B98,I$19)</f>
        <v>0</v>
      </c>
      <c r="J98" s="38" t="str">
        <f ca="1">_xll.ELPAR("tango_core_model:Indicator",B98,1)</f>
        <v>PL1110</v>
      </c>
      <c r="K98" s="38" t="str">
        <f ca="1">IFERROR(VLOOKUP(B98,#REF!,3,FALSE),"-")</f>
        <v>Costs of staff directly and indirectly dedicated to repair of fleet or infrastructures.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 In case the company is not able to isolate these staff costs, they should be reported in maintenance &amp; cleaning (fleet and infrastructure)</v>
      </c>
      <c r="L98" s="38">
        <f ca="1">_xll.DBRW($B$14,$B98,L$19)</f>
        <v>0</v>
      </c>
      <c r="M98" s="38">
        <f ca="1">_xll.DBRW($B$14,$B98,M$19)</f>
        <v>0</v>
      </c>
      <c r="N98" s="38">
        <f ca="1">_xll.DBRW($B$14,$B98,N$19)</f>
        <v>0</v>
      </c>
      <c r="O98" s="38">
        <f ca="1">_xll.DBRW($B$14,$B98,O$19)</f>
        <v>0</v>
      </c>
    </row>
    <row r="99" spans="1:15" x14ac:dyDescent="0.25">
      <c r="A99" s="2" t="str">
        <f ca="1">IF(_xll.TM1RPTELISCONSOLIDATED($B$20,$B99),IF(_xll.TM1RPTELLEV($B$20,$B99)&lt;=3,_xll.TM1RPTELLEV($B$20,$B99),"D"),"N")</f>
        <v>N</v>
      </c>
      <c r="B99" s="55" t="s">
        <v>103</v>
      </c>
      <c r="C99" s="35" t="str">
        <f t="shared" ca="1" si="1"/>
        <v>No</v>
      </c>
      <c r="D99" s="35" t="str">
        <f ca="1">IF(AND(C99="YES",_xll.DIMIX(instance&amp;":z_indicator_PL_Vector",_xll.ELPAR(dimension,F99,1))&gt;0),
_xll.ELPAR(dimension,F99,1),
IF(AND(C99="YES",_xll.DIMIX(instance&amp;":z_indicator_PL_Vector",_xll.ELPAR(dimension,F99,1))=0),
_xll.ELPAR(dimension,_xll.ELPAR(dimension,F99,1),1),
IF(G99="Vector",F99,"")))</f>
        <v/>
      </c>
      <c r="E99" s="36">
        <f ca="1">_xll.ELLEV($B$15,$B99)</f>
        <v>0</v>
      </c>
      <c r="F99" s="37" t="str">
        <f ca="1">_xll.DIMNM(dimension,_xll.DIMIX(dimension,B99))</f>
        <v>PL1110_CD_20</v>
      </c>
      <c r="G99" s="36">
        <f ca="1">_xll.DBRW($B$14,$B99,G$19)</f>
        <v>0</v>
      </c>
      <c r="H99" s="38">
        <f ca="1">_xll.DBRW($B$14,$B99,H$19)</f>
        <v>0</v>
      </c>
      <c r="I99" s="38">
        <f ca="1">_xll.DBRW($B$14,$B99,I$19)</f>
        <v>0</v>
      </c>
      <c r="J99" s="38" t="str">
        <f ca="1">_xll.ELPAR("tango_core_model:Indicator",B99,1)</f>
        <v>PL1110</v>
      </c>
      <c r="K99" s="38" t="str">
        <f ca="1">IFERROR(VLOOKUP(B99,#REF!,3,FALSE),"-")</f>
        <v>It includes costs of worker’s compensation directly supported by the operator in case of accident but in the limit of a threshold (defined per event) beyond which an insurance company is supporting the costs</v>
      </c>
      <c r="L99" s="38">
        <f ca="1">_xll.DBRW($B$14,$B99,L$19)</f>
        <v>0</v>
      </c>
      <c r="M99" s="38">
        <f ca="1">_xll.DBRW($B$14,$B99,M$19)</f>
        <v>0</v>
      </c>
      <c r="N99" s="38">
        <f ca="1">_xll.DBRW($B$14,$B99,N$19)</f>
        <v>0</v>
      </c>
      <c r="O99" s="38">
        <f ca="1">_xll.DBRW($B$14,$B99,O$19)</f>
        <v>0</v>
      </c>
    </row>
    <row r="100" spans="1:15" x14ac:dyDescent="0.25">
      <c r="A100" s="2" t="str">
        <f ca="1">IF(_xll.TM1RPTELISCONSOLIDATED($B$20,$B100),IF(_xll.TM1RPTELLEV($B$20,$B100)&lt;=3,_xll.TM1RPTELLEV($B$20,$B100),"D"),"N")</f>
        <v>N</v>
      </c>
      <c r="B100" s="55" t="s">
        <v>1852</v>
      </c>
      <c r="C100" s="35" t="str">
        <f t="shared" ca="1" si="1"/>
        <v>No</v>
      </c>
      <c r="D100" s="35" t="str">
        <f ca="1">IF(AND(C100="YES",_xll.DIMIX(instance&amp;":z_indicator_PL_Vector",_xll.ELPAR(dimension,F100,1))&gt;0),
_xll.ELPAR(dimension,F100,1),
IF(AND(C100="YES",_xll.DIMIX(instance&amp;":z_indicator_PL_Vector",_xll.ELPAR(dimension,F100,1))=0),
_xll.ELPAR(dimension,_xll.ELPAR(dimension,F100,1),1),
IF(G100="Vector",F100,"")))</f>
        <v/>
      </c>
      <c r="E100" s="36">
        <f ca="1">_xll.ELLEV($B$15,$B100)</f>
        <v>0</v>
      </c>
      <c r="F100" s="37" t="str">
        <f ca="1">_xll.DIMNM(dimension,_xll.DIMIX(dimension,B100))</f>
        <v>PL1110_CD_30</v>
      </c>
      <c r="G100" s="36">
        <f ca="1">_xll.DBRW($B$14,$B100,G$19)</f>
        <v>0</v>
      </c>
      <c r="H100" s="38">
        <f ca="1">_xll.DBRW($B$14,$B100,H$19)</f>
        <v>0</v>
      </c>
      <c r="I100" s="38">
        <f ca="1">_xll.DBRW($B$14,$B100,I$19)</f>
        <v>0</v>
      </c>
      <c r="J100" s="38" t="str">
        <f ca="1">_xll.ELPAR("tango_core_model:Indicator",B100,1)</f>
        <v>PL1110</v>
      </c>
      <c r="K100" s="38" t="str">
        <f ca="1">IFERROR(VLOOKUP(B100,#REF!,3,FALSE),"-")</f>
        <v>It represents the fix amount to be paid to insurers and claims consultant that will cover the worker’s compensation costs beyond a defined threshold (defined per event) as well as some insurance costs required to manage the worker’s compensation insurance program</v>
      </c>
      <c r="L100" s="38">
        <f ca="1">_xll.DBRW($B$14,$B100,L$19)</f>
        <v>0</v>
      </c>
      <c r="M100" s="38">
        <f ca="1">_xll.DBRW($B$14,$B100,M$19)</f>
        <v>0</v>
      </c>
      <c r="N100" s="38">
        <f ca="1">_xll.DBRW($B$14,$B100,N$19)</f>
        <v>0</v>
      </c>
      <c r="O100" s="38">
        <f ca="1">_xll.DBRW($B$14,$B100,O$19)</f>
        <v>0</v>
      </c>
    </row>
    <row r="101" spans="1:15" x14ac:dyDescent="0.25">
      <c r="A101" s="2" t="str">
        <f ca="1">IF(_xll.TM1RPTELISCONSOLIDATED($B$20,$B101),IF(_xll.TM1RPTELLEV($B$20,$B101)&lt;=3,_xll.TM1RPTELLEV($B$20,$B101),"D"),"N")</f>
        <v>N</v>
      </c>
      <c r="B101" s="55" t="s">
        <v>120</v>
      </c>
      <c r="C101" s="35" t="str">
        <f t="shared" ca="1" si="1"/>
        <v>No</v>
      </c>
      <c r="D101" s="35" t="str">
        <f ca="1">IF(AND(C101="YES",_xll.DIMIX(instance&amp;":z_indicator_PL_Vector",_xll.ELPAR(dimension,F101,1))&gt;0),
_xll.ELPAR(dimension,F101,1),
IF(AND(C101="YES",_xll.DIMIX(instance&amp;":z_indicator_PL_Vector",_xll.ELPAR(dimension,F101,1))=0),
_xll.ELPAR(dimension,_xll.ELPAR(dimension,F101,1),1),
IF(G101="Vector",F101,"")))</f>
        <v/>
      </c>
      <c r="E101" s="36">
        <f ca="1">_xll.ELLEV($B$15,$B101)</f>
        <v>0</v>
      </c>
      <c r="F101" s="37" t="str">
        <f ca="1">_xll.DIMNM(dimension,_xll.DIMIX(dimension,B101))</f>
        <v>PL1110_CS_10</v>
      </c>
      <c r="G101" s="36">
        <f ca="1">_xll.DBRW($B$14,$B101,G$19)</f>
        <v>0</v>
      </c>
      <c r="H101" s="38">
        <f ca="1">_xll.DBRW($B$14,$B101,H$19)</f>
        <v>0</v>
      </c>
      <c r="I101" s="38">
        <f ca="1">_xll.DBRW($B$14,$B101,I$19)</f>
        <v>0</v>
      </c>
      <c r="J101" s="38" t="str">
        <f ca="1">_xll.ELPAR("tango_core_model:Indicator",B101,1)</f>
        <v>PL1110</v>
      </c>
      <c r="K101" s="38" t="str">
        <f ca="1">IFERROR(VLOOKUP(B101,#REF!,3,FALSE),"-")</f>
        <v>Costs of staff directly and indirectly dedicated to customer services.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101" s="38">
        <f ca="1">_xll.DBRW($B$14,$B101,L$19)</f>
        <v>0</v>
      </c>
      <c r="M101" s="38">
        <f ca="1">_xll.DBRW($B$14,$B101,M$19)</f>
        <v>0</v>
      </c>
      <c r="N101" s="38">
        <f ca="1">_xll.DBRW($B$14,$B101,N$19)</f>
        <v>0</v>
      </c>
      <c r="O101" s="38">
        <f ca="1">_xll.DBRW($B$14,$B101,O$19)</f>
        <v>0</v>
      </c>
    </row>
    <row r="102" spans="1:15" x14ac:dyDescent="0.25">
      <c r="A102" s="2" t="str">
        <f ca="1">IF(_xll.TM1RPTELISCONSOLIDATED($B$20,$B102),IF(_xll.TM1RPTELLEV($B$20,$B102)&lt;=3,_xll.TM1RPTELLEV($B$20,$B102),"D"),"N")</f>
        <v>N</v>
      </c>
      <c r="B102" s="55" t="s">
        <v>54</v>
      </c>
      <c r="C102" s="35" t="str">
        <f t="shared" ca="1" si="1"/>
        <v>No</v>
      </c>
      <c r="D102" s="35" t="str">
        <f ca="1">IF(AND(C102="YES",_xll.DIMIX(instance&amp;":z_indicator_PL_Vector",_xll.ELPAR(dimension,F102,1))&gt;0),
_xll.ELPAR(dimension,F102,1),
IF(AND(C102="YES",_xll.DIMIX(instance&amp;":z_indicator_PL_Vector",_xll.ELPAR(dimension,F102,1))=0),
_xll.ELPAR(dimension,_xll.ELPAR(dimension,F102,1),1),
IF(G102="Vector",F102,"")))</f>
        <v/>
      </c>
      <c r="E102" s="36">
        <f ca="1">_xll.ELLEV($B$15,$B102)</f>
        <v>0</v>
      </c>
      <c r="F102" s="37" t="str">
        <f ca="1">_xll.DIMNM(dimension,_xll.DIMIX(dimension,B102))</f>
        <v>PL1110_DO_10</v>
      </c>
      <c r="G102" s="36">
        <f ca="1">_xll.DBRW($B$14,$B102,G$19)</f>
        <v>0</v>
      </c>
      <c r="H102" s="38">
        <f ca="1">_xll.DBRW($B$14,$B102,H$19)</f>
        <v>0</v>
      </c>
      <c r="I102" s="38">
        <f ca="1">_xll.DBRW($B$14,$B102,I$19)</f>
        <v>0</v>
      </c>
      <c r="J102" s="38" t="str">
        <f ca="1">_xll.ELPAR("tango_core_model:Indicator",B102,1)</f>
        <v>PL1110</v>
      </c>
      <c r="K102" s="38" t="str">
        <f ca="1">IFERROR(VLOOKUP(B102,#REF!,3,FALSE),"-")</f>
        <v>Costs of staff directly and indirectly dedicated to driving operations.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102" s="38">
        <f ca="1">_xll.DBRW($B$14,$B102,L$19)</f>
        <v>0</v>
      </c>
      <c r="M102" s="38">
        <f ca="1">_xll.DBRW($B$14,$B102,M$19)</f>
        <v>0</v>
      </c>
      <c r="N102" s="38">
        <f ca="1">_xll.DBRW($B$14,$B102,N$19)</f>
        <v>0</v>
      </c>
      <c r="O102" s="38">
        <f ca="1">_xll.DBRW($B$14,$B102,O$19)</f>
        <v>0</v>
      </c>
    </row>
    <row r="103" spans="1:15" x14ac:dyDescent="0.25">
      <c r="A103" s="2" t="str">
        <f ca="1">IF(_xll.TM1RPTELISCONSOLIDATED($B$20,$B103),IF(_xll.TM1RPTELLEV($B$20,$B103)&lt;=3,_xll.TM1RPTELLEV($B$20,$B103),"D"),"N")</f>
        <v>N</v>
      </c>
      <c r="B103" s="55" t="s">
        <v>129</v>
      </c>
      <c r="C103" s="35" t="str">
        <f t="shared" ca="1" si="1"/>
        <v>No</v>
      </c>
      <c r="D103" s="35" t="str">
        <f ca="1">IF(AND(C103="YES",_xll.DIMIX(instance&amp;":z_indicator_PL_Vector",_xll.ELPAR(dimension,F103,1))&gt;0),
_xll.ELPAR(dimension,F103,1),
IF(AND(C103="YES",_xll.DIMIX(instance&amp;":z_indicator_PL_Vector",_xll.ELPAR(dimension,F103,1))=0),
_xll.ELPAR(dimension,_xll.ELPAR(dimension,F103,1),1),
IF(G103="Vector",F103,"")))</f>
        <v/>
      </c>
      <c r="E103" s="36">
        <f ca="1">_xll.ELLEV($B$15,$B103)</f>
        <v>0</v>
      </c>
      <c r="F103" s="37" t="str">
        <f ca="1">_xll.DIMNM(dimension,_xll.DIMIX(dimension,B103))</f>
        <v>PL1110_DS_10</v>
      </c>
      <c r="G103" s="36">
        <f ca="1">_xll.DBRW($B$14,$B103,G$19)</f>
        <v>0</v>
      </c>
      <c r="H103" s="38">
        <f ca="1">_xll.DBRW($B$14,$B103,H$19)</f>
        <v>0</v>
      </c>
      <c r="I103" s="38">
        <f ca="1">_xll.DBRW($B$14,$B103,I$19)</f>
        <v>0</v>
      </c>
      <c r="J103" s="38" t="str">
        <f ca="1">_xll.ELPAR("tango_core_model:Indicator",B103,1)</f>
        <v>PL1110</v>
      </c>
      <c r="K103" s="38" t="str">
        <f ca="1">IFERROR(VLOOKUP(B103,#REF!,3,FALSE),"-")</f>
        <v>Costs of staff directly and indirectly dedicated to support to operations.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103" s="38">
        <f ca="1">_xll.DBRW($B$14,$B103,L$19)</f>
        <v>0</v>
      </c>
      <c r="M103" s="38">
        <f ca="1">_xll.DBRW($B$14,$B103,M$19)</f>
        <v>0</v>
      </c>
      <c r="N103" s="38">
        <f ca="1">_xll.DBRW($B$14,$B103,N$19)</f>
        <v>0</v>
      </c>
      <c r="O103" s="38">
        <f ca="1">_xll.DBRW($B$14,$B103,O$19)</f>
        <v>0</v>
      </c>
    </row>
    <row r="104" spans="1:15" x14ac:dyDescent="0.25">
      <c r="A104" s="2" t="str">
        <f ca="1">IF(_xll.TM1RPTELISCONSOLIDATED($B$20,$B104),IF(_xll.TM1RPTELLEV($B$20,$B104)&lt;=3,_xll.TM1RPTELLEV($B$20,$B104),"D"),"N")</f>
        <v>N</v>
      </c>
      <c r="B104" s="55" t="s">
        <v>73</v>
      </c>
      <c r="C104" s="35" t="str">
        <f t="shared" ca="1" si="1"/>
        <v>No</v>
      </c>
      <c r="D104" s="35" t="str">
        <f ca="1">IF(AND(C104="YES",_xll.DIMIX(instance&amp;":z_indicator_PL_Vector",_xll.ELPAR(dimension,F104,1))&gt;0),
_xll.ELPAR(dimension,F104,1),
IF(AND(C104="YES",_xll.DIMIX(instance&amp;":z_indicator_PL_Vector",_xll.ELPAR(dimension,F104,1))=0),
_xll.ELPAR(dimension,_xll.ELPAR(dimension,F104,1),1),
IF(G104="Vector",F104,"")))</f>
        <v/>
      </c>
      <c r="E104" s="36">
        <f ca="1">_xll.ELLEV($B$15,$B104)</f>
        <v>0</v>
      </c>
      <c r="F104" s="37" t="str">
        <f ca="1">_xll.DIMNM(dimension,_xll.DIMIX(dimension,B104))</f>
        <v>PL1110_MF_10</v>
      </c>
      <c r="G104" s="36">
        <f ca="1">_xll.DBRW($B$14,$B104,G$19)</f>
        <v>0</v>
      </c>
      <c r="H104" s="38">
        <f ca="1">_xll.DBRW($B$14,$B104,H$19)</f>
        <v>0</v>
      </c>
      <c r="I104" s="38">
        <f ca="1">_xll.DBRW($B$14,$B104,I$19)</f>
        <v>0</v>
      </c>
      <c r="J104" s="38" t="str">
        <f ca="1">_xll.ELPAR("tango_core_model:Indicator",B104,1)</f>
        <v>PL1110</v>
      </c>
      <c r="K104" s="38" t="str">
        <f ca="1">IFERROR(VLOOKUP(B104,#REF!,3,FALSE),"-")</f>
        <v>Costs of staff directly and indirectly dedicated to maintenance and cleaning of the fleet of passenger rolling stock.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104" s="38">
        <f ca="1">_xll.DBRW($B$14,$B104,L$19)</f>
        <v>0</v>
      </c>
      <c r="M104" s="38">
        <f ca="1">_xll.DBRW($B$14,$B104,M$19)</f>
        <v>0</v>
      </c>
      <c r="N104" s="38">
        <f ca="1">_xll.DBRW($B$14,$B104,N$19)</f>
        <v>0</v>
      </c>
      <c r="O104" s="38">
        <f ca="1">_xll.DBRW($B$14,$B104,O$19)</f>
        <v>0</v>
      </c>
    </row>
    <row r="105" spans="1:15" x14ac:dyDescent="0.25">
      <c r="A105" s="2" t="str">
        <f ca="1">IF(_xll.TM1RPTELISCONSOLIDATED($B$20,$B105),IF(_xll.TM1RPTELLEV($B$20,$B105)&lt;=3,_xll.TM1RPTELLEV($B$20,$B105),"D"),"N")</f>
        <v>N</v>
      </c>
      <c r="B105" s="55" t="s">
        <v>92</v>
      </c>
      <c r="C105" s="35" t="str">
        <f t="shared" ca="1" si="1"/>
        <v>No</v>
      </c>
      <c r="D105" s="35" t="str">
        <f ca="1">IF(AND(C105="YES",_xll.DIMIX(instance&amp;":z_indicator_PL_Vector",_xll.ELPAR(dimension,F105,1))&gt;0),
_xll.ELPAR(dimension,F105,1),
IF(AND(C105="YES",_xll.DIMIX(instance&amp;":z_indicator_PL_Vector",_xll.ELPAR(dimension,F105,1))=0),
_xll.ELPAR(dimension,_xll.ELPAR(dimension,F105,1),1),
IF(G105="Vector",F105,"")))</f>
        <v/>
      </c>
      <c r="E105" s="36">
        <f ca="1">_xll.ELLEV($B$15,$B105)</f>
        <v>0</v>
      </c>
      <c r="F105" s="37" t="str">
        <f ca="1">_xll.DIMNM(dimension,_xll.DIMIX(dimension,B105))</f>
        <v>PL1110_MI_10</v>
      </c>
      <c r="G105" s="36">
        <f ca="1">_xll.DBRW($B$14,$B105,G$19)</f>
        <v>0</v>
      </c>
      <c r="H105" s="38">
        <f ca="1">_xll.DBRW($B$14,$B105,H$19)</f>
        <v>0</v>
      </c>
      <c r="I105" s="38">
        <f ca="1">_xll.DBRW($B$14,$B105,I$19)</f>
        <v>0</v>
      </c>
      <c r="J105" s="38" t="str">
        <f ca="1">_xll.ELPAR("tango_core_model:Indicator",B105,1)</f>
        <v>PL1110</v>
      </c>
      <c r="K105" s="38" t="str">
        <f ca="1">IFERROR(VLOOKUP(B105,#REF!,3,FALSE),"-")</f>
        <v>Costs of staff directly and indirectly dedicated to maintenance and cleaning of infrastructures.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105" s="38">
        <f ca="1">_xll.DBRW($B$14,$B105,L$19)</f>
        <v>0</v>
      </c>
      <c r="M105" s="38">
        <f ca="1">_xll.DBRW($B$14,$B105,M$19)</f>
        <v>0</v>
      </c>
      <c r="N105" s="38">
        <f ca="1">_xll.DBRW($B$14,$B105,N$19)</f>
        <v>0</v>
      </c>
      <c r="O105" s="38">
        <f ca="1">_xll.DBRW($B$14,$B105,O$19)</f>
        <v>0</v>
      </c>
    </row>
    <row r="106" spans="1:15" x14ac:dyDescent="0.25">
      <c r="A106" s="2" t="str">
        <f ca="1">IF(_xll.TM1RPTELISCONSOLIDATED($B$20,$B106),IF(_xll.TM1RPTELLEV($B$20,$B106)&lt;=3,_xll.TM1RPTELLEV($B$20,$B106),"D"),"N")</f>
        <v>N</v>
      </c>
      <c r="B106" s="55" t="s">
        <v>185</v>
      </c>
      <c r="C106" s="35" t="str">
        <f t="shared" ca="1" si="1"/>
        <v>No</v>
      </c>
      <c r="D106" s="35" t="str">
        <f ca="1">IF(AND(C106="YES",_xll.DIMIX(instance&amp;":z_indicator_PL_Vector",_xll.ELPAR(dimension,F106,1))&gt;0),
_xll.ELPAR(dimension,F106,1),
IF(AND(C106="YES",_xll.DIMIX(instance&amp;":z_indicator_PL_Vector",_xll.ELPAR(dimension,F106,1))=0),
_xll.ELPAR(dimension,_xll.ELPAR(dimension,F106,1),1),
IF(G106="Vector",F106,"")))</f>
        <v/>
      </c>
      <c r="E106" s="36">
        <f ca="1">_xll.ELLEV($B$15,$B106)</f>
        <v>0</v>
      </c>
      <c r="F106" s="37" t="str">
        <f ca="1">_xll.DIMNM(dimension,_xll.DIMIX(dimension,B106))</f>
        <v>PL1110_XX</v>
      </c>
      <c r="G106" s="36">
        <f ca="1">_xll.DBRW($B$14,$B106,G$19)</f>
        <v>0</v>
      </c>
      <c r="H106" s="38">
        <f ca="1">_xll.DBRW($B$14,$B106,H$19)</f>
        <v>0</v>
      </c>
      <c r="I106" s="38">
        <f ca="1">_xll.DBRW($B$14,$B106,I$19)</f>
        <v>0</v>
      </c>
      <c r="J106" s="38" t="str">
        <f ca="1">_xll.ELPAR("tango_core_model:Indicator",B106,1)</f>
        <v>PL1110</v>
      </c>
      <c r="K106" s="38" t="str">
        <f ca="1">IFERROR(VLOOKUP(B106,#REF!,3,FALSE),"-")</f>
        <v>Technical account for Vector reconciliation</v>
      </c>
      <c r="L106" s="38">
        <f ca="1">_xll.DBRW($B$14,$B106,L$19)</f>
        <v>0</v>
      </c>
      <c r="M106" s="38">
        <f ca="1">_xll.DBRW($B$14,$B106,M$19)</f>
        <v>0</v>
      </c>
      <c r="N106" s="38">
        <f ca="1">_xll.DBRW($B$14,$B106,N$19)</f>
        <v>0</v>
      </c>
      <c r="O106" s="38">
        <f ca="1">_xll.DBRW($B$14,$B106,O$19)</f>
        <v>0</v>
      </c>
    </row>
    <row r="107" spans="1:15" x14ac:dyDescent="0.25">
      <c r="A107" s="2" t="str">
        <f ca="1">IF(_xll.TM1RPTELISCONSOLIDATED($B$20,$B107),IF(_xll.TM1RPTELLEV($B$20,$B107)&lt;=3,_xll.TM1RPTELLEV($B$20,$B107),"D"),"N")</f>
        <v>N</v>
      </c>
      <c r="B107" s="47" t="s">
        <v>439</v>
      </c>
      <c r="C107" s="30" t="str">
        <f t="shared" ca="1" si="1"/>
        <v>No</v>
      </c>
      <c r="D107" s="30" t="str">
        <f ca="1">IF(AND(C107="YES",_xll.DIMIX(instance&amp;":z_indicator_PL_Vector",_xll.ELPAR(dimension,F107,1))&gt;0),
_xll.ELPAR(dimension,F107,1),
IF(AND(C107="YES",_xll.DIMIX(instance&amp;":z_indicator_PL_Vector",_xll.ELPAR(dimension,F107,1))=0),
_xll.ELPAR(dimension,_xll.ELPAR(dimension,F107,1),1),
IF(G107="Vector",F107,"")))</f>
        <v/>
      </c>
      <c r="E107" s="31">
        <f ca="1">_xll.ELLEV($B$15,$B107)</f>
        <v>1</v>
      </c>
      <c r="F107" s="32" t="str">
        <f ca="1">_xll.DIMNM(dimension,_xll.DIMIX(dimension,B107))</f>
        <v>PL1115_Int_staff</v>
      </c>
      <c r="G107" s="33">
        <f ca="1">_xll.DBRW($B$14,$B107,G$19)</f>
        <v>0</v>
      </c>
      <c r="H107" s="33">
        <f ca="1">_xll.DBRW($B$14,$B107,H$19)</f>
        <v>0</v>
      </c>
      <c r="I107" s="33">
        <f ca="1">_xll.DBRW($B$14,$B107,I$19)</f>
        <v>0</v>
      </c>
      <c r="J107" s="33" t="str">
        <f ca="1">_xll.ELPAR("tango_core_model:Indicator",B107,1)</f>
        <v>PL1110</v>
      </c>
      <c r="K107" s="33" t="str">
        <f ca="1">IFERROR(VLOOKUP(B107,#REF!,3,FALSE),"-")</f>
        <v>-</v>
      </c>
      <c r="L107" s="33">
        <f ca="1">_xll.DBRW($B$14,$B107,L$19)</f>
        <v>0</v>
      </c>
      <c r="M107" s="33">
        <f ca="1">_xll.DBRW($B$14,$B107,M$19)</f>
        <v>0</v>
      </c>
      <c r="N107" s="33">
        <f ca="1">_xll.DBRW($B$14,$B107,N$19)</f>
        <v>0</v>
      </c>
      <c r="O107" s="33">
        <f ca="1">_xll.DBRW($B$14,$B107,O$19)</f>
        <v>0</v>
      </c>
    </row>
    <row r="108" spans="1:15" x14ac:dyDescent="0.25">
      <c r="A108" s="2" t="str">
        <f ca="1">IF(_xll.TM1RPTELISCONSOLIDATED($B$20,$B108),IF(_xll.TM1RPTELLEV($B$20,$B108)&lt;=3,_xll.TM1RPTELLEV($B$20,$B108),"D"),"N")</f>
        <v>N</v>
      </c>
      <c r="B108" s="53" t="s">
        <v>122</v>
      </c>
      <c r="C108" s="35" t="str">
        <f t="shared" ca="1" si="1"/>
        <v>No</v>
      </c>
      <c r="D108" s="35" t="str">
        <f ca="1">IF(AND(C108="YES",_xll.DIMIX(instance&amp;":z_indicator_PL_Vector",_xll.ELPAR(dimension,F108,1))&gt;0),
_xll.ELPAR(dimension,F108,1),
IF(AND(C108="YES",_xll.DIMIX(instance&amp;":z_indicator_PL_Vector",_xll.ELPAR(dimension,F108,1))=0),
_xll.ELPAR(dimension,_xll.ELPAR(dimension,F108,1),1),
IF(G108="Vector",F108,"")))</f>
        <v/>
      </c>
      <c r="E108" s="36">
        <f ca="1">_xll.ELLEV($B$15,$B108)</f>
        <v>0</v>
      </c>
      <c r="F108" s="37" t="str">
        <f ca="1">_xll.DIMNM(dimension,_xll.DIMIX(dimension,B108))</f>
        <v>PL1115_CS_20</v>
      </c>
      <c r="G108" s="36">
        <f ca="1">_xll.DBRW($B$14,$B108,G$19)</f>
        <v>0</v>
      </c>
      <c r="H108" s="38">
        <f ca="1">_xll.DBRW($B$14,$B108,H$19)</f>
        <v>0</v>
      </c>
      <c r="I108" s="38">
        <f ca="1">_xll.DBRW($B$14,$B108,I$19)</f>
        <v>0</v>
      </c>
      <c r="J108" s="38" t="str">
        <f ca="1">_xll.ELPAR("tango_core_model:Indicator",B108,1)</f>
        <v>PL1115_Int_staff</v>
      </c>
      <c r="K108" s="38" t="str">
        <f ca="1">IFERROR(VLOOKUP(B108,#REF!,3,FALSE),"-")</f>
        <v>It includes seconded staff costs and costs of temporary staff dedicated to customer services, only</v>
      </c>
      <c r="L108" s="38">
        <f ca="1">_xll.DBRW($B$14,$B108,L$19)</f>
        <v>0</v>
      </c>
      <c r="M108" s="38">
        <f ca="1">_xll.DBRW($B$14,$B108,M$19)</f>
        <v>0</v>
      </c>
      <c r="N108" s="38">
        <f ca="1">_xll.DBRW($B$14,$B108,N$19)</f>
        <v>0</v>
      </c>
      <c r="O108" s="38">
        <f ca="1">_xll.DBRW($B$14,$B108,O$19)</f>
        <v>0</v>
      </c>
    </row>
    <row r="109" spans="1:15" x14ac:dyDescent="0.25">
      <c r="A109" s="2" t="str">
        <f ca="1">IF(_xll.TM1RPTELISCONSOLIDATED($B$20,$B109),IF(_xll.TM1RPTELLEV($B$20,$B109)&lt;=3,_xll.TM1RPTELLEV($B$20,$B109),"D"),"N")</f>
        <v>N</v>
      </c>
      <c r="B109" s="53" t="s">
        <v>56</v>
      </c>
      <c r="C109" s="35" t="str">
        <f t="shared" ca="1" si="1"/>
        <v>No</v>
      </c>
      <c r="D109" s="35" t="str">
        <f ca="1">IF(AND(C109="YES",_xll.DIMIX(instance&amp;":z_indicator_PL_Vector",_xll.ELPAR(dimension,F109,1))&gt;0),
_xll.ELPAR(dimension,F109,1),
IF(AND(C109="YES",_xll.DIMIX(instance&amp;":z_indicator_PL_Vector",_xll.ELPAR(dimension,F109,1))=0),
_xll.ELPAR(dimension,_xll.ELPAR(dimension,F109,1),1),
IF(G109="Vector",F109,"")))</f>
        <v/>
      </c>
      <c r="E109" s="36">
        <f ca="1">_xll.ELLEV($B$15,$B109)</f>
        <v>0</v>
      </c>
      <c r="F109" s="37" t="str">
        <f ca="1">_xll.DIMNM(dimension,_xll.DIMIX(dimension,B109))</f>
        <v>PL1115_DO_20</v>
      </c>
      <c r="G109" s="36">
        <f ca="1">_xll.DBRW($B$14,$B109,G$19)</f>
        <v>0</v>
      </c>
      <c r="H109" s="38">
        <f ca="1">_xll.DBRW($B$14,$B109,H$19)</f>
        <v>0</v>
      </c>
      <c r="I109" s="38">
        <f ca="1">_xll.DBRW($B$14,$B109,I$19)</f>
        <v>0</v>
      </c>
      <c r="J109" s="38" t="str">
        <f ca="1">_xll.ELPAR("tango_core_model:Indicator",B109,1)</f>
        <v>PL1115_Int_staff</v>
      </c>
      <c r="K109" s="38" t="str">
        <f ca="1">IFERROR(VLOOKUP(B109,#REF!,3,FALSE),"-")</f>
        <v>It includes costs of temporary staff dedicated to driving operations only (interim staff or seconded staff)</v>
      </c>
      <c r="L109" s="38">
        <f ca="1">_xll.DBRW($B$14,$B109,L$19)</f>
        <v>0</v>
      </c>
      <c r="M109" s="38">
        <f ca="1">_xll.DBRW($B$14,$B109,M$19)</f>
        <v>0</v>
      </c>
      <c r="N109" s="38">
        <f ca="1">_xll.DBRW($B$14,$B109,N$19)</f>
        <v>0</v>
      </c>
      <c r="O109" s="38">
        <f ca="1">_xll.DBRW($B$14,$B109,O$19)</f>
        <v>0</v>
      </c>
    </row>
    <row r="110" spans="1:15" x14ac:dyDescent="0.25">
      <c r="A110" s="2" t="str">
        <f ca="1">IF(_xll.TM1RPTELISCONSOLIDATED($B$20,$B110),IF(_xll.TM1RPTELLEV($B$20,$B110)&lt;=3,_xll.TM1RPTELLEV($B$20,$B110),"D"),"N")</f>
        <v>N</v>
      </c>
      <c r="B110" s="53" t="s">
        <v>132</v>
      </c>
      <c r="C110" s="35" t="str">
        <f t="shared" ca="1" si="1"/>
        <v>No</v>
      </c>
      <c r="D110" s="35" t="str">
        <f ca="1">IF(AND(C110="YES",_xll.DIMIX(instance&amp;":z_indicator_PL_Vector",_xll.ELPAR(dimension,F110,1))&gt;0),
_xll.ELPAR(dimension,F110,1),
IF(AND(C110="YES",_xll.DIMIX(instance&amp;":z_indicator_PL_Vector",_xll.ELPAR(dimension,F110,1))=0),
_xll.ELPAR(dimension,_xll.ELPAR(dimension,F110,1),1),
IF(G110="Vector",F110,"")))</f>
        <v/>
      </c>
      <c r="E110" s="36">
        <f ca="1">_xll.ELLEV($B$15,$B110)</f>
        <v>0</v>
      </c>
      <c r="F110" s="37" t="str">
        <f ca="1">_xll.DIMNM(dimension,_xll.DIMIX(dimension,B110))</f>
        <v>PL1115_DS_20</v>
      </c>
      <c r="G110" s="36">
        <f ca="1">_xll.DBRW($B$14,$B110,G$19)</f>
        <v>0</v>
      </c>
      <c r="H110" s="38">
        <f ca="1">_xll.DBRW($B$14,$B110,H$19)</f>
        <v>0</v>
      </c>
      <c r="I110" s="38">
        <f ca="1">_xll.DBRW($B$14,$B110,I$19)</f>
        <v>0</v>
      </c>
      <c r="J110" s="38" t="str">
        <f ca="1">_xll.ELPAR("tango_core_model:Indicator",B110,1)</f>
        <v>PL1115_Int_staff</v>
      </c>
      <c r="K110" s="38" t="str">
        <f ca="1">IFERROR(VLOOKUP(B110,#REF!,3,FALSE),"-")</f>
        <v>It includes seconded staff costs and costs of temporary staff dedicated to direct support to operations, only</v>
      </c>
      <c r="L110" s="38">
        <f ca="1">_xll.DBRW($B$14,$B110,L$19)</f>
        <v>0</v>
      </c>
      <c r="M110" s="38">
        <f ca="1">_xll.DBRW($B$14,$B110,M$19)</f>
        <v>0</v>
      </c>
      <c r="N110" s="38">
        <f ca="1">_xll.DBRW($B$14,$B110,N$19)</f>
        <v>0</v>
      </c>
      <c r="O110" s="38">
        <f ca="1">_xll.DBRW($B$14,$B110,O$19)</f>
        <v>0</v>
      </c>
    </row>
    <row r="111" spans="1:15" x14ac:dyDescent="0.25">
      <c r="A111" s="2" t="str">
        <f ca="1">IF(_xll.TM1RPTELISCONSOLIDATED($B$20,$B111),IF(_xll.TM1RPTELLEV($B$20,$B111)&lt;=3,_xll.TM1RPTELLEV($B$20,$B111),"D"),"N")</f>
        <v>N</v>
      </c>
      <c r="B111" s="53" t="s">
        <v>76</v>
      </c>
      <c r="C111" s="35" t="str">
        <f t="shared" ca="1" si="1"/>
        <v>No</v>
      </c>
      <c r="D111" s="35" t="str">
        <f ca="1">IF(AND(C111="YES",_xll.DIMIX(instance&amp;":z_indicator_PL_Vector",_xll.ELPAR(dimension,F111,1))&gt;0),
_xll.ELPAR(dimension,F111,1),
IF(AND(C111="YES",_xll.DIMIX(instance&amp;":z_indicator_PL_Vector",_xll.ELPAR(dimension,F111,1))=0),
_xll.ELPAR(dimension,_xll.ELPAR(dimension,F111,1),1),
IF(G111="Vector",F111,"")))</f>
        <v/>
      </c>
      <c r="E111" s="36">
        <f ca="1">_xll.ELLEV($B$15,$B111)</f>
        <v>0</v>
      </c>
      <c r="F111" s="37" t="str">
        <f ca="1">_xll.DIMNM(dimension,_xll.DIMIX(dimension,B111))</f>
        <v>PL1115_MF_20</v>
      </c>
      <c r="G111" s="36">
        <f ca="1">_xll.DBRW($B$14,$B111,G$19)</f>
        <v>0</v>
      </c>
      <c r="H111" s="38">
        <f ca="1">_xll.DBRW($B$14,$B111,H$19)</f>
        <v>0</v>
      </c>
      <c r="I111" s="38">
        <f ca="1">_xll.DBRW($B$14,$B111,I$19)</f>
        <v>0</v>
      </c>
      <c r="J111" s="38" t="str">
        <f ca="1">_xll.ELPAR("tango_core_model:Indicator",B111,1)</f>
        <v>PL1115_Int_staff</v>
      </c>
      <c r="K111" s="38" t="str">
        <f ca="1">IFERROR(VLOOKUP(B111,#REF!,3,FALSE),"-")</f>
        <v>It includes seconded staff costs and costs of temporary staff dedicated to maintenance and cleaning of the fleet operations only</v>
      </c>
      <c r="L111" s="38">
        <f ca="1">_xll.DBRW($B$14,$B111,L$19)</f>
        <v>0</v>
      </c>
      <c r="M111" s="38">
        <f ca="1">_xll.DBRW($B$14,$B111,M$19)</f>
        <v>0</v>
      </c>
      <c r="N111" s="38">
        <f ca="1">_xll.DBRW($B$14,$B111,N$19)</f>
        <v>0</v>
      </c>
      <c r="O111" s="38">
        <f ca="1">_xll.DBRW($B$14,$B111,O$19)</f>
        <v>0</v>
      </c>
    </row>
    <row r="112" spans="1:15" x14ac:dyDescent="0.25">
      <c r="A112" s="2" t="str">
        <f ca="1">IF(_xll.TM1RPTELISCONSOLIDATED($B$20,$B112),IF(_xll.TM1RPTELLEV($B$20,$B112)&lt;=3,_xll.TM1RPTELLEV($B$20,$B112),"D"),"N")</f>
        <v>N</v>
      </c>
      <c r="B112" s="53" t="s">
        <v>95</v>
      </c>
      <c r="C112" s="35" t="str">
        <f t="shared" ca="1" si="1"/>
        <v>No</v>
      </c>
      <c r="D112" s="35" t="str">
        <f ca="1">IF(AND(C112="YES",_xll.DIMIX(instance&amp;":z_indicator_PL_Vector",_xll.ELPAR(dimension,F112,1))&gt;0),
_xll.ELPAR(dimension,F112,1),
IF(AND(C112="YES",_xll.DIMIX(instance&amp;":z_indicator_PL_Vector",_xll.ELPAR(dimension,F112,1))=0),
_xll.ELPAR(dimension,_xll.ELPAR(dimension,F112,1),1),
IF(G112="Vector",F112,"")))</f>
        <v/>
      </c>
      <c r="E112" s="36">
        <f ca="1">_xll.ELLEV($B$15,$B112)</f>
        <v>0</v>
      </c>
      <c r="F112" s="37" t="str">
        <f ca="1">_xll.DIMNM(dimension,_xll.DIMIX(dimension,B112))</f>
        <v>PL1115_MI_20</v>
      </c>
      <c r="G112" s="36">
        <f ca="1">_xll.DBRW($B$14,$B112,G$19)</f>
        <v>0</v>
      </c>
      <c r="H112" s="38">
        <f ca="1">_xll.DBRW($B$14,$B112,H$19)</f>
        <v>0</v>
      </c>
      <c r="I112" s="38">
        <f ca="1">_xll.DBRW($B$14,$B112,I$19)</f>
        <v>0</v>
      </c>
      <c r="J112" s="38" t="str">
        <f ca="1">_xll.ELPAR("tango_core_model:Indicator",B112,1)</f>
        <v>PL1115_Int_staff</v>
      </c>
      <c r="K112" s="38" t="str">
        <f ca="1">IFERROR(VLOOKUP(B112,#REF!,3,FALSE),"-")</f>
        <v>It includes seconded staff costs and costs of temporary staff dedicated to maintenance and cleaning of infrastructure, only</v>
      </c>
      <c r="L112" s="38">
        <f ca="1">_xll.DBRW($B$14,$B112,L$19)</f>
        <v>0</v>
      </c>
      <c r="M112" s="38">
        <f ca="1">_xll.DBRW($B$14,$B112,M$19)</f>
        <v>0</v>
      </c>
      <c r="N112" s="38">
        <f ca="1">_xll.DBRW($B$14,$B112,N$19)</f>
        <v>0</v>
      </c>
      <c r="O112" s="38">
        <f ca="1">_xll.DBRW($B$14,$B112,O$19)</f>
        <v>0</v>
      </c>
    </row>
    <row r="113" spans="1:15" x14ac:dyDescent="0.25">
      <c r="A113" s="2" t="str">
        <f ca="1">IF(_xll.TM1RPTELISCONSOLIDATED($B$20,$B113),IF(_xll.TM1RPTELLEV($B$20,$B113)&lt;=3,_xll.TM1RPTELLEV($B$20,$B113),"D"),"N")</f>
        <v>N</v>
      </c>
      <c r="B113" s="53" t="s">
        <v>1905</v>
      </c>
      <c r="C113" s="35" t="str">
        <f t="shared" ca="1" si="1"/>
        <v>No</v>
      </c>
      <c r="D113" s="35" t="str">
        <f ca="1">IF(AND(C113="YES",_xll.DIMIX(instance&amp;":z_indicator_PL_Vector",_xll.ELPAR(dimension,F113,1))&gt;0),
_xll.ELPAR(dimension,F113,1),
IF(AND(C113="YES",_xll.DIMIX(instance&amp;":z_indicator_PL_Vector",_xll.ELPAR(dimension,F113,1))=0),
_xll.ELPAR(dimension,_xll.ELPAR(dimension,F113,1),1),
IF(G113="Vector",F113,"")))</f>
        <v/>
      </c>
      <c r="E113" s="36">
        <f ca="1">_xll.ELLEV($B$15,$B113)</f>
        <v>0</v>
      </c>
      <c r="F113" s="37" t="str">
        <f ca="1">_xll.DIMNM(dimension,_xll.DIMIX(dimension,B113))</f>
        <v>PL1115_CD_20</v>
      </c>
      <c r="G113" s="36">
        <f ca="1">_xll.DBRW($B$14,$B113,G$19)</f>
        <v>0</v>
      </c>
      <c r="H113" s="38">
        <f ca="1">_xll.DBRW($B$14,$B113,H$19)</f>
        <v>0</v>
      </c>
      <c r="I113" s="38">
        <f ca="1">_xll.DBRW($B$14,$B113,I$19)</f>
        <v>0</v>
      </c>
      <c r="J113" s="38" t="str">
        <f ca="1">_xll.ELPAR("tango_core_model:Indicator",B113,1)</f>
        <v>PL1115_Int_staff</v>
      </c>
      <c r="K113" s="38" t="str">
        <f ca="1">IFERROR(VLOOKUP(B113,#REF!,3,FALSE),"-")</f>
        <v>-</v>
      </c>
      <c r="L113" s="38">
        <f ca="1">_xll.DBRW($B$14,$B113,L$19)</f>
        <v>0</v>
      </c>
      <c r="M113" s="38">
        <f ca="1">_xll.DBRW($B$14,$B113,M$19)</f>
        <v>0</v>
      </c>
      <c r="N113" s="38">
        <f ca="1">_xll.DBRW($B$14,$B113,N$19)</f>
        <v>0</v>
      </c>
      <c r="O113" s="38">
        <f ca="1">_xll.DBRW($B$14,$B113,O$19)</f>
        <v>0</v>
      </c>
    </row>
    <row r="114" spans="1:15" x14ac:dyDescent="0.25">
      <c r="A114" s="2" t="str">
        <f ca="1">IF(_xll.TM1RPTELISCONSOLIDATED($B$20,$B114),IF(_xll.TM1RPTELLEV($B$20,$B114)&lt;=3,_xll.TM1RPTELLEV($B$20,$B114),"D"),"N")</f>
        <v>N</v>
      </c>
      <c r="B114" s="46" t="s">
        <v>436</v>
      </c>
      <c r="C114" s="25" t="str">
        <f t="shared" ca="1" si="1"/>
        <v>No</v>
      </c>
      <c r="D114" s="25" t="str">
        <f ca="1">IF(AND(C114="YES",_xll.DIMIX(instance&amp;":z_indicator_PL_Vector",_xll.ELPAR(dimension,F114,1))&gt;0),
_xll.ELPAR(dimension,F114,1),
IF(AND(C114="YES",_xll.DIMIX(instance&amp;":z_indicator_PL_Vector",_xll.ELPAR(dimension,F114,1))=0),
_xll.ELPAR(dimension,_xll.ELPAR(dimension,F114,1),1),
IF(G114="Vector",F114,"")))</f>
        <v/>
      </c>
      <c r="E114" s="26">
        <f ca="1">_xll.ELLEV($B$15,$B114)</f>
        <v>1</v>
      </c>
      <c r="F114" s="27" t="str">
        <f ca="1">_xll.DIMNM(dimension,_xll.DIMIX(dimension,B114))</f>
        <v>PL1111</v>
      </c>
      <c r="G114" s="28">
        <f ca="1">_xll.DBRW($B$14,$B114,G$19)</f>
        <v>0</v>
      </c>
      <c r="H114" s="28">
        <f ca="1">_xll.DBRW($B$14,$B114,H$19)</f>
        <v>0</v>
      </c>
      <c r="I114" s="28">
        <f ca="1">_xll.DBRW($B$14,$B114,I$19)</f>
        <v>0</v>
      </c>
      <c r="J114" s="28" t="str">
        <f ca="1">_xll.ELPAR("tango_core_model:Indicator",B114,1)</f>
        <v>TPL11_nat</v>
      </c>
      <c r="K114" s="28" t="str">
        <f ca="1">IFERROR(VLOOKUP(B114,#REF!,3,FALSE),"-")</f>
        <v>-</v>
      </c>
      <c r="L114" s="28">
        <f ca="1">_xll.DBRW($B$14,$B114,L$19)</f>
        <v>0</v>
      </c>
      <c r="M114" s="28">
        <f ca="1">_xll.DBRW($B$14,$B114,M$19)</f>
        <v>0</v>
      </c>
      <c r="N114" s="28">
        <f ca="1">_xll.DBRW($B$14,$B114,N$19)</f>
        <v>0</v>
      </c>
      <c r="O114" s="28">
        <f ca="1">_xll.DBRW($B$14,$B114,O$19)</f>
        <v>0</v>
      </c>
    </row>
    <row r="115" spans="1:15" x14ac:dyDescent="0.25">
      <c r="A115" s="2" t="str">
        <f ca="1">IF(_xll.TM1RPTELISCONSOLIDATED($B$20,$B115),IF(_xll.TM1RPTELLEV($B$20,$B115)&lt;=3,_xll.TM1RPTELLEV($B$20,$B115),"D"),"N")</f>
        <v>N</v>
      </c>
      <c r="B115" s="55" t="s">
        <v>174</v>
      </c>
      <c r="C115" s="35" t="str">
        <f t="shared" ca="1" si="1"/>
        <v>No</v>
      </c>
      <c r="D115" s="35" t="str">
        <f ca="1">IF(AND(C115="YES",_xll.DIMIX(instance&amp;":z_indicator_PL_Vector",_xll.ELPAR(dimension,F115,1))&gt;0),
_xll.ELPAR(dimension,F115,1),
IF(AND(C115="YES",_xll.DIMIX(instance&amp;":z_indicator_PL_Vector",_xll.ELPAR(dimension,F115,1))=0),
_xll.ELPAR(dimension,_xll.ELPAR(dimension,F115,1),1),
IF(G115="Vector",F115,"")))</f>
        <v/>
      </c>
      <c r="E115" s="36">
        <f ca="1">_xll.ELLEV($B$15,$B115)</f>
        <v>0</v>
      </c>
      <c r="F115" s="37" t="str">
        <f ca="1">_xll.DIMNM(dimension,_xll.DIMIX(dimension,B115))</f>
        <v>PL1111_AC</v>
      </c>
      <c r="G115" s="36">
        <f ca="1">_xll.DBRW($B$14,$B115,G$19)</f>
        <v>0</v>
      </c>
      <c r="H115" s="38">
        <f ca="1">_xll.DBRW($B$14,$B115,H$19)</f>
        <v>0</v>
      </c>
      <c r="I115" s="38">
        <f ca="1">_xll.DBRW($B$14,$B115,I$19)</f>
        <v>0</v>
      </c>
      <c r="J115" s="38" t="str">
        <f ca="1">_xll.ELPAR("tango_core_model:Indicator",B115,1)</f>
        <v>PL1111</v>
      </c>
      <c r="K115" s="38" t="str">
        <f ca="1">IFERROR(VLOOKUP(B115,#REF!,3,FALSE),"-")</f>
        <v>This account is used to record expenses relating to the measurement of share-based payments to employees (stock options, allotment of free shares or company savings plans). Expenses relating to the measurement of share-based payments to employees must be offset by a corresponding increase in the entity's shareholders' equity</v>
      </c>
      <c r="L115" s="38">
        <f ca="1">_xll.DBRW($B$14,$B115,L$19)</f>
        <v>0</v>
      </c>
      <c r="M115" s="38">
        <f ca="1">_xll.DBRW($B$14,$B115,M$19)</f>
        <v>0</v>
      </c>
      <c r="N115" s="38">
        <f ca="1">_xll.DBRW($B$14,$B115,N$19)</f>
        <v>0</v>
      </c>
      <c r="O115" s="38">
        <f ca="1">_xll.DBRW($B$14,$B115,O$19)</f>
        <v>0</v>
      </c>
    </row>
    <row r="116" spans="1:15" x14ac:dyDescent="0.25">
      <c r="A116" s="2" t="str">
        <f ca="1">IF(_xll.TM1RPTELISCONSOLIDATED($B$20,$B116),IF(_xll.TM1RPTELLEV($B$20,$B116)&lt;=3,_xll.TM1RPTELLEV($B$20,$B116),"D"),"N")</f>
        <v>N</v>
      </c>
      <c r="B116" s="55" t="s">
        <v>196</v>
      </c>
      <c r="C116" s="35" t="str">
        <f t="shared" ca="1" si="1"/>
        <v>No</v>
      </c>
      <c r="D116" s="35" t="str">
        <f ca="1">IF(AND(C116="YES",_xll.DIMIX(instance&amp;":z_indicator_PL_Vector",_xll.ELPAR(dimension,F116,1))&gt;0),
_xll.ELPAR(dimension,F116,1),
IF(AND(C116="YES",_xll.DIMIX(instance&amp;":z_indicator_PL_Vector",_xll.ELPAR(dimension,F116,1))=0),
_xll.ELPAR(dimension,_xll.ELPAR(dimension,F116,1),1),
IF(G116="Vector",F116,"")))</f>
        <v/>
      </c>
      <c r="E116" s="36">
        <f ca="1">_xll.ELLEV($B$15,$B116)</f>
        <v>0</v>
      </c>
      <c r="F116" s="37" t="str">
        <f ca="1">_xll.DIMNM(dimension,_xll.DIMIX(dimension,B116))</f>
        <v>PL1111_XX</v>
      </c>
      <c r="G116" s="36">
        <f ca="1">_xll.DBRW($B$14,$B116,G$19)</f>
        <v>0</v>
      </c>
      <c r="H116" s="38">
        <f ca="1">_xll.DBRW($B$14,$B116,H$19)</f>
        <v>0</v>
      </c>
      <c r="I116" s="38">
        <f ca="1">_xll.DBRW($B$14,$B116,I$19)</f>
        <v>0</v>
      </c>
      <c r="J116" s="38" t="str">
        <f ca="1">_xll.ELPAR("tango_core_model:Indicator",B116,1)</f>
        <v>PL1111</v>
      </c>
      <c r="K116" s="38" t="str">
        <f ca="1">IFERROR(VLOOKUP(B116,#REF!,3,FALSE),"-")</f>
        <v>Technical account for Vector reconciliation</v>
      </c>
      <c r="L116" s="38">
        <f ca="1">_xll.DBRW($B$14,$B116,L$19)</f>
        <v>0</v>
      </c>
      <c r="M116" s="38">
        <f ca="1">_xll.DBRW($B$14,$B116,M$19)</f>
        <v>0</v>
      </c>
      <c r="N116" s="38">
        <f ca="1">_xll.DBRW($B$14,$B116,N$19)</f>
        <v>0</v>
      </c>
      <c r="O116" s="38">
        <f ca="1">_xll.DBRW($B$14,$B116,O$19)</f>
        <v>0</v>
      </c>
    </row>
    <row r="117" spans="1:15" x14ac:dyDescent="0.25">
      <c r="A117" s="2" t="str">
        <f ca="1">IF(_xll.TM1RPTELISCONSOLIDATED($B$20,$B117),IF(_xll.TM1RPTELLEV($B$20,$B117)&lt;=3,_xll.TM1RPTELLEV($B$20,$B117),"D"),"N")</f>
        <v>N</v>
      </c>
      <c r="B117" s="46" t="s">
        <v>437</v>
      </c>
      <c r="C117" s="25" t="str">
        <f t="shared" ca="1" si="1"/>
        <v>No</v>
      </c>
      <c r="D117" s="25" t="str">
        <f ca="1">IF(AND(C117="YES",_xll.DIMIX(instance&amp;":z_indicator_PL_Vector",_xll.ELPAR(dimension,F117,1))&gt;0),
_xll.ELPAR(dimension,F117,1),
IF(AND(C117="YES",_xll.DIMIX(instance&amp;":z_indicator_PL_Vector",_xll.ELPAR(dimension,F117,1))=0),
_xll.ELPAR(dimension,_xll.ELPAR(dimension,F117,1),1),
IF(G117="Vector",F117,"")))</f>
        <v/>
      </c>
      <c r="E117" s="26">
        <f ca="1">_xll.ELLEV($B$15,$B117)</f>
        <v>2</v>
      </c>
      <c r="F117" s="27" t="str">
        <f ca="1">_xll.DIMNM(dimension,_xll.DIMIX(dimension,B117))</f>
        <v>PL1115</v>
      </c>
      <c r="G117" s="28">
        <f ca="1">_xll.DBRW($B$14,$B117,G$19)</f>
        <v>0</v>
      </c>
      <c r="H117" s="28">
        <f ca="1">_xll.DBRW($B$14,$B117,H$19)</f>
        <v>0</v>
      </c>
      <c r="I117" s="28">
        <f ca="1">_xll.DBRW($B$14,$B117,I$19)</f>
        <v>0</v>
      </c>
      <c r="J117" s="28" t="str">
        <f ca="1">_xll.ELPAR("tango_core_model:Indicator",B117,1)</f>
        <v>TPL11_nat</v>
      </c>
      <c r="K117" s="28" t="str">
        <f ca="1">IFERROR(VLOOKUP(B117,#REF!,3,FALSE),"-")</f>
        <v>-</v>
      </c>
      <c r="L117" s="28">
        <f ca="1">_xll.DBRW($B$14,$B117,L$19)</f>
        <v>0</v>
      </c>
      <c r="M117" s="28">
        <f ca="1">_xll.DBRW($B$14,$B117,M$19)</f>
        <v>0</v>
      </c>
      <c r="N117" s="28">
        <f ca="1">_xll.DBRW($B$14,$B117,N$19)</f>
        <v>0</v>
      </c>
      <c r="O117" s="28">
        <f ca="1">_xll.DBRW($B$14,$B117,O$19)</f>
        <v>0</v>
      </c>
    </row>
    <row r="118" spans="1:15" x14ac:dyDescent="0.25">
      <c r="A118" s="2" t="str">
        <f ca="1">IF(_xll.TM1RPTELISCONSOLIDATED($B$20,$B118),IF(_xll.TM1RPTELLEV($B$20,$B118)&lt;=3,_xll.TM1RPTELLEV($B$20,$B118),"D"),"N")</f>
        <v>N</v>
      </c>
      <c r="B118" s="55" t="s">
        <v>159</v>
      </c>
      <c r="C118" s="35" t="str">
        <f t="shared" ca="1" si="1"/>
        <v>No</v>
      </c>
      <c r="D118" s="35" t="str">
        <f ca="1">IF(AND(C118="YES",_xll.DIMIX(instance&amp;":z_indicator_PL_Vector",_xll.ELPAR(dimension,F118,1))&gt;0),
_xll.ELPAR(dimension,F118,1),
IF(AND(C118="YES",_xll.DIMIX(instance&amp;":z_indicator_PL_Vector",_xll.ELPAR(dimension,F118,1))=0),
_xll.ELPAR(dimension,_xll.ELPAR(dimension,F118,1),1),
IF(G118="Vector",F118,"")))</f>
        <v/>
      </c>
      <c r="E118" s="36">
        <f ca="1">_xll.ELLEV($B$15,$B118)</f>
        <v>0</v>
      </c>
      <c r="F118" s="37" t="str">
        <f ca="1">_xll.DIMNM(dimension,_xll.DIMIX(dimension,B118))</f>
        <v>PL1115_AC_65</v>
      </c>
      <c r="G118" s="36">
        <f ca="1">_xll.DBRW($B$14,$B118,G$19)</f>
        <v>0</v>
      </c>
      <c r="H118" s="38">
        <f ca="1">_xll.DBRW($B$14,$B118,H$19)</f>
        <v>0</v>
      </c>
      <c r="I118" s="38">
        <f ca="1">_xll.DBRW($B$14,$B118,I$19)</f>
        <v>0</v>
      </c>
      <c r="J118" s="38" t="str">
        <f ca="1">_xll.ELPAR("tango_core_model:Indicator",B118,1)</f>
        <v>PL1115</v>
      </c>
      <c r="K118" s="38" t="str">
        <f ca="1">IFERROR(VLOOKUP(B118,#REF!,3,FALSE),"-")</f>
        <v>It includes other additional transport costs expenses not included in the other Cost of Sales natures</v>
      </c>
      <c r="L118" s="38">
        <f ca="1">_xll.DBRW($B$14,$B118,L$19)</f>
        <v>0</v>
      </c>
      <c r="M118" s="38">
        <f ca="1">_xll.DBRW($B$14,$B118,M$19)</f>
        <v>0</v>
      </c>
      <c r="N118" s="38">
        <f ca="1">_xll.DBRW($B$14,$B118,N$19)</f>
        <v>0</v>
      </c>
      <c r="O118" s="38">
        <f ca="1">_xll.DBRW($B$14,$B118,O$19)</f>
        <v>0</v>
      </c>
    </row>
    <row r="119" spans="1:15" x14ac:dyDescent="0.25">
      <c r="A119" s="2" t="str">
        <f ca="1">IF(_xll.TM1RPTELISCONSOLIDATED($B$20,$B119),IF(_xll.TM1RPTELLEV($B$20,$B119)&lt;=3,_xll.TM1RPTELLEV($B$20,$B119),"D"),"N")</f>
        <v>N</v>
      </c>
      <c r="B119" s="55" t="s">
        <v>107</v>
      </c>
      <c r="C119" s="35" t="str">
        <f t="shared" ca="1" si="1"/>
        <v>No</v>
      </c>
      <c r="D119" s="35" t="str">
        <f ca="1">IF(AND(C119="YES",_xll.DIMIX(instance&amp;":z_indicator_PL_Vector",_xll.ELPAR(dimension,F119,1))&gt;0),
_xll.ELPAR(dimension,F119,1),
IF(AND(C119="YES",_xll.DIMIX(instance&amp;":z_indicator_PL_Vector",_xll.ELPAR(dimension,F119,1))=0),
_xll.ELPAR(dimension,_xll.ELPAR(dimension,F119,1),1),
IF(G119="Vector",F119,"")))</f>
        <v/>
      </c>
      <c r="E119" s="36">
        <f ca="1">_xll.ELLEV($B$15,$B119)</f>
        <v>0</v>
      </c>
      <c r="F119" s="37" t="str">
        <f ca="1">_xll.DIMNM(dimension,_xll.DIMIX(dimension,B119))</f>
        <v>PL1115_CD_40</v>
      </c>
      <c r="G119" s="36">
        <f ca="1">_xll.DBRW($B$14,$B119,G$19)</f>
        <v>0</v>
      </c>
      <c r="H119" s="38">
        <f ca="1">_xll.DBRW($B$14,$B119,H$19)</f>
        <v>0</v>
      </c>
      <c r="I119" s="38">
        <f ca="1">_xll.DBRW($B$14,$B119,I$19)</f>
        <v>0</v>
      </c>
      <c r="J119" s="38" t="str">
        <f ca="1">_xll.ELPAR("tango_core_model:Indicator",B119,1)</f>
        <v>PL1115</v>
      </c>
      <c r="K119" s="38" t="str">
        <f ca="1">IFERROR(VLOOKUP(B119,#REF!,3,FALSE),"-")</f>
        <v>It includes cost of repairs on fleet after accidents (external costs, consumption of spare parts, etc…)</v>
      </c>
      <c r="L119" s="38">
        <f ca="1">_xll.DBRW($B$14,$B119,L$19)</f>
        <v>0</v>
      </c>
      <c r="M119" s="38">
        <f ca="1">_xll.DBRW($B$14,$B119,M$19)</f>
        <v>0</v>
      </c>
      <c r="N119" s="38">
        <f ca="1">_xll.DBRW($B$14,$B119,N$19)</f>
        <v>0</v>
      </c>
      <c r="O119" s="38">
        <f ca="1">_xll.DBRW($B$14,$B119,O$19)</f>
        <v>0</v>
      </c>
    </row>
    <row r="120" spans="1:15" x14ac:dyDescent="0.25">
      <c r="A120" s="2" t="str">
        <f ca="1">IF(_xll.TM1RPTELISCONSOLIDATED($B$20,$B120),IF(_xll.TM1RPTELLEV($B$20,$B120)&lt;=3,_xll.TM1RPTELLEV($B$20,$B120),"D"),"N")</f>
        <v>N</v>
      </c>
      <c r="B120" s="55" t="s">
        <v>106</v>
      </c>
      <c r="C120" s="35" t="str">
        <f t="shared" ca="1" si="1"/>
        <v>No</v>
      </c>
      <c r="D120" s="35" t="str">
        <f ca="1">IF(AND(C120="YES",_xll.DIMIX(instance&amp;":z_indicator_PL_Vector",_xll.ELPAR(dimension,F120,1))&gt;0),
_xll.ELPAR(dimension,F120,1),
IF(AND(C120="YES",_xll.DIMIX(instance&amp;":z_indicator_PL_Vector",_xll.ELPAR(dimension,F120,1))=0),
_xll.ELPAR(dimension,_xll.ELPAR(dimension,F120,1),1),
IF(G120="Vector",F120,"")))</f>
        <v/>
      </c>
      <c r="E120" s="36">
        <f ca="1">_xll.ELLEV($B$15,$B120)</f>
        <v>0</v>
      </c>
      <c r="F120" s="37" t="str">
        <f ca="1">_xll.DIMNM(dimension,_xll.DIMIX(dimension,B120))</f>
        <v>PL1115_CD_45</v>
      </c>
      <c r="G120" s="36">
        <f ca="1">_xll.DBRW($B$14,$B120,G$19)</f>
        <v>0</v>
      </c>
      <c r="H120" s="38">
        <f ca="1">_xll.DBRW($B$14,$B120,H$19)</f>
        <v>0</v>
      </c>
      <c r="I120" s="38">
        <f ca="1">_xll.DBRW($B$14,$B120,I$19)</f>
        <v>0</v>
      </c>
      <c r="J120" s="38" t="str">
        <f ca="1">_xll.ELPAR("tango_core_model:Indicator",B120,1)</f>
        <v>PL1115</v>
      </c>
      <c r="K120" s="38" t="str">
        <f ca="1">IFERROR(VLOOKUP(B120,#REF!,3,FALSE),"-")</f>
        <v xml:space="preserve">It includes costs of claims caused by transport vehicles and supported by the operator (deductible, etc…) </v>
      </c>
      <c r="L120" s="38">
        <f ca="1">_xll.DBRW($B$14,$B120,L$19)</f>
        <v>0</v>
      </c>
      <c r="M120" s="38">
        <f ca="1">_xll.DBRW($B$14,$B120,M$19)</f>
        <v>0</v>
      </c>
      <c r="N120" s="38">
        <f ca="1">_xll.DBRW($B$14,$B120,N$19)</f>
        <v>0</v>
      </c>
      <c r="O120" s="38">
        <f ca="1">_xll.DBRW($B$14,$B120,O$19)</f>
        <v>0</v>
      </c>
    </row>
    <row r="121" spans="1:15" x14ac:dyDescent="0.25">
      <c r="A121" s="2" t="str">
        <f ca="1">IF(_xll.TM1RPTELISCONSOLIDATED($B$20,$B121),IF(_xll.TM1RPTELLEV($B$20,$B121)&lt;=3,_xll.TM1RPTELLEV($B$20,$B121),"D"),"N")</f>
        <v>N</v>
      </c>
      <c r="B121" s="55" t="s">
        <v>108</v>
      </c>
      <c r="C121" s="35" t="str">
        <f t="shared" ca="1" si="1"/>
        <v>No</v>
      </c>
      <c r="D121" s="35" t="str">
        <f ca="1">IF(AND(C121="YES",_xll.DIMIX(instance&amp;":z_indicator_PL_Vector",_xll.ELPAR(dimension,F121,1))&gt;0),
_xll.ELPAR(dimension,F121,1),
IF(AND(C121="YES",_xll.DIMIX(instance&amp;":z_indicator_PL_Vector",_xll.ELPAR(dimension,F121,1))=0),
_xll.ELPAR(dimension,_xll.ELPAR(dimension,F121,1),1),
IF(G121="Vector",F121,"")))</f>
        <v/>
      </c>
      <c r="E121" s="36">
        <f ca="1">_xll.ELLEV($B$15,$B121)</f>
        <v>0</v>
      </c>
      <c r="F121" s="37" t="str">
        <f ca="1">_xll.DIMNM(dimension,_xll.DIMIX(dimension,B121))</f>
        <v>PL1115_CD_50</v>
      </c>
      <c r="G121" s="36">
        <f ca="1">_xll.DBRW($B$14,$B121,G$19)</f>
        <v>0</v>
      </c>
      <c r="H121" s="38">
        <f ca="1">_xll.DBRW($B$14,$B121,H$19)</f>
        <v>0</v>
      </c>
      <c r="I121" s="38">
        <f ca="1">_xll.DBRW($B$14,$B121,I$19)</f>
        <v>0</v>
      </c>
      <c r="J121" s="38" t="str">
        <f ca="1">_xll.ELPAR("tango_core_model:Indicator",B121,1)</f>
        <v>PL1115</v>
      </c>
      <c r="K121" s="38" t="str">
        <f ca="1">IFERROR(VLOOKUP(B121,#REF!,3,FALSE),"-")</f>
        <v xml:space="preserve">It includes all premiums paid to insurance companies </v>
      </c>
      <c r="L121" s="38">
        <f ca="1">_xll.DBRW($B$14,$B121,L$19)</f>
        <v>0</v>
      </c>
      <c r="M121" s="38">
        <f ca="1">_xll.DBRW($B$14,$B121,M$19)</f>
        <v>0</v>
      </c>
      <c r="N121" s="38">
        <f ca="1">_xll.DBRW($B$14,$B121,N$19)</f>
        <v>0</v>
      </c>
      <c r="O121" s="38">
        <f ca="1">_xll.DBRW($B$14,$B121,O$19)</f>
        <v>0</v>
      </c>
    </row>
    <row r="122" spans="1:15" x14ac:dyDescent="0.25">
      <c r="A122" s="2" t="str">
        <f ca="1">IF(_xll.TM1RPTELISCONSOLIDATED($B$20,$B122),IF(_xll.TM1RPTELLEV($B$20,$B122)&lt;=3,_xll.TM1RPTELLEV($B$20,$B122),"D"),"N")</f>
        <v>N</v>
      </c>
      <c r="B122" s="55" t="s">
        <v>109</v>
      </c>
      <c r="C122" s="35" t="str">
        <f t="shared" ca="1" si="1"/>
        <v>No</v>
      </c>
      <c r="D122" s="35" t="str">
        <f ca="1">IF(AND(C122="YES",_xll.DIMIX(instance&amp;":z_indicator_PL_Vector",_xll.ELPAR(dimension,F122,1))&gt;0),
_xll.ELPAR(dimension,F122,1),
IF(AND(C122="YES",_xll.DIMIX(instance&amp;":z_indicator_PL_Vector",_xll.ELPAR(dimension,F122,1))=0),
_xll.ELPAR(dimension,_xll.ELPAR(dimension,F122,1),1),
IF(G122="Vector",F122,"")))</f>
        <v/>
      </c>
      <c r="E122" s="36">
        <f ca="1">_xll.ELLEV($B$15,$B122)</f>
        <v>0</v>
      </c>
      <c r="F122" s="37" t="str">
        <f ca="1">_xll.DIMNM(dimension,_xll.DIMIX(dimension,B122))</f>
        <v>PL1115_CD_51</v>
      </c>
      <c r="G122" s="36">
        <f ca="1">_xll.DBRW($B$14,$B122,G$19)</f>
        <v>0</v>
      </c>
      <c r="H122" s="38">
        <f ca="1">_xll.DBRW($B$14,$B122,H$19)</f>
        <v>0</v>
      </c>
      <c r="I122" s="38">
        <f ca="1">_xll.DBRW($B$14,$B122,I$19)</f>
        <v>0</v>
      </c>
      <c r="J122" s="38" t="str">
        <f ca="1">_xll.ELPAR("tango_core_model:Indicator",B122,1)</f>
        <v>PL1115</v>
      </c>
      <c r="K122" s="38" t="str">
        <f ca="1">IFERROR(VLOOKUP(B122,#REF!,3,FALSE),"-")</f>
        <v xml:space="preserve">It includes all compensations received from insurance companies </v>
      </c>
      <c r="L122" s="38">
        <f ca="1">_xll.DBRW($B$14,$B122,L$19)</f>
        <v>0</v>
      </c>
      <c r="M122" s="38">
        <f ca="1">_xll.DBRW($B$14,$B122,M$19)</f>
        <v>0</v>
      </c>
      <c r="N122" s="38">
        <f ca="1">_xll.DBRW($B$14,$B122,N$19)</f>
        <v>0</v>
      </c>
      <c r="O122" s="38">
        <f ca="1">_xll.DBRW($B$14,$B122,O$19)</f>
        <v>0</v>
      </c>
    </row>
    <row r="123" spans="1:15" x14ac:dyDescent="0.25">
      <c r="A123" s="2" t="str">
        <f ca="1">IF(_xll.TM1RPTELISCONSOLIDATED($B$20,$B123),IF(_xll.TM1RPTELLEV($B$20,$B123)&lt;=3,_xll.TM1RPTELLEV($B$20,$B123),"D"),"N")</f>
        <v>N</v>
      </c>
      <c r="B123" s="55" t="s">
        <v>105</v>
      </c>
      <c r="C123" s="35" t="str">
        <f t="shared" ca="1" si="1"/>
        <v>No</v>
      </c>
      <c r="D123" s="35" t="str">
        <f ca="1">IF(AND(C123="YES",_xll.DIMIX(instance&amp;":z_indicator_PL_Vector",_xll.ELPAR(dimension,F123,1))&gt;0),
_xll.ELPAR(dimension,F123,1),
IF(AND(C123="YES",_xll.DIMIX(instance&amp;":z_indicator_PL_Vector",_xll.ELPAR(dimension,F123,1))=0),
_xll.ELPAR(dimension,_xll.ELPAR(dimension,F123,1),1),
IF(G123="Vector",F123,"")))</f>
        <v/>
      </c>
      <c r="E123" s="36">
        <f ca="1">_xll.ELLEV($B$15,$B123)</f>
        <v>0</v>
      </c>
      <c r="F123" s="37" t="str">
        <f ca="1">_xll.DIMNM(dimension,_xll.DIMIX(dimension,B123))</f>
        <v>PL1115_CD_99</v>
      </c>
      <c r="G123" s="36">
        <f ca="1">_xll.DBRW($B$14,$B123,G$19)</f>
        <v>0</v>
      </c>
      <c r="H123" s="38">
        <f ca="1">_xll.DBRW($B$14,$B123,H$19)</f>
        <v>0</v>
      </c>
      <c r="I123" s="38">
        <f ca="1">_xll.DBRW($B$14,$B123,I$19)</f>
        <v>0</v>
      </c>
      <c r="J123" s="38" t="str">
        <f ca="1">_xll.ELPAR("tango_core_model:Indicator",B123,1)</f>
        <v>PL1115</v>
      </c>
      <c r="K123" s="38" t="str">
        <f ca="1">IFERROR(VLOOKUP(B123,#REF!,3,FALSE),"-")</f>
        <v>It includes other cost of damages expenses not included in another nature (lawyers fees in case of dispute with insurance, etc…)</v>
      </c>
      <c r="L123" s="38">
        <f ca="1">_xll.DBRW($B$14,$B123,L$19)</f>
        <v>0</v>
      </c>
      <c r="M123" s="38">
        <f ca="1">_xll.DBRW($B$14,$B123,M$19)</f>
        <v>0</v>
      </c>
      <c r="N123" s="38">
        <f ca="1">_xll.DBRW($B$14,$B123,N$19)</f>
        <v>0</v>
      </c>
      <c r="O123" s="38">
        <f ca="1">_xll.DBRW($B$14,$B123,O$19)</f>
        <v>0</v>
      </c>
    </row>
    <row r="124" spans="1:15" x14ac:dyDescent="0.25">
      <c r="A124" s="2" t="str">
        <f ca="1">IF(_xll.TM1RPTELISCONSOLIDATED($B$20,$B124),IF(_xll.TM1RPTELLEV($B$20,$B124)&lt;=3,_xll.TM1RPTELLEV($B$20,$B124),"D"),"N")</f>
        <v>N</v>
      </c>
      <c r="B124" s="55" t="s">
        <v>123</v>
      </c>
      <c r="C124" s="35" t="str">
        <f t="shared" ca="1" si="1"/>
        <v>No</v>
      </c>
      <c r="D124" s="35" t="str">
        <f ca="1">IF(AND(C124="YES",_xll.DIMIX(instance&amp;":z_indicator_PL_Vector",_xll.ELPAR(dimension,F124,1))&gt;0),
_xll.ELPAR(dimension,F124,1),
IF(AND(C124="YES",_xll.DIMIX(instance&amp;":z_indicator_PL_Vector",_xll.ELPAR(dimension,F124,1))=0),
_xll.ELPAR(dimension,_xll.ELPAR(dimension,F124,1),1),
IF(G124="Vector",F124,"")))</f>
        <v/>
      </c>
      <c r="E124" s="36">
        <f ca="1">_xll.ELLEV($B$15,$B124)</f>
        <v>0</v>
      </c>
      <c r="F124" s="37" t="str">
        <f ca="1">_xll.DIMNM(dimension,_xll.DIMIX(dimension,B124))</f>
        <v>PL1115_CS_99</v>
      </c>
      <c r="G124" s="36">
        <f ca="1">_xll.DBRW($B$14,$B124,G$19)</f>
        <v>0</v>
      </c>
      <c r="H124" s="38">
        <f ca="1">_xll.DBRW($B$14,$B124,H$19)</f>
        <v>0</v>
      </c>
      <c r="I124" s="38">
        <f ca="1">_xll.DBRW($B$14,$B124,I$19)</f>
        <v>0</v>
      </c>
      <c r="J124" s="38" t="str">
        <f ca="1">_xll.ELPAR("tango_core_model:Indicator",B124,1)</f>
        <v>PL1115</v>
      </c>
      <c r="K124" s="38" t="str">
        <f ca="1">IFERROR(VLOOKUP(B124,#REF!,3,FALSE),"-")</f>
        <v>It includes other customer services expenses not included in the other natures (consumption of tickets, poster campaign, purchase of advertising items, marketing or sponsoring expenses, etc…)</v>
      </c>
      <c r="L124" s="38">
        <f ca="1">_xll.DBRW($B$14,$B124,L$19)</f>
        <v>0</v>
      </c>
      <c r="M124" s="38">
        <f ca="1">_xll.DBRW($B$14,$B124,M$19)</f>
        <v>0</v>
      </c>
      <c r="N124" s="38">
        <f ca="1">_xll.DBRW($B$14,$B124,N$19)</f>
        <v>0</v>
      </c>
      <c r="O124" s="38">
        <f ca="1">_xll.DBRW($B$14,$B124,O$19)</f>
        <v>0</v>
      </c>
    </row>
    <row r="125" spans="1:15" x14ac:dyDescent="0.25">
      <c r="A125" s="2" t="str">
        <f ca="1">IF(_xll.TM1RPTELISCONSOLIDATED($B$20,$B125),IF(_xll.TM1RPTELLEV($B$20,$B125)&lt;=3,_xll.TM1RPTELLEV($B$20,$B125),"D"),"N")</f>
        <v>N</v>
      </c>
      <c r="B125" s="55" t="s">
        <v>57</v>
      </c>
      <c r="C125" s="35" t="str">
        <f t="shared" ca="1" si="1"/>
        <v>No</v>
      </c>
      <c r="D125" s="35" t="str">
        <f ca="1">IF(AND(C125="YES",_xll.DIMIX(instance&amp;":z_indicator_PL_Vector",_xll.ELPAR(dimension,F125,1))&gt;0),
_xll.ELPAR(dimension,F125,1),
IF(AND(C125="YES",_xll.DIMIX(instance&amp;":z_indicator_PL_Vector",_xll.ELPAR(dimension,F125,1))=0),
_xll.ELPAR(dimension,_xll.ELPAR(dimension,F125,1),1),
IF(G125="Vector",F125,"")))</f>
        <v/>
      </c>
      <c r="E125" s="36">
        <f ca="1">_xll.ELLEV($B$15,$B125)</f>
        <v>0</v>
      </c>
      <c r="F125" s="37" t="str">
        <f ca="1">_xll.DIMNM(dimension,_xll.DIMIX(dimension,B125))</f>
        <v>PL1115_DO_99</v>
      </c>
      <c r="G125" s="36">
        <f ca="1">_xll.DBRW($B$14,$B125,G$19)</f>
        <v>0</v>
      </c>
      <c r="H125" s="38">
        <f ca="1">_xll.DBRW($B$14,$B125,H$19)</f>
        <v>0</v>
      </c>
      <c r="I125" s="38">
        <f ca="1">_xll.DBRW($B$14,$B125,I$19)</f>
        <v>0</v>
      </c>
      <c r="J125" s="38" t="str">
        <f ca="1">_xll.ELPAR("tango_core_model:Indicator",B125,1)</f>
        <v>PL1115</v>
      </c>
      <c r="K125" s="38" t="str">
        <f ca="1">IFERROR(VLOOKUP(B125,#REF!,3,FALSE),"-")</f>
        <v>It includes all driving expenses not included in another nature of account</v>
      </c>
      <c r="L125" s="38">
        <f ca="1">_xll.DBRW($B$14,$B125,L$19)</f>
        <v>0</v>
      </c>
      <c r="M125" s="38">
        <f ca="1">_xll.DBRW($B$14,$B125,M$19)</f>
        <v>0</v>
      </c>
      <c r="N125" s="38">
        <f ca="1">_xll.DBRW($B$14,$B125,N$19)</f>
        <v>0</v>
      </c>
      <c r="O125" s="38">
        <f ca="1">_xll.DBRW($B$14,$B125,O$19)</f>
        <v>0</v>
      </c>
    </row>
    <row r="126" spans="1:15" x14ac:dyDescent="0.25">
      <c r="A126" s="2" t="str">
        <f ca="1">IF(_xll.TM1RPTELISCONSOLIDATED($B$20,$B126),IF(_xll.TM1RPTELLEV($B$20,$B126)&lt;=3,_xll.TM1RPTELLEV($B$20,$B126),"D"),"N")</f>
        <v>N</v>
      </c>
      <c r="B126" s="55" t="s">
        <v>134</v>
      </c>
      <c r="C126" s="35" t="str">
        <f t="shared" ca="1" si="1"/>
        <v>No</v>
      </c>
      <c r="D126" s="35" t="str">
        <f ca="1">IF(AND(C126="YES",_xll.DIMIX(instance&amp;":z_indicator_PL_Vector",_xll.ELPAR(dimension,F126,1))&gt;0),
_xll.ELPAR(dimension,F126,1),
IF(AND(C126="YES",_xll.DIMIX(instance&amp;":z_indicator_PL_Vector",_xll.ELPAR(dimension,F126,1))=0),
_xll.ELPAR(dimension,_xll.ELPAR(dimension,F126,1),1),
IF(G126="Vector",F126,"")))</f>
        <v/>
      </c>
      <c r="E126" s="36">
        <f ca="1">_xll.ELLEV($B$15,$B126)</f>
        <v>0</v>
      </c>
      <c r="F126" s="37" t="str">
        <f ca="1">_xll.DIMNM(dimension,_xll.DIMIX(dimension,B126))</f>
        <v>PL1115_DS_70</v>
      </c>
      <c r="G126" s="36">
        <f ca="1">_xll.DBRW($B$14,$B126,G$19)</f>
        <v>0</v>
      </c>
      <c r="H126" s="38">
        <f ca="1">_xll.DBRW($B$14,$B126,H$19)</f>
        <v>0</v>
      </c>
      <c r="I126" s="38">
        <f ca="1">_xll.DBRW($B$14,$B126,I$19)</f>
        <v>0</v>
      </c>
      <c r="J126" s="38" t="str">
        <f ca="1">_xll.ELPAR("tango_core_model:Indicator",B126,1)</f>
        <v>PL1115</v>
      </c>
      <c r="K126" s="38" t="str">
        <f ca="1">IFERROR(VLOOKUP(B126,#REF!,3,FALSE),"-")</f>
        <v>It includes all expenses occurring within a travel (train, plane, taxi, meals, hotels, etc…) related to a specific commercial contract</v>
      </c>
      <c r="L126" s="38">
        <f ca="1">_xll.DBRW($B$14,$B126,L$19)</f>
        <v>0</v>
      </c>
      <c r="M126" s="38">
        <f ca="1">_xll.DBRW($B$14,$B126,M$19)</f>
        <v>0</v>
      </c>
      <c r="N126" s="38">
        <f ca="1">_xll.DBRW($B$14,$B126,N$19)</f>
        <v>0</v>
      </c>
      <c r="O126" s="38">
        <f ca="1">_xll.DBRW($B$14,$B126,O$19)</f>
        <v>0</v>
      </c>
    </row>
    <row r="127" spans="1:15" x14ac:dyDescent="0.25">
      <c r="A127" s="2" t="str">
        <f ca="1">IF(_xll.TM1RPTELISCONSOLIDATED($B$20,$B127),IF(_xll.TM1RPTELLEV($B$20,$B127)&lt;=3,_xll.TM1RPTELLEV($B$20,$B127),"D"),"N")</f>
        <v>N</v>
      </c>
      <c r="B127" s="55" t="s">
        <v>135</v>
      </c>
      <c r="C127" s="35" t="str">
        <f t="shared" ca="1" si="1"/>
        <v>No</v>
      </c>
      <c r="D127" s="35" t="str">
        <f ca="1">IF(AND(C127="YES",_xll.DIMIX(instance&amp;":z_indicator_PL_Vector",_xll.ELPAR(dimension,F127,1))&gt;0),
_xll.ELPAR(dimension,F127,1),
IF(AND(C127="YES",_xll.DIMIX(instance&amp;":z_indicator_PL_Vector",_xll.ELPAR(dimension,F127,1))=0),
_xll.ELPAR(dimension,_xll.ELPAR(dimension,F127,1),1),
IF(G127="Vector",F127,"")))</f>
        <v/>
      </c>
      <c r="E127" s="36">
        <f ca="1">_xll.ELLEV($B$15,$B127)</f>
        <v>0</v>
      </c>
      <c r="F127" s="37" t="str">
        <f ca="1">_xll.DIMNM(dimension,_xll.DIMIX(dimension,B127))</f>
        <v>PL1115_DS_75</v>
      </c>
      <c r="G127" s="36">
        <f ca="1">_xll.DBRW($B$14,$B127,G$19)</f>
        <v>0</v>
      </c>
      <c r="H127" s="38">
        <f ca="1">_xll.DBRW($B$14,$B127,H$19)</f>
        <v>0</v>
      </c>
      <c r="I127" s="38">
        <f ca="1">_xll.DBRW($B$14,$B127,I$19)</f>
        <v>0</v>
      </c>
      <c r="J127" s="38" t="str">
        <f ca="1">_xll.ELPAR("tango_core_model:Indicator",B127,1)</f>
        <v>PL1115</v>
      </c>
      <c r="K127" s="38" t="str">
        <f ca="1">IFERROR(VLOOKUP(B127,#REF!,3,FALSE),"-")</f>
        <v>It includes all consulting fees (tax, legal, commercial) related to specific commercial contract</v>
      </c>
      <c r="L127" s="38">
        <f ca="1">_xll.DBRW($B$14,$B127,L$19)</f>
        <v>0</v>
      </c>
      <c r="M127" s="38">
        <f ca="1">_xll.DBRW($B$14,$B127,M$19)</f>
        <v>0</v>
      </c>
      <c r="N127" s="38">
        <f ca="1">_xll.DBRW($B$14,$B127,N$19)</f>
        <v>0</v>
      </c>
      <c r="O127" s="38">
        <f ca="1">_xll.DBRW($B$14,$B127,O$19)</f>
        <v>0</v>
      </c>
    </row>
    <row r="128" spans="1:15" x14ac:dyDescent="0.25">
      <c r="A128" s="2" t="str">
        <f ca="1">IF(_xll.TM1RPTELISCONSOLIDATED($B$20,$B128),IF(_xll.TM1RPTELLEV($B$20,$B128)&lt;=3,_xll.TM1RPTELLEV($B$20,$B128),"D"),"N")</f>
        <v>N</v>
      </c>
      <c r="B128" s="55" t="s">
        <v>133</v>
      </c>
      <c r="C128" s="35" t="str">
        <f t="shared" ca="1" si="1"/>
        <v>No</v>
      </c>
      <c r="D128" s="35" t="str">
        <f ca="1">IF(AND(C128="YES",_xll.DIMIX(instance&amp;":z_indicator_PL_Vector",_xll.ELPAR(dimension,F128,1))&gt;0),
_xll.ELPAR(dimension,F128,1),
IF(AND(C128="YES",_xll.DIMIX(instance&amp;":z_indicator_PL_Vector",_xll.ELPAR(dimension,F128,1))=0),
_xll.ELPAR(dimension,_xll.ELPAR(dimension,F128,1),1),
IF(G128="Vector",F128,"")))</f>
        <v/>
      </c>
      <c r="E128" s="36">
        <f ca="1">_xll.ELLEV($B$15,$B128)</f>
        <v>0</v>
      </c>
      <c r="F128" s="37" t="str">
        <f ca="1">_xll.DIMNM(dimension,_xll.DIMIX(dimension,B128))</f>
        <v>PL1115_DS_99</v>
      </c>
      <c r="G128" s="36">
        <f ca="1">_xll.DBRW($B$14,$B128,G$19)</f>
        <v>0</v>
      </c>
      <c r="H128" s="38">
        <f ca="1">_xll.DBRW($B$14,$B128,H$19)</f>
        <v>0</v>
      </c>
      <c r="I128" s="38">
        <f ca="1">_xll.DBRW($B$14,$B128,I$19)</f>
        <v>0</v>
      </c>
      <c r="J128" s="38" t="str">
        <f ca="1">_xll.ELPAR("tango_core_model:Indicator",B128,1)</f>
        <v>PL1115</v>
      </c>
      <c r="K128" s="38" t="str">
        <f ca="1">IFERROR(VLOOKUP(B128,#REF!,3,FALSE),"-")</f>
        <v>It includes other direct support to operation expenses not included in the other natures</v>
      </c>
      <c r="L128" s="38">
        <f ca="1">_xll.DBRW($B$14,$B128,L$19)</f>
        <v>0</v>
      </c>
      <c r="M128" s="38">
        <f ca="1">_xll.DBRW($B$14,$B128,M$19)</f>
        <v>0</v>
      </c>
      <c r="N128" s="38">
        <f ca="1">_xll.DBRW($B$14,$B128,N$19)</f>
        <v>0</v>
      </c>
      <c r="O128" s="38">
        <f ca="1">_xll.DBRW($B$14,$B128,O$19)</f>
        <v>0</v>
      </c>
    </row>
    <row r="129" spans="1:15" x14ac:dyDescent="0.25">
      <c r="A129" s="2" t="str">
        <f ca="1">IF(_xll.TM1RPTELISCONSOLIDATED($B$20,$B129),IF(_xll.TM1RPTELLEV($B$20,$B129)&lt;=3,_xll.TM1RPTELLEV($B$20,$B129),"D"),"N")</f>
        <v>N</v>
      </c>
      <c r="B129" s="55" t="s">
        <v>63</v>
      </c>
      <c r="C129" s="35" t="str">
        <f t="shared" ca="1" si="1"/>
        <v>No</v>
      </c>
      <c r="D129" s="35" t="str">
        <f ca="1">IF(AND(C129="YES",_xll.DIMIX(instance&amp;":z_indicator_PL_Vector",_xll.ELPAR(dimension,F129,1))&gt;0),
_xll.ELPAR(dimension,F129,1),
IF(AND(C129="YES",_xll.DIMIX(instance&amp;":z_indicator_PL_Vector",_xll.ELPAR(dimension,F129,1))=0),
_xll.ELPAR(dimension,_xll.ELPAR(dimension,F129,1),1),
IF(G129="Vector",F129,"")))</f>
        <v/>
      </c>
      <c r="E129" s="36">
        <f ca="1">_xll.ELLEV($B$15,$B129)</f>
        <v>0</v>
      </c>
      <c r="F129" s="37" t="str">
        <f ca="1">_xll.DIMNM(dimension,_xll.DIMIX(dimension,B129))</f>
        <v>PL1115_ET_80</v>
      </c>
      <c r="G129" s="36">
        <f ca="1">_xll.DBRW($B$14,$B129,G$19)</f>
        <v>0</v>
      </c>
      <c r="H129" s="38">
        <f ca="1">_xll.DBRW($B$14,$B129,H$19)</f>
        <v>0</v>
      </c>
      <c r="I129" s="38">
        <f ca="1">_xll.DBRW($B$14,$B129,I$19)</f>
        <v>0</v>
      </c>
      <c r="J129" s="38" t="str">
        <f ca="1">_xll.ELPAR("tango_core_model:Indicator",B129,1)</f>
        <v>PL1115</v>
      </c>
      <c r="K129" s="38" t="str">
        <f ca="1">IFERROR(VLOOKUP(B129,#REF!,3,FALSE),"-")</f>
        <v>It relates to cost of fuel consumption by passenger rolling stocks</v>
      </c>
      <c r="L129" s="38">
        <f ca="1">_xll.DBRW($B$14,$B129,L$19)</f>
        <v>0</v>
      </c>
      <c r="M129" s="38">
        <f ca="1">_xll.DBRW($B$14,$B129,M$19)</f>
        <v>0</v>
      </c>
      <c r="N129" s="38">
        <f ca="1">_xll.DBRW($B$14,$B129,N$19)</f>
        <v>0</v>
      </c>
      <c r="O129" s="38">
        <f ca="1">_xll.DBRW($B$14,$B129,O$19)</f>
        <v>0</v>
      </c>
    </row>
    <row r="130" spans="1:15" x14ac:dyDescent="0.25">
      <c r="A130" s="2" t="str">
        <f ca="1">IF(_xll.TM1RPTELISCONSOLIDATED($B$20,$B130),IF(_xll.TM1RPTELLEV($B$20,$B130)&lt;=3,_xll.TM1RPTELLEV($B$20,$B130),"D"),"N")</f>
        <v>N</v>
      </c>
      <c r="B130" s="55" t="s">
        <v>1738</v>
      </c>
      <c r="C130" s="35" t="str">
        <f t="shared" ca="1" si="1"/>
        <v>No</v>
      </c>
      <c r="D130" s="35" t="str">
        <f ca="1">IF(AND(C130="YES",_xll.DIMIX(instance&amp;":z_indicator_PL_Vector",_xll.ELPAR(dimension,F130,1))&gt;0),
_xll.ELPAR(dimension,F130,1),
IF(AND(C130="YES",_xll.DIMIX(instance&amp;":z_indicator_PL_Vector",_xll.ELPAR(dimension,F130,1))=0),
_xll.ELPAR(dimension,_xll.ELPAR(dimension,F130,1),1),
IF(G130="Vector",F130,"")))</f>
        <v/>
      </c>
      <c r="E130" s="36">
        <f ca="1">_xll.ELLEV($B$15,$B130)</f>
        <v>0</v>
      </c>
      <c r="F130" s="37" t="str">
        <f ca="1">_xll.DIMNM(dimension,_xll.DIMIX(dimension,B130))</f>
        <v>PL1115_ET_801</v>
      </c>
      <c r="G130" s="36">
        <f ca="1">_xll.DBRW($B$14,$B130,G$19)</f>
        <v>0</v>
      </c>
      <c r="H130" s="38">
        <f ca="1">_xll.DBRW($B$14,$B130,H$19)</f>
        <v>0</v>
      </c>
      <c r="I130" s="38">
        <f ca="1">_xll.DBRW($B$14,$B130,I$19)</f>
        <v>0</v>
      </c>
      <c r="J130" s="38" t="str">
        <f ca="1">_xll.ELPAR("tango_core_model:Indicator",B130,1)</f>
        <v>PL1115</v>
      </c>
      <c r="K130" s="38" t="str">
        <f ca="1">IFERROR(VLOOKUP(B130,#REF!,3,FALSE),"-")</f>
        <v>Fuel hedging result (positive or negative)</v>
      </c>
      <c r="L130" s="38">
        <f ca="1">_xll.DBRW($B$14,$B130,L$19)</f>
        <v>0</v>
      </c>
      <c r="M130" s="38">
        <f ca="1">_xll.DBRW($B$14,$B130,M$19)</f>
        <v>0</v>
      </c>
      <c r="N130" s="38">
        <f ca="1">_xll.DBRW($B$14,$B130,N$19)</f>
        <v>0</v>
      </c>
      <c r="O130" s="38">
        <f ca="1">_xll.DBRW($B$14,$B130,O$19)</f>
        <v>0</v>
      </c>
    </row>
    <row r="131" spans="1:15" x14ac:dyDescent="0.25">
      <c r="A131" s="2" t="str">
        <f ca="1">IF(_xll.TM1RPTELISCONSOLIDATED($B$20,$B131),IF(_xll.TM1RPTELLEV($B$20,$B131)&lt;=3,_xll.TM1RPTELLEV($B$20,$B131),"D"),"N")</f>
        <v>N</v>
      </c>
      <c r="B131" s="55" t="s">
        <v>1739</v>
      </c>
      <c r="C131" s="35" t="str">
        <f t="shared" ca="1" si="1"/>
        <v>No</v>
      </c>
      <c r="D131" s="35" t="str">
        <f ca="1">IF(AND(C131="YES",_xll.DIMIX(instance&amp;":z_indicator_PL_Vector",_xll.ELPAR(dimension,F131,1))&gt;0),
_xll.ELPAR(dimension,F131,1),
IF(AND(C131="YES",_xll.DIMIX(instance&amp;":z_indicator_PL_Vector",_xll.ELPAR(dimension,F131,1))=0),
_xll.ELPAR(dimension,_xll.ELPAR(dimension,F131,1),1),
IF(G131="Vector",F131,"")))</f>
        <v/>
      </c>
      <c r="E131" s="36">
        <f ca="1">_xll.ELLEV($B$15,$B131)</f>
        <v>0</v>
      </c>
      <c r="F131" s="37" t="str">
        <f ca="1">_xll.DIMNM(dimension,_xll.DIMIX(dimension,B131))</f>
        <v>PL1115_ET_802</v>
      </c>
      <c r="G131" s="36">
        <f ca="1">_xll.DBRW($B$14,$B131,G$19)</f>
        <v>0</v>
      </c>
      <c r="H131" s="38">
        <f ca="1">_xll.DBRW($B$14,$B131,H$19)</f>
        <v>0</v>
      </c>
      <c r="I131" s="38">
        <f ca="1">_xll.DBRW($B$14,$B131,I$19)</f>
        <v>0</v>
      </c>
      <c r="J131" s="38" t="str">
        <f ca="1">_xll.ELPAR("tango_core_model:Indicator",B131,1)</f>
        <v>PL1115</v>
      </c>
      <c r="K131" s="38" t="str">
        <f ca="1">IFERROR(VLOOKUP(B131,#REF!,3,FALSE),"-")</f>
        <v>Reimbursement excise tax by the government</v>
      </c>
      <c r="L131" s="38">
        <f ca="1">_xll.DBRW($B$14,$B131,L$19)</f>
        <v>0</v>
      </c>
      <c r="M131" s="38">
        <f ca="1">_xll.DBRW($B$14,$B131,M$19)</f>
        <v>0</v>
      </c>
      <c r="N131" s="38">
        <f ca="1">_xll.DBRW($B$14,$B131,N$19)</f>
        <v>0</v>
      </c>
      <c r="O131" s="38">
        <f ca="1">_xll.DBRW($B$14,$B131,O$19)</f>
        <v>0</v>
      </c>
    </row>
    <row r="132" spans="1:15" x14ac:dyDescent="0.25">
      <c r="A132" s="2" t="str">
        <f ca="1">IF(_xll.TM1RPTELISCONSOLIDATED($B$20,$B132),IF(_xll.TM1RPTELLEV($B$20,$B132)&lt;=3,_xll.TM1RPTELLEV($B$20,$B132),"D"),"N")</f>
        <v>N</v>
      </c>
      <c r="B132" s="55" t="s">
        <v>64</v>
      </c>
      <c r="C132" s="35" t="str">
        <f t="shared" ca="1" si="1"/>
        <v>No</v>
      </c>
      <c r="D132" s="35" t="str">
        <f ca="1">IF(AND(C132="YES",_xll.DIMIX(instance&amp;":z_indicator_PL_Vector",_xll.ELPAR(dimension,F132,1))&gt;0),
_xll.ELPAR(dimension,F132,1),
IF(AND(C132="YES",_xll.DIMIX(instance&amp;":z_indicator_PL_Vector",_xll.ELPAR(dimension,F132,1))=0),
_xll.ELPAR(dimension,_xll.ELPAR(dimension,F132,1),1),
IF(G132="Vector",F132,"")))</f>
        <v/>
      </c>
      <c r="E132" s="36">
        <f ca="1">_xll.ELLEV($B$15,$B132)</f>
        <v>0</v>
      </c>
      <c r="F132" s="37" t="str">
        <f ca="1">_xll.DIMNM(dimension,_xll.DIMIX(dimension,B132))</f>
        <v>PL1115_ET_81</v>
      </c>
      <c r="G132" s="36">
        <f ca="1">_xll.DBRW($B$14,$B132,G$19)</f>
        <v>0</v>
      </c>
      <c r="H132" s="38">
        <f ca="1">_xll.DBRW($B$14,$B132,H$19)</f>
        <v>0</v>
      </c>
      <c r="I132" s="38">
        <f ca="1">_xll.DBRW($B$14,$B132,I$19)</f>
        <v>0</v>
      </c>
      <c r="J132" s="38" t="str">
        <f ca="1">_xll.ELPAR("tango_core_model:Indicator",B132,1)</f>
        <v>PL1115</v>
      </c>
      <c r="K132" s="38" t="str">
        <f ca="1">IFERROR(VLOOKUP(B132,#REF!,3,FALSE),"-")</f>
        <v>It relates to cost of bio fuel consumption by passenger rolling stocks</v>
      </c>
      <c r="L132" s="38">
        <f ca="1">_xll.DBRW($B$14,$B132,L$19)</f>
        <v>0</v>
      </c>
      <c r="M132" s="38">
        <f ca="1">_xll.DBRW($B$14,$B132,M$19)</f>
        <v>0</v>
      </c>
      <c r="N132" s="38">
        <f ca="1">_xll.DBRW($B$14,$B132,N$19)</f>
        <v>0</v>
      </c>
      <c r="O132" s="38">
        <f ca="1">_xll.DBRW($B$14,$B132,O$19)</f>
        <v>0</v>
      </c>
    </row>
    <row r="133" spans="1:15" x14ac:dyDescent="0.25">
      <c r="A133" s="2" t="str">
        <f ca="1">IF(_xll.TM1RPTELISCONSOLIDATED($B$20,$B133),IF(_xll.TM1RPTELLEV($B$20,$B133)&lt;=3,_xll.TM1RPTELLEV($B$20,$B133),"D"),"N")</f>
        <v>N</v>
      </c>
      <c r="B133" s="55" t="s">
        <v>65</v>
      </c>
      <c r="C133" s="35" t="str">
        <f t="shared" ca="1" si="1"/>
        <v>No</v>
      </c>
      <c r="D133" s="35" t="str">
        <f ca="1">IF(AND(C133="YES",_xll.DIMIX(instance&amp;":z_indicator_PL_Vector",_xll.ELPAR(dimension,F133,1))&gt;0),
_xll.ELPAR(dimension,F133,1),
IF(AND(C133="YES",_xll.DIMIX(instance&amp;":z_indicator_PL_Vector",_xll.ELPAR(dimension,F133,1))=0),
_xll.ELPAR(dimension,_xll.ELPAR(dimension,F133,1),1),
IF(G133="Vector",F133,"")))</f>
        <v/>
      </c>
      <c r="E133" s="36">
        <f ca="1">_xll.ELLEV($B$15,$B133)</f>
        <v>0</v>
      </c>
      <c r="F133" s="37" t="str">
        <f ca="1">_xll.DIMNM(dimension,_xll.DIMIX(dimension,B133))</f>
        <v>PL1115_ET_82</v>
      </c>
      <c r="G133" s="36">
        <f ca="1">_xll.DBRW($B$14,$B133,G$19)</f>
        <v>0</v>
      </c>
      <c r="H133" s="38">
        <f ca="1">_xll.DBRW($B$14,$B133,H$19)</f>
        <v>0</v>
      </c>
      <c r="I133" s="38">
        <f ca="1">_xll.DBRW($B$14,$B133,I$19)</f>
        <v>0</v>
      </c>
      <c r="J133" s="38" t="str">
        <f ca="1">_xll.ELPAR("tango_core_model:Indicator",B133,1)</f>
        <v>PL1115</v>
      </c>
      <c r="K133" s="38" t="str">
        <f ca="1">IFERROR(VLOOKUP(B133,#REF!,3,FALSE),"-")</f>
        <v>It relates to cost of gas consumption by passenger rolling stocks</v>
      </c>
      <c r="L133" s="38">
        <f ca="1">_xll.DBRW($B$14,$B133,L$19)</f>
        <v>0</v>
      </c>
      <c r="M133" s="38">
        <f ca="1">_xll.DBRW($B$14,$B133,M$19)</f>
        <v>0</v>
      </c>
      <c r="N133" s="38">
        <f ca="1">_xll.DBRW($B$14,$B133,N$19)</f>
        <v>0</v>
      </c>
      <c r="O133" s="38">
        <f ca="1">_xll.DBRW($B$14,$B133,O$19)</f>
        <v>0</v>
      </c>
    </row>
    <row r="134" spans="1:15" x14ac:dyDescent="0.25">
      <c r="A134" s="2" t="str">
        <f ca="1">IF(_xll.TM1RPTELISCONSOLIDATED($B$20,$B134),IF(_xll.TM1RPTELLEV($B$20,$B134)&lt;=3,_xll.TM1RPTELLEV($B$20,$B134),"D"),"N")</f>
        <v>N</v>
      </c>
      <c r="B134" s="55" t="s">
        <v>66</v>
      </c>
      <c r="C134" s="35" t="str">
        <f t="shared" ca="1" si="1"/>
        <v>No</v>
      </c>
      <c r="D134" s="35" t="str">
        <f ca="1">IF(AND(C134="YES",_xll.DIMIX(instance&amp;":z_indicator_PL_Vector",_xll.ELPAR(dimension,F134,1))&gt;0),
_xll.ELPAR(dimension,F134,1),
IF(AND(C134="YES",_xll.DIMIX(instance&amp;":z_indicator_PL_Vector",_xll.ELPAR(dimension,F134,1))=0),
_xll.ELPAR(dimension,_xll.ELPAR(dimension,F134,1),1),
IF(G134="Vector",F134,"")))</f>
        <v/>
      </c>
      <c r="E134" s="36">
        <f ca="1">_xll.ELLEV($B$15,$B134)</f>
        <v>0</v>
      </c>
      <c r="F134" s="37" t="str">
        <f ca="1">_xll.DIMNM(dimension,_xll.DIMIX(dimension,B134))</f>
        <v>PL1115_ET_83</v>
      </c>
      <c r="G134" s="36">
        <f ca="1">_xll.DBRW($B$14,$B134,G$19)</f>
        <v>0</v>
      </c>
      <c r="H134" s="38">
        <f ca="1">_xll.DBRW($B$14,$B134,H$19)</f>
        <v>0</v>
      </c>
      <c r="I134" s="38">
        <f ca="1">_xll.DBRW($B$14,$B134,I$19)</f>
        <v>0</v>
      </c>
      <c r="J134" s="38" t="str">
        <f ca="1">_xll.ELPAR("tango_core_model:Indicator",B134,1)</f>
        <v>PL1115</v>
      </c>
      <c r="K134" s="38" t="str">
        <f ca="1">IFERROR(VLOOKUP(B134,#REF!,3,FALSE),"-")</f>
        <v>It relates to cost of electricity consumption by passenger rolling stocks</v>
      </c>
      <c r="L134" s="38">
        <f ca="1">_xll.DBRW($B$14,$B134,L$19)</f>
        <v>0</v>
      </c>
      <c r="M134" s="38">
        <f ca="1">_xll.DBRW($B$14,$B134,M$19)</f>
        <v>0</v>
      </c>
      <c r="N134" s="38">
        <f ca="1">_xll.DBRW($B$14,$B134,N$19)</f>
        <v>0</v>
      </c>
      <c r="O134" s="38">
        <f ca="1">_xll.DBRW($B$14,$B134,O$19)</f>
        <v>0</v>
      </c>
    </row>
    <row r="135" spans="1:15" x14ac:dyDescent="0.25">
      <c r="A135" s="2" t="str">
        <f ca="1">IF(_xll.TM1RPTELISCONSOLIDATED($B$20,$B135),IF(_xll.TM1RPTELLEV($B$20,$B135)&lt;=3,_xll.TM1RPTELLEV($B$20,$B135),"D"),"N")</f>
        <v>N</v>
      </c>
      <c r="B135" s="55" t="s">
        <v>67</v>
      </c>
      <c r="C135" s="35" t="str">
        <f t="shared" ca="1" si="1"/>
        <v>No</v>
      </c>
      <c r="D135" s="35" t="str">
        <f ca="1">IF(AND(C135="YES",_xll.DIMIX(instance&amp;":z_indicator_PL_Vector",_xll.ELPAR(dimension,F135,1))&gt;0),
_xll.ELPAR(dimension,F135,1),
IF(AND(C135="YES",_xll.DIMIX(instance&amp;":z_indicator_PL_Vector",_xll.ELPAR(dimension,F135,1))=0),
_xll.ELPAR(dimension,_xll.ELPAR(dimension,F135,1),1),
IF(G135="Vector",F135,"")))</f>
        <v/>
      </c>
      <c r="E135" s="36">
        <f ca="1">_xll.ELLEV($B$15,$B135)</f>
        <v>0</v>
      </c>
      <c r="F135" s="37" t="str">
        <f ca="1">_xll.DIMNM(dimension,_xll.DIMIX(dimension,B135))</f>
        <v>PL1115_ET_99</v>
      </c>
      <c r="G135" s="36">
        <f ca="1">_xll.DBRW($B$14,$B135,G$19)</f>
        <v>0</v>
      </c>
      <c r="H135" s="38">
        <f ca="1">_xll.DBRW($B$14,$B135,H$19)</f>
        <v>0</v>
      </c>
      <c r="I135" s="38">
        <f ca="1">_xll.DBRW($B$14,$B135,I$19)</f>
        <v>0</v>
      </c>
      <c r="J135" s="38" t="str">
        <f ca="1">_xll.ELPAR("tango_core_model:Indicator",B135,1)</f>
        <v>PL1115</v>
      </c>
      <c r="K135" s="38" t="str">
        <f ca="1">IFERROR(VLOOKUP(B135,#REF!,3,FALSE),"-")</f>
        <v>This account includes all the other expenses related to consumption of energy by passenger rolling stock</v>
      </c>
      <c r="L135" s="38">
        <f ca="1">_xll.DBRW($B$14,$B135,L$19)</f>
        <v>0</v>
      </c>
      <c r="M135" s="38">
        <f ca="1">_xll.DBRW($B$14,$B135,M$19)</f>
        <v>0</v>
      </c>
      <c r="N135" s="38">
        <f ca="1">_xll.DBRW($B$14,$B135,N$19)</f>
        <v>0</v>
      </c>
      <c r="O135" s="38">
        <f ca="1">_xll.DBRW($B$14,$B135,O$19)</f>
        <v>0</v>
      </c>
    </row>
    <row r="136" spans="1:15" x14ac:dyDescent="0.25">
      <c r="A136" s="2" t="str">
        <f ca="1">IF(_xll.TM1RPTELISCONSOLIDATED($B$20,$B136),IF(_xll.TM1RPTELLEV($B$20,$B136)&lt;=3,_xll.TM1RPTELLEV($B$20,$B136),"D"),"N")</f>
        <v>N</v>
      </c>
      <c r="B136" s="47" t="s">
        <v>438</v>
      </c>
      <c r="C136" s="30" t="str">
        <f t="shared" ca="1" si="1"/>
        <v>No</v>
      </c>
      <c r="D136" s="30" t="str">
        <f ca="1">IF(AND(C136="YES",_xll.DIMIX(instance&amp;":z_indicator_PL_Vector",_xll.ELPAR(dimension,F136,1))&gt;0),
_xll.ELPAR(dimension,F136,1),
IF(AND(C136="YES",_xll.DIMIX(instance&amp;":z_indicator_PL_Vector",_xll.ELPAR(dimension,F136,1))=0),
_xll.ELPAR(dimension,_xll.ELPAR(dimension,F136,1),1),
IF(G136="Vector",F136,"")))</f>
        <v/>
      </c>
      <c r="E136" s="31">
        <f ca="1">_xll.ELLEV($B$15,$B136)</f>
        <v>1</v>
      </c>
      <c r="F136" s="32" t="str">
        <f ca="1">_xll.DIMNM(dimension,_xll.DIMIX(dimension,B136))</f>
        <v>PL1115_Fin_lease</v>
      </c>
      <c r="G136" s="33">
        <f ca="1">_xll.DBRW($B$14,$B136,G$19)</f>
        <v>0</v>
      </c>
      <c r="H136" s="33">
        <f ca="1">_xll.DBRW($B$14,$B136,H$19)</f>
        <v>0</v>
      </c>
      <c r="I136" s="33">
        <f ca="1">_xll.DBRW($B$14,$B136,I$19)</f>
        <v>0</v>
      </c>
      <c r="J136" s="33" t="str">
        <f ca="1">_xll.ELPAR("tango_core_model:Indicator",B136,1)</f>
        <v>PL1115</v>
      </c>
      <c r="K136" s="33" t="str">
        <f ca="1">IFERROR(VLOOKUP(B136,#REF!,3,FALSE),"-")</f>
        <v>-</v>
      </c>
      <c r="L136" s="33">
        <f ca="1">_xll.DBRW($B$14,$B136,L$19)</f>
        <v>0</v>
      </c>
      <c r="M136" s="33">
        <f ca="1">_xll.DBRW($B$14,$B136,M$19)</f>
        <v>0</v>
      </c>
      <c r="N136" s="33">
        <f ca="1">_xll.DBRW($B$14,$B136,N$19)</f>
        <v>0</v>
      </c>
      <c r="O136" s="33">
        <f ca="1">_xll.DBRW($B$14,$B136,O$19)</f>
        <v>0</v>
      </c>
    </row>
    <row r="137" spans="1:15" x14ac:dyDescent="0.25">
      <c r="A137" s="2" t="str">
        <f ca="1">IF(_xll.TM1RPTELISCONSOLIDATED($B$20,$B137),IF(_xll.TM1RPTELLEV($B$20,$B137)&lt;=3,_xll.TM1RPTELLEV($B$20,$B137),"D"),"N")</f>
        <v>N</v>
      </c>
      <c r="B137" s="53" t="s">
        <v>143</v>
      </c>
      <c r="C137" s="35" t="str">
        <f t="shared" ca="1" si="1"/>
        <v>No</v>
      </c>
      <c r="D137" s="35" t="str">
        <f ca="1">IF(AND(C137="YES",_xll.DIMIX(instance&amp;":z_indicator_PL_Vector",_xll.ELPAR(dimension,F137,1))&gt;0),
_xll.ELPAR(dimension,F137,1),
IF(AND(C137="YES",_xll.DIMIX(instance&amp;":z_indicator_PL_Vector",_xll.ELPAR(dimension,F137,1))=0),
_xll.ELPAR(dimension,_xll.ELPAR(dimension,F137,1),1),
IF(G137="Vector",F137,"")))</f>
        <v/>
      </c>
      <c r="E137" s="36">
        <f ca="1">_xll.ELLEV($B$15,$B137)</f>
        <v>0</v>
      </c>
      <c r="F137" s="37" t="str">
        <f ca="1">_xll.DIMNM(dimension,_xll.DIMIX(dimension,B137))</f>
        <v>PL1115_FL_56</v>
      </c>
      <c r="G137" s="36">
        <f ca="1">_xll.DBRW($B$14,$B137,G$19)</f>
        <v>0</v>
      </c>
      <c r="H137" s="38">
        <f ca="1">_xll.DBRW($B$14,$B137,H$19)</f>
        <v>0</v>
      </c>
      <c r="I137" s="38">
        <f ca="1">_xll.DBRW($B$14,$B137,I$19)</f>
        <v>0</v>
      </c>
      <c r="J137" s="38" t="str">
        <f ca="1">_xll.ELPAR("tango_core_model:Indicator",B137,1)</f>
        <v>PL1115_Fin_lease</v>
      </c>
      <c r="K137" s="38" t="str">
        <f ca="1">IFERROR(VLOOKUP(B137,#REF!,3,FALSE),"-")</f>
        <v>Cost related to the financing of operating vehicles through financial lease</v>
      </c>
      <c r="L137" s="38">
        <f ca="1">_xll.DBRW($B$14,$B137,L$19)</f>
        <v>0</v>
      </c>
      <c r="M137" s="38">
        <f ca="1">_xll.DBRW($B$14,$B137,M$19)</f>
        <v>0</v>
      </c>
      <c r="N137" s="38">
        <f ca="1">_xll.DBRW($B$14,$B137,N$19)</f>
        <v>0</v>
      </c>
      <c r="O137" s="38">
        <f ca="1">_xll.DBRW($B$14,$B137,O$19)</f>
        <v>0</v>
      </c>
    </row>
    <row r="138" spans="1:15" x14ac:dyDescent="0.25">
      <c r="A138" s="2" t="str">
        <f ca="1">IF(_xll.TM1RPTELISCONSOLIDATED($B$20,$B138),IF(_xll.TM1RPTELLEV($B$20,$B138)&lt;=3,_xll.TM1RPTELLEV($B$20,$B138),"D"),"N")</f>
        <v>N</v>
      </c>
      <c r="B138" s="53" t="s">
        <v>153</v>
      </c>
      <c r="C138" s="35" t="str">
        <f t="shared" ca="1" si="1"/>
        <v>No</v>
      </c>
      <c r="D138" s="35" t="str">
        <f ca="1">IF(AND(C138="YES",_xll.DIMIX(instance&amp;":z_indicator_PL_Vector",_xll.ELPAR(dimension,F138,1))&gt;0),
_xll.ELPAR(dimension,F138,1),
IF(AND(C138="YES",_xll.DIMIX(instance&amp;":z_indicator_PL_Vector",_xll.ELPAR(dimension,F138,1))=0),
_xll.ELPAR(dimension,_xll.ELPAR(dimension,F138,1),1),
IF(G138="Vector",F138,"")))</f>
        <v/>
      </c>
      <c r="E138" s="36">
        <f ca="1">_xll.ELLEV($B$15,$B138)</f>
        <v>0</v>
      </c>
      <c r="F138" s="37" t="str">
        <f ca="1">_xll.DIMNM(dimension,_xll.DIMIX(dimension,B138))</f>
        <v>PL1115_IN_56</v>
      </c>
      <c r="G138" s="36">
        <f ca="1">_xll.DBRW($B$14,$B138,G$19)</f>
        <v>0</v>
      </c>
      <c r="H138" s="38">
        <f ca="1">_xll.DBRW($B$14,$B138,H$19)</f>
        <v>0</v>
      </c>
      <c r="I138" s="38">
        <f ca="1">_xll.DBRW($B$14,$B138,I$19)</f>
        <v>0</v>
      </c>
      <c r="J138" s="38" t="str">
        <f ca="1">_xll.ELPAR("tango_core_model:Indicator",B138,1)</f>
        <v>PL1115_Fin_lease</v>
      </c>
      <c r="K138" s="38" t="str">
        <f ca="1">IFERROR(VLOOKUP(B138,#REF!,3,FALSE),"-")</f>
        <v>Cost related to the financing of infrastructure through financial lease</v>
      </c>
      <c r="L138" s="38">
        <f ca="1">_xll.DBRW($B$14,$B138,L$19)</f>
        <v>0</v>
      </c>
      <c r="M138" s="38">
        <f ca="1">_xll.DBRW($B$14,$B138,M$19)</f>
        <v>0</v>
      </c>
      <c r="N138" s="38">
        <f ca="1">_xll.DBRW($B$14,$B138,N$19)</f>
        <v>0</v>
      </c>
      <c r="O138" s="38">
        <f ca="1">_xll.DBRW($B$14,$B138,O$19)</f>
        <v>0</v>
      </c>
    </row>
    <row r="139" spans="1:15" x14ac:dyDescent="0.25">
      <c r="A139" s="2" t="str">
        <f ca="1">IF(_xll.TM1RPTELISCONSOLIDATED($B$20,$B139),IF(_xll.TM1RPTELLEV($B$20,$B139)&lt;=3,_xll.TM1RPTELLEV($B$20,$B139),"D"),"N")</f>
        <v>N</v>
      </c>
      <c r="B139" s="55" t="s">
        <v>144</v>
      </c>
      <c r="C139" s="35" t="str">
        <f t="shared" ca="1" si="1"/>
        <v>No</v>
      </c>
      <c r="D139" s="35" t="str">
        <f ca="1">IF(AND(C139="YES",_xll.DIMIX(instance&amp;":z_indicator_PL_Vector",_xll.ELPAR(dimension,F139,1))&gt;0),
_xll.ELPAR(dimension,F139,1),
IF(AND(C139="YES",_xll.DIMIX(instance&amp;":z_indicator_PL_Vector",_xll.ELPAR(dimension,F139,1))=0),
_xll.ELPAR(dimension,_xll.ELPAR(dimension,F139,1),1),
IF(G139="Vector",F139,"")))</f>
        <v/>
      </c>
      <c r="E139" s="36">
        <f ca="1">_xll.ELLEV($B$15,$B139)</f>
        <v>0</v>
      </c>
      <c r="F139" s="37" t="str">
        <f ca="1">_xll.DIMNM(dimension,_xll.DIMIX(dimension,B139))</f>
        <v>PL1115_FL_65</v>
      </c>
      <c r="G139" s="36">
        <f ca="1">_xll.DBRW($B$14,$B139,G$19)</f>
        <v>0</v>
      </c>
      <c r="H139" s="38">
        <f ca="1">_xll.DBRW($B$14,$B139,H$19)</f>
        <v>0</v>
      </c>
      <c r="I139" s="38">
        <f ca="1">_xll.DBRW($B$14,$B139,I$19)</f>
        <v>0</v>
      </c>
      <c r="J139" s="38" t="str">
        <f ca="1">_xll.ELPAR("tango_core_model:Indicator",B139,1)</f>
        <v>PL1115</v>
      </c>
      <c r="K139" s="38" t="str">
        <f ca="1">IFERROR(VLOOKUP(B139,#REF!,3,FALSE),"-")</f>
        <v>It includes all taxes to be paid in relation with fleet ownership. It also includes road fund licenses</v>
      </c>
      <c r="L139" s="38">
        <f ca="1">_xll.DBRW($B$14,$B139,L$19)</f>
        <v>0</v>
      </c>
      <c r="M139" s="38">
        <f ca="1">_xll.DBRW($B$14,$B139,M$19)</f>
        <v>0</v>
      </c>
      <c r="N139" s="38">
        <f ca="1">_xll.DBRW($B$14,$B139,N$19)</f>
        <v>0</v>
      </c>
      <c r="O139" s="38">
        <f ca="1">_xll.DBRW($B$14,$B139,O$19)</f>
        <v>0</v>
      </c>
    </row>
    <row r="140" spans="1:15" x14ac:dyDescent="0.25">
      <c r="A140" s="2" t="str">
        <f ca="1">IF(_xll.TM1RPTELISCONSOLIDATED($B$20,$B140),IF(_xll.TM1RPTELLEV($B$20,$B140)&lt;=3,_xll.TM1RPTELLEV($B$20,$B140),"D"),"N")</f>
        <v>N</v>
      </c>
      <c r="B140" s="55" t="s">
        <v>145</v>
      </c>
      <c r="C140" s="35" t="str">
        <f t="shared" ca="1" si="1"/>
        <v>No</v>
      </c>
      <c r="D140" s="35" t="str">
        <f ca="1">IF(AND(C140="YES",_xll.DIMIX(instance&amp;":z_indicator_PL_Vector",_xll.ELPAR(dimension,F140,1))&gt;0),
_xll.ELPAR(dimension,F140,1),
IF(AND(C140="YES",_xll.DIMIX(instance&amp;":z_indicator_PL_Vector",_xll.ELPAR(dimension,F140,1))=0),
_xll.ELPAR(dimension,_xll.ELPAR(dimension,F140,1),1),
IF(G140="Vector",F140,"")))</f>
        <v/>
      </c>
      <c r="E140" s="36">
        <f ca="1">_xll.ELLEV($B$15,$B140)</f>
        <v>0</v>
      </c>
      <c r="F140" s="37" t="str">
        <f ca="1">_xll.DIMNM(dimension,_xll.DIMIX(dimension,B140))</f>
        <v>PL1115_FL_70</v>
      </c>
      <c r="G140" s="36">
        <f ca="1">_xll.DBRW($B$14,$B140,G$19)</f>
        <v>0</v>
      </c>
      <c r="H140" s="38">
        <f ca="1">_xll.DBRW($B$14,$B140,H$19)</f>
        <v>0</v>
      </c>
      <c r="I140" s="38">
        <f ca="1">_xll.DBRW($B$14,$B140,I$19)</f>
        <v>0</v>
      </c>
      <c r="J140" s="38" t="str">
        <f ca="1">_xll.ELPAR("tango_core_model:Indicator",B140,1)</f>
        <v>PL1115</v>
      </c>
      <c r="K140" s="38" t="str">
        <f ca="1">IFERROR(VLOOKUP(B140,#REF!,3,FALSE),"-")</f>
        <v>It includes all fleet expenses not included in another nature of account such as rental charges and taxes of leased passenger rolling stocks</v>
      </c>
      <c r="L140" s="38">
        <f ca="1">_xll.DBRW($B$14,$B140,L$19)</f>
        <v>0</v>
      </c>
      <c r="M140" s="38">
        <f ca="1">_xll.DBRW($B$14,$B140,M$19)</f>
        <v>0</v>
      </c>
      <c r="N140" s="38">
        <f ca="1">_xll.DBRW($B$14,$B140,N$19)</f>
        <v>0</v>
      </c>
      <c r="O140" s="38">
        <f ca="1">_xll.DBRW($B$14,$B140,O$19)</f>
        <v>0</v>
      </c>
    </row>
    <row r="141" spans="1:15" x14ac:dyDescent="0.25">
      <c r="A141" s="2" t="str">
        <f ca="1">IF(_xll.TM1RPTELISCONSOLIDATED($B$20,$B141),IF(_xll.TM1RPTELLEV($B$20,$B141)&lt;=3,_xll.TM1RPTELLEV($B$20,$B141),"D"),"N")</f>
        <v>N</v>
      </c>
      <c r="B141" s="55" t="s">
        <v>154</v>
      </c>
      <c r="C141" s="35" t="str">
        <f t="shared" ca="1" si="1"/>
        <v>No</v>
      </c>
      <c r="D141" s="35" t="str">
        <f ca="1">IF(AND(C141="YES",_xll.DIMIX(instance&amp;":z_indicator_PL_Vector",_xll.ELPAR(dimension,F141,1))&gt;0),
_xll.ELPAR(dimension,F141,1),
IF(AND(C141="YES",_xll.DIMIX(instance&amp;":z_indicator_PL_Vector",_xll.ELPAR(dimension,F141,1))=0),
_xll.ELPAR(dimension,_xll.ELPAR(dimension,F141,1),1),
IF(G141="Vector",F141,"")))</f>
        <v/>
      </c>
      <c r="E141" s="36">
        <f ca="1">_xll.ELLEV($B$15,$B141)</f>
        <v>0</v>
      </c>
      <c r="F141" s="37" t="str">
        <f ca="1">_xll.DIMNM(dimension,_xll.DIMIX(dimension,B141))</f>
        <v>PL1115_IN_60</v>
      </c>
      <c r="G141" s="36">
        <f ca="1">_xll.DBRW($B$14,$B141,G$19)</f>
        <v>0</v>
      </c>
      <c r="H141" s="38">
        <f ca="1">_xll.DBRW($B$14,$B141,H$19)</f>
        <v>0</v>
      </c>
      <c r="I141" s="38">
        <f ca="1">_xll.DBRW($B$14,$B141,I$19)</f>
        <v>0</v>
      </c>
      <c r="J141" s="38" t="str">
        <f ca="1">_xll.ELPAR("tango_core_model:Indicator",B141,1)</f>
        <v>PL1115</v>
      </c>
      <c r="K141" s="38" t="str">
        <f ca="1">IFERROR(VLOOKUP(B141,#REF!,3,FALSE),"-")</f>
        <v>It includes all access fees to tracks, stations, maritime docks…</v>
      </c>
      <c r="L141" s="38">
        <f ca="1">_xll.DBRW($B$14,$B141,L$19)</f>
        <v>0</v>
      </c>
      <c r="M141" s="38">
        <f ca="1">_xll.DBRW($B$14,$B141,M$19)</f>
        <v>0</v>
      </c>
      <c r="N141" s="38">
        <f ca="1">_xll.DBRW($B$14,$B141,N$19)</f>
        <v>0</v>
      </c>
      <c r="O141" s="38">
        <f ca="1">_xll.DBRW($B$14,$B141,O$19)</f>
        <v>0</v>
      </c>
    </row>
    <row r="142" spans="1:15" x14ac:dyDescent="0.25">
      <c r="A142" s="2" t="str">
        <f ca="1">IF(_xll.TM1RPTELISCONSOLIDATED($B$20,$B142),IF(_xll.TM1RPTELLEV($B$20,$B142)&lt;=3,_xll.TM1RPTELLEV($B$20,$B142),"D"),"N")</f>
        <v>N</v>
      </c>
      <c r="B142" s="55" t="s">
        <v>155</v>
      </c>
      <c r="C142" s="35" t="str">
        <f t="shared" ca="1" si="1"/>
        <v>No</v>
      </c>
      <c r="D142" s="35" t="str">
        <f ca="1">IF(AND(C142="YES",_xll.DIMIX(instance&amp;":z_indicator_PL_Vector",_xll.ELPAR(dimension,F142,1))&gt;0),
_xll.ELPAR(dimension,F142,1),
IF(AND(C142="YES",_xll.DIMIX(instance&amp;":z_indicator_PL_Vector",_xll.ELPAR(dimension,F142,1))=0),
_xll.ELPAR(dimension,_xll.ELPAR(dimension,F142,1),1),
IF(G142="Vector",F142,"")))</f>
        <v/>
      </c>
      <c r="E142" s="36">
        <f ca="1">_xll.ELLEV($B$15,$B142)</f>
        <v>0</v>
      </c>
      <c r="F142" s="37" t="str">
        <f ca="1">_xll.DIMNM(dimension,_xll.DIMIX(dimension,B142))</f>
        <v>PL1115_IN_65</v>
      </c>
      <c r="G142" s="36">
        <f ca="1">_xll.DBRW($B$14,$B142,G$19)</f>
        <v>0</v>
      </c>
      <c r="H142" s="38">
        <f ca="1">_xll.DBRW($B$14,$B142,H$19)</f>
        <v>0</v>
      </c>
      <c r="I142" s="38">
        <f ca="1">_xll.DBRW($B$14,$B142,I$19)</f>
        <v>0</v>
      </c>
      <c r="J142" s="38" t="str">
        <f ca="1">_xll.ELPAR("tango_core_model:Indicator",B142,1)</f>
        <v>PL1115</v>
      </c>
      <c r="K142" s="38" t="str">
        <f ca="1">IFERROR(VLOOKUP(B142,#REF!,3,FALSE),"-")</f>
        <v>It includes other infrastructure expenses not included in the other natures</v>
      </c>
      <c r="L142" s="38">
        <f ca="1">_xll.DBRW($B$14,$B142,L$19)</f>
        <v>0</v>
      </c>
      <c r="M142" s="38">
        <f ca="1">_xll.DBRW($B$14,$B142,M$19)</f>
        <v>0</v>
      </c>
      <c r="N142" s="38">
        <f ca="1">_xll.DBRW($B$14,$B142,N$19)</f>
        <v>0</v>
      </c>
      <c r="O142" s="38">
        <f ca="1">_xll.DBRW($B$14,$B142,O$19)</f>
        <v>0</v>
      </c>
    </row>
    <row r="143" spans="1:15" x14ac:dyDescent="0.25">
      <c r="A143" s="2" t="str">
        <f ca="1">IF(_xll.TM1RPTELISCONSOLIDATED($B$20,$B143),IF(_xll.TM1RPTELLEV($B$20,$B143)&lt;=3,_xll.TM1RPTELLEV($B$20,$B143),"D"),"N")</f>
        <v>N</v>
      </c>
      <c r="B143" s="55" t="s">
        <v>79</v>
      </c>
      <c r="C143" s="35" t="str">
        <f t="shared" ca="1" si="1"/>
        <v>No</v>
      </c>
      <c r="D143" s="35" t="str">
        <f ca="1">IF(AND(C143="YES",_xll.DIMIX(instance&amp;":z_indicator_PL_Vector",_xll.ELPAR(dimension,F143,1))&gt;0),
_xll.ELPAR(dimension,F143,1),
IF(AND(C143="YES",_xll.DIMIX(instance&amp;":z_indicator_PL_Vector",_xll.ELPAR(dimension,F143,1))=0),
_xll.ELPAR(dimension,_xll.ELPAR(dimension,F143,1),1),
IF(G143="Vector",F143,"")))</f>
        <v/>
      </c>
      <c r="E143" s="36">
        <f ca="1">_xll.ELLEV($B$15,$B143)</f>
        <v>0</v>
      </c>
      <c r="F143" s="37" t="str">
        <f ca="1">_xll.DIMNM(dimension,_xll.DIMIX(dimension,B143))</f>
        <v>PL1115_MF_25</v>
      </c>
      <c r="G143" s="36">
        <f ca="1">_xll.DBRW($B$14,$B143,G$19)</f>
        <v>0</v>
      </c>
      <c r="H143" s="38">
        <f ca="1">_xll.DBRW($B$14,$B143,H$19)</f>
        <v>0</v>
      </c>
      <c r="I143" s="38">
        <f ca="1">_xll.DBRW($B$14,$B143,I$19)</f>
        <v>0</v>
      </c>
      <c r="J143" s="38" t="str">
        <f ca="1">_xll.ELPAR("tango_core_model:Indicator",B143,1)</f>
        <v>PL1115</v>
      </c>
      <c r="K143" s="38" t="str">
        <f ca="1">IFERROR(VLOOKUP(B143,#REF!,3,FALSE),"-")</f>
        <v xml:space="preserve">It includes all heavy maintenance costs expensed by the company for the passenger rolling stock (mainly in rail activities) </v>
      </c>
      <c r="L143" s="38">
        <f ca="1">_xll.DBRW($B$14,$B143,L$19)</f>
        <v>0</v>
      </c>
      <c r="M143" s="38">
        <f ca="1">_xll.DBRW($B$14,$B143,M$19)</f>
        <v>0</v>
      </c>
      <c r="N143" s="38">
        <f ca="1">_xll.DBRW($B$14,$B143,N$19)</f>
        <v>0</v>
      </c>
      <c r="O143" s="38">
        <f ca="1">_xll.DBRW($B$14,$B143,O$19)</f>
        <v>0</v>
      </c>
    </row>
    <row r="144" spans="1:15" x14ac:dyDescent="0.25">
      <c r="A144" s="2" t="str">
        <f ca="1">IF(_xll.TM1RPTELISCONSOLIDATED($B$20,$B144),IF(_xll.TM1RPTELLEV($B$20,$B144)&lt;=3,_xll.TM1RPTELLEV($B$20,$B144),"D"),"N")</f>
        <v>N</v>
      </c>
      <c r="B144" s="55" t="s">
        <v>80</v>
      </c>
      <c r="C144" s="35" t="str">
        <f t="shared" ca="1" si="1"/>
        <v>No</v>
      </c>
      <c r="D144" s="35" t="str">
        <f ca="1">IF(AND(C144="YES",_xll.DIMIX(instance&amp;":z_indicator_PL_Vector",_xll.ELPAR(dimension,F144,1))&gt;0),
_xll.ELPAR(dimension,F144,1),
IF(AND(C144="YES",_xll.DIMIX(instance&amp;":z_indicator_PL_Vector",_xll.ELPAR(dimension,F144,1))=0),
_xll.ELPAR(dimension,_xll.ELPAR(dimension,F144,1),1),
IF(G144="Vector",F144,"")))</f>
        <v/>
      </c>
      <c r="E144" s="36">
        <f ca="1">_xll.ELLEV($B$15,$B144)</f>
        <v>0</v>
      </c>
      <c r="F144" s="37" t="str">
        <f ca="1">_xll.DIMNM(dimension,_xll.DIMIX(dimension,B144))</f>
        <v>PL1115_MF_30</v>
      </c>
      <c r="G144" s="36">
        <f ca="1">_xll.DBRW($B$14,$B144,G$19)</f>
        <v>0</v>
      </c>
      <c r="H144" s="38">
        <f ca="1">_xll.DBRW($B$14,$B144,H$19)</f>
        <v>0</v>
      </c>
      <c r="I144" s="38">
        <f ca="1">_xll.DBRW($B$14,$B144,I$19)</f>
        <v>0</v>
      </c>
      <c r="J144" s="38" t="str">
        <f ca="1">_xll.ELPAR("tango_core_model:Indicator",B144,1)</f>
        <v>PL1115</v>
      </c>
      <c r="K144" s="38" t="str">
        <f ca="1">IFERROR(VLOOKUP(B144,#REF!,3,FALSE),"-")</f>
        <v>It includes all spare parts used (antifreeze, battery, etc…) for the maintenance of passenger rolling stock other than tires and lubricants</v>
      </c>
      <c r="L144" s="38">
        <f ca="1">_xll.DBRW($B$14,$B144,L$19)</f>
        <v>0</v>
      </c>
      <c r="M144" s="38">
        <f ca="1">_xll.DBRW($B$14,$B144,M$19)</f>
        <v>0</v>
      </c>
      <c r="N144" s="38">
        <f ca="1">_xll.DBRW($B$14,$B144,N$19)</f>
        <v>0</v>
      </c>
      <c r="O144" s="38">
        <f ca="1">_xll.DBRW($B$14,$B144,O$19)</f>
        <v>0</v>
      </c>
    </row>
    <row r="145" spans="1:15" x14ac:dyDescent="0.25">
      <c r="A145" s="2" t="str">
        <f ca="1">IF(_xll.TM1RPTELISCONSOLIDATED($B$20,$B145),IF(_xll.TM1RPTELLEV($B$20,$B145)&lt;=3,_xll.TM1RPTELLEV($B$20,$B145),"D"),"N")</f>
        <v>N</v>
      </c>
      <c r="B145" s="55" t="s">
        <v>81</v>
      </c>
      <c r="C145" s="35" t="str">
        <f t="shared" ca="1" si="1"/>
        <v>No</v>
      </c>
      <c r="D145" s="35" t="str">
        <f ca="1">IF(AND(C145="YES",_xll.DIMIX(instance&amp;":z_indicator_PL_Vector",_xll.ELPAR(dimension,F145,1))&gt;0),
_xll.ELPAR(dimension,F145,1),
IF(AND(C145="YES",_xll.DIMIX(instance&amp;":z_indicator_PL_Vector",_xll.ELPAR(dimension,F145,1))=0),
_xll.ELPAR(dimension,_xll.ELPAR(dimension,F145,1),1),
IF(G145="Vector",F145,"")))</f>
        <v/>
      </c>
      <c r="E145" s="36">
        <f ca="1">_xll.ELLEV($B$15,$B145)</f>
        <v>0</v>
      </c>
      <c r="F145" s="37" t="str">
        <f ca="1">_xll.DIMNM(dimension,_xll.DIMIX(dimension,B145))</f>
        <v>PL1115_MF_31</v>
      </c>
      <c r="G145" s="36">
        <f ca="1">_xll.DBRW($B$14,$B145,G$19)</f>
        <v>0</v>
      </c>
      <c r="H145" s="38">
        <f ca="1">_xll.DBRW($B$14,$B145,H$19)</f>
        <v>0</v>
      </c>
      <c r="I145" s="38">
        <f ca="1">_xll.DBRW($B$14,$B145,I$19)</f>
        <v>0</v>
      </c>
      <c r="J145" s="38" t="str">
        <f ca="1">_xll.ELPAR("tango_core_model:Indicator",B145,1)</f>
        <v>PL1115</v>
      </c>
      <c r="K145" s="38" t="str">
        <f ca="1">IFERROR(VLOOKUP(B145,#REF!,3,FALSE),"-")</f>
        <v>Cost of tires consumption for passenger rolling stock</v>
      </c>
      <c r="L145" s="38">
        <f ca="1">_xll.DBRW($B$14,$B145,L$19)</f>
        <v>0</v>
      </c>
      <c r="M145" s="38">
        <f ca="1">_xll.DBRW($B$14,$B145,M$19)</f>
        <v>0</v>
      </c>
      <c r="N145" s="38">
        <f ca="1">_xll.DBRW($B$14,$B145,N$19)</f>
        <v>0</v>
      </c>
      <c r="O145" s="38">
        <f ca="1">_xll.DBRW($B$14,$B145,O$19)</f>
        <v>0</v>
      </c>
    </row>
    <row r="146" spans="1:15" x14ac:dyDescent="0.25">
      <c r="A146" s="2" t="str">
        <f ca="1">IF(_xll.TM1RPTELISCONSOLIDATED($B$20,$B146),IF(_xll.TM1RPTELLEV($B$20,$B146)&lt;=3,_xll.TM1RPTELLEV($B$20,$B146),"D"),"N")</f>
        <v>N</v>
      </c>
      <c r="B146" s="55" t="s">
        <v>82</v>
      </c>
      <c r="C146" s="35" t="str">
        <f t="shared" ca="1" si="1"/>
        <v>No</v>
      </c>
      <c r="D146" s="35" t="str">
        <f ca="1">IF(AND(C146="YES",_xll.DIMIX(instance&amp;":z_indicator_PL_Vector",_xll.ELPAR(dimension,F146,1))&gt;0),
_xll.ELPAR(dimension,F146,1),
IF(AND(C146="YES",_xll.DIMIX(instance&amp;":z_indicator_PL_Vector",_xll.ELPAR(dimension,F146,1))=0),
_xll.ELPAR(dimension,_xll.ELPAR(dimension,F146,1),1),
IF(G146="Vector",F146,"")))</f>
        <v/>
      </c>
      <c r="E146" s="36">
        <f ca="1">_xll.ELLEV($B$15,$B146)</f>
        <v>0</v>
      </c>
      <c r="F146" s="37" t="str">
        <f ca="1">_xll.DIMNM(dimension,_xll.DIMIX(dimension,B146))</f>
        <v>PL1115_MF_32</v>
      </c>
      <c r="G146" s="36">
        <f ca="1">_xll.DBRW($B$14,$B146,G$19)</f>
        <v>0</v>
      </c>
      <c r="H146" s="38">
        <f ca="1">_xll.DBRW($B$14,$B146,H$19)</f>
        <v>0</v>
      </c>
      <c r="I146" s="38">
        <f ca="1">_xll.DBRW($B$14,$B146,I$19)</f>
        <v>0</v>
      </c>
      <c r="J146" s="38" t="str">
        <f ca="1">_xll.ELPAR("tango_core_model:Indicator",B146,1)</f>
        <v>PL1115</v>
      </c>
      <c r="K146" s="38" t="str">
        <f ca="1">IFERROR(VLOOKUP(B146,#REF!,3,FALSE),"-")</f>
        <v>Cost of lubricants consumption for passenger rolling stock</v>
      </c>
      <c r="L146" s="38">
        <f ca="1">_xll.DBRW($B$14,$B146,L$19)</f>
        <v>0</v>
      </c>
      <c r="M146" s="38">
        <f ca="1">_xll.DBRW($B$14,$B146,M$19)</f>
        <v>0</v>
      </c>
      <c r="N146" s="38">
        <f ca="1">_xll.DBRW($B$14,$B146,N$19)</f>
        <v>0</v>
      </c>
      <c r="O146" s="38">
        <f ca="1">_xll.DBRW($B$14,$B146,O$19)</f>
        <v>0</v>
      </c>
    </row>
    <row r="147" spans="1:15" x14ac:dyDescent="0.25">
      <c r="A147" s="2" t="str">
        <f ca="1">IF(_xll.TM1RPTELISCONSOLIDATED($B$20,$B147),IF(_xll.TM1RPTELLEV($B$20,$B147)&lt;=3,_xll.TM1RPTELLEV($B$20,$B147),"D"),"N")</f>
        <v>N</v>
      </c>
      <c r="B147" s="55" t="s">
        <v>83</v>
      </c>
      <c r="C147" s="35" t="str">
        <f t="shared" ca="1" si="1"/>
        <v>No</v>
      </c>
      <c r="D147" s="35" t="str">
        <f ca="1">IF(AND(C147="YES",_xll.DIMIX(instance&amp;":z_indicator_PL_Vector",_xll.ELPAR(dimension,F147,1))&gt;0),
_xll.ELPAR(dimension,F147,1),
IF(AND(C147="YES",_xll.DIMIX(instance&amp;":z_indicator_PL_Vector",_xll.ELPAR(dimension,F147,1))=0),
_xll.ELPAR(dimension,_xll.ELPAR(dimension,F147,1),1),
IF(G147="Vector",F147,"")))</f>
        <v/>
      </c>
      <c r="E147" s="36">
        <f ca="1">_xll.ELLEV($B$15,$B147)</f>
        <v>0</v>
      </c>
      <c r="F147" s="37" t="str">
        <f ca="1">_xll.DIMNM(dimension,_xll.DIMIX(dimension,B147))</f>
        <v>PL1115_MF_99</v>
      </c>
      <c r="G147" s="36">
        <f ca="1">_xll.DBRW($B$14,$B147,G$19)</f>
        <v>0</v>
      </c>
      <c r="H147" s="38">
        <f ca="1">_xll.DBRW($B$14,$B147,H$19)</f>
        <v>0</v>
      </c>
      <c r="I147" s="38">
        <f ca="1">_xll.DBRW($B$14,$B147,I$19)</f>
        <v>0</v>
      </c>
      <c r="J147" s="38" t="str">
        <f ca="1">_xll.ELPAR("tango_core_model:Indicator",B147,1)</f>
        <v>PL1115</v>
      </c>
      <c r="K147" s="38" t="str">
        <f ca="1">IFERROR(VLOOKUP(B147,#REF!,3,FALSE),"-")</f>
        <v>It includes all maintenance and cleaning expenses for passenger rolling stocks not included in another nature of account. For instance rental charges and taxes of leases of assets used for maintenance and cleaning of the fleet are included in this account</v>
      </c>
      <c r="L147" s="38">
        <f ca="1">_xll.DBRW($B$14,$B147,L$19)</f>
        <v>0</v>
      </c>
      <c r="M147" s="38">
        <f ca="1">_xll.DBRW($B$14,$B147,M$19)</f>
        <v>0</v>
      </c>
      <c r="N147" s="38">
        <f ca="1">_xll.DBRW($B$14,$B147,N$19)</f>
        <v>0</v>
      </c>
      <c r="O147" s="38">
        <f ca="1">_xll.DBRW($B$14,$B147,O$19)</f>
        <v>0</v>
      </c>
    </row>
    <row r="148" spans="1:15" x14ac:dyDescent="0.25">
      <c r="A148" s="2" t="str">
        <f ca="1">IF(_xll.TM1RPTELISCONSOLIDATED($B$20,$B148),IF(_xll.TM1RPTELLEV($B$20,$B148)&lt;=3,_xll.TM1RPTELLEV($B$20,$B148),"D"),"N")</f>
        <v>N</v>
      </c>
      <c r="B148" s="55" t="s">
        <v>98</v>
      </c>
      <c r="C148" s="35" t="str">
        <f t="shared" ca="1" si="1"/>
        <v>No</v>
      </c>
      <c r="D148" s="35" t="str">
        <f ca="1">IF(AND(C148="YES",_xll.DIMIX(instance&amp;":z_indicator_PL_Vector",_xll.ELPAR(dimension,F148,1))&gt;0),
_xll.ELPAR(dimension,F148,1),
IF(AND(C148="YES",_xll.DIMIX(instance&amp;":z_indicator_PL_Vector",_xll.ELPAR(dimension,F148,1))=0),
_xll.ELPAR(dimension,_xll.ELPAR(dimension,F148,1),1),
IF(G148="Vector",F148,"")))</f>
        <v/>
      </c>
      <c r="E148" s="36">
        <f ca="1">_xll.ELLEV($B$15,$B148)</f>
        <v>0</v>
      </c>
      <c r="F148" s="37" t="str">
        <f ca="1">_xll.DIMNM(dimension,_xll.DIMIX(dimension,B148))</f>
        <v>PL1115_MI_99</v>
      </c>
      <c r="G148" s="36">
        <f ca="1">_xll.DBRW($B$14,$B148,G$19)</f>
        <v>0</v>
      </c>
      <c r="H148" s="38">
        <f ca="1">_xll.DBRW($B$14,$B148,H$19)</f>
        <v>0</v>
      </c>
      <c r="I148" s="38">
        <f ca="1">_xll.DBRW($B$14,$B148,I$19)</f>
        <v>0</v>
      </c>
      <c r="J148" s="38" t="str">
        <f ca="1">_xll.ELPAR("tango_core_model:Indicator",B148,1)</f>
        <v>PL1115</v>
      </c>
      <c r="K148" s="38" t="str">
        <f ca="1">IFERROR(VLOOKUP(B148,#REF!,3,FALSE),"-")</f>
        <v>It includes all maintenance and cleaning expenses for infrastructure not included in another nature of account. For instance rental charges and taxes of leases of assets used for maintenance and cleaning of infrastructure are included in this account</v>
      </c>
      <c r="L148" s="38">
        <f ca="1">_xll.DBRW($B$14,$B148,L$19)</f>
        <v>0</v>
      </c>
      <c r="M148" s="38">
        <f ca="1">_xll.DBRW($B$14,$B148,M$19)</f>
        <v>0</v>
      </c>
      <c r="N148" s="38">
        <f ca="1">_xll.DBRW($B$14,$B148,N$19)</f>
        <v>0</v>
      </c>
      <c r="O148" s="38">
        <f ca="1">_xll.DBRW($B$14,$B148,O$19)</f>
        <v>0</v>
      </c>
    </row>
    <row r="149" spans="1:15" x14ac:dyDescent="0.25">
      <c r="A149" s="2" t="str">
        <f ca="1">IF(_xll.TM1RPTELISCONSOLIDATED($B$20,$B149),IF(_xll.TM1RPTELLEV($B$20,$B149)&lt;=3,_xll.TM1RPTELLEV($B$20,$B149),"D"),"N")</f>
        <v>N</v>
      </c>
      <c r="B149" s="47" t="s">
        <v>440</v>
      </c>
      <c r="C149" s="30" t="str">
        <f t="shared" ref="C149:C212" ca="1" si="2">IF(AND($A149="N",G149="country")=TRUE,"Yes","No")</f>
        <v>No</v>
      </c>
      <c r="D149" s="30" t="str">
        <f ca="1">IF(AND(C149="YES",_xll.DIMIX(instance&amp;":z_indicator_PL_Vector",_xll.ELPAR(dimension,F149,1))&gt;0),
_xll.ELPAR(dimension,F149,1),
IF(AND(C149="YES",_xll.DIMIX(instance&amp;":z_indicator_PL_Vector",_xll.ELPAR(dimension,F149,1))=0),
_xll.ELPAR(dimension,_xll.ELPAR(dimension,F149,1),1),
IF(G149="Vector",F149,"")))</f>
        <v/>
      </c>
      <c r="E149" s="31">
        <f ca="1">_xll.ELLEV($B$15,$B149)</f>
        <v>1</v>
      </c>
      <c r="F149" s="32" t="str">
        <f ca="1">_xll.DIMNM(dimension,_xll.DIMIX(dimension,B149))</f>
        <v>PL1115_Op_lease</v>
      </c>
      <c r="G149" s="33">
        <f ca="1">_xll.DBRW($B$14,$B149,G$19)</f>
        <v>0</v>
      </c>
      <c r="H149" s="33">
        <f ca="1">_xll.DBRW($B$14,$B149,H$19)</f>
        <v>0</v>
      </c>
      <c r="I149" s="33">
        <f ca="1">_xll.DBRW($B$14,$B149,I$19)</f>
        <v>0</v>
      </c>
      <c r="J149" s="33" t="str">
        <f ca="1">_xll.ELPAR("tango_core_model:Indicator",B149,1)</f>
        <v>PL1115</v>
      </c>
      <c r="K149" s="33" t="str">
        <f ca="1">IFERROR(VLOOKUP(B149,#REF!,3,FALSE),"-")</f>
        <v>-</v>
      </c>
      <c r="L149" s="33">
        <f ca="1">_xll.DBRW($B$14,$B149,L$19)</f>
        <v>0</v>
      </c>
      <c r="M149" s="33">
        <f ca="1">_xll.DBRW($B$14,$B149,M$19)</f>
        <v>0</v>
      </c>
      <c r="N149" s="33">
        <f ca="1">_xll.DBRW($B$14,$B149,N$19)</f>
        <v>0</v>
      </c>
      <c r="O149" s="33">
        <f ca="1">_xll.DBRW($B$14,$B149,O$19)</f>
        <v>0</v>
      </c>
    </row>
    <row r="150" spans="1:15" x14ac:dyDescent="0.25">
      <c r="A150" s="2" t="str">
        <f ca="1">IF(_xll.TM1RPTELISCONSOLIDATED($B$20,$B150),IF(_xll.TM1RPTELLEV($B$20,$B150)&lt;=3,_xll.TM1RPTELLEV($B$20,$B150),"D"),"N")</f>
        <v>N</v>
      </c>
      <c r="B150" s="53" t="s">
        <v>142</v>
      </c>
      <c r="C150" s="35" t="str">
        <f t="shared" ca="1" si="2"/>
        <v>No</v>
      </c>
      <c r="D150" s="35" t="str">
        <f ca="1">IF(AND(C150="YES",_xll.DIMIX(instance&amp;":z_indicator_PL_Vector",_xll.ELPAR(dimension,F150,1))&gt;0),
_xll.ELPAR(dimension,F150,1),
IF(AND(C150="YES",_xll.DIMIX(instance&amp;":z_indicator_PL_Vector",_xll.ELPAR(dimension,F150,1))=0),
_xll.ELPAR(dimension,_xll.ELPAR(dimension,F150,1),1),
IF(G150="Vector",F150,"")))</f>
        <v/>
      </c>
      <c r="E150" s="36">
        <f ca="1">_xll.ELLEV($B$15,$B150)</f>
        <v>0</v>
      </c>
      <c r="F150" s="37" t="str">
        <f ca="1">_xll.DIMNM(dimension,_xll.DIMIX(dimension,B150))</f>
        <v>PL1115_FL_55</v>
      </c>
      <c r="G150" s="36">
        <f ca="1">_xll.DBRW($B$14,$B150,G$19)</f>
        <v>0</v>
      </c>
      <c r="H150" s="38">
        <f ca="1">_xll.DBRW($B$14,$B150,H$19)</f>
        <v>0</v>
      </c>
      <c r="I150" s="38">
        <f ca="1">_xll.DBRW($B$14,$B150,I$19)</f>
        <v>0</v>
      </c>
      <c r="J150" s="38" t="str">
        <f ca="1">_xll.ELPAR("tango_core_model:Indicator",B150,1)</f>
        <v>PL1115_Op_lease</v>
      </c>
      <c r="K150" s="38" t="str">
        <f ca="1">IFERROR(VLOOKUP(B150,#REF!,3,FALSE),"-")</f>
        <v>Cost related to the rent of rolling stock (operating lease).
Includes expenses invoiced by an other entity of Group. These expenses correspond to assets (vehicles) put at disposal, but registered in the balance sheet of the other entity.</v>
      </c>
      <c r="L150" s="38">
        <f ca="1">_xll.DBRW($B$14,$B150,L$19)</f>
        <v>0</v>
      </c>
      <c r="M150" s="38">
        <f ca="1">_xll.DBRW($B$14,$B150,M$19)</f>
        <v>0</v>
      </c>
      <c r="N150" s="38">
        <f ca="1">_xll.DBRW($B$14,$B150,N$19)</f>
        <v>0</v>
      </c>
      <c r="O150" s="38">
        <f ca="1">_xll.DBRW($B$14,$B150,O$19)</f>
        <v>0</v>
      </c>
    </row>
    <row r="151" spans="1:15" x14ac:dyDescent="0.25">
      <c r="A151" s="2" t="str">
        <f ca="1">IF(_xll.TM1RPTELISCONSOLIDATED($B$20,$B151),IF(_xll.TM1RPTELLEV($B$20,$B151)&lt;=3,_xll.TM1RPTELLEV($B$20,$B151),"D"),"N")</f>
        <v>N</v>
      </c>
      <c r="B151" s="53" t="s">
        <v>152</v>
      </c>
      <c r="C151" s="35" t="str">
        <f t="shared" ca="1" si="2"/>
        <v>No</v>
      </c>
      <c r="D151" s="35" t="str">
        <f ca="1">IF(AND(C151="YES",_xll.DIMIX(instance&amp;":z_indicator_PL_Vector",_xll.ELPAR(dimension,F151,1))&gt;0),
_xll.ELPAR(dimension,F151,1),
IF(AND(C151="YES",_xll.DIMIX(instance&amp;":z_indicator_PL_Vector",_xll.ELPAR(dimension,F151,1))=0),
_xll.ELPAR(dimension,_xll.ELPAR(dimension,F151,1),1),
IF(G151="Vector",F151,"")))</f>
        <v/>
      </c>
      <c r="E151" s="36">
        <f ca="1">_xll.ELLEV($B$15,$B151)</f>
        <v>0</v>
      </c>
      <c r="F151" s="37" t="str">
        <f ca="1">_xll.DIMNM(dimension,_xll.DIMIX(dimension,B151))</f>
        <v>PL1115_IN_55</v>
      </c>
      <c r="G151" s="36">
        <f ca="1">_xll.DBRW($B$14,$B151,G$19)</f>
        <v>0</v>
      </c>
      <c r="H151" s="38">
        <f ca="1">_xll.DBRW($B$14,$B151,H$19)</f>
        <v>0</v>
      </c>
      <c r="I151" s="38">
        <f ca="1">_xll.DBRW($B$14,$B151,I$19)</f>
        <v>0</v>
      </c>
      <c r="J151" s="38" t="str">
        <f ca="1">_xll.ELPAR("tango_core_model:Indicator",B151,1)</f>
        <v>PL1115_Op_lease</v>
      </c>
      <c r="K151" s="38" t="str">
        <f ca="1">IFERROR(VLOOKUP(B151,#REF!,3,FALSE),"-")</f>
        <v xml:space="preserve">Cost related to the rent of infrastructure (operating lease).
Includes expenses invoiced by an other entity of Group. These expenses correspond to assets (properties) put at disposal, but registered in the balance sheet of the other entity. </v>
      </c>
      <c r="L151" s="38">
        <f ca="1">_xll.DBRW($B$14,$B151,L$19)</f>
        <v>0</v>
      </c>
      <c r="M151" s="38">
        <f ca="1">_xll.DBRW($B$14,$B151,M$19)</f>
        <v>0</v>
      </c>
      <c r="N151" s="38">
        <f ca="1">_xll.DBRW($B$14,$B151,N$19)</f>
        <v>0</v>
      </c>
      <c r="O151" s="38">
        <f ca="1">_xll.DBRW($B$14,$B151,O$19)</f>
        <v>0</v>
      </c>
    </row>
    <row r="152" spans="1:15" x14ac:dyDescent="0.25">
      <c r="A152" s="2" t="str">
        <f ca="1">IF(_xll.TM1RPTELISCONSOLIDATED($B$20,$B152),IF(_xll.TM1RPTELLEV($B$20,$B152)&lt;=3,_xll.TM1RPTELLEV($B$20,$B152),"D"),"N")</f>
        <v>N</v>
      </c>
      <c r="B152" s="47" t="s">
        <v>441</v>
      </c>
      <c r="C152" s="30" t="str">
        <f t="shared" ca="1" si="2"/>
        <v>No</v>
      </c>
      <c r="D152" s="30" t="str">
        <f ca="1">IF(AND(C152="YES",_xll.DIMIX(instance&amp;":z_indicator_PL_Vector",_xll.ELPAR(dimension,F152,1))&gt;0),
_xll.ELPAR(dimension,F152,1),
IF(AND(C152="YES",_xll.DIMIX(instance&amp;":z_indicator_PL_Vector",_xll.ELPAR(dimension,F152,1))=0),
_xll.ELPAR(dimension,_xll.ELPAR(dimension,F152,1),1),
IF(G152="Vector",F152,"")))</f>
        <v/>
      </c>
      <c r="E152" s="31">
        <f ca="1">_xll.ELLEV($B$15,$B152)</f>
        <v>1</v>
      </c>
      <c r="F152" s="32" t="str">
        <f ca="1">_xll.DIMNM(dimension,_xll.DIMIX(dimension,B152))</f>
        <v>PL1115_Sub_clean</v>
      </c>
      <c r="G152" s="33">
        <f ca="1">_xll.DBRW($B$14,$B152,G$19)</f>
        <v>0</v>
      </c>
      <c r="H152" s="33">
        <f ca="1">_xll.DBRW($B$14,$B152,H$19)</f>
        <v>0</v>
      </c>
      <c r="I152" s="33">
        <f ca="1">_xll.DBRW($B$14,$B152,I$19)</f>
        <v>0</v>
      </c>
      <c r="J152" s="33" t="str">
        <f ca="1">_xll.ELPAR("tango_core_model:Indicator",B152,1)</f>
        <v>PL1115</v>
      </c>
      <c r="K152" s="33" t="str">
        <f ca="1">IFERROR(VLOOKUP(B152,#REF!,3,FALSE),"-")</f>
        <v>-</v>
      </c>
      <c r="L152" s="33">
        <f ca="1">_xll.DBRW($B$14,$B152,L$19)</f>
        <v>0</v>
      </c>
      <c r="M152" s="33">
        <f ca="1">_xll.DBRW($B$14,$B152,M$19)</f>
        <v>0</v>
      </c>
      <c r="N152" s="33">
        <f ca="1">_xll.DBRW($B$14,$B152,N$19)</f>
        <v>0</v>
      </c>
      <c r="O152" s="33">
        <f ca="1">_xll.DBRW($B$14,$B152,O$19)</f>
        <v>0</v>
      </c>
    </row>
    <row r="153" spans="1:15" x14ac:dyDescent="0.25">
      <c r="A153" s="2" t="str">
        <f ca="1">IF(_xll.TM1RPTELISCONSOLIDATED($B$20,$B153),IF(_xll.TM1RPTELLEV($B$20,$B153)&lt;=3,_xll.TM1RPTELLEV($B$20,$B153),"D"),"N")</f>
        <v>N</v>
      </c>
      <c r="B153" s="53" t="s">
        <v>78</v>
      </c>
      <c r="C153" s="35" t="str">
        <f t="shared" ca="1" si="2"/>
        <v>No</v>
      </c>
      <c r="D153" s="35" t="str">
        <f ca="1">IF(AND(C153="YES",_xll.DIMIX(instance&amp;":z_indicator_PL_Vector",_xll.ELPAR(dimension,F153,1))&gt;0),
_xll.ELPAR(dimension,F153,1),
IF(AND(C153="YES",_xll.DIMIX(instance&amp;":z_indicator_PL_Vector",_xll.ELPAR(dimension,F153,1))=0),
_xll.ELPAR(dimension,_xll.ELPAR(dimension,F153,1),1),
IF(G153="Vector",F153,"")))</f>
        <v/>
      </c>
      <c r="E153" s="36">
        <f ca="1">_xll.ELLEV($B$15,$B153)</f>
        <v>0</v>
      </c>
      <c r="F153" s="37" t="str">
        <f ca="1">_xll.DIMNM(dimension,_xll.DIMIX(dimension,B153))</f>
        <v>PL1115_MF_12</v>
      </c>
      <c r="G153" s="36">
        <f ca="1">_xll.DBRW($B$14,$B153,G$19)</f>
        <v>0</v>
      </c>
      <c r="H153" s="38">
        <f ca="1">_xll.DBRW($B$14,$B153,H$19)</f>
        <v>0</v>
      </c>
      <c r="I153" s="38">
        <f ca="1">_xll.DBRW($B$14,$B153,I$19)</f>
        <v>0</v>
      </c>
      <c r="J153" s="38" t="str">
        <f ca="1">_xll.ELPAR("tango_core_model:Indicator",B153,1)</f>
        <v>PL1115_Sub_clean</v>
      </c>
      <c r="K153" s="38" t="str">
        <f ca="1">IFERROR(VLOOKUP(B153,#REF!,3,FALSE),"-")</f>
        <v>It includes all external costs invoiced to the company to clean the fleet of passenger rolling stock</v>
      </c>
      <c r="L153" s="38">
        <f ca="1">_xll.DBRW($B$14,$B153,L$19)</f>
        <v>0</v>
      </c>
      <c r="M153" s="38">
        <f ca="1">_xll.DBRW($B$14,$B153,M$19)</f>
        <v>0</v>
      </c>
      <c r="N153" s="38">
        <f ca="1">_xll.DBRW($B$14,$B153,N$19)</f>
        <v>0</v>
      </c>
      <c r="O153" s="38">
        <f ca="1">_xll.DBRW($B$14,$B153,O$19)</f>
        <v>0</v>
      </c>
    </row>
    <row r="154" spans="1:15" x14ac:dyDescent="0.25">
      <c r="A154" s="2" t="str">
        <f ca="1">IF(_xll.TM1RPTELISCONSOLIDATED($B$20,$B154),IF(_xll.TM1RPTELLEV($B$20,$B154)&lt;=3,_xll.TM1RPTELLEV($B$20,$B154),"D"),"N")</f>
        <v>N</v>
      </c>
      <c r="B154" s="53" t="s">
        <v>97</v>
      </c>
      <c r="C154" s="35" t="str">
        <f t="shared" ca="1" si="2"/>
        <v>No</v>
      </c>
      <c r="D154" s="35" t="str">
        <f ca="1">IF(AND(C154="YES",_xll.DIMIX(instance&amp;":z_indicator_PL_Vector",_xll.ELPAR(dimension,F154,1))&gt;0),
_xll.ELPAR(dimension,F154,1),
IF(AND(C154="YES",_xll.DIMIX(instance&amp;":z_indicator_PL_Vector",_xll.ELPAR(dimension,F154,1))=0),
_xll.ELPAR(dimension,_xll.ELPAR(dimension,F154,1),1),
IF(G154="Vector",F154,"")))</f>
        <v/>
      </c>
      <c r="E154" s="36">
        <f ca="1">_xll.ELLEV($B$15,$B154)</f>
        <v>0</v>
      </c>
      <c r="F154" s="37" t="str">
        <f ca="1">_xll.DIMNM(dimension,_xll.DIMIX(dimension,B154))</f>
        <v>PL1115_MI_12</v>
      </c>
      <c r="G154" s="36">
        <f ca="1">_xll.DBRW($B$14,$B154,G$19)</f>
        <v>0</v>
      </c>
      <c r="H154" s="38">
        <f ca="1">_xll.DBRW($B$14,$B154,H$19)</f>
        <v>0</v>
      </c>
      <c r="I154" s="38">
        <f ca="1">_xll.DBRW($B$14,$B154,I$19)</f>
        <v>0</v>
      </c>
      <c r="J154" s="38" t="str">
        <f ca="1">_xll.ELPAR("tango_core_model:Indicator",B154,1)</f>
        <v>PL1115_Sub_clean</v>
      </c>
      <c r="K154" s="38" t="str">
        <f ca="1">IFERROR(VLOOKUP(B154,#REF!,3,FALSE),"-")</f>
        <v>It includes all external costs invoiced to the company to clean of infrastructure</v>
      </c>
      <c r="L154" s="38">
        <f ca="1">_xll.DBRW($B$14,$B154,L$19)</f>
        <v>0</v>
      </c>
      <c r="M154" s="38">
        <f ca="1">_xll.DBRW($B$14,$B154,M$19)</f>
        <v>0</v>
      </c>
      <c r="N154" s="38">
        <f ca="1">_xll.DBRW($B$14,$B154,N$19)</f>
        <v>0</v>
      </c>
      <c r="O154" s="38">
        <f ca="1">_xll.DBRW($B$14,$B154,O$19)</f>
        <v>0</v>
      </c>
    </row>
    <row r="155" spans="1:15" x14ac:dyDescent="0.25">
      <c r="A155" s="2" t="str">
        <f ca="1">IF(_xll.TM1RPTELISCONSOLIDATED($B$20,$B155),IF(_xll.TM1RPTELLEV($B$20,$B155)&lt;=3,_xll.TM1RPTELLEV($B$20,$B155),"D"),"N")</f>
        <v>N</v>
      </c>
      <c r="B155" s="47" t="s">
        <v>442</v>
      </c>
      <c r="C155" s="30" t="str">
        <f t="shared" ca="1" si="2"/>
        <v>No</v>
      </c>
      <c r="D155" s="30" t="str">
        <f ca="1">IF(AND(C155="YES",_xll.DIMIX(instance&amp;":z_indicator_PL_Vector",_xll.ELPAR(dimension,F155,1))&gt;0),
_xll.ELPAR(dimension,F155,1),
IF(AND(C155="YES",_xll.DIMIX(instance&amp;":z_indicator_PL_Vector",_xll.ELPAR(dimension,F155,1))=0),
_xll.ELPAR(dimension,_xll.ELPAR(dimension,F155,1),1),
IF(G155="Vector",F155,"")))</f>
        <v/>
      </c>
      <c r="E155" s="31">
        <f ca="1">_xll.ELLEV($B$15,$B155)</f>
        <v>1</v>
      </c>
      <c r="F155" s="32" t="str">
        <f ca="1">_xll.DIMNM(dimension,_xll.DIMIX(dimension,B155))</f>
        <v>PL1115_Sub_maint</v>
      </c>
      <c r="G155" s="33">
        <f ca="1">_xll.DBRW($B$14,$B155,G$19)</f>
        <v>0</v>
      </c>
      <c r="H155" s="33">
        <f ca="1">_xll.DBRW($B$14,$B155,H$19)</f>
        <v>0</v>
      </c>
      <c r="I155" s="33">
        <f ca="1">_xll.DBRW($B$14,$B155,I$19)</f>
        <v>0</v>
      </c>
      <c r="J155" s="33" t="str">
        <f ca="1">_xll.ELPAR("tango_core_model:Indicator",B155,1)</f>
        <v>PL1115</v>
      </c>
      <c r="K155" s="33" t="str">
        <f ca="1">IFERROR(VLOOKUP(B155,#REF!,3,FALSE),"-")</f>
        <v>-</v>
      </c>
      <c r="L155" s="33">
        <f ca="1">_xll.DBRW($B$14,$B155,L$19)</f>
        <v>0</v>
      </c>
      <c r="M155" s="33">
        <f ca="1">_xll.DBRW($B$14,$B155,M$19)</f>
        <v>0</v>
      </c>
      <c r="N155" s="33">
        <f ca="1">_xll.DBRW($B$14,$B155,N$19)</f>
        <v>0</v>
      </c>
      <c r="O155" s="33">
        <f ca="1">_xll.DBRW($B$14,$B155,O$19)</f>
        <v>0</v>
      </c>
    </row>
    <row r="156" spans="1:15" x14ac:dyDescent="0.25">
      <c r="A156" s="2" t="str">
        <f ca="1">IF(_xll.TM1RPTELISCONSOLIDATED($B$20,$B156),IF(_xll.TM1RPTELLEV($B$20,$B156)&lt;=3,_xll.TM1RPTELLEV($B$20,$B156),"D"),"N")</f>
        <v>N</v>
      </c>
      <c r="B156" s="53" t="s">
        <v>77</v>
      </c>
      <c r="C156" s="35" t="str">
        <f t="shared" ca="1" si="2"/>
        <v>No</v>
      </c>
      <c r="D156" s="35" t="str">
        <f ca="1">IF(AND(C156="YES",_xll.DIMIX(instance&amp;":z_indicator_PL_Vector",_xll.ELPAR(dimension,F156,1))&gt;0),
_xll.ELPAR(dimension,F156,1),
IF(AND(C156="YES",_xll.DIMIX(instance&amp;":z_indicator_PL_Vector",_xll.ELPAR(dimension,F156,1))=0),
_xll.ELPAR(dimension,_xll.ELPAR(dimension,F156,1),1),
IF(G156="Vector",F156,"")))</f>
        <v/>
      </c>
      <c r="E156" s="36">
        <f ca="1">_xll.ELLEV($B$15,$B156)</f>
        <v>0</v>
      </c>
      <c r="F156" s="37" t="str">
        <f ca="1">_xll.DIMNM(dimension,_xll.DIMIX(dimension,B156))</f>
        <v>PL1115_MF_11</v>
      </c>
      <c r="G156" s="36">
        <f ca="1">_xll.DBRW($B$14,$B156,G$19)</f>
        <v>0</v>
      </c>
      <c r="H156" s="38">
        <f ca="1">_xll.DBRW($B$14,$B156,H$19)</f>
        <v>0</v>
      </c>
      <c r="I156" s="38">
        <f ca="1">_xll.DBRW($B$14,$B156,I$19)</f>
        <v>0</v>
      </c>
      <c r="J156" s="38" t="str">
        <f ca="1">_xll.ELPAR("tango_core_model:Indicator",B156,1)</f>
        <v>PL1115_Sub_maint</v>
      </c>
      <c r="K156" s="38" t="str">
        <f ca="1">IFERROR(VLOOKUP(B156,#REF!,3,FALSE),"-")</f>
        <v>It includes all external costs invoiced to the company to maintain the fleet of passenger rolling stock</v>
      </c>
      <c r="L156" s="38">
        <f ca="1">_xll.DBRW($B$14,$B156,L$19)</f>
        <v>0</v>
      </c>
      <c r="M156" s="38">
        <f ca="1">_xll.DBRW($B$14,$B156,M$19)</f>
        <v>0</v>
      </c>
      <c r="N156" s="38">
        <f ca="1">_xll.DBRW($B$14,$B156,N$19)</f>
        <v>0</v>
      </c>
      <c r="O156" s="38">
        <f ca="1">_xll.DBRW($B$14,$B156,O$19)</f>
        <v>0</v>
      </c>
    </row>
    <row r="157" spans="1:15" x14ac:dyDescent="0.25">
      <c r="A157" s="2" t="str">
        <f ca="1">IF(_xll.TM1RPTELISCONSOLIDATED($B$20,$B157),IF(_xll.TM1RPTELLEV($B$20,$B157)&lt;=3,_xll.TM1RPTELLEV($B$20,$B157),"D"),"N")</f>
        <v>N</v>
      </c>
      <c r="B157" s="53" t="s">
        <v>96</v>
      </c>
      <c r="C157" s="35" t="str">
        <f t="shared" ca="1" si="2"/>
        <v>No</v>
      </c>
      <c r="D157" s="35" t="str">
        <f ca="1">IF(AND(C157="YES",_xll.DIMIX(instance&amp;":z_indicator_PL_Vector",_xll.ELPAR(dimension,F157,1))&gt;0),
_xll.ELPAR(dimension,F157,1),
IF(AND(C157="YES",_xll.DIMIX(instance&amp;":z_indicator_PL_Vector",_xll.ELPAR(dimension,F157,1))=0),
_xll.ELPAR(dimension,_xll.ELPAR(dimension,F157,1),1),
IF(G157="Vector",F157,"")))</f>
        <v/>
      </c>
      <c r="E157" s="36">
        <f ca="1">_xll.ELLEV($B$15,$B157)</f>
        <v>0</v>
      </c>
      <c r="F157" s="37" t="str">
        <f ca="1">_xll.DIMNM(dimension,_xll.DIMIX(dimension,B157))</f>
        <v>PL1115_MI_11</v>
      </c>
      <c r="G157" s="36">
        <f ca="1">_xll.DBRW($B$14,$B157,G$19)</f>
        <v>0</v>
      </c>
      <c r="H157" s="38">
        <f ca="1">_xll.DBRW($B$14,$B157,H$19)</f>
        <v>0</v>
      </c>
      <c r="I157" s="38">
        <f ca="1">_xll.DBRW($B$14,$B157,I$19)</f>
        <v>0</v>
      </c>
      <c r="J157" s="38" t="str">
        <f ca="1">_xll.ELPAR("tango_core_model:Indicator",B157,1)</f>
        <v>PL1115_Sub_maint</v>
      </c>
      <c r="K157" s="38" t="str">
        <f ca="1">IFERROR(VLOOKUP(B157,#REF!,3,FALSE),"-")</f>
        <v>It includes all external costs invoiced to the company to maintain infrastructure</v>
      </c>
      <c r="L157" s="38">
        <f ca="1">_xll.DBRW($B$14,$B157,L$19)</f>
        <v>0</v>
      </c>
      <c r="M157" s="38">
        <f ca="1">_xll.DBRW($B$14,$B157,M$19)</f>
        <v>0</v>
      </c>
      <c r="N157" s="38">
        <f ca="1">_xll.DBRW($B$14,$B157,N$19)</f>
        <v>0</v>
      </c>
      <c r="O157" s="38">
        <f ca="1">_xll.DBRW($B$14,$B157,O$19)</f>
        <v>0</v>
      </c>
    </row>
    <row r="158" spans="1:15" x14ac:dyDescent="0.25">
      <c r="A158" s="2" t="str">
        <f ca="1">IF(_xll.TM1RPTELISCONSOLIDATED($B$20,$B158),IF(_xll.TM1RPTELLEV($B$20,$B158)&lt;=3,_xll.TM1RPTELLEV($B$20,$B158),"D"),"N")</f>
        <v>N</v>
      </c>
      <c r="B158" s="55" t="s">
        <v>186</v>
      </c>
      <c r="C158" s="35" t="str">
        <f t="shared" ca="1" si="2"/>
        <v>No</v>
      </c>
      <c r="D158" s="35" t="str">
        <f ca="1">IF(AND(C158="YES",_xll.DIMIX(instance&amp;":z_indicator_PL_Vector",_xll.ELPAR(dimension,F158,1))&gt;0),
_xll.ELPAR(dimension,F158,1),
IF(AND(C158="YES",_xll.DIMIX(instance&amp;":z_indicator_PL_Vector",_xll.ELPAR(dimension,F158,1))=0),
_xll.ELPAR(dimension,_xll.ELPAR(dimension,F158,1),1),
IF(G158="Vector",F158,"")))</f>
        <v/>
      </c>
      <c r="E158" s="36">
        <f ca="1">_xll.ELLEV($B$15,$B158)</f>
        <v>0</v>
      </c>
      <c r="F158" s="37" t="str">
        <f ca="1">_xll.DIMNM(dimension,_xll.DIMIX(dimension,B158))</f>
        <v>PL1115_XX</v>
      </c>
      <c r="G158" s="36">
        <f ca="1">_xll.DBRW($B$14,$B158,G$19)</f>
        <v>0</v>
      </c>
      <c r="H158" s="38">
        <f ca="1">_xll.DBRW($B$14,$B158,H$19)</f>
        <v>0</v>
      </c>
      <c r="I158" s="38">
        <f ca="1">_xll.DBRW($B$14,$B158,I$19)</f>
        <v>0</v>
      </c>
      <c r="J158" s="38" t="str">
        <f ca="1">_xll.ELPAR("tango_core_model:Indicator",B158,1)</f>
        <v>PL1115</v>
      </c>
      <c r="K158" s="38" t="str">
        <f ca="1">IFERROR(VLOOKUP(B158,#REF!,3,FALSE),"-")</f>
        <v>Technical account for Vector reconciliation</v>
      </c>
      <c r="L158" s="38">
        <f ca="1">_xll.DBRW($B$14,$B158,L$19)</f>
        <v>0</v>
      </c>
      <c r="M158" s="38">
        <f ca="1">_xll.DBRW($B$14,$B158,M$19)</f>
        <v>0</v>
      </c>
      <c r="N158" s="38">
        <f ca="1">_xll.DBRW($B$14,$B158,N$19)</f>
        <v>0</v>
      </c>
      <c r="O158" s="38">
        <f ca="1">_xll.DBRW($B$14,$B158,O$19)</f>
        <v>0</v>
      </c>
    </row>
    <row r="159" spans="1:15" x14ac:dyDescent="0.25">
      <c r="A159" s="2" t="str">
        <f ca="1">IF(_xll.TM1RPTELISCONSOLIDATED($B$20,$B159),IF(_xll.TM1RPTELLEV($B$20,$B159)&lt;=3,_xll.TM1RPTELLEV($B$20,$B159),"D"),"N")</f>
        <v>N</v>
      </c>
      <c r="B159" s="46" t="s">
        <v>443</v>
      </c>
      <c r="C159" s="25" t="str">
        <f t="shared" ca="1" si="2"/>
        <v>No</v>
      </c>
      <c r="D159" s="25" t="str">
        <f ca="1">IF(AND(C159="YES",_xll.DIMIX(instance&amp;":z_indicator_PL_Vector",_xll.ELPAR(dimension,F159,1))&gt;0),
_xll.ELPAR(dimension,F159,1),
IF(AND(C159="YES",_xll.DIMIX(instance&amp;":z_indicator_PL_Vector",_xll.ELPAR(dimension,F159,1))=0),
_xll.ELPAR(dimension,_xll.ELPAR(dimension,F159,1),1),
IF(G159="Vector",F159,"")))</f>
        <v/>
      </c>
      <c r="E159" s="26">
        <f ca="1">_xll.ELLEV($B$15,$B159)</f>
        <v>1</v>
      </c>
      <c r="F159" s="27" t="str">
        <f ca="1">_xll.DIMNM(dimension,_xll.DIMIX(dimension,B159))</f>
        <v>PL1115A</v>
      </c>
      <c r="G159" s="28">
        <f ca="1">_xll.DBRW($B$14,$B159,G$19)</f>
        <v>0</v>
      </c>
      <c r="H159" s="28">
        <f ca="1">_xll.DBRW($B$14,$B159,H$19)</f>
        <v>0</v>
      </c>
      <c r="I159" s="28">
        <f ca="1">_xll.DBRW($B$14,$B159,I$19)</f>
        <v>0</v>
      </c>
      <c r="J159" s="28" t="str">
        <f ca="1">_xll.ELPAR("tango_core_model:Indicator",B159,1)</f>
        <v>TPL11_nat</v>
      </c>
      <c r="K159" s="28" t="str">
        <f ca="1">IFERROR(VLOOKUP(B159,#REF!,3,FALSE),"-")</f>
        <v>-</v>
      </c>
      <c r="L159" s="28">
        <f ca="1">_xll.DBRW($B$14,$B159,L$19)</f>
        <v>0</v>
      </c>
      <c r="M159" s="28">
        <f ca="1">_xll.DBRW($B$14,$B159,M$19)</f>
        <v>0</v>
      </c>
      <c r="N159" s="28">
        <f ca="1">_xll.DBRW($B$14,$B159,N$19)</f>
        <v>0</v>
      </c>
      <c r="O159" s="28">
        <f ca="1">_xll.DBRW($B$14,$B159,O$19)</f>
        <v>0</v>
      </c>
    </row>
    <row r="160" spans="1:15" x14ac:dyDescent="0.25">
      <c r="A160" s="2" t="str">
        <f ca="1">IF(_xll.TM1RPTELISCONSOLIDATED($B$20,$B160),IF(_xll.TM1RPTELLEV($B$20,$B160)&lt;=3,_xll.TM1RPTELLEV($B$20,$B160),"D"),"N")</f>
        <v>N</v>
      </c>
      <c r="B160" s="55" t="s">
        <v>162</v>
      </c>
      <c r="C160" s="35" t="str">
        <f t="shared" ca="1" si="2"/>
        <v>No</v>
      </c>
      <c r="D160" s="35" t="str">
        <f ca="1">IF(AND(C160="YES",_xll.DIMIX(instance&amp;":z_indicator_PL_Vector",_xll.ELPAR(dimension,F160,1))&gt;0),
_xll.ELPAR(dimension,F160,1),
IF(AND(C160="YES",_xll.DIMIX(instance&amp;":z_indicator_PL_Vector",_xll.ELPAR(dimension,F160,1))=0),
_xll.ELPAR(dimension,_xll.ELPAR(dimension,F160,1),1),
IF(G160="Vector",F160,"")))</f>
        <v/>
      </c>
      <c r="E160" s="36">
        <f ca="1">_xll.ELLEV($B$15,$B160)</f>
        <v>0</v>
      </c>
      <c r="F160" s="37" t="str">
        <f ca="1">_xll.DIMNM(dimension,_xll.DIMIX(dimension,B160))</f>
        <v>PL1115A_AC</v>
      </c>
      <c r="G160" s="36">
        <f ca="1">_xll.DBRW($B$14,$B160,G$19)</f>
        <v>0</v>
      </c>
      <c r="H160" s="38">
        <f ca="1">_xll.DBRW($B$14,$B160,H$19)</f>
        <v>0</v>
      </c>
      <c r="I160" s="38">
        <f ca="1">_xll.DBRW($B$14,$B160,I$19)</f>
        <v>0</v>
      </c>
      <c r="J160" s="38" t="str">
        <f ca="1">_xll.ELPAR("tango_core_model:Indicator",B160,1)</f>
        <v>PL1115A</v>
      </c>
      <c r="K160" s="38" t="str">
        <f ca="1">IFERROR(VLOOKUP(B160,#REF!,3,FALSE),"-")</f>
        <v>Adjustment to operating profit</v>
      </c>
      <c r="L160" s="38">
        <f ca="1">_xll.DBRW($B$14,$B160,L$19)</f>
        <v>0</v>
      </c>
      <c r="M160" s="38">
        <f ca="1">_xll.DBRW($B$14,$B160,M$19)</f>
        <v>0</v>
      </c>
      <c r="N160" s="38">
        <f ca="1">_xll.DBRW($B$14,$B160,N$19)</f>
        <v>0</v>
      </c>
      <c r="O160" s="38">
        <f ca="1">_xll.DBRW($B$14,$B160,O$19)</f>
        <v>0</v>
      </c>
    </row>
    <row r="161" spans="1:15" x14ac:dyDescent="0.25">
      <c r="A161" s="2" t="str">
        <f ca="1">IF(_xll.TM1RPTELISCONSOLIDATED($B$20,$B161),IF(_xll.TM1RPTELLEV($B$20,$B161)&lt;=3,_xll.TM1RPTELLEV($B$20,$B161),"D"),"N")</f>
        <v>N</v>
      </c>
      <c r="B161" s="55" t="s">
        <v>197</v>
      </c>
      <c r="C161" s="35" t="str">
        <f t="shared" ca="1" si="2"/>
        <v>No</v>
      </c>
      <c r="D161" s="35" t="str">
        <f ca="1">IF(AND(C161="YES",_xll.DIMIX(instance&amp;":z_indicator_PL_Vector",_xll.ELPAR(dimension,F161,1))&gt;0),
_xll.ELPAR(dimension,F161,1),
IF(AND(C161="YES",_xll.DIMIX(instance&amp;":z_indicator_PL_Vector",_xll.ELPAR(dimension,F161,1))=0),
_xll.ELPAR(dimension,_xll.ELPAR(dimension,F161,1),1),
IF(G161="Vector",F161,"")))</f>
        <v/>
      </c>
      <c r="E161" s="36">
        <f ca="1">_xll.ELLEV($B$15,$B161)</f>
        <v>0</v>
      </c>
      <c r="F161" s="37" t="str">
        <f ca="1">_xll.DIMNM(dimension,_xll.DIMIX(dimension,B161))</f>
        <v>PL1115A_XX</v>
      </c>
      <c r="G161" s="36">
        <f ca="1">_xll.DBRW($B$14,$B161,G$19)</f>
        <v>0</v>
      </c>
      <c r="H161" s="38">
        <f ca="1">_xll.DBRW($B$14,$B161,H$19)</f>
        <v>0</v>
      </c>
      <c r="I161" s="38">
        <f ca="1">_xll.DBRW($B$14,$B161,I$19)</f>
        <v>0</v>
      </c>
      <c r="J161" s="38" t="str">
        <f ca="1">_xll.ELPAR("tango_core_model:Indicator",B161,1)</f>
        <v>PL1115A</v>
      </c>
      <c r="K161" s="38" t="str">
        <f ca="1">IFERROR(VLOOKUP(B161,#REF!,3,FALSE),"-")</f>
        <v>Technical account for Vector reconciliation</v>
      </c>
      <c r="L161" s="38">
        <f ca="1">_xll.DBRW($B$14,$B161,L$19)</f>
        <v>0</v>
      </c>
      <c r="M161" s="38">
        <f ca="1">_xll.DBRW($B$14,$B161,M$19)</f>
        <v>0</v>
      </c>
      <c r="N161" s="38">
        <f ca="1">_xll.DBRW($B$14,$B161,N$19)</f>
        <v>0</v>
      </c>
      <c r="O161" s="38">
        <f ca="1">_xll.DBRW($B$14,$B161,O$19)</f>
        <v>0</v>
      </c>
    </row>
    <row r="162" spans="1:15" x14ac:dyDescent="0.25">
      <c r="A162" s="2" t="str">
        <f ca="1">IF(_xll.TM1RPTELISCONSOLIDATED($B$20,$B162),IF(_xll.TM1RPTELLEV($B$20,$B162)&lt;=3,_xll.TM1RPTELLEV($B$20,$B162),"D"),"N")</f>
        <v>N</v>
      </c>
      <c r="B162" s="46" t="s">
        <v>444</v>
      </c>
      <c r="C162" s="25" t="str">
        <f t="shared" ca="1" si="2"/>
        <v>No</v>
      </c>
      <c r="D162" s="25" t="str">
        <f ca="1">IF(AND(C162="YES",_xll.DIMIX(instance&amp;":z_indicator_PL_Vector",_xll.ELPAR(dimension,F162,1))&gt;0),
_xll.ELPAR(dimension,F162,1),
IF(AND(C162="YES",_xll.DIMIX(instance&amp;":z_indicator_PL_Vector",_xll.ELPAR(dimension,F162,1))=0),
_xll.ELPAR(dimension,_xll.ELPAR(dimension,F162,1),1),
IF(G162="Vector",F162,"")))</f>
        <v/>
      </c>
      <c r="E162" s="26">
        <f ca="1">_xll.ELLEV($B$15,$B162)</f>
        <v>2</v>
      </c>
      <c r="F162" s="27" t="str">
        <f ca="1">_xll.DIMNM(dimension,_xll.DIMIX(dimension,B162))</f>
        <v>PL1116</v>
      </c>
      <c r="G162" s="28">
        <f ca="1">_xll.DBRW($B$14,$B162,G$19)</f>
        <v>0</v>
      </c>
      <c r="H162" s="28">
        <f ca="1">_xll.DBRW($B$14,$B162,H$19)</f>
        <v>0</v>
      </c>
      <c r="I162" s="28">
        <f ca="1">_xll.DBRW($B$14,$B162,I$19)</f>
        <v>0</v>
      </c>
      <c r="J162" s="28" t="str">
        <f ca="1">_xll.ELPAR("tango_core_model:Indicator",B162,1)</f>
        <v>TPL11_nat</v>
      </c>
      <c r="K162" s="28" t="str">
        <f ca="1">IFERROR(VLOOKUP(B162,#REF!,3,FALSE),"-")</f>
        <v>-</v>
      </c>
      <c r="L162" s="28">
        <f ca="1">_xll.DBRW($B$14,$B162,L$19)</f>
        <v>0</v>
      </c>
      <c r="M162" s="28">
        <f ca="1">_xll.DBRW($B$14,$B162,M$19)</f>
        <v>0</v>
      </c>
      <c r="N162" s="28">
        <f ca="1">_xll.DBRW($B$14,$B162,N$19)</f>
        <v>0</v>
      </c>
      <c r="O162" s="28">
        <f ca="1">_xll.DBRW($B$14,$B162,O$19)</f>
        <v>0</v>
      </c>
    </row>
    <row r="163" spans="1:15" x14ac:dyDescent="0.25">
      <c r="A163" s="2" t="str">
        <f ca="1">IF(_xll.TM1RPTELISCONSOLIDATED($B$20,$B163),IF(_xll.TM1RPTELLEV($B$20,$B163)&lt;=3,_xll.TM1RPTELLEV($B$20,$B163),"D"),"N")</f>
        <v>N</v>
      </c>
      <c r="B163" s="47" t="s">
        <v>445</v>
      </c>
      <c r="C163" s="30" t="str">
        <f t="shared" ca="1" si="2"/>
        <v>No</v>
      </c>
      <c r="D163" s="30" t="str">
        <f ca="1">IF(AND(C163="YES",_xll.DIMIX(instance&amp;":z_indicator_PL_Vector",_xll.ELPAR(dimension,F163,1))&gt;0),
_xll.ELPAR(dimension,F163,1),
IF(AND(C163="YES",_xll.DIMIX(instance&amp;":z_indicator_PL_Vector",_xll.ELPAR(dimension,F163,1))=0),
_xll.ELPAR(dimension,_xll.ELPAR(dimension,F163,1),1),
IF(G163="Vector",F163,"")))</f>
        <v/>
      </c>
      <c r="E163" s="31">
        <f ca="1">_xll.ELLEV($B$15,$B163)</f>
        <v>1</v>
      </c>
      <c r="F163" s="32" t="str">
        <f ca="1">_xll.DIMNM(dimension,_xll.DIMIX(dimension,B163))</f>
        <v>PL1116_Op_lease</v>
      </c>
      <c r="G163" s="33">
        <f ca="1">_xll.DBRW($B$14,$B163,G$19)</f>
        <v>0</v>
      </c>
      <c r="H163" s="33">
        <f ca="1">_xll.DBRW($B$14,$B163,H$19)</f>
        <v>0</v>
      </c>
      <c r="I163" s="33">
        <f ca="1">_xll.DBRW($B$14,$B163,I$19)</f>
        <v>0</v>
      </c>
      <c r="J163" s="33" t="str">
        <f ca="1">_xll.ELPAR("tango_core_model:Indicator",B163,1)</f>
        <v>PL1116</v>
      </c>
      <c r="K163" s="33" t="str">
        <f ca="1">IFERROR(VLOOKUP(B163,#REF!,3,FALSE),"-")</f>
        <v>-</v>
      </c>
      <c r="L163" s="33">
        <f ca="1">_xll.DBRW($B$14,$B163,L$19)</f>
        <v>0</v>
      </c>
      <c r="M163" s="33">
        <f ca="1">_xll.DBRW($B$14,$B163,M$19)</f>
        <v>0</v>
      </c>
      <c r="N163" s="33">
        <f ca="1">_xll.DBRW($B$14,$B163,N$19)</f>
        <v>0</v>
      </c>
      <c r="O163" s="33">
        <f ca="1">_xll.DBRW($B$14,$B163,O$19)</f>
        <v>0</v>
      </c>
    </row>
    <row r="164" spans="1:15" x14ac:dyDescent="0.25">
      <c r="A164" s="2" t="str">
        <f ca="1">IF(_xll.TM1RPTELISCONSOLIDATED($B$20,$B164),IF(_xll.TM1RPTELLEV($B$20,$B164)&lt;=3,_xll.TM1RPTELLEV($B$20,$B164),"D"),"N")</f>
        <v>N</v>
      </c>
      <c r="B164" s="53" t="s">
        <v>165</v>
      </c>
      <c r="C164" s="35" t="str">
        <f t="shared" ca="1" si="2"/>
        <v>No</v>
      </c>
      <c r="D164" s="35" t="str">
        <f ca="1">IF(AND(C164="YES",_xll.DIMIX(instance&amp;":z_indicator_PL_Vector",_xll.ELPAR(dimension,F164,1))&gt;0),
_xll.ELPAR(dimension,F164,1),
IF(AND(C164="YES",_xll.DIMIX(instance&amp;":z_indicator_PL_Vector",_xll.ELPAR(dimension,F164,1))=0),
_xll.ELPAR(dimension,_xll.ELPAR(dimension,F164,1),1),
IF(G164="Vector",F164,"")))</f>
        <v/>
      </c>
      <c r="E164" s="36">
        <f ca="1">_xll.ELLEV($B$15,$B164)</f>
        <v>0</v>
      </c>
      <c r="F164" s="37" t="str">
        <f ca="1">_xll.DIMNM(dimension,_xll.DIMIX(dimension,B164))</f>
        <v>PL1116_AC</v>
      </c>
      <c r="G164" s="36">
        <f ca="1">_xll.DBRW($B$14,$B164,G$19)</f>
        <v>0</v>
      </c>
      <c r="H164" s="38">
        <f ca="1">_xll.DBRW($B$14,$B164,H$19)</f>
        <v>0</v>
      </c>
      <c r="I164" s="38">
        <f ca="1">_xll.DBRW($B$14,$B164,I$19)</f>
        <v>0</v>
      </c>
      <c r="J164" s="38" t="str">
        <f ca="1">_xll.ELPAR("tango_core_model:Indicator",B164,1)</f>
        <v>PL1116_Op_lease</v>
      </c>
      <c r="K164" s="38" t="str">
        <f ca="1">IFERROR(VLOOKUP(B164,#REF!,3,FALSE),"-")</f>
        <v>It includes all operating lease expenses not covered in another Cost of Sales section</v>
      </c>
      <c r="L164" s="38">
        <f ca="1">_xll.DBRW($B$14,$B164,L$19)</f>
        <v>0</v>
      </c>
      <c r="M164" s="38">
        <f ca="1">_xll.DBRW($B$14,$B164,M$19)</f>
        <v>0</v>
      </c>
      <c r="N164" s="38">
        <f ca="1">_xll.DBRW($B$14,$B164,N$19)</f>
        <v>0</v>
      </c>
      <c r="O164" s="38">
        <f ca="1">_xll.DBRW($B$14,$B164,O$19)</f>
        <v>0</v>
      </c>
    </row>
    <row r="165" spans="1:15" x14ac:dyDescent="0.25">
      <c r="A165" s="2" t="str">
        <f ca="1">IF(_xll.TM1RPTELISCONSOLIDATED($B$20,$B165),IF(_xll.TM1RPTELLEV($B$20,$B165)&lt;=3,_xll.TM1RPTELLEV($B$20,$B165),"D"),"N")</f>
        <v>N</v>
      </c>
      <c r="B165" s="53" t="s">
        <v>131</v>
      </c>
      <c r="C165" s="35" t="str">
        <f t="shared" ca="1" si="2"/>
        <v>No</v>
      </c>
      <c r="D165" s="35" t="str">
        <f ca="1">IF(AND(C165="YES",_xll.DIMIX(instance&amp;":z_indicator_PL_Vector",_xll.ELPAR(dimension,F165,1))&gt;0),
_xll.ELPAR(dimension,F165,1),
IF(AND(C165="YES",_xll.DIMIX(instance&amp;":z_indicator_PL_Vector",_xll.ELPAR(dimension,F165,1))=0),
_xll.ELPAR(dimension,_xll.ELPAR(dimension,F165,1),1),
IF(G165="Vector",F165,"")))</f>
        <v/>
      </c>
      <c r="E165" s="36">
        <f ca="1">_xll.ELLEV($B$15,$B165)</f>
        <v>0</v>
      </c>
      <c r="F165" s="37" t="str">
        <f ca="1">_xll.DIMNM(dimension,_xll.DIMIX(dimension,B165))</f>
        <v>PL1116_DS</v>
      </c>
      <c r="G165" s="36">
        <f ca="1">_xll.DBRW($B$14,$B165,G$19)</f>
        <v>0</v>
      </c>
      <c r="H165" s="38">
        <f ca="1">_xll.DBRW($B$14,$B165,H$19)</f>
        <v>0</v>
      </c>
      <c r="I165" s="38">
        <f ca="1">_xll.DBRW($B$14,$B165,I$19)</f>
        <v>0</v>
      </c>
      <c r="J165" s="38" t="str">
        <f ca="1">_xll.ELPAR("tango_core_model:Indicator",B165,1)</f>
        <v>PL1116_Op_lease</v>
      </c>
      <c r="K165" s="38" t="str">
        <f ca="1">IFERROR(VLOOKUP(B165,#REF!,3,FALSE),"-")</f>
        <v>It includes all operating leases expenses (real estate, plant and equipment, service cars, etc…) which assets are used for support to operations. It also includes operating lease under IFRIC 12</v>
      </c>
      <c r="L165" s="38">
        <f ca="1">_xll.DBRW($B$14,$B165,L$19)</f>
        <v>0</v>
      </c>
      <c r="M165" s="38">
        <f ca="1">_xll.DBRW($B$14,$B165,M$19)</f>
        <v>0</v>
      </c>
      <c r="N165" s="38">
        <f ca="1">_xll.DBRW($B$14,$B165,N$19)</f>
        <v>0</v>
      </c>
      <c r="O165" s="38">
        <f ca="1">_xll.DBRW($B$14,$B165,O$19)</f>
        <v>0</v>
      </c>
    </row>
    <row r="166" spans="1:15" x14ac:dyDescent="0.25">
      <c r="A166" s="2" t="str">
        <f ca="1">IF(_xll.TM1RPTELISCONSOLIDATED($B$20,$B166),IF(_xll.TM1RPTELLEV($B$20,$B166)&lt;=3,_xll.TM1RPTELLEV($B$20,$B166),"D"),"N")</f>
        <v>N</v>
      </c>
      <c r="B166" s="53" t="s">
        <v>141</v>
      </c>
      <c r="C166" s="35" t="str">
        <f t="shared" ca="1" si="2"/>
        <v>No</v>
      </c>
      <c r="D166" s="35" t="str">
        <f ca="1">IF(AND(C166="YES",_xll.DIMIX(instance&amp;":z_indicator_PL_Vector",_xll.ELPAR(dimension,F166,1))&gt;0),
_xll.ELPAR(dimension,F166,1),
IF(AND(C166="YES",_xll.DIMIX(instance&amp;":z_indicator_PL_Vector",_xll.ELPAR(dimension,F166,1))=0),
_xll.ELPAR(dimension,_xll.ELPAR(dimension,F166,1),1),
IF(G166="Vector",F166,"")))</f>
        <v/>
      </c>
      <c r="E166" s="36">
        <f ca="1">_xll.ELLEV($B$15,$B166)</f>
        <v>0</v>
      </c>
      <c r="F166" s="37" t="str">
        <f ca="1">_xll.DIMNM(dimension,_xll.DIMIX(dimension,B166))</f>
        <v>PL1116_FL</v>
      </c>
      <c r="G166" s="36">
        <f ca="1">_xll.DBRW($B$14,$B166,G$19)</f>
        <v>0</v>
      </c>
      <c r="H166" s="38">
        <f ca="1">_xll.DBRW($B$14,$B166,H$19)</f>
        <v>0</v>
      </c>
      <c r="I166" s="38">
        <f ca="1">_xll.DBRW($B$14,$B166,I$19)</f>
        <v>0</v>
      </c>
      <c r="J166" s="38" t="str">
        <f ca="1">_xll.ELPAR("tango_core_model:Indicator",B166,1)</f>
        <v>PL1116_Op_lease</v>
      </c>
      <c r="K166" s="38" t="str">
        <f ca="1">IFERROR(VLOOKUP(B166,#REF!,3,FALSE),"-")</f>
        <v>It includes all operating leases expenses of passenger rolling stocks and operating leases expenses of equipment of passenger rolling stocks. It also includes operating lease under IFRIC 12</v>
      </c>
      <c r="L166" s="38">
        <f ca="1">_xll.DBRW($B$14,$B166,L$19)</f>
        <v>0</v>
      </c>
      <c r="M166" s="38">
        <f ca="1">_xll.DBRW($B$14,$B166,M$19)</f>
        <v>0</v>
      </c>
      <c r="N166" s="38">
        <f ca="1">_xll.DBRW($B$14,$B166,N$19)</f>
        <v>0</v>
      </c>
      <c r="O166" s="38">
        <f ca="1">_xll.DBRW($B$14,$B166,O$19)</f>
        <v>0</v>
      </c>
    </row>
    <row r="167" spans="1:15" x14ac:dyDescent="0.25">
      <c r="A167" s="2" t="str">
        <f ca="1">IF(_xll.TM1RPTELISCONSOLIDATED($B$20,$B167),IF(_xll.TM1RPTELLEV($B$20,$B167)&lt;=3,_xll.TM1RPTELLEV($B$20,$B167),"D"),"N")</f>
        <v>N</v>
      </c>
      <c r="B167" s="53" t="s">
        <v>151</v>
      </c>
      <c r="C167" s="35" t="str">
        <f t="shared" ca="1" si="2"/>
        <v>No</v>
      </c>
      <c r="D167" s="35" t="str">
        <f ca="1">IF(AND(C167="YES",_xll.DIMIX(instance&amp;":z_indicator_PL_Vector",_xll.ELPAR(dimension,F167,1))&gt;0),
_xll.ELPAR(dimension,F167,1),
IF(AND(C167="YES",_xll.DIMIX(instance&amp;":z_indicator_PL_Vector",_xll.ELPAR(dimension,F167,1))=0),
_xll.ELPAR(dimension,_xll.ELPAR(dimension,F167,1),1),
IF(G167="Vector",F167,"")))</f>
        <v/>
      </c>
      <c r="E167" s="36">
        <f ca="1">_xll.ELLEV($B$15,$B167)</f>
        <v>0</v>
      </c>
      <c r="F167" s="37" t="str">
        <f ca="1">_xll.DIMNM(dimension,_xll.DIMIX(dimension,B167))</f>
        <v>PL1116_IN</v>
      </c>
      <c r="G167" s="36">
        <f ca="1">_xll.DBRW($B$14,$B167,G$19)</f>
        <v>0</v>
      </c>
      <c r="H167" s="38">
        <f ca="1">_xll.DBRW($B$14,$B167,H$19)</f>
        <v>0</v>
      </c>
      <c r="I167" s="38">
        <f ca="1">_xll.DBRW($B$14,$B167,I$19)</f>
        <v>0</v>
      </c>
      <c r="J167" s="38" t="str">
        <f ca="1">_xll.ELPAR("tango_core_model:Indicator",B167,1)</f>
        <v>PL1116_Op_lease</v>
      </c>
      <c r="K167" s="38" t="str">
        <f ca="1">IFERROR(VLOOKUP(B167,#REF!,3,FALSE),"-")</f>
        <v>It includes all operating leases expenses of infrastructure (lands, building, plant and equipment) which assets are used for support to operations. It also includes operating lease under IFRIC 12</v>
      </c>
      <c r="L167" s="38">
        <f ca="1">_xll.DBRW($B$14,$B167,L$19)</f>
        <v>0</v>
      </c>
      <c r="M167" s="38">
        <f ca="1">_xll.DBRW($B$14,$B167,M$19)</f>
        <v>0</v>
      </c>
      <c r="N167" s="38">
        <f ca="1">_xll.DBRW($B$14,$B167,N$19)</f>
        <v>0</v>
      </c>
      <c r="O167" s="38">
        <f ca="1">_xll.DBRW($B$14,$B167,O$19)</f>
        <v>0</v>
      </c>
    </row>
    <row r="168" spans="1:15" x14ac:dyDescent="0.25">
      <c r="A168" s="2" t="str">
        <f ca="1">IF(_xll.TM1RPTELISCONSOLIDATED($B$20,$B168),IF(_xll.TM1RPTELLEV($B$20,$B168)&lt;=3,_xll.TM1RPTELLEV($B$20,$B168),"D"),"N")</f>
        <v>N</v>
      </c>
      <c r="B168" s="53" t="s">
        <v>75</v>
      </c>
      <c r="C168" s="35" t="str">
        <f t="shared" ca="1" si="2"/>
        <v>No</v>
      </c>
      <c r="D168" s="35" t="str">
        <f ca="1">IF(AND(C168="YES",_xll.DIMIX(instance&amp;":z_indicator_PL_Vector",_xll.ELPAR(dimension,F168,1))&gt;0),
_xll.ELPAR(dimension,F168,1),
IF(AND(C168="YES",_xll.DIMIX(instance&amp;":z_indicator_PL_Vector",_xll.ELPAR(dimension,F168,1))=0),
_xll.ELPAR(dimension,_xll.ELPAR(dimension,F168,1),1),
IF(G168="Vector",F168,"")))</f>
        <v/>
      </c>
      <c r="E168" s="36">
        <f ca="1">_xll.ELLEV($B$15,$B168)</f>
        <v>0</v>
      </c>
      <c r="F168" s="37" t="str">
        <f ca="1">_xll.DIMNM(dimension,_xll.DIMIX(dimension,B168))</f>
        <v>PL1116_MF</v>
      </c>
      <c r="G168" s="36">
        <f ca="1">_xll.DBRW($B$14,$B168,G$19)</f>
        <v>0</v>
      </c>
      <c r="H168" s="38">
        <f ca="1">_xll.DBRW($B$14,$B168,H$19)</f>
        <v>0</v>
      </c>
      <c r="I168" s="38">
        <f ca="1">_xll.DBRW($B$14,$B168,I$19)</f>
        <v>0</v>
      </c>
      <c r="J168" s="38" t="str">
        <f ca="1">_xll.ELPAR("tango_core_model:Indicator",B168,1)</f>
        <v>PL1116_Op_lease</v>
      </c>
      <c r="K168" s="38" t="str">
        <f ca="1">IFERROR(VLOOKUP(B168,#REF!,3,FALSE),"-")</f>
        <v>It includes all operating leases expenses (real estate, plant and equipment, etc…) which assets are used for maintenance and cleaning of the fleet. It also includes operating lease under IFRIC 12</v>
      </c>
      <c r="L168" s="38">
        <f ca="1">_xll.DBRW($B$14,$B168,L$19)</f>
        <v>0</v>
      </c>
      <c r="M168" s="38">
        <f ca="1">_xll.DBRW($B$14,$B168,M$19)</f>
        <v>0</v>
      </c>
      <c r="N168" s="38">
        <f ca="1">_xll.DBRW($B$14,$B168,N$19)</f>
        <v>0</v>
      </c>
      <c r="O168" s="38">
        <f ca="1">_xll.DBRW($B$14,$B168,O$19)</f>
        <v>0</v>
      </c>
    </row>
    <row r="169" spans="1:15" x14ac:dyDescent="0.25">
      <c r="A169" s="2" t="str">
        <f ca="1">IF(_xll.TM1RPTELISCONSOLIDATED($B$20,$B169),IF(_xll.TM1RPTELLEV($B$20,$B169)&lt;=3,_xll.TM1RPTELLEV($B$20,$B169),"D"),"N")</f>
        <v>N</v>
      </c>
      <c r="B169" s="53" t="s">
        <v>94</v>
      </c>
      <c r="C169" s="35" t="str">
        <f t="shared" ca="1" si="2"/>
        <v>No</v>
      </c>
      <c r="D169" s="35" t="str">
        <f ca="1">IF(AND(C169="YES",_xll.DIMIX(instance&amp;":z_indicator_PL_Vector",_xll.ELPAR(dimension,F169,1))&gt;0),
_xll.ELPAR(dimension,F169,1),
IF(AND(C169="YES",_xll.DIMIX(instance&amp;":z_indicator_PL_Vector",_xll.ELPAR(dimension,F169,1))=0),
_xll.ELPAR(dimension,_xll.ELPAR(dimension,F169,1),1),
IF(G169="Vector",F169,"")))</f>
        <v/>
      </c>
      <c r="E169" s="36">
        <f ca="1">_xll.ELLEV($B$15,$B169)</f>
        <v>0</v>
      </c>
      <c r="F169" s="37" t="str">
        <f ca="1">_xll.DIMNM(dimension,_xll.DIMIX(dimension,B169))</f>
        <v>PL1116_MI</v>
      </c>
      <c r="G169" s="36">
        <f ca="1">_xll.DBRW($B$14,$B169,G$19)</f>
        <v>0</v>
      </c>
      <c r="H169" s="38">
        <f ca="1">_xll.DBRW($B$14,$B169,H$19)</f>
        <v>0</v>
      </c>
      <c r="I169" s="38">
        <f ca="1">_xll.DBRW($B$14,$B169,I$19)</f>
        <v>0</v>
      </c>
      <c r="J169" s="38" t="str">
        <f ca="1">_xll.ELPAR("tango_core_model:Indicator",B169,1)</f>
        <v>PL1116_Op_lease</v>
      </c>
      <c r="K169" s="38" t="str">
        <f ca="1">IFERROR(VLOOKUP(B169,#REF!,3,FALSE),"-")</f>
        <v>It includes all operating leases expenses (real estate, plant and equipment, etc…) which assets are used for maintenance and cleaning of infrastructures. It also includes operating lease under IFRIC 12</v>
      </c>
      <c r="L169" s="38">
        <f ca="1">_xll.DBRW($B$14,$B169,L$19)</f>
        <v>0</v>
      </c>
      <c r="M169" s="38">
        <f ca="1">_xll.DBRW($B$14,$B169,M$19)</f>
        <v>0</v>
      </c>
      <c r="N169" s="38">
        <f ca="1">_xll.DBRW($B$14,$B169,N$19)</f>
        <v>0</v>
      </c>
      <c r="O169" s="38">
        <f ca="1">_xll.DBRW($B$14,$B169,O$19)</f>
        <v>0</v>
      </c>
    </row>
    <row r="170" spans="1:15" x14ac:dyDescent="0.25">
      <c r="A170" s="2" t="str">
        <f ca="1">IF(_xll.TM1RPTELISCONSOLIDATED($B$20,$B170),IF(_xll.TM1RPTELLEV($B$20,$B170)&lt;=3,_xll.TM1RPTELLEV($B$20,$B170),"D"),"N")</f>
        <v>N</v>
      </c>
      <c r="B170" s="53" t="s">
        <v>53</v>
      </c>
      <c r="C170" s="35" t="str">
        <f t="shared" ca="1" si="2"/>
        <v>No</v>
      </c>
      <c r="D170" s="35" t="str">
        <f ca="1">IF(AND(C170="YES",_xll.DIMIX(instance&amp;":z_indicator_PL_Vector",_xll.ELPAR(dimension,F170,1))&gt;0),
_xll.ELPAR(dimension,F170,1),
IF(AND(C170="YES",_xll.DIMIX(instance&amp;":z_indicator_PL_Vector",_xll.ELPAR(dimension,F170,1))=0),
_xll.ELPAR(dimension,_xll.ELPAR(dimension,F170,1),1),
IF(G170="Vector",F170,"")))</f>
        <v/>
      </c>
      <c r="E170" s="36">
        <f ca="1">_xll.ELLEV($B$15,$B170)</f>
        <v>0</v>
      </c>
      <c r="F170" s="37" t="str">
        <f ca="1">_xll.DIMNM(dimension,_xll.DIMIX(dimension,B170))</f>
        <v>PL1116_ST</v>
      </c>
      <c r="G170" s="36">
        <f ca="1">_xll.DBRW($B$14,$B170,G$19)</f>
        <v>0</v>
      </c>
      <c r="H170" s="38">
        <f ca="1">_xll.DBRW($B$14,$B170,H$19)</f>
        <v>0</v>
      </c>
      <c r="I170" s="38">
        <f ca="1">_xll.DBRW($B$14,$B170,I$19)</f>
        <v>0</v>
      </c>
      <c r="J170" s="38" t="str">
        <f ca="1">_xll.ELPAR("tango_core_model:Indicator",B170,1)</f>
        <v>PL1116_Op_lease</v>
      </c>
      <c r="K170" s="38" t="str">
        <f ca="1">IFERROR(VLOOKUP(B170,#REF!,3,FALSE),"-")</f>
        <v>Operating lease expenses for leases subcontracted</v>
      </c>
      <c r="L170" s="38">
        <f ca="1">_xll.DBRW($B$14,$B170,L$19)</f>
        <v>0</v>
      </c>
      <c r="M170" s="38">
        <f ca="1">_xll.DBRW($B$14,$B170,M$19)</f>
        <v>0</v>
      </c>
      <c r="N170" s="38">
        <f ca="1">_xll.DBRW($B$14,$B170,N$19)</f>
        <v>0</v>
      </c>
      <c r="O170" s="38">
        <f ca="1">_xll.DBRW($B$14,$B170,O$19)</f>
        <v>0</v>
      </c>
    </row>
    <row r="171" spans="1:15" x14ac:dyDescent="0.25">
      <c r="A171" s="2" t="str">
        <f ca="1">IF(_xll.TM1RPTELISCONSOLIDATED($B$20,$B171),IF(_xll.TM1RPTELLEV($B$20,$B171)&lt;=3,_xll.TM1RPTELLEV($B$20,$B171),"D"),"N")</f>
        <v>N</v>
      </c>
      <c r="B171" s="55" t="s">
        <v>210</v>
      </c>
      <c r="C171" s="35" t="str">
        <f t="shared" ca="1" si="2"/>
        <v>No</v>
      </c>
      <c r="D171" s="35" t="str">
        <f ca="1">IF(AND(C171="YES",_xll.DIMIX(instance&amp;":z_indicator_PL_Vector",_xll.ELPAR(dimension,F171,1))&gt;0),
_xll.ELPAR(dimension,F171,1),
IF(AND(C171="YES",_xll.DIMIX(instance&amp;":z_indicator_PL_Vector",_xll.ELPAR(dimension,F171,1))=0),
_xll.ELPAR(dimension,_xll.ELPAR(dimension,F171,1),1),
IF(G171="Vector",F171,"")))</f>
        <v/>
      </c>
      <c r="E171" s="36">
        <f ca="1">_xll.ELLEV($B$15,$B171)</f>
        <v>0</v>
      </c>
      <c r="F171" s="37" t="str">
        <f ca="1">_xll.DIMNM(dimension,_xll.DIMIX(dimension,B171))</f>
        <v>PL1116_XX</v>
      </c>
      <c r="G171" s="36">
        <f ca="1">_xll.DBRW($B$14,$B171,G$19)</f>
        <v>0</v>
      </c>
      <c r="H171" s="38">
        <f ca="1">_xll.DBRW($B$14,$B171,H$19)</f>
        <v>0</v>
      </c>
      <c r="I171" s="38">
        <f ca="1">_xll.DBRW($B$14,$B171,I$19)</f>
        <v>0</v>
      </c>
      <c r="J171" s="38" t="str">
        <f ca="1">_xll.ELPAR("tango_core_model:Indicator",B171,1)</f>
        <v>PL1116</v>
      </c>
      <c r="K171" s="38" t="str">
        <f ca="1">IFERROR(VLOOKUP(B171,#REF!,3,FALSE),"-")</f>
        <v>Technical account for Vector reconciliation</v>
      </c>
      <c r="L171" s="38">
        <f ca="1">_xll.DBRW($B$14,$B171,L$19)</f>
        <v>0</v>
      </c>
      <c r="M171" s="38">
        <f ca="1">_xll.DBRW($B$14,$B171,M$19)</f>
        <v>0</v>
      </c>
      <c r="N171" s="38">
        <f ca="1">_xll.DBRW($B$14,$B171,N$19)</f>
        <v>0</v>
      </c>
      <c r="O171" s="38">
        <f ca="1">_xll.DBRW($B$14,$B171,O$19)</f>
        <v>0</v>
      </c>
    </row>
    <row r="172" spans="1:15" x14ac:dyDescent="0.25">
      <c r="A172" s="2" t="str">
        <f ca="1">IF(_xll.TM1RPTELISCONSOLIDATED($B$20,$B172),IF(_xll.TM1RPTELLEV($B$20,$B172)&lt;=3,_xll.TM1RPTELLEV($B$20,$B172),"D"),"N")</f>
        <v>N</v>
      </c>
      <c r="B172" s="46" t="s">
        <v>1919</v>
      </c>
      <c r="C172" s="25" t="str">
        <f t="shared" ca="1" si="2"/>
        <v>No</v>
      </c>
      <c r="D172" s="25" t="str">
        <f ca="1">IF(AND(C172="YES",_xll.DIMIX(instance&amp;":z_indicator_PL_Vector",_xll.ELPAR(dimension,F172,1))&gt;0),
_xll.ELPAR(dimension,F172,1),
IF(AND(C172="YES",_xll.DIMIX(instance&amp;":z_indicator_PL_Vector",_xll.ELPAR(dimension,F172,1))=0),
_xll.ELPAR(dimension,_xll.ELPAR(dimension,F172,1),1),
IF(G172="Vector",F172,"")))</f>
        <v/>
      </c>
      <c r="E172" s="26">
        <f ca="1">_xll.ELLEV($B$15,$B172)</f>
        <v>1</v>
      </c>
      <c r="F172" s="27" t="str">
        <f ca="1">_xll.DIMNM(dimension,_xll.DIMIX(dimension,B172))</f>
        <v>PL1117</v>
      </c>
      <c r="G172" s="28">
        <f ca="1">_xll.DBRW($B$14,$B172,G$19)</f>
        <v>0</v>
      </c>
      <c r="H172" s="28">
        <f ca="1">_xll.DBRW($B$14,$B172,H$19)</f>
        <v>0</v>
      </c>
      <c r="I172" s="28">
        <f ca="1">_xll.DBRW($B$14,$B172,I$19)</f>
        <v>0</v>
      </c>
      <c r="J172" s="28" t="str">
        <f ca="1">_xll.ELPAR("tango_core_model:Indicator",B172,1)</f>
        <v>TPL11_nat</v>
      </c>
      <c r="K172" s="28" t="str">
        <f ca="1">IFERROR(VLOOKUP(B172,#REF!,3,FALSE),"-")</f>
        <v>-</v>
      </c>
      <c r="L172" s="28">
        <f ca="1">_xll.DBRW($B$14,$B172,L$19)</f>
        <v>0</v>
      </c>
      <c r="M172" s="28">
        <f ca="1">_xll.DBRW($B$14,$B172,M$19)</f>
        <v>0</v>
      </c>
      <c r="N172" s="28">
        <f ca="1">_xll.DBRW($B$14,$B172,N$19)</f>
        <v>0</v>
      </c>
      <c r="O172" s="28">
        <f ca="1">_xll.DBRW($B$14,$B172,O$19)</f>
        <v>0</v>
      </c>
    </row>
    <row r="173" spans="1:15" x14ac:dyDescent="0.25">
      <c r="A173" s="2" t="str">
        <f ca="1">IF(_xll.TM1RPTELISCONSOLIDATED($B$20,$B173),IF(_xll.TM1RPTELLEV($B$20,$B173)&lt;=3,_xll.TM1RPTELLEV($B$20,$B173),"D"),"N")</f>
        <v>N</v>
      </c>
      <c r="B173" s="55" t="s">
        <v>1871</v>
      </c>
      <c r="C173" s="35" t="str">
        <f t="shared" ca="1" si="2"/>
        <v>No</v>
      </c>
      <c r="D173" s="35" t="str">
        <f ca="1">IF(AND(C173="YES",_xll.DIMIX(instance&amp;":z_indicator_PL_Vector",_xll.ELPAR(dimension,F173,1))&gt;0),
_xll.ELPAR(dimension,F173,1),
IF(AND(C173="YES",_xll.DIMIX(instance&amp;":z_indicator_PL_Vector",_xll.ELPAR(dimension,F173,1))=0),
_xll.ELPAR(dimension,_xll.ELPAR(dimension,F173,1),1),
IF(G173="Vector",F173,"")))</f>
        <v/>
      </c>
      <c r="E173" s="36">
        <f ca="1">_xll.ELLEV($B$15,$B173)</f>
        <v>0</v>
      </c>
      <c r="F173" s="37" t="str">
        <f ca="1">_xll.DIMNM(dimension,_xll.DIMIX(dimension,B173))</f>
        <v>PL1117_AC</v>
      </c>
      <c r="G173" s="36">
        <f ca="1">_xll.DBRW($B$14,$B173,G$19)</f>
        <v>0</v>
      </c>
      <c r="H173" s="38">
        <f ca="1">_xll.DBRW($B$14,$B173,H$19)</f>
        <v>0</v>
      </c>
      <c r="I173" s="38">
        <f ca="1">_xll.DBRW($B$14,$B173,I$19)</f>
        <v>0</v>
      </c>
      <c r="J173" s="38" t="str">
        <f ca="1">_xll.ELPAR("tango_core_model:Indicator",B173,1)</f>
        <v>PL1117</v>
      </c>
      <c r="K173" s="38" t="str">
        <f ca="1">IFERROR(VLOOKUP(B173,#REF!,3,FALSE),"-")</f>
        <v>-</v>
      </c>
      <c r="L173" s="38">
        <f ca="1">_xll.DBRW($B$14,$B173,L$19)</f>
        <v>0</v>
      </c>
      <c r="M173" s="38">
        <f ca="1">_xll.DBRW($B$14,$B173,M$19)</f>
        <v>0</v>
      </c>
      <c r="N173" s="38">
        <f ca="1">_xll.DBRW($B$14,$B173,N$19)</f>
        <v>0</v>
      </c>
      <c r="O173" s="38">
        <f ca="1">_xll.DBRW($B$14,$B173,O$19)</f>
        <v>0</v>
      </c>
    </row>
    <row r="174" spans="1:15" x14ac:dyDescent="0.25">
      <c r="A174" s="2" t="str">
        <f ca="1">IF(_xll.TM1RPTELISCONSOLIDATED($B$20,$B174),IF(_xll.TM1RPTELLEV($B$20,$B174)&lt;=3,_xll.TM1RPTELLEV($B$20,$B174),"D"),"N")</f>
        <v>N</v>
      </c>
      <c r="B174" s="55" t="s">
        <v>1872</v>
      </c>
      <c r="C174" s="35" t="str">
        <f t="shared" ca="1" si="2"/>
        <v>No</v>
      </c>
      <c r="D174" s="35" t="str">
        <f ca="1">IF(AND(C174="YES",_xll.DIMIX(instance&amp;":z_indicator_PL_Vector",_xll.ELPAR(dimension,F174,1))&gt;0),
_xll.ELPAR(dimension,F174,1),
IF(AND(C174="YES",_xll.DIMIX(instance&amp;":z_indicator_PL_Vector",_xll.ELPAR(dimension,F174,1))=0),
_xll.ELPAR(dimension,_xll.ELPAR(dimension,F174,1),1),
IF(G174="Vector",F174,"")))</f>
        <v/>
      </c>
      <c r="E174" s="36">
        <f ca="1">_xll.ELLEV($B$15,$B174)</f>
        <v>0</v>
      </c>
      <c r="F174" s="37" t="str">
        <f ca="1">_xll.DIMNM(dimension,_xll.DIMIX(dimension,B174))</f>
        <v>PL1117_DS</v>
      </c>
      <c r="G174" s="36">
        <f ca="1">_xll.DBRW($B$14,$B174,G$19)</f>
        <v>0</v>
      </c>
      <c r="H174" s="38">
        <f ca="1">_xll.DBRW($B$14,$B174,H$19)</f>
        <v>0</v>
      </c>
      <c r="I174" s="38">
        <f ca="1">_xll.DBRW($B$14,$B174,I$19)</f>
        <v>0</v>
      </c>
      <c r="J174" s="38" t="str">
        <f ca="1">_xll.ELPAR("tango_core_model:Indicator",B174,1)</f>
        <v>PL1117</v>
      </c>
      <c r="K174" s="38" t="str">
        <f ca="1">IFERROR(VLOOKUP(B174,#REF!,3,FALSE),"-")</f>
        <v>-</v>
      </c>
      <c r="L174" s="38">
        <f ca="1">_xll.DBRW($B$14,$B174,L$19)</f>
        <v>0</v>
      </c>
      <c r="M174" s="38">
        <f ca="1">_xll.DBRW($B$14,$B174,M$19)</f>
        <v>0</v>
      </c>
      <c r="N174" s="38">
        <f ca="1">_xll.DBRW($B$14,$B174,N$19)</f>
        <v>0</v>
      </c>
      <c r="O174" s="38">
        <f ca="1">_xll.DBRW($B$14,$B174,O$19)</f>
        <v>0</v>
      </c>
    </row>
    <row r="175" spans="1:15" x14ac:dyDescent="0.25">
      <c r="A175" s="2" t="str">
        <f ca="1">IF(_xll.TM1RPTELISCONSOLIDATED($B$20,$B175),IF(_xll.TM1RPTELLEV($B$20,$B175)&lt;=3,_xll.TM1RPTELLEV($B$20,$B175),"D"),"N")</f>
        <v>N</v>
      </c>
      <c r="B175" s="55" t="s">
        <v>1873</v>
      </c>
      <c r="C175" s="35" t="str">
        <f t="shared" ca="1" si="2"/>
        <v>No</v>
      </c>
      <c r="D175" s="35" t="str">
        <f ca="1">IF(AND(C175="YES",_xll.DIMIX(instance&amp;":z_indicator_PL_Vector",_xll.ELPAR(dimension,F175,1))&gt;0),
_xll.ELPAR(dimension,F175,1),
IF(AND(C175="YES",_xll.DIMIX(instance&amp;":z_indicator_PL_Vector",_xll.ELPAR(dimension,F175,1))=0),
_xll.ELPAR(dimension,_xll.ELPAR(dimension,F175,1),1),
IF(G175="Vector",F175,"")))</f>
        <v/>
      </c>
      <c r="E175" s="36">
        <f ca="1">_xll.ELLEV($B$15,$B175)</f>
        <v>0</v>
      </c>
      <c r="F175" s="37" t="str">
        <f ca="1">_xll.DIMNM(dimension,_xll.DIMIX(dimension,B175))</f>
        <v>PL1117_FL</v>
      </c>
      <c r="G175" s="36">
        <f ca="1">_xll.DBRW($B$14,$B175,G$19)</f>
        <v>0</v>
      </c>
      <c r="H175" s="38">
        <f ca="1">_xll.DBRW($B$14,$B175,H$19)</f>
        <v>0</v>
      </c>
      <c r="I175" s="38">
        <f ca="1">_xll.DBRW($B$14,$B175,I$19)</f>
        <v>0</v>
      </c>
      <c r="J175" s="38" t="str">
        <f ca="1">_xll.ELPAR("tango_core_model:Indicator",B175,1)</f>
        <v>PL1117</v>
      </c>
      <c r="K175" s="38" t="str">
        <f ca="1">IFERROR(VLOOKUP(B175,#REF!,3,FALSE),"-")</f>
        <v>-</v>
      </c>
      <c r="L175" s="38">
        <f ca="1">_xll.DBRW($B$14,$B175,L$19)</f>
        <v>0</v>
      </c>
      <c r="M175" s="38">
        <f ca="1">_xll.DBRW($B$14,$B175,M$19)</f>
        <v>0</v>
      </c>
      <c r="N175" s="38">
        <f ca="1">_xll.DBRW($B$14,$B175,N$19)</f>
        <v>0</v>
      </c>
      <c r="O175" s="38">
        <f ca="1">_xll.DBRW($B$14,$B175,O$19)</f>
        <v>0</v>
      </c>
    </row>
    <row r="176" spans="1:15" x14ac:dyDescent="0.25">
      <c r="A176" s="2" t="str">
        <f ca="1">IF(_xll.TM1RPTELISCONSOLIDATED($B$20,$B176),IF(_xll.TM1RPTELLEV($B$20,$B176)&lt;=3,_xll.TM1RPTELLEV($B$20,$B176),"D"),"N")</f>
        <v>N</v>
      </c>
      <c r="B176" s="55" t="s">
        <v>1874</v>
      </c>
      <c r="C176" s="35" t="str">
        <f t="shared" ca="1" si="2"/>
        <v>No</v>
      </c>
      <c r="D176" s="35" t="str">
        <f ca="1">IF(AND(C176="YES",_xll.DIMIX(instance&amp;":z_indicator_PL_Vector",_xll.ELPAR(dimension,F176,1))&gt;0),
_xll.ELPAR(dimension,F176,1),
IF(AND(C176="YES",_xll.DIMIX(instance&amp;":z_indicator_PL_Vector",_xll.ELPAR(dimension,F176,1))=0),
_xll.ELPAR(dimension,_xll.ELPAR(dimension,F176,1),1),
IF(G176="Vector",F176,"")))</f>
        <v/>
      </c>
      <c r="E176" s="36">
        <f ca="1">_xll.ELLEV($B$15,$B176)</f>
        <v>0</v>
      </c>
      <c r="F176" s="37" t="str">
        <f ca="1">_xll.DIMNM(dimension,_xll.DIMIX(dimension,B176))</f>
        <v>PL1117_IN</v>
      </c>
      <c r="G176" s="36">
        <f ca="1">_xll.DBRW($B$14,$B176,G$19)</f>
        <v>0</v>
      </c>
      <c r="H176" s="38">
        <f ca="1">_xll.DBRW($B$14,$B176,H$19)</f>
        <v>0</v>
      </c>
      <c r="I176" s="38">
        <f ca="1">_xll.DBRW($B$14,$B176,I$19)</f>
        <v>0</v>
      </c>
      <c r="J176" s="38" t="str">
        <f ca="1">_xll.ELPAR("tango_core_model:Indicator",B176,1)</f>
        <v>PL1117</v>
      </c>
      <c r="K176" s="38" t="str">
        <f ca="1">IFERROR(VLOOKUP(B176,#REF!,3,FALSE),"-")</f>
        <v>-</v>
      </c>
      <c r="L176" s="38">
        <f ca="1">_xll.DBRW($B$14,$B176,L$19)</f>
        <v>0</v>
      </c>
      <c r="M176" s="38">
        <f ca="1">_xll.DBRW($B$14,$B176,M$19)</f>
        <v>0</v>
      </c>
      <c r="N176" s="38">
        <f ca="1">_xll.DBRW($B$14,$B176,N$19)</f>
        <v>0</v>
      </c>
      <c r="O176" s="38">
        <f ca="1">_xll.DBRW($B$14,$B176,O$19)</f>
        <v>0</v>
      </c>
    </row>
    <row r="177" spans="1:15" x14ac:dyDescent="0.25">
      <c r="A177" s="2" t="str">
        <f ca="1">IF(_xll.TM1RPTELISCONSOLIDATED($B$20,$B177),IF(_xll.TM1RPTELLEV($B$20,$B177)&lt;=3,_xll.TM1RPTELLEV($B$20,$B177),"D"),"N")</f>
        <v>N</v>
      </c>
      <c r="B177" s="55" t="s">
        <v>1875</v>
      </c>
      <c r="C177" s="35" t="str">
        <f t="shared" ca="1" si="2"/>
        <v>No</v>
      </c>
      <c r="D177" s="35" t="str">
        <f ca="1">IF(AND(C177="YES",_xll.DIMIX(instance&amp;":z_indicator_PL_Vector",_xll.ELPAR(dimension,F177,1))&gt;0),
_xll.ELPAR(dimension,F177,1),
IF(AND(C177="YES",_xll.DIMIX(instance&amp;":z_indicator_PL_Vector",_xll.ELPAR(dimension,F177,1))=0),
_xll.ELPAR(dimension,_xll.ELPAR(dimension,F177,1),1),
IF(G177="Vector",F177,"")))</f>
        <v/>
      </c>
      <c r="E177" s="36">
        <f ca="1">_xll.ELLEV($B$15,$B177)</f>
        <v>0</v>
      </c>
      <c r="F177" s="37" t="str">
        <f ca="1">_xll.DIMNM(dimension,_xll.DIMIX(dimension,B177))</f>
        <v>PL1117_MF</v>
      </c>
      <c r="G177" s="36">
        <f ca="1">_xll.DBRW($B$14,$B177,G$19)</f>
        <v>0</v>
      </c>
      <c r="H177" s="38">
        <f ca="1">_xll.DBRW($B$14,$B177,H$19)</f>
        <v>0</v>
      </c>
      <c r="I177" s="38">
        <f ca="1">_xll.DBRW($B$14,$B177,I$19)</f>
        <v>0</v>
      </c>
      <c r="J177" s="38" t="str">
        <f ca="1">_xll.ELPAR("tango_core_model:Indicator",B177,1)</f>
        <v>PL1117</v>
      </c>
      <c r="K177" s="38" t="str">
        <f ca="1">IFERROR(VLOOKUP(B177,#REF!,3,FALSE),"-")</f>
        <v>-</v>
      </c>
      <c r="L177" s="38">
        <f ca="1">_xll.DBRW($B$14,$B177,L$19)</f>
        <v>0</v>
      </c>
      <c r="M177" s="38">
        <f ca="1">_xll.DBRW($B$14,$B177,M$19)</f>
        <v>0</v>
      </c>
      <c r="N177" s="38">
        <f ca="1">_xll.DBRW($B$14,$B177,N$19)</f>
        <v>0</v>
      </c>
      <c r="O177" s="38">
        <f ca="1">_xll.DBRW($B$14,$B177,O$19)</f>
        <v>0</v>
      </c>
    </row>
    <row r="178" spans="1:15" x14ac:dyDescent="0.25">
      <c r="A178" s="2" t="str">
        <f ca="1">IF(_xll.TM1RPTELISCONSOLIDATED($B$20,$B178),IF(_xll.TM1RPTELLEV($B$20,$B178)&lt;=3,_xll.TM1RPTELLEV($B$20,$B178),"D"),"N")</f>
        <v>N</v>
      </c>
      <c r="B178" s="55" t="s">
        <v>1876</v>
      </c>
      <c r="C178" s="35" t="str">
        <f t="shared" ca="1" si="2"/>
        <v>No</v>
      </c>
      <c r="D178" s="35" t="str">
        <f ca="1">IF(AND(C178="YES",_xll.DIMIX(instance&amp;":z_indicator_PL_Vector",_xll.ELPAR(dimension,F178,1))&gt;0),
_xll.ELPAR(dimension,F178,1),
IF(AND(C178="YES",_xll.DIMIX(instance&amp;":z_indicator_PL_Vector",_xll.ELPAR(dimension,F178,1))=0),
_xll.ELPAR(dimension,_xll.ELPAR(dimension,F178,1),1),
IF(G178="Vector",F178,"")))</f>
        <v/>
      </c>
      <c r="E178" s="36">
        <f ca="1">_xll.ELLEV($B$15,$B178)</f>
        <v>0</v>
      </c>
      <c r="F178" s="37" t="str">
        <f ca="1">_xll.DIMNM(dimension,_xll.DIMIX(dimension,B178))</f>
        <v>PL1117_MI</v>
      </c>
      <c r="G178" s="36">
        <f ca="1">_xll.DBRW($B$14,$B178,G$19)</f>
        <v>0</v>
      </c>
      <c r="H178" s="38">
        <f ca="1">_xll.DBRW($B$14,$B178,H$19)</f>
        <v>0</v>
      </c>
      <c r="I178" s="38">
        <f ca="1">_xll.DBRW($B$14,$B178,I$19)</f>
        <v>0</v>
      </c>
      <c r="J178" s="38" t="str">
        <f ca="1">_xll.ELPAR("tango_core_model:Indicator",B178,1)</f>
        <v>PL1117</v>
      </c>
      <c r="K178" s="38" t="str">
        <f ca="1">IFERROR(VLOOKUP(B178,#REF!,3,FALSE),"-")</f>
        <v>-</v>
      </c>
      <c r="L178" s="38">
        <f ca="1">_xll.DBRW($B$14,$B178,L$19)</f>
        <v>0</v>
      </c>
      <c r="M178" s="38">
        <f ca="1">_xll.DBRW($B$14,$B178,M$19)</f>
        <v>0</v>
      </c>
      <c r="N178" s="38">
        <f ca="1">_xll.DBRW($B$14,$B178,N$19)</f>
        <v>0</v>
      </c>
      <c r="O178" s="38">
        <f ca="1">_xll.DBRW($B$14,$B178,O$19)</f>
        <v>0</v>
      </c>
    </row>
    <row r="179" spans="1:15" x14ac:dyDescent="0.25">
      <c r="A179" s="2" t="str">
        <f ca="1">IF(_xll.TM1RPTELISCONSOLIDATED($B$20,$B179),IF(_xll.TM1RPTELLEV($B$20,$B179)&lt;=3,_xll.TM1RPTELLEV($B$20,$B179),"D"),"N")</f>
        <v>N</v>
      </c>
      <c r="B179" s="55" t="s">
        <v>1877</v>
      </c>
      <c r="C179" s="35" t="str">
        <f t="shared" ca="1" si="2"/>
        <v>No</v>
      </c>
      <c r="D179" s="35" t="str">
        <f ca="1">IF(AND(C179="YES",_xll.DIMIX(instance&amp;":z_indicator_PL_Vector",_xll.ELPAR(dimension,F179,1))&gt;0),
_xll.ELPAR(dimension,F179,1),
IF(AND(C179="YES",_xll.DIMIX(instance&amp;":z_indicator_PL_Vector",_xll.ELPAR(dimension,F179,1))=0),
_xll.ELPAR(dimension,_xll.ELPAR(dimension,F179,1),1),
IF(G179="Vector",F179,"")))</f>
        <v/>
      </c>
      <c r="E179" s="36">
        <f ca="1">_xll.ELLEV($B$15,$B179)</f>
        <v>0</v>
      </c>
      <c r="F179" s="37" t="str">
        <f ca="1">_xll.DIMNM(dimension,_xll.DIMIX(dimension,B179))</f>
        <v>PL1117_ST</v>
      </c>
      <c r="G179" s="36">
        <f ca="1">_xll.DBRW($B$14,$B179,G$19)</f>
        <v>0</v>
      </c>
      <c r="H179" s="38">
        <f ca="1">_xll.DBRW($B$14,$B179,H$19)</f>
        <v>0</v>
      </c>
      <c r="I179" s="38">
        <f ca="1">_xll.DBRW($B$14,$B179,I$19)</f>
        <v>0</v>
      </c>
      <c r="J179" s="38" t="str">
        <f ca="1">_xll.ELPAR("tango_core_model:Indicator",B179,1)</f>
        <v>PL1117</v>
      </c>
      <c r="K179" s="38" t="str">
        <f ca="1">IFERROR(VLOOKUP(B179,#REF!,3,FALSE),"-")</f>
        <v>-</v>
      </c>
      <c r="L179" s="38">
        <f ca="1">_xll.DBRW($B$14,$B179,L$19)</f>
        <v>0</v>
      </c>
      <c r="M179" s="38">
        <f ca="1">_xll.DBRW($B$14,$B179,M$19)</f>
        <v>0</v>
      </c>
      <c r="N179" s="38">
        <f ca="1">_xll.DBRW($B$14,$B179,N$19)</f>
        <v>0</v>
      </c>
      <c r="O179" s="38">
        <f ca="1">_xll.DBRW($B$14,$B179,O$19)</f>
        <v>0</v>
      </c>
    </row>
    <row r="180" spans="1:15" x14ac:dyDescent="0.25">
      <c r="A180" s="2" t="str">
        <f ca="1">IF(_xll.TM1RPTELISCONSOLIDATED($B$20,$B180),IF(_xll.TM1RPTELLEV($B$20,$B180)&lt;=3,_xll.TM1RPTELLEV($B$20,$B180),"D"),"N")</f>
        <v>N</v>
      </c>
      <c r="B180" s="55" t="s">
        <v>1878</v>
      </c>
      <c r="C180" s="35" t="str">
        <f t="shared" ca="1" si="2"/>
        <v>No</v>
      </c>
      <c r="D180" s="35" t="str">
        <f ca="1">IF(AND(C180="YES",_xll.DIMIX(instance&amp;":z_indicator_PL_Vector",_xll.ELPAR(dimension,F180,1))&gt;0),
_xll.ELPAR(dimension,F180,1),
IF(AND(C180="YES",_xll.DIMIX(instance&amp;":z_indicator_PL_Vector",_xll.ELPAR(dimension,F180,1))=0),
_xll.ELPAR(dimension,_xll.ELPAR(dimension,F180,1),1),
IF(G180="Vector",F180,"")))</f>
        <v/>
      </c>
      <c r="E180" s="36">
        <f ca="1">_xll.ELLEV($B$15,$B180)</f>
        <v>0</v>
      </c>
      <c r="F180" s="37" t="str">
        <f ca="1">_xll.DIMNM(dimension,_xll.DIMIX(dimension,B180))</f>
        <v>PL1117_XX</v>
      </c>
      <c r="G180" s="36">
        <f ca="1">_xll.DBRW($B$14,$B180,G$19)</f>
        <v>0</v>
      </c>
      <c r="H180" s="38">
        <f ca="1">_xll.DBRW($B$14,$B180,H$19)</f>
        <v>0</v>
      </c>
      <c r="I180" s="38">
        <f ca="1">_xll.DBRW($B$14,$B180,I$19)</f>
        <v>0</v>
      </c>
      <c r="J180" s="38" t="str">
        <f ca="1">_xll.ELPAR("tango_core_model:Indicator",B180,1)</f>
        <v>PL1117</v>
      </c>
      <c r="K180" s="38" t="str">
        <f ca="1">IFERROR(VLOOKUP(B180,#REF!,3,FALSE),"-")</f>
        <v>-</v>
      </c>
      <c r="L180" s="38">
        <f ca="1">_xll.DBRW($B$14,$B180,L$19)</f>
        <v>0</v>
      </c>
      <c r="M180" s="38">
        <f ca="1">_xll.DBRW($B$14,$B180,M$19)</f>
        <v>0</v>
      </c>
      <c r="N180" s="38">
        <f ca="1">_xll.DBRW($B$14,$B180,N$19)</f>
        <v>0</v>
      </c>
      <c r="O180" s="38">
        <f ca="1">_xll.DBRW($B$14,$B180,O$19)</f>
        <v>0</v>
      </c>
    </row>
    <row r="181" spans="1:15" x14ac:dyDescent="0.25">
      <c r="A181" s="2" t="str">
        <f ca="1">IF(_xll.TM1RPTELISCONSOLIDATED($B$20,$B181),IF(_xll.TM1RPTELLEV($B$20,$B181)&lt;=3,_xll.TM1RPTELLEV($B$20,$B181),"D"),"N")</f>
        <v>N</v>
      </c>
      <c r="B181" s="46" t="s">
        <v>1920</v>
      </c>
      <c r="C181" s="25" t="str">
        <f t="shared" ca="1" si="2"/>
        <v>No</v>
      </c>
      <c r="D181" s="25" t="str">
        <f ca="1">IF(AND(C181="YES",_xll.DIMIX(instance&amp;":z_indicator_PL_Vector",_xll.ELPAR(dimension,F181,1))&gt;0),
_xll.ELPAR(dimension,F181,1),
IF(AND(C181="YES",_xll.DIMIX(instance&amp;":z_indicator_PL_Vector",_xll.ELPAR(dimension,F181,1))=0),
_xll.ELPAR(dimension,_xll.ELPAR(dimension,F181,1),1),
IF(G181="Vector",F181,"")))</f>
        <v/>
      </c>
      <c r="E181" s="26">
        <f ca="1">_xll.ELLEV($B$15,$B181)</f>
        <v>1</v>
      </c>
      <c r="F181" s="27" t="str">
        <f ca="1">_xll.DIMNM(dimension,_xll.DIMIX(dimension,B181))</f>
        <v>PL1118</v>
      </c>
      <c r="G181" s="28">
        <f ca="1">_xll.DBRW($B$14,$B181,G$19)</f>
        <v>0</v>
      </c>
      <c r="H181" s="28">
        <f ca="1">_xll.DBRW($B$14,$B181,H$19)</f>
        <v>0</v>
      </c>
      <c r="I181" s="28">
        <f ca="1">_xll.DBRW($B$14,$B181,I$19)</f>
        <v>0</v>
      </c>
      <c r="J181" s="28" t="str">
        <f ca="1">_xll.ELPAR("tango_core_model:Indicator",B181,1)</f>
        <v>TPL11_nat</v>
      </c>
      <c r="K181" s="28" t="str">
        <f ca="1">IFERROR(VLOOKUP(B181,#REF!,3,FALSE),"-")</f>
        <v>-</v>
      </c>
      <c r="L181" s="28">
        <f ca="1">_xll.DBRW($B$14,$B181,L$19)</f>
        <v>0</v>
      </c>
      <c r="M181" s="28">
        <f ca="1">_xll.DBRW($B$14,$B181,M$19)</f>
        <v>0</v>
      </c>
      <c r="N181" s="28">
        <f ca="1">_xll.DBRW($B$14,$B181,N$19)</f>
        <v>0</v>
      </c>
      <c r="O181" s="28">
        <f ca="1">_xll.DBRW($B$14,$B181,O$19)</f>
        <v>0</v>
      </c>
    </row>
    <row r="182" spans="1:15" x14ac:dyDescent="0.25">
      <c r="A182" s="2" t="str">
        <f ca="1">IF(_xll.TM1RPTELISCONSOLIDATED($B$20,$B182),IF(_xll.TM1RPTELLEV($B$20,$B182)&lt;=3,_xll.TM1RPTELLEV($B$20,$B182),"D"),"N")</f>
        <v>N</v>
      </c>
      <c r="B182" s="55" t="s">
        <v>1879</v>
      </c>
      <c r="C182" s="35" t="str">
        <f t="shared" ca="1" si="2"/>
        <v>No</v>
      </c>
      <c r="D182" s="35" t="str">
        <f ca="1">IF(AND(C182="YES",_xll.DIMIX(instance&amp;":z_indicator_PL_Vector",_xll.ELPAR(dimension,F182,1))&gt;0),
_xll.ELPAR(dimension,F182,1),
IF(AND(C182="YES",_xll.DIMIX(instance&amp;":z_indicator_PL_Vector",_xll.ELPAR(dimension,F182,1))=0),
_xll.ELPAR(dimension,_xll.ELPAR(dimension,F182,1),1),
IF(G182="Vector",F182,"")))</f>
        <v/>
      </c>
      <c r="E182" s="36">
        <f ca="1">_xll.ELLEV($B$15,$B182)</f>
        <v>0</v>
      </c>
      <c r="F182" s="37" t="str">
        <f ca="1">_xll.DIMNM(dimension,_xll.DIMIX(dimension,B182))</f>
        <v>PL1118_AC</v>
      </c>
      <c r="G182" s="36">
        <f ca="1">_xll.DBRW($B$14,$B182,G$19)</f>
        <v>0</v>
      </c>
      <c r="H182" s="38">
        <f ca="1">_xll.DBRW($B$14,$B182,H$19)</f>
        <v>0</v>
      </c>
      <c r="I182" s="38">
        <f ca="1">_xll.DBRW($B$14,$B182,I$19)</f>
        <v>0</v>
      </c>
      <c r="J182" s="38" t="str">
        <f ca="1">_xll.ELPAR("tango_core_model:Indicator",B182,1)</f>
        <v>PL1118</v>
      </c>
      <c r="K182" s="38" t="str">
        <f ca="1">IFERROR(VLOOKUP(B182,#REF!,3,FALSE),"-")</f>
        <v>-</v>
      </c>
      <c r="L182" s="38">
        <f ca="1">_xll.DBRW($B$14,$B182,L$19)</f>
        <v>0</v>
      </c>
      <c r="M182" s="38">
        <f ca="1">_xll.DBRW($B$14,$B182,M$19)</f>
        <v>0</v>
      </c>
      <c r="N182" s="38">
        <f ca="1">_xll.DBRW($B$14,$B182,N$19)</f>
        <v>0</v>
      </c>
      <c r="O182" s="38">
        <f ca="1">_xll.DBRW($B$14,$B182,O$19)</f>
        <v>0</v>
      </c>
    </row>
    <row r="183" spans="1:15" x14ac:dyDescent="0.25">
      <c r="A183" s="2" t="str">
        <f ca="1">IF(_xll.TM1RPTELISCONSOLIDATED($B$20,$B183),IF(_xll.TM1RPTELLEV($B$20,$B183)&lt;=3,_xll.TM1RPTELLEV($B$20,$B183),"D"),"N")</f>
        <v>N</v>
      </c>
      <c r="B183" s="55" t="s">
        <v>1880</v>
      </c>
      <c r="C183" s="35" t="str">
        <f t="shared" ca="1" si="2"/>
        <v>No</v>
      </c>
      <c r="D183" s="35" t="str">
        <f ca="1">IF(AND(C183="YES",_xll.DIMIX(instance&amp;":z_indicator_PL_Vector",_xll.ELPAR(dimension,F183,1))&gt;0),
_xll.ELPAR(dimension,F183,1),
IF(AND(C183="YES",_xll.DIMIX(instance&amp;":z_indicator_PL_Vector",_xll.ELPAR(dimension,F183,1))=0),
_xll.ELPAR(dimension,_xll.ELPAR(dimension,F183,1),1),
IF(G183="Vector",F183,"")))</f>
        <v/>
      </c>
      <c r="E183" s="36">
        <f ca="1">_xll.ELLEV($B$15,$B183)</f>
        <v>0</v>
      </c>
      <c r="F183" s="37" t="str">
        <f ca="1">_xll.DIMNM(dimension,_xll.DIMIX(dimension,B183))</f>
        <v>PL1118_DS</v>
      </c>
      <c r="G183" s="36">
        <f ca="1">_xll.DBRW($B$14,$B183,G$19)</f>
        <v>0</v>
      </c>
      <c r="H183" s="38">
        <f ca="1">_xll.DBRW($B$14,$B183,H$19)</f>
        <v>0</v>
      </c>
      <c r="I183" s="38">
        <f ca="1">_xll.DBRW($B$14,$B183,I$19)</f>
        <v>0</v>
      </c>
      <c r="J183" s="38" t="str">
        <f ca="1">_xll.ELPAR("tango_core_model:Indicator",B183,1)</f>
        <v>PL1118</v>
      </c>
      <c r="K183" s="38" t="str">
        <f ca="1">IFERROR(VLOOKUP(B183,#REF!,3,FALSE),"-")</f>
        <v>-</v>
      </c>
      <c r="L183" s="38">
        <f ca="1">_xll.DBRW($B$14,$B183,L$19)</f>
        <v>0</v>
      </c>
      <c r="M183" s="38">
        <f ca="1">_xll.DBRW($B$14,$B183,M$19)</f>
        <v>0</v>
      </c>
      <c r="N183" s="38">
        <f ca="1">_xll.DBRW($B$14,$B183,N$19)</f>
        <v>0</v>
      </c>
      <c r="O183" s="38">
        <f ca="1">_xll.DBRW($B$14,$B183,O$19)</f>
        <v>0</v>
      </c>
    </row>
    <row r="184" spans="1:15" x14ac:dyDescent="0.25">
      <c r="A184" s="2" t="str">
        <f ca="1">IF(_xll.TM1RPTELISCONSOLIDATED($B$20,$B184),IF(_xll.TM1RPTELLEV($B$20,$B184)&lt;=3,_xll.TM1RPTELLEV($B$20,$B184),"D"),"N")</f>
        <v>N</v>
      </c>
      <c r="B184" s="55" t="s">
        <v>1881</v>
      </c>
      <c r="C184" s="35" t="str">
        <f t="shared" ca="1" si="2"/>
        <v>No</v>
      </c>
      <c r="D184" s="35" t="str">
        <f ca="1">IF(AND(C184="YES",_xll.DIMIX(instance&amp;":z_indicator_PL_Vector",_xll.ELPAR(dimension,F184,1))&gt;0),
_xll.ELPAR(dimension,F184,1),
IF(AND(C184="YES",_xll.DIMIX(instance&amp;":z_indicator_PL_Vector",_xll.ELPAR(dimension,F184,1))=0),
_xll.ELPAR(dimension,_xll.ELPAR(dimension,F184,1),1),
IF(G184="Vector",F184,"")))</f>
        <v/>
      </c>
      <c r="E184" s="36">
        <f ca="1">_xll.ELLEV($B$15,$B184)</f>
        <v>0</v>
      </c>
      <c r="F184" s="37" t="str">
        <f ca="1">_xll.DIMNM(dimension,_xll.DIMIX(dimension,B184))</f>
        <v>PL1118_FL</v>
      </c>
      <c r="G184" s="36">
        <f ca="1">_xll.DBRW($B$14,$B184,G$19)</f>
        <v>0</v>
      </c>
      <c r="H184" s="38">
        <f ca="1">_xll.DBRW($B$14,$B184,H$19)</f>
        <v>0</v>
      </c>
      <c r="I184" s="38">
        <f ca="1">_xll.DBRW($B$14,$B184,I$19)</f>
        <v>0</v>
      </c>
      <c r="J184" s="38" t="str">
        <f ca="1">_xll.ELPAR("tango_core_model:Indicator",B184,1)</f>
        <v>PL1118</v>
      </c>
      <c r="K184" s="38" t="str">
        <f ca="1">IFERROR(VLOOKUP(B184,#REF!,3,FALSE),"-")</f>
        <v>-</v>
      </c>
      <c r="L184" s="38">
        <f ca="1">_xll.DBRW($B$14,$B184,L$19)</f>
        <v>0</v>
      </c>
      <c r="M184" s="38">
        <f ca="1">_xll.DBRW($B$14,$B184,M$19)</f>
        <v>0</v>
      </c>
      <c r="N184" s="38">
        <f ca="1">_xll.DBRW($B$14,$B184,N$19)</f>
        <v>0</v>
      </c>
      <c r="O184" s="38">
        <f ca="1">_xll.DBRW($B$14,$B184,O$19)</f>
        <v>0</v>
      </c>
    </row>
    <row r="185" spans="1:15" x14ac:dyDescent="0.25">
      <c r="A185" s="2" t="str">
        <f ca="1">IF(_xll.TM1RPTELISCONSOLIDATED($B$20,$B185),IF(_xll.TM1RPTELLEV($B$20,$B185)&lt;=3,_xll.TM1RPTELLEV($B$20,$B185),"D"),"N")</f>
        <v>N</v>
      </c>
      <c r="B185" s="55" t="s">
        <v>1882</v>
      </c>
      <c r="C185" s="35" t="str">
        <f t="shared" ca="1" si="2"/>
        <v>No</v>
      </c>
      <c r="D185" s="35" t="str">
        <f ca="1">IF(AND(C185="YES",_xll.DIMIX(instance&amp;":z_indicator_PL_Vector",_xll.ELPAR(dimension,F185,1))&gt;0),
_xll.ELPAR(dimension,F185,1),
IF(AND(C185="YES",_xll.DIMIX(instance&amp;":z_indicator_PL_Vector",_xll.ELPAR(dimension,F185,1))=0),
_xll.ELPAR(dimension,_xll.ELPAR(dimension,F185,1),1),
IF(G185="Vector",F185,"")))</f>
        <v/>
      </c>
      <c r="E185" s="36">
        <f ca="1">_xll.ELLEV($B$15,$B185)</f>
        <v>0</v>
      </c>
      <c r="F185" s="37" t="str">
        <f ca="1">_xll.DIMNM(dimension,_xll.DIMIX(dimension,B185))</f>
        <v>PL1118_IN</v>
      </c>
      <c r="G185" s="36">
        <f ca="1">_xll.DBRW($B$14,$B185,G$19)</f>
        <v>0</v>
      </c>
      <c r="H185" s="38">
        <f ca="1">_xll.DBRW($B$14,$B185,H$19)</f>
        <v>0</v>
      </c>
      <c r="I185" s="38">
        <f ca="1">_xll.DBRW($B$14,$B185,I$19)</f>
        <v>0</v>
      </c>
      <c r="J185" s="38" t="str">
        <f ca="1">_xll.ELPAR("tango_core_model:Indicator",B185,1)</f>
        <v>PL1118</v>
      </c>
      <c r="K185" s="38" t="str">
        <f ca="1">IFERROR(VLOOKUP(B185,#REF!,3,FALSE),"-")</f>
        <v>-</v>
      </c>
      <c r="L185" s="38">
        <f ca="1">_xll.DBRW($B$14,$B185,L$19)</f>
        <v>0</v>
      </c>
      <c r="M185" s="38">
        <f ca="1">_xll.DBRW($B$14,$B185,M$19)</f>
        <v>0</v>
      </c>
      <c r="N185" s="38">
        <f ca="1">_xll.DBRW($B$14,$B185,N$19)</f>
        <v>0</v>
      </c>
      <c r="O185" s="38">
        <f ca="1">_xll.DBRW($B$14,$B185,O$19)</f>
        <v>0</v>
      </c>
    </row>
    <row r="186" spans="1:15" x14ac:dyDescent="0.25">
      <c r="A186" s="2" t="str">
        <f ca="1">IF(_xll.TM1RPTELISCONSOLIDATED($B$20,$B186),IF(_xll.TM1RPTELLEV($B$20,$B186)&lt;=3,_xll.TM1RPTELLEV($B$20,$B186),"D"),"N")</f>
        <v>N</v>
      </c>
      <c r="B186" s="55" t="s">
        <v>1883</v>
      </c>
      <c r="C186" s="35" t="str">
        <f t="shared" ca="1" si="2"/>
        <v>No</v>
      </c>
      <c r="D186" s="35" t="str">
        <f ca="1">IF(AND(C186="YES",_xll.DIMIX(instance&amp;":z_indicator_PL_Vector",_xll.ELPAR(dimension,F186,1))&gt;0),
_xll.ELPAR(dimension,F186,1),
IF(AND(C186="YES",_xll.DIMIX(instance&amp;":z_indicator_PL_Vector",_xll.ELPAR(dimension,F186,1))=0),
_xll.ELPAR(dimension,_xll.ELPAR(dimension,F186,1),1),
IF(G186="Vector",F186,"")))</f>
        <v/>
      </c>
      <c r="E186" s="36">
        <f ca="1">_xll.ELLEV($B$15,$B186)</f>
        <v>0</v>
      </c>
      <c r="F186" s="37" t="str">
        <f ca="1">_xll.DIMNM(dimension,_xll.DIMIX(dimension,B186))</f>
        <v>PL1118_MF</v>
      </c>
      <c r="G186" s="36">
        <f ca="1">_xll.DBRW($B$14,$B186,G$19)</f>
        <v>0</v>
      </c>
      <c r="H186" s="38">
        <f ca="1">_xll.DBRW($B$14,$B186,H$19)</f>
        <v>0</v>
      </c>
      <c r="I186" s="38">
        <f ca="1">_xll.DBRW($B$14,$B186,I$19)</f>
        <v>0</v>
      </c>
      <c r="J186" s="38" t="str">
        <f ca="1">_xll.ELPAR("tango_core_model:Indicator",B186,1)</f>
        <v>PL1118</v>
      </c>
      <c r="K186" s="38" t="str">
        <f ca="1">IFERROR(VLOOKUP(B186,#REF!,3,FALSE),"-")</f>
        <v>-</v>
      </c>
      <c r="L186" s="38">
        <f ca="1">_xll.DBRW($B$14,$B186,L$19)</f>
        <v>0</v>
      </c>
      <c r="M186" s="38">
        <f ca="1">_xll.DBRW($B$14,$B186,M$19)</f>
        <v>0</v>
      </c>
      <c r="N186" s="38">
        <f ca="1">_xll.DBRW($B$14,$B186,N$19)</f>
        <v>0</v>
      </c>
      <c r="O186" s="38">
        <f ca="1">_xll.DBRW($B$14,$B186,O$19)</f>
        <v>0</v>
      </c>
    </row>
    <row r="187" spans="1:15" x14ac:dyDescent="0.25">
      <c r="A187" s="2" t="str">
        <f ca="1">IF(_xll.TM1RPTELISCONSOLIDATED($B$20,$B187),IF(_xll.TM1RPTELLEV($B$20,$B187)&lt;=3,_xll.TM1RPTELLEV($B$20,$B187),"D"),"N")</f>
        <v>N</v>
      </c>
      <c r="B187" s="55" t="s">
        <v>1884</v>
      </c>
      <c r="C187" s="35" t="str">
        <f t="shared" ca="1" si="2"/>
        <v>No</v>
      </c>
      <c r="D187" s="35" t="str">
        <f ca="1">IF(AND(C187="YES",_xll.DIMIX(instance&amp;":z_indicator_PL_Vector",_xll.ELPAR(dimension,F187,1))&gt;0),
_xll.ELPAR(dimension,F187,1),
IF(AND(C187="YES",_xll.DIMIX(instance&amp;":z_indicator_PL_Vector",_xll.ELPAR(dimension,F187,1))=0),
_xll.ELPAR(dimension,_xll.ELPAR(dimension,F187,1),1),
IF(G187="Vector",F187,"")))</f>
        <v/>
      </c>
      <c r="E187" s="36">
        <f ca="1">_xll.ELLEV($B$15,$B187)</f>
        <v>0</v>
      </c>
      <c r="F187" s="37" t="str">
        <f ca="1">_xll.DIMNM(dimension,_xll.DIMIX(dimension,B187))</f>
        <v>PL1118_MI</v>
      </c>
      <c r="G187" s="36">
        <f ca="1">_xll.DBRW($B$14,$B187,G$19)</f>
        <v>0</v>
      </c>
      <c r="H187" s="38">
        <f ca="1">_xll.DBRW($B$14,$B187,H$19)</f>
        <v>0</v>
      </c>
      <c r="I187" s="38">
        <f ca="1">_xll.DBRW($B$14,$B187,I$19)</f>
        <v>0</v>
      </c>
      <c r="J187" s="38" t="str">
        <f ca="1">_xll.ELPAR("tango_core_model:Indicator",B187,1)</f>
        <v>PL1118</v>
      </c>
      <c r="K187" s="38" t="str">
        <f ca="1">IFERROR(VLOOKUP(B187,#REF!,3,FALSE),"-")</f>
        <v>-</v>
      </c>
      <c r="L187" s="38">
        <f ca="1">_xll.DBRW($B$14,$B187,L$19)</f>
        <v>0</v>
      </c>
      <c r="M187" s="38">
        <f ca="1">_xll.DBRW($B$14,$B187,M$19)</f>
        <v>0</v>
      </c>
      <c r="N187" s="38">
        <f ca="1">_xll.DBRW($B$14,$B187,N$19)</f>
        <v>0</v>
      </c>
      <c r="O187" s="38">
        <f ca="1">_xll.DBRW($B$14,$B187,O$19)</f>
        <v>0</v>
      </c>
    </row>
    <row r="188" spans="1:15" x14ac:dyDescent="0.25">
      <c r="A188" s="2" t="str">
        <f ca="1">IF(_xll.TM1RPTELISCONSOLIDATED($B$20,$B188),IF(_xll.TM1RPTELLEV($B$20,$B188)&lt;=3,_xll.TM1RPTELLEV($B$20,$B188),"D"),"N")</f>
        <v>N</v>
      </c>
      <c r="B188" s="55" t="s">
        <v>1885</v>
      </c>
      <c r="C188" s="35" t="str">
        <f t="shared" ca="1" si="2"/>
        <v>No</v>
      </c>
      <c r="D188" s="35" t="str">
        <f ca="1">IF(AND(C188="YES",_xll.DIMIX(instance&amp;":z_indicator_PL_Vector",_xll.ELPAR(dimension,F188,1))&gt;0),
_xll.ELPAR(dimension,F188,1),
IF(AND(C188="YES",_xll.DIMIX(instance&amp;":z_indicator_PL_Vector",_xll.ELPAR(dimension,F188,1))=0),
_xll.ELPAR(dimension,_xll.ELPAR(dimension,F188,1),1),
IF(G188="Vector",F188,"")))</f>
        <v/>
      </c>
      <c r="E188" s="36">
        <f ca="1">_xll.ELLEV($B$15,$B188)</f>
        <v>0</v>
      </c>
      <c r="F188" s="37" t="str">
        <f ca="1">_xll.DIMNM(dimension,_xll.DIMIX(dimension,B188))</f>
        <v>PL1118_ST</v>
      </c>
      <c r="G188" s="36">
        <f ca="1">_xll.DBRW($B$14,$B188,G$19)</f>
        <v>0</v>
      </c>
      <c r="H188" s="38">
        <f ca="1">_xll.DBRW($B$14,$B188,H$19)</f>
        <v>0</v>
      </c>
      <c r="I188" s="38">
        <f ca="1">_xll.DBRW($B$14,$B188,I$19)</f>
        <v>0</v>
      </c>
      <c r="J188" s="38" t="str">
        <f ca="1">_xll.ELPAR("tango_core_model:Indicator",B188,1)</f>
        <v>PL1118</v>
      </c>
      <c r="K188" s="38" t="str">
        <f ca="1">IFERROR(VLOOKUP(B188,#REF!,3,FALSE),"-")</f>
        <v>-</v>
      </c>
      <c r="L188" s="38">
        <f ca="1">_xll.DBRW($B$14,$B188,L$19)</f>
        <v>0</v>
      </c>
      <c r="M188" s="38">
        <f ca="1">_xll.DBRW($B$14,$B188,M$19)</f>
        <v>0</v>
      </c>
      <c r="N188" s="38">
        <f ca="1">_xll.DBRW($B$14,$B188,N$19)</f>
        <v>0</v>
      </c>
      <c r="O188" s="38">
        <f ca="1">_xll.DBRW($B$14,$B188,O$19)</f>
        <v>0</v>
      </c>
    </row>
    <row r="189" spans="1:15" x14ac:dyDescent="0.25">
      <c r="A189" s="2" t="str">
        <f ca="1">IF(_xll.TM1RPTELISCONSOLIDATED($B$20,$B189),IF(_xll.TM1RPTELLEV($B$20,$B189)&lt;=3,_xll.TM1RPTELLEV($B$20,$B189),"D"),"N")</f>
        <v>N</v>
      </c>
      <c r="B189" s="55" t="s">
        <v>1886</v>
      </c>
      <c r="C189" s="35" t="str">
        <f t="shared" ca="1" si="2"/>
        <v>No</v>
      </c>
      <c r="D189" s="35" t="str">
        <f ca="1">IF(AND(C189="YES",_xll.DIMIX(instance&amp;":z_indicator_PL_Vector",_xll.ELPAR(dimension,F189,1))&gt;0),
_xll.ELPAR(dimension,F189,1),
IF(AND(C189="YES",_xll.DIMIX(instance&amp;":z_indicator_PL_Vector",_xll.ELPAR(dimension,F189,1))=0),
_xll.ELPAR(dimension,_xll.ELPAR(dimension,F189,1),1),
IF(G189="Vector",F189,"")))</f>
        <v/>
      </c>
      <c r="E189" s="36">
        <f ca="1">_xll.ELLEV($B$15,$B189)</f>
        <v>0</v>
      </c>
      <c r="F189" s="37" t="str">
        <f ca="1">_xll.DIMNM(dimension,_xll.DIMIX(dimension,B189))</f>
        <v>PL1118_XX</v>
      </c>
      <c r="G189" s="36">
        <f ca="1">_xll.DBRW($B$14,$B189,G$19)</f>
        <v>0</v>
      </c>
      <c r="H189" s="38">
        <f ca="1">_xll.DBRW($B$14,$B189,H$19)</f>
        <v>0</v>
      </c>
      <c r="I189" s="38">
        <f ca="1">_xll.DBRW($B$14,$B189,I$19)</f>
        <v>0</v>
      </c>
      <c r="J189" s="38" t="str">
        <f ca="1">_xll.ELPAR("tango_core_model:Indicator",B189,1)</f>
        <v>PL1118</v>
      </c>
      <c r="K189" s="38" t="str">
        <f ca="1">IFERROR(VLOOKUP(B189,#REF!,3,FALSE),"-")</f>
        <v>-</v>
      </c>
      <c r="L189" s="38">
        <f ca="1">_xll.DBRW($B$14,$B189,L$19)</f>
        <v>0</v>
      </c>
      <c r="M189" s="38">
        <f ca="1">_xll.DBRW($B$14,$B189,M$19)</f>
        <v>0</v>
      </c>
      <c r="N189" s="38">
        <f ca="1">_xll.DBRW($B$14,$B189,N$19)</f>
        <v>0</v>
      </c>
      <c r="O189" s="38">
        <f ca="1">_xll.DBRW($B$14,$B189,O$19)</f>
        <v>0</v>
      </c>
    </row>
    <row r="190" spans="1:15" x14ac:dyDescent="0.25">
      <c r="A190" s="2" t="str">
        <f ca="1">IF(_xll.TM1RPTELISCONSOLIDATED($B$20,$B190),IF(_xll.TM1RPTELLEV($B$20,$B190)&lt;=3,_xll.TM1RPTELLEV($B$20,$B190),"D"),"N")</f>
        <v>N</v>
      </c>
      <c r="B190" s="46" t="s">
        <v>446</v>
      </c>
      <c r="C190" s="25" t="str">
        <f t="shared" ca="1" si="2"/>
        <v>No</v>
      </c>
      <c r="D190" s="25" t="str">
        <f ca="1">IF(AND(C190="YES",_xll.DIMIX(instance&amp;":z_indicator_PL_Vector",_xll.ELPAR(dimension,F190,1))&gt;0),
_xll.ELPAR(dimension,F190,1),
IF(AND(C190="YES",_xll.DIMIX(instance&amp;":z_indicator_PL_Vector",_xll.ELPAR(dimension,F190,1))=0),
_xll.ELPAR(dimension,_xll.ELPAR(dimension,F190,1),1),
IF(G190="Vector",F190,"")))</f>
        <v/>
      </c>
      <c r="E190" s="26">
        <f ca="1">_xll.ELLEV($B$15,$B190)</f>
        <v>1</v>
      </c>
      <c r="F190" s="27" t="str">
        <f ca="1">_xll.DIMNM(dimension,_xll.DIMIX(dimension,B190))</f>
        <v>PL1120</v>
      </c>
      <c r="G190" s="28">
        <f ca="1">_xll.DBRW($B$14,$B190,G$19)</f>
        <v>0</v>
      </c>
      <c r="H190" s="28">
        <f ca="1">_xll.DBRW($B$14,$B190,H$19)</f>
        <v>0</v>
      </c>
      <c r="I190" s="28">
        <f ca="1">_xll.DBRW($B$14,$B190,I$19)</f>
        <v>0</v>
      </c>
      <c r="J190" s="28" t="str">
        <f ca="1">_xll.ELPAR("tango_core_model:Indicator",B190,1)</f>
        <v>TPL11_nat</v>
      </c>
      <c r="K190" s="28" t="str">
        <f ca="1">IFERROR(VLOOKUP(B190,#REF!,3,FALSE),"-")</f>
        <v>-</v>
      </c>
      <c r="L190" s="28">
        <f ca="1">_xll.DBRW($B$14,$B190,L$19)</f>
        <v>0</v>
      </c>
      <c r="M190" s="28">
        <f ca="1">_xll.DBRW($B$14,$B190,M$19)</f>
        <v>0</v>
      </c>
      <c r="N190" s="28">
        <f ca="1">_xll.DBRW($B$14,$B190,N$19)</f>
        <v>0</v>
      </c>
      <c r="O190" s="28">
        <f ca="1">_xll.DBRW($B$14,$B190,O$19)</f>
        <v>0</v>
      </c>
    </row>
    <row r="191" spans="1:15" x14ac:dyDescent="0.25">
      <c r="A191" s="2" t="str">
        <f ca="1">IF(_xll.TM1RPTELISCONSOLIDATED($B$20,$B191),IF(_xll.TM1RPTELLEV($B$20,$B191)&lt;=3,_xll.TM1RPTELLEV($B$20,$B191),"D"),"N")</f>
        <v>N</v>
      </c>
      <c r="B191" s="55" t="s">
        <v>110</v>
      </c>
      <c r="C191" s="35" t="str">
        <f t="shared" ca="1" si="2"/>
        <v>No</v>
      </c>
      <c r="D191" s="35" t="str">
        <f ca="1">IF(AND(C191="YES",_xll.DIMIX(instance&amp;":z_indicator_PL_Vector",_xll.ELPAR(dimension,F191,1))&gt;0),
_xll.ELPAR(dimension,F191,1),
IF(AND(C191="YES",_xll.DIMIX(instance&amp;":z_indicator_PL_Vector",_xll.ELPAR(dimension,F191,1))=0),
_xll.ELPAR(dimension,_xll.ELPAR(dimension,F191,1),1),
IF(G191="Vector",F191,"")))</f>
        <v/>
      </c>
      <c r="E191" s="36">
        <f ca="1">_xll.ELLEV($B$15,$B191)</f>
        <v>0</v>
      </c>
      <c r="F191" s="37" t="str">
        <f ca="1">_xll.DIMNM(dimension,_xll.DIMIX(dimension,B191))</f>
        <v>PL1120_CD</v>
      </c>
      <c r="G191" s="36">
        <f ca="1">_xll.DBRW($B$14,$B191,G$19)</f>
        <v>0</v>
      </c>
      <c r="H191" s="38">
        <f ca="1">_xll.DBRW($B$14,$B191,H$19)</f>
        <v>0</v>
      </c>
      <c r="I191" s="38">
        <f ca="1">_xll.DBRW($B$14,$B191,I$19)</f>
        <v>0</v>
      </c>
      <c r="J191" s="38" t="str">
        <f ca="1">_xll.ELPAR("tango_core_model:Indicator",B191,1)</f>
        <v>PL1120</v>
      </c>
      <c r="K191" s="38" t="str">
        <f ca="1">IFERROR(VLOOKUP(B191,#REF!,3,FALSE),"-")</f>
        <v>Compensation received from a captive insurance company in the event of an accident or any other claim,in respect of risks covered by the payment of insurance premiums.</v>
      </c>
      <c r="L191" s="38">
        <f ca="1">_xll.DBRW($B$14,$B191,L$19)</f>
        <v>0</v>
      </c>
      <c r="M191" s="38">
        <f ca="1">_xll.DBRW($B$14,$B191,M$19)</f>
        <v>0</v>
      </c>
      <c r="N191" s="38">
        <f ca="1">_xll.DBRW($B$14,$B191,N$19)</f>
        <v>0</v>
      </c>
      <c r="O191" s="38">
        <f ca="1">_xll.DBRW($B$14,$B191,O$19)</f>
        <v>0</v>
      </c>
    </row>
    <row r="192" spans="1:15" x14ac:dyDescent="0.25">
      <c r="A192" s="2" t="str">
        <f ca="1">IF(_xll.TM1RPTELISCONSOLIDATED($B$20,$B192),IF(_xll.TM1RPTELLEV($B$20,$B192)&lt;=3,_xll.TM1RPTELLEV($B$20,$B192),"D"),"N")</f>
        <v>N</v>
      </c>
      <c r="B192" s="55" t="s">
        <v>190</v>
      </c>
      <c r="C192" s="35" t="str">
        <f t="shared" ca="1" si="2"/>
        <v>No</v>
      </c>
      <c r="D192" s="35" t="str">
        <f ca="1">IF(AND(C192="YES",_xll.DIMIX(instance&amp;":z_indicator_PL_Vector",_xll.ELPAR(dimension,F192,1))&gt;0),
_xll.ELPAR(dimension,F192,1),
IF(AND(C192="YES",_xll.DIMIX(instance&amp;":z_indicator_PL_Vector",_xll.ELPAR(dimension,F192,1))=0),
_xll.ELPAR(dimension,_xll.ELPAR(dimension,F192,1),1),
IF(G192="Vector",F192,"")))</f>
        <v/>
      </c>
      <c r="E192" s="36">
        <f ca="1">_xll.ELLEV($B$15,$B192)</f>
        <v>0</v>
      </c>
      <c r="F192" s="37" t="str">
        <f ca="1">_xll.DIMNM(dimension,_xll.DIMIX(dimension,B192))</f>
        <v>PL1120_XX</v>
      </c>
      <c r="G192" s="36">
        <f ca="1">_xll.DBRW($B$14,$B192,G$19)</f>
        <v>0</v>
      </c>
      <c r="H192" s="38">
        <f ca="1">_xll.DBRW($B$14,$B192,H$19)</f>
        <v>0</v>
      </c>
      <c r="I192" s="38">
        <f ca="1">_xll.DBRW($B$14,$B192,I$19)</f>
        <v>0</v>
      </c>
      <c r="J192" s="38" t="str">
        <f ca="1">_xll.ELPAR("tango_core_model:Indicator",B192,1)</f>
        <v>PL1120</v>
      </c>
      <c r="K192" s="38" t="str">
        <f ca="1">IFERROR(VLOOKUP(B192,#REF!,3,FALSE),"-")</f>
        <v>Technical account for Vector reconciliation</v>
      </c>
      <c r="L192" s="38">
        <f ca="1">_xll.DBRW($B$14,$B192,L$19)</f>
        <v>0</v>
      </c>
      <c r="M192" s="38">
        <f ca="1">_xll.DBRW($B$14,$B192,M$19)</f>
        <v>0</v>
      </c>
      <c r="N192" s="38">
        <f ca="1">_xll.DBRW($B$14,$B192,N$19)</f>
        <v>0</v>
      </c>
      <c r="O192" s="38">
        <f ca="1">_xll.DBRW($B$14,$B192,O$19)</f>
        <v>0</v>
      </c>
    </row>
    <row r="193" spans="1:15" x14ac:dyDescent="0.25">
      <c r="A193" s="2" t="str">
        <f ca="1">IF(_xll.TM1RPTELISCONSOLIDATED($B$20,$B193),IF(_xll.TM1RPTELLEV($B$20,$B193)&lt;=3,_xll.TM1RPTELLEV($B$20,$B193),"D"),"N")</f>
        <v>N</v>
      </c>
      <c r="B193" s="46" t="s">
        <v>447</v>
      </c>
      <c r="C193" s="25" t="str">
        <f t="shared" ca="1" si="2"/>
        <v>No</v>
      </c>
      <c r="D193" s="25" t="str">
        <f ca="1">IF(AND(C193="YES",_xll.DIMIX(instance&amp;":z_indicator_PL_Vector",_xll.ELPAR(dimension,F193,1))&gt;0),
_xll.ELPAR(dimension,F193,1),
IF(AND(C193="YES",_xll.DIMIX(instance&amp;":z_indicator_PL_Vector",_xll.ELPAR(dimension,F193,1))=0),
_xll.ELPAR(dimension,_xll.ELPAR(dimension,F193,1),1),
IF(G193="Vector",F193,"")))</f>
        <v/>
      </c>
      <c r="E193" s="26">
        <f ca="1">_xll.ELLEV($B$15,$B193)</f>
        <v>1</v>
      </c>
      <c r="F193" s="27" t="str">
        <f ca="1">_xll.DIMNM(dimension,_xll.DIMIX(dimension,B193))</f>
        <v>PL1125</v>
      </c>
      <c r="G193" s="28">
        <f ca="1">_xll.DBRW($B$14,$B193,G$19)</f>
        <v>0</v>
      </c>
      <c r="H193" s="28">
        <f ca="1">_xll.DBRW($B$14,$B193,H$19)</f>
        <v>0</v>
      </c>
      <c r="I193" s="28">
        <f ca="1">_xll.DBRW($B$14,$B193,I$19)</f>
        <v>0</v>
      </c>
      <c r="J193" s="28" t="str">
        <f ca="1">_xll.ELPAR("tango_core_model:Indicator",B193,1)</f>
        <v>TPL11_nat</v>
      </c>
      <c r="K193" s="28" t="str">
        <f ca="1">IFERROR(VLOOKUP(B193,#REF!,3,FALSE),"-")</f>
        <v>-</v>
      </c>
      <c r="L193" s="28">
        <f ca="1">_xll.DBRW($B$14,$B193,L$19)</f>
        <v>0</v>
      </c>
      <c r="M193" s="28">
        <f ca="1">_xll.DBRW($B$14,$B193,M$19)</f>
        <v>0</v>
      </c>
      <c r="N193" s="28">
        <f ca="1">_xll.DBRW($B$14,$B193,N$19)</f>
        <v>0</v>
      </c>
      <c r="O193" s="28">
        <f ca="1">_xll.DBRW($B$14,$B193,O$19)</f>
        <v>0</v>
      </c>
    </row>
    <row r="194" spans="1:15" x14ac:dyDescent="0.25">
      <c r="A194" s="2" t="str">
        <f ca="1">IF(_xll.TM1RPTELISCONSOLIDATED($B$20,$B194),IF(_xll.TM1RPTELLEV($B$20,$B194)&lt;=3,_xll.TM1RPTELLEV($B$20,$B194),"D"),"N")</f>
        <v>N</v>
      </c>
      <c r="B194" s="55" t="s">
        <v>111</v>
      </c>
      <c r="C194" s="35" t="str">
        <f t="shared" ca="1" si="2"/>
        <v>No</v>
      </c>
      <c r="D194" s="35" t="str">
        <f ca="1">IF(AND(C194="YES",_xll.DIMIX(instance&amp;":z_indicator_PL_Vector",_xll.ELPAR(dimension,F194,1))&gt;0),
_xll.ELPAR(dimension,F194,1),
IF(AND(C194="YES",_xll.DIMIX(instance&amp;":z_indicator_PL_Vector",_xll.ELPAR(dimension,F194,1))=0),
_xll.ELPAR(dimension,_xll.ELPAR(dimension,F194,1),1),
IF(G194="Vector",F194,"")))</f>
        <v/>
      </c>
      <c r="E194" s="36">
        <f ca="1">_xll.ELLEV($B$15,$B194)</f>
        <v>0</v>
      </c>
      <c r="F194" s="37" t="str">
        <f ca="1">_xll.DIMNM(dimension,_xll.DIMIX(dimension,B194))</f>
        <v>PL1125_CD</v>
      </c>
      <c r="G194" s="36">
        <f ca="1">_xll.DBRW($B$14,$B194,G$19)</f>
        <v>0</v>
      </c>
      <c r="H194" s="38">
        <f ca="1">_xll.DBRW($B$14,$B194,H$19)</f>
        <v>0</v>
      </c>
      <c r="I194" s="38">
        <f ca="1">_xll.DBRW($B$14,$B194,I$19)</f>
        <v>0</v>
      </c>
      <c r="J194" s="38" t="str">
        <f ca="1">_xll.ELPAR("tango_core_model:Indicator",B194,1)</f>
        <v>PL1125</v>
      </c>
      <c r="K194" s="38" t="str">
        <f ca="1">IFERROR(VLOOKUP(B194,#REF!,3,FALSE),"-")</f>
        <v>Compensation paid by a captive insurance company in the event of an accident or any other claim.</v>
      </c>
      <c r="L194" s="38">
        <f ca="1">_xll.DBRW($B$14,$B194,L$19)</f>
        <v>0</v>
      </c>
      <c r="M194" s="38">
        <f ca="1">_xll.DBRW($B$14,$B194,M$19)</f>
        <v>0</v>
      </c>
      <c r="N194" s="38">
        <f ca="1">_xll.DBRW($B$14,$B194,N$19)</f>
        <v>0</v>
      </c>
      <c r="O194" s="38">
        <f ca="1">_xll.DBRW($B$14,$B194,O$19)</f>
        <v>0</v>
      </c>
    </row>
    <row r="195" spans="1:15" x14ac:dyDescent="0.25">
      <c r="A195" s="2" t="str">
        <f ca="1">IF(_xll.TM1RPTELISCONSOLIDATED($B$20,$B195),IF(_xll.TM1RPTELLEV($B$20,$B195)&lt;=3,_xll.TM1RPTELLEV($B$20,$B195),"D"),"N")</f>
        <v>N</v>
      </c>
      <c r="B195" s="55" t="s">
        <v>191</v>
      </c>
      <c r="C195" s="35" t="str">
        <f t="shared" ca="1" si="2"/>
        <v>No</v>
      </c>
      <c r="D195" s="35" t="str">
        <f ca="1">IF(AND(C195="YES",_xll.DIMIX(instance&amp;":z_indicator_PL_Vector",_xll.ELPAR(dimension,F195,1))&gt;0),
_xll.ELPAR(dimension,F195,1),
IF(AND(C195="YES",_xll.DIMIX(instance&amp;":z_indicator_PL_Vector",_xll.ELPAR(dimension,F195,1))=0),
_xll.ELPAR(dimension,_xll.ELPAR(dimension,F195,1),1),
IF(G195="Vector",F195,"")))</f>
        <v/>
      </c>
      <c r="E195" s="36">
        <f ca="1">_xll.ELLEV($B$15,$B195)</f>
        <v>0</v>
      </c>
      <c r="F195" s="37" t="str">
        <f ca="1">_xll.DIMNM(dimension,_xll.DIMIX(dimension,B195))</f>
        <v>PL1125_XX</v>
      </c>
      <c r="G195" s="36">
        <f ca="1">_xll.DBRW($B$14,$B195,G$19)</f>
        <v>0</v>
      </c>
      <c r="H195" s="38">
        <f ca="1">_xll.DBRW($B$14,$B195,H$19)</f>
        <v>0</v>
      </c>
      <c r="I195" s="38">
        <f ca="1">_xll.DBRW($B$14,$B195,I$19)</f>
        <v>0</v>
      </c>
      <c r="J195" s="38" t="str">
        <f ca="1">_xll.ELPAR("tango_core_model:Indicator",B195,1)</f>
        <v>PL1125</v>
      </c>
      <c r="K195" s="38" t="str">
        <f ca="1">IFERROR(VLOOKUP(B195,#REF!,3,FALSE),"-")</f>
        <v>Technical account for Vector reconciliation</v>
      </c>
      <c r="L195" s="38">
        <f ca="1">_xll.DBRW($B$14,$B195,L$19)</f>
        <v>0</v>
      </c>
      <c r="M195" s="38">
        <f ca="1">_xll.DBRW($B$14,$B195,M$19)</f>
        <v>0</v>
      </c>
      <c r="N195" s="38">
        <f ca="1">_xll.DBRW($B$14,$B195,N$19)</f>
        <v>0</v>
      </c>
      <c r="O195" s="38">
        <f ca="1">_xll.DBRW($B$14,$B195,O$19)</f>
        <v>0</v>
      </c>
    </row>
    <row r="196" spans="1:15" x14ac:dyDescent="0.25">
      <c r="A196" s="2" t="str">
        <f ca="1">IF(_xll.TM1RPTELISCONSOLIDATED($B$20,$B196),IF(_xll.TM1RPTELLEV($B$20,$B196)&lt;=3,_xll.TM1RPTELLEV($B$20,$B196),"D"),"N")</f>
        <v>N</v>
      </c>
      <c r="B196" s="46" t="s">
        <v>448</v>
      </c>
      <c r="C196" s="25" t="str">
        <f t="shared" ca="1" si="2"/>
        <v>No</v>
      </c>
      <c r="D196" s="25" t="str">
        <f ca="1">IF(AND(C196="YES",_xll.DIMIX(instance&amp;":z_indicator_PL_Vector",_xll.ELPAR(dimension,F196,1))&gt;0),
_xll.ELPAR(dimension,F196,1),
IF(AND(C196="YES",_xll.DIMIX(instance&amp;":z_indicator_PL_Vector",_xll.ELPAR(dimension,F196,1))=0),
_xll.ELPAR(dimension,_xll.ELPAR(dimension,F196,1),1),
IF(G196="Vector",F196,"")))</f>
        <v/>
      </c>
      <c r="E196" s="26">
        <f ca="1">_xll.ELLEV($B$15,$B196)</f>
        <v>1</v>
      </c>
      <c r="F196" s="27" t="str">
        <f ca="1">_xll.DIMNM(dimension,_xll.DIMIX(dimension,B196))</f>
        <v>PL1126</v>
      </c>
      <c r="G196" s="28">
        <f ca="1">_xll.DBRW($B$14,$B196,G$19)</f>
        <v>0</v>
      </c>
      <c r="H196" s="28">
        <f ca="1">_xll.DBRW($B$14,$B196,H$19)</f>
        <v>0</v>
      </c>
      <c r="I196" s="28">
        <f ca="1">_xll.DBRW($B$14,$B196,I$19)</f>
        <v>0</v>
      </c>
      <c r="J196" s="28" t="str">
        <f ca="1">_xll.ELPAR("tango_core_model:Indicator",B196,1)</f>
        <v>TPL11_nat</v>
      </c>
      <c r="K196" s="28" t="str">
        <f ca="1">IFERROR(VLOOKUP(B196,#REF!,3,FALSE),"-")</f>
        <v>-</v>
      </c>
      <c r="L196" s="28">
        <f ca="1">_xll.DBRW($B$14,$B196,L$19)</f>
        <v>0</v>
      </c>
      <c r="M196" s="28">
        <f ca="1">_xll.DBRW($B$14,$B196,M$19)</f>
        <v>0</v>
      </c>
      <c r="N196" s="28">
        <f ca="1">_xll.DBRW($B$14,$B196,N$19)</f>
        <v>0</v>
      </c>
      <c r="O196" s="28">
        <f ca="1">_xll.DBRW($B$14,$B196,O$19)</f>
        <v>0</v>
      </c>
    </row>
    <row r="197" spans="1:15" x14ac:dyDescent="0.25">
      <c r="A197" s="2" t="str">
        <f ca="1">IF(_xll.TM1RPTELISCONSOLIDATED($B$20,$B197),IF(_xll.TM1RPTELLEV($B$20,$B197)&lt;=3,_xll.TM1RPTELLEV($B$20,$B197),"D"),"N")</f>
        <v>N</v>
      </c>
      <c r="B197" s="55" t="s">
        <v>163</v>
      </c>
      <c r="C197" s="35" t="str">
        <f t="shared" ca="1" si="2"/>
        <v>No</v>
      </c>
      <c r="D197" s="35" t="str">
        <f ca="1">IF(AND(C197="YES",_xll.DIMIX(instance&amp;":z_indicator_PL_Vector",_xll.ELPAR(dimension,F197,1))&gt;0),
_xll.ELPAR(dimension,F197,1),
IF(AND(C197="YES",_xll.DIMIX(instance&amp;":z_indicator_PL_Vector",_xll.ELPAR(dimension,F197,1))=0),
_xll.ELPAR(dimension,_xll.ELPAR(dimension,F197,1),1),
IF(G197="Vector",F197,"")))</f>
        <v/>
      </c>
      <c r="E197" s="36">
        <f ca="1">_xll.ELLEV($B$15,$B197)</f>
        <v>0</v>
      </c>
      <c r="F197" s="37" t="str">
        <f ca="1">_xll.DIMNM(dimension,_xll.DIMIX(dimension,B197))</f>
        <v>PL1126_AC</v>
      </c>
      <c r="G197" s="36">
        <f ca="1">_xll.DBRW($B$14,$B197,G$19)</f>
        <v>0</v>
      </c>
      <c r="H197" s="38">
        <f ca="1">_xll.DBRW($B$14,$B197,H$19)</f>
        <v>0</v>
      </c>
      <c r="I197" s="38">
        <f ca="1">_xll.DBRW($B$14,$B197,I$19)</f>
        <v>0</v>
      </c>
      <c r="J197" s="38" t="str">
        <f ca="1">_xll.ELPAR("tango_core_model:Indicator",B197,1)</f>
        <v>PL1126</v>
      </c>
      <c r="K197" s="38" t="str">
        <f ca="1">IFERROR(VLOOKUP(B197,#REF!,3,FALSE),"-")</f>
        <v>Costs replacement of existing concession assets by equivalent new assets</v>
      </c>
      <c r="L197" s="38">
        <f ca="1">_xll.DBRW($B$14,$B197,L$19)</f>
        <v>0</v>
      </c>
      <c r="M197" s="38">
        <f ca="1">_xll.DBRW($B$14,$B197,M$19)</f>
        <v>0</v>
      </c>
      <c r="N197" s="38">
        <f ca="1">_xll.DBRW($B$14,$B197,N$19)</f>
        <v>0</v>
      </c>
      <c r="O197" s="38">
        <f ca="1">_xll.DBRW($B$14,$B197,O$19)</f>
        <v>0</v>
      </c>
    </row>
    <row r="198" spans="1:15" x14ac:dyDescent="0.25">
      <c r="A198" s="2" t="str">
        <f ca="1">IF(_xll.TM1RPTELISCONSOLIDATED($B$20,$B198),IF(_xll.TM1RPTELLEV($B$20,$B198)&lt;=3,_xll.TM1RPTELLEV($B$20,$B198),"D"),"N")</f>
        <v>N</v>
      </c>
      <c r="B198" s="55" t="s">
        <v>198</v>
      </c>
      <c r="C198" s="35" t="str">
        <f t="shared" ca="1" si="2"/>
        <v>No</v>
      </c>
      <c r="D198" s="35" t="str">
        <f ca="1">IF(AND(C198="YES",_xll.DIMIX(instance&amp;":z_indicator_PL_Vector",_xll.ELPAR(dimension,F198,1))&gt;0),
_xll.ELPAR(dimension,F198,1),
IF(AND(C198="YES",_xll.DIMIX(instance&amp;":z_indicator_PL_Vector",_xll.ELPAR(dimension,F198,1))=0),
_xll.ELPAR(dimension,_xll.ELPAR(dimension,F198,1),1),
IF(G198="Vector",F198,"")))</f>
        <v/>
      </c>
      <c r="E198" s="36">
        <f ca="1">_xll.ELLEV($B$15,$B198)</f>
        <v>0</v>
      </c>
      <c r="F198" s="37" t="str">
        <f ca="1">_xll.DIMNM(dimension,_xll.DIMIX(dimension,B198))</f>
        <v>PL1126_XX</v>
      </c>
      <c r="G198" s="36">
        <f ca="1">_xll.DBRW($B$14,$B198,G$19)</f>
        <v>0</v>
      </c>
      <c r="H198" s="38">
        <f ca="1">_xll.DBRW($B$14,$B198,H$19)</f>
        <v>0</v>
      </c>
      <c r="I198" s="38">
        <f ca="1">_xll.DBRW($B$14,$B198,I$19)</f>
        <v>0</v>
      </c>
      <c r="J198" s="38" t="str">
        <f ca="1">_xll.ELPAR("tango_core_model:Indicator",B198,1)</f>
        <v>PL1126</v>
      </c>
      <c r="K198" s="38" t="str">
        <f ca="1">IFERROR(VLOOKUP(B198,#REF!,3,FALSE),"-")</f>
        <v>Technical account for Vector reconciliation</v>
      </c>
      <c r="L198" s="38">
        <f ca="1">_xll.DBRW($B$14,$B198,L$19)</f>
        <v>0</v>
      </c>
      <c r="M198" s="38">
        <f ca="1">_xll.DBRW($B$14,$B198,M$19)</f>
        <v>0</v>
      </c>
      <c r="N198" s="38">
        <f ca="1">_xll.DBRW($B$14,$B198,N$19)</f>
        <v>0</v>
      </c>
      <c r="O198" s="38">
        <f ca="1">_xll.DBRW($B$14,$B198,O$19)</f>
        <v>0</v>
      </c>
    </row>
    <row r="199" spans="1:15" x14ac:dyDescent="0.25">
      <c r="A199" s="2" t="str">
        <f ca="1">IF(_xll.TM1RPTELISCONSOLIDATED($B$20,$B199),IF(_xll.TM1RPTELLEV($B$20,$B199)&lt;=3,_xll.TM1RPTELLEV($B$20,$B199),"D"),"N")</f>
        <v>N</v>
      </c>
      <c r="B199" s="46" t="s">
        <v>449</v>
      </c>
      <c r="C199" s="25" t="str">
        <f t="shared" ca="1" si="2"/>
        <v>No</v>
      </c>
      <c r="D199" s="25" t="str">
        <f ca="1">IF(AND(C199="YES",_xll.DIMIX(instance&amp;":z_indicator_PL_Vector",_xll.ELPAR(dimension,F199,1))&gt;0),
_xll.ELPAR(dimension,F199,1),
IF(AND(C199="YES",_xll.DIMIX(instance&amp;":z_indicator_PL_Vector",_xll.ELPAR(dimension,F199,1))=0),
_xll.ELPAR(dimension,_xll.ELPAR(dimension,F199,1),1),
IF(G199="Vector",F199,"")))</f>
        <v/>
      </c>
      <c r="E199" s="26">
        <f ca="1">_xll.ELLEV($B$15,$B199)</f>
        <v>1</v>
      </c>
      <c r="F199" s="27" t="str">
        <f ca="1">_xll.DIMNM(dimension,_xll.DIMIX(dimension,B199))</f>
        <v>PL1130</v>
      </c>
      <c r="G199" s="28">
        <f ca="1">_xll.DBRW($B$14,$B199,G$19)</f>
        <v>0</v>
      </c>
      <c r="H199" s="28">
        <f ca="1">_xll.DBRW($B$14,$B199,H$19)</f>
        <v>0</v>
      </c>
      <c r="I199" s="28">
        <f ca="1">_xll.DBRW($B$14,$B199,I$19)</f>
        <v>0</v>
      </c>
      <c r="J199" s="28" t="str">
        <f ca="1">_xll.ELPAR("tango_core_model:Indicator",B199,1)</f>
        <v>TPL11_nat</v>
      </c>
      <c r="K199" s="28" t="str">
        <f ca="1">IFERROR(VLOOKUP(B199,#REF!,3,FALSE),"-")</f>
        <v>-</v>
      </c>
      <c r="L199" s="28">
        <f ca="1">_xll.DBRW($B$14,$B199,L$19)</f>
        <v>0</v>
      </c>
      <c r="M199" s="28">
        <f ca="1">_xll.DBRW($B$14,$B199,M$19)</f>
        <v>0</v>
      </c>
      <c r="N199" s="28">
        <f ca="1">_xll.DBRW($B$14,$B199,N$19)</f>
        <v>0</v>
      </c>
      <c r="O199" s="28">
        <f ca="1">_xll.DBRW($B$14,$B199,O$19)</f>
        <v>0</v>
      </c>
    </row>
    <row r="200" spans="1:15" x14ac:dyDescent="0.25">
      <c r="A200" s="2" t="str">
        <f ca="1">IF(_xll.TM1RPTELISCONSOLIDATED($B$20,$B200),IF(_xll.TM1RPTELLEV($B$20,$B200)&lt;=3,_xll.TM1RPTELLEV($B$20,$B200),"D"),"N")</f>
        <v>N</v>
      </c>
      <c r="B200" s="55" t="s">
        <v>175</v>
      </c>
      <c r="C200" s="35" t="str">
        <f t="shared" ca="1" si="2"/>
        <v>No</v>
      </c>
      <c r="D200" s="35" t="str">
        <f ca="1">IF(AND(C200="YES",_xll.DIMIX(instance&amp;":z_indicator_PL_Vector",_xll.ELPAR(dimension,F200,1))&gt;0),
_xll.ELPAR(dimension,F200,1),
IF(AND(C200="YES",_xll.DIMIX(instance&amp;":z_indicator_PL_Vector",_xll.ELPAR(dimension,F200,1))=0),
_xll.ELPAR(dimension,_xll.ELPAR(dimension,F200,1),1),
IF(G200="Vector",F200,"")))</f>
        <v/>
      </c>
      <c r="E200" s="36">
        <f ca="1">_xll.ELLEV($B$15,$B200)</f>
        <v>0</v>
      </c>
      <c r="F200" s="37" t="str">
        <f ca="1">_xll.DIMNM(dimension,_xll.DIMIX(dimension,B200))</f>
        <v>PL1130_AC</v>
      </c>
      <c r="G200" s="36">
        <f ca="1">_xll.DBRW($B$14,$B200,G$19)</f>
        <v>0</v>
      </c>
      <c r="H200" s="38">
        <f ca="1">_xll.DBRW($B$14,$B200,H$19)</f>
        <v>0</v>
      </c>
      <c r="I200" s="38">
        <f ca="1">_xll.DBRW($B$14,$B200,I$19)</f>
        <v>0</v>
      </c>
      <c r="J200" s="38" t="str">
        <f ca="1">_xll.ELPAR("tango_core_model:Indicator",B200,1)</f>
        <v>PL1130</v>
      </c>
      <c r="K200" s="38" t="str">
        <f ca="1">IFERROR(VLOOKUP(B200,#REF!,3,FALSE),"-")</f>
        <v>Accruals to provisions for contractual concession activities are the contra-entry on the income statement to the provisions for maintenance recorded in the balance sheet</v>
      </c>
      <c r="L200" s="38">
        <f ca="1">_xll.DBRW($B$14,$B200,L$19)</f>
        <v>0</v>
      </c>
      <c r="M200" s="38">
        <f ca="1">_xll.DBRW($B$14,$B200,M$19)</f>
        <v>0</v>
      </c>
      <c r="N200" s="38">
        <f ca="1">_xll.DBRW($B$14,$B200,N$19)</f>
        <v>0</v>
      </c>
      <c r="O200" s="38">
        <f ca="1">_xll.DBRW($B$14,$B200,O$19)</f>
        <v>0</v>
      </c>
    </row>
    <row r="201" spans="1:15" x14ac:dyDescent="0.25">
      <c r="A201" s="2" t="str">
        <f ca="1">IF(_xll.TM1RPTELISCONSOLIDATED($B$20,$B201),IF(_xll.TM1RPTELLEV($B$20,$B201)&lt;=3,_xll.TM1RPTELLEV($B$20,$B201),"D"),"N")</f>
        <v>N</v>
      </c>
      <c r="B201" s="55" t="s">
        <v>199</v>
      </c>
      <c r="C201" s="35" t="str">
        <f t="shared" ca="1" si="2"/>
        <v>No</v>
      </c>
      <c r="D201" s="35" t="str">
        <f ca="1">IF(AND(C201="YES",_xll.DIMIX(instance&amp;":z_indicator_PL_Vector",_xll.ELPAR(dimension,F201,1))&gt;0),
_xll.ELPAR(dimension,F201,1),
IF(AND(C201="YES",_xll.DIMIX(instance&amp;":z_indicator_PL_Vector",_xll.ELPAR(dimension,F201,1))=0),
_xll.ELPAR(dimension,_xll.ELPAR(dimension,F201,1),1),
IF(G201="Vector",F201,"")))</f>
        <v/>
      </c>
      <c r="E201" s="36">
        <f ca="1">_xll.ELLEV($B$15,$B201)</f>
        <v>0</v>
      </c>
      <c r="F201" s="37" t="str">
        <f ca="1">_xll.DIMNM(dimension,_xll.DIMIX(dimension,B201))</f>
        <v>PL1130_XX</v>
      </c>
      <c r="G201" s="36">
        <f ca="1">_xll.DBRW($B$14,$B201,G$19)</f>
        <v>0</v>
      </c>
      <c r="H201" s="38">
        <f ca="1">_xll.DBRW($B$14,$B201,H$19)</f>
        <v>0</v>
      </c>
      <c r="I201" s="38">
        <f ca="1">_xll.DBRW($B$14,$B201,I$19)</f>
        <v>0</v>
      </c>
      <c r="J201" s="38" t="str">
        <f ca="1">_xll.ELPAR("tango_core_model:Indicator",B201,1)</f>
        <v>PL1130</v>
      </c>
      <c r="K201" s="38" t="str">
        <f ca="1">IFERROR(VLOOKUP(B201,#REF!,3,FALSE),"-")</f>
        <v>Technical account for Vector reconciliation</v>
      </c>
      <c r="L201" s="38">
        <f ca="1">_xll.DBRW($B$14,$B201,L$19)</f>
        <v>0</v>
      </c>
      <c r="M201" s="38">
        <f ca="1">_xll.DBRW($B$14,$B201,M$19)</f>
        <v>0</v>
      </c>
      <c r="N201" s="38">
        <f ca="1">_xll.DBRW($B$14,$B201,N$19)</f>
        <v>0</v>
      </c>
      <c r="O201" s="38">
        <f ca="1">_xll.DBRW($B$14,$B201,O$19)</f>
        <v>0</v>
      </c>
    </row>
    <row r="202" spans="1:15" x14ac:dyDescent="0.25">
      <c r="A202" s="2" t="str">
        <f ca="1">IF(_xll.TM1RPTELISCONSOLIDATED($B$20,$B202),IF(_xll.TM1RPTELLEV($B$20,$B202)&lt;=3,_xll.TM1RPTELLEV($B$20,$B202),"D"),"N")</f>
        <v>N</v>
      </c>
      <c r="B202" s="46" t="s">
        <v>450</v>
      </c>
      <c r="C202" s="25" t="str">
        <f t="shared" ca="1" si="2"/>
        <v>No</v>
      </c>
      <c r="D202" s="25" t="str">
        <f ca="1">IF(AND(C202="YES",_xll.DIMIX(instance&amp;":z_indicator_PL_Vector",_xll.ELPAR(dimension,F202,1))&gt;0),
_xll.ELPAR(dimension,F202,1),
IF(AND(C202="YES",_xll.DIMIX(instance&amp;":z_indicator_PL_Vector",_xll.ELPAR(dimension,F202,1))=0),
_xll.ELPAR(dimension,_xll.ELPAR(dimension,F202,1),1),
IF(G202="Vector",F202,"")))</f>
        <v/>
      </c>
      <c r="E202" s="26">
        <f ca="1">_xll.ELLEV($B$15,$B202)</f>
        <v>1</v>
      </c>
      <c r="F202" s="27" t="str">
        <f ca="1">_xll.DIMNM(dimension,_xll.DIMIX(dimension,B202))</f>
        <v>PL1135</v>
      </c>
      <c r="G202" s="28">
        <f ca="1">_xll.DBRW($B$14,$B202,G$19)</f>
        <v>0</v>
      </c>
      <c r="H202" s="28">
        <f ca="1">_xll.DBRW($B$14,$B202,H$19)</f>
        <v>0</v>
      </c>
      <c r="I202" s="28">
        <f ca="1">_xll.DBRW($B$14,$B202,I$19)</f>
        <v>0</v>
      </c>
      <c r="J202" s="28" t="str">
        <f ca="1">_xll.ELPAR("tango_core_model:Indicator",B202,1)</f>
        <v>TPL11_nat</v>
      </c>
      <c r="K202" s="28" t="str">
        <f ca="1">IFERROR(VLOOKUP(B202,#REF!,3,FALSE),"-")</f>
        <v>-</v>
      </c>
      <c r="L202" s="28">
        <f ca="1">_xll.DBRW($B$14,$B202,L$19)</f>
        <v>0</v>
      </c>
      <c r="M202" s="28">
        <f ca="1">_xll.DBRW($B$14,$B202,M$19)</f>
        <v>0</v>
      </c>
      <c r="N202" s="28">
        <f ca="1">_xll.DBRW($B$14,$B202,N$19)</f>
        <v>0</v>
      </c>
      <c r="O202" s="28">
        <f ca="1">_xll.DBRW($B$14,$B202,O$19)</f>
        <v>0</v>
      </c>
    </row>
    <row r="203" spans="1:15" x14ac:dyDescent="0.25">
      <c r="A203" s="2" t="str">
        <f ca="1">IF(_xll.TM1RPTELISCONSOLIDATED($B$20,$B203),IF(_xll.TM1RPTELLEV($B$20,$B203)&lt;=3,_xll.TM1RPTELLEV($B$20,$B203),"D"),"N")</f>
        <v>N</v>
      </c>
      <c r="B203" s="55" t="s">
        <v>176</v>
      </c>
      <c r="C203" s="35" t="str">
        <f t="shared" ca="1" si="2"/>
        <v>No</v>
      </c>
      <c r="D203" s="35" t="str">
        <f ca="1">IF(AND(C203="YES",_xll.DIMIX(instance&amp;":z_indicator_PL_Vector",_xll.ELPAR(dimension,F203,1))&gt;0),
_xll.ELPAR(dimension,F203,1),
IF(AND(C203="YES",_xll.DIMIX(instance&amp;":z_indicator_PL_Vector",_xll.ELPAR(dimension,F203,1))=0),
_xll.ELPAR(dimension,_xll.ELPAR(dimension,F203,1),1),
IF(G203="Vector",F203,"")))</f>
        <v/>
      </c>
      <c r="E203" s="36">
        <f ca="1">_xll.ELLEV($B$15,$B203)</f>
        <v>0</v>
      </c>
      <c r="F203" s="37" t="str">
        <f ca="1">_xll.DIMNM(dimension,_xll.DIMIX(dimension,B203))</f>
        <v>PL1135_AC</v>
      </c>
      <c r="G203" s="36">
        <f ca="1">_xll.DBRW($B$14,$B203,G$19)</f>
        <v>0</v>
      </c>
      <c r="H203" s="38">
        <f ca="1">_xll.DBRW($B$14,$B203,H$19)</f>
        <v>0</v>
      </c>
      <c r="I203" s="38">
        <f ca="1">_xll.DBRW($B$14,$B203,I$19)</f>
        <v>0</v>
      </c>
      <c r="J203" s="38" t="str">
        <f ca="1">_xll.ELPAR("tango_core_model:Indicator",B203,1)</f>
        <v>PL1135</v>
      </c>
      <c r="K203" s="38" t="str">
        <f ca="1">IFERROR(VLOOKUP(B203,#REF!,3,FALSE),"-")</f>
        <v>Depreciation and amortisation of property, plant and equipment and intangible assets</v>
      </c>
      <c r="L203" s="38">
        <f ca="1">_xll.DBRW($B$14,$B203,L$19)</f>
        <v>0</v>
      </c>
      <c r="M203" s="38">
        <f ca="1">_xll.DBRW($B$14,$B203,M$19)</f>
        <v>0</v>
      </c>
      <c r="N203" s="38">
        <f ca="1">_xll.DBRW($B$14,$B203,N$19)</f>
        <v>0</v>
      </c>
      <c r="O203" s="38">
        <f ca="1">_xll.DBRW($B$14,$B203,O$19)</f>
        <v>0</v>
      </c>
    </row>
    <row r="204" spans="1:15" x14ac:dyDescent="0.25">
      <c r="A204" s="2" t="str">
        <f ca="1">IF(_xll.TM1RPTELISCONSOLIDATED($B$20,$B204),IF(_xll.TM1RPTELLEV($B$20,$B204)&lt;=3,_xll.TM1RPTELLEV($B$20,$B204),"D"),"N")</f>
        <v>N</v>
      </c>
      <c r="B204" s="55" t="s">
        <v>200</v>
      </c>
      <c r="C204" s="35" t="str">
        <f t="shared" ca="1" si="2"/>
        <v>No</v>
      </c>
      <c r="D204" s="35" t="str">
        <f ca="1">IF(AND(C204="YES",_xll.DIMIX(instance&amp;":z_indicator_PL_Vector",_xll.ELPAR(dimension,F204,1))&gt;0),
_xll.ELPAR(dimension,F204,1),
IF(AND(C204="YES",_xll.DIMIX(instance&amp;":z_indicator_PL_Vector",_xll.ELPAR(dimension,F204,1))=0),
_xll.ELPAR(dimension,_xll.ELPAR(dimension,F204,1),1),
IF(G204="Vector",F204,"")))</f>
        <v/>
      </c>
      <c r="E204" s="36">
        <f ca="1">_xll.ELLEV($B$15,$B204)</f>
        <v>0</v>
      </c>
      <c r="F204" s="37" t="str">
        <f ca="1">_xll.DIMNM(dimension,_xll.DIMIX(dimension,B204))</f>
        <v>PL1135_XX</v>
      </c>
      <c r="G204" s="36">
        <f ca="1">_xll.DBRW($B$14,$B204,G$19)</f>
        <v>0</v>
      </c>
      <c r="H204" s="38">
        <f ca="1">_xll.DBRW($B$14,$B204,H$19)</f>
        <v>0</v>
      </c>
      <c r="I204" s="38">
        <f ca="1">_xll.DBRW($B$14,$B204,I$19)</f>
        <v>0</v>
      </c>
      <c r="J204" s="38" t="str">
        <f ca="1">_xll.ELPAR("tango_core_model:Indicator",B204,1)</f>
        <v>PL1135</v>
      </c>
      <c r="K204" s="38" t="str">
        <f ca="1">IFERROR(VLOOKUP(B204,#REF!,3,FALSE),"-")</f>
        <v>Technical account for Vector reconciliation</v>
      </c>
      <c r="L204" s="38">
        <f ca="1">_xll.DBRW($B$14,$B204,L$19)</f>
        <v>0</v>
      </c>
      <c r="M204" s="38">
        <f ca="1">_xll.DBRW($B$14,$B204,M$19)</f>
        <v>0</v>
      </c>
      <c r="N204" s="38">
        <f ca="1">_xll.DBRW($B$14,$B204,N$19)</f>
        <v>0</v>
      </c>
      <c r="O204" s="38">
        <f ca="1">_xll.DBRW($B$14,$B204,O$19)</f>
        <v>0</v>
      </c>
    </row>
    <row r="205" spans="1:15" x14ac:dyDescent="0.25">
      <c r="A205" s="2" t="str">
        <f ca="1">IF(_xll.TM1RPTELISCONSOLIDATED($B$20,$B205),IF(_xll.TM1RPTELLEV($B$20,$B205)&lt;=3,_xll.TM1RPTELLEV($B$20,$B205),"D"),"N")</f>
        <v>N</v>
      </c>
      <c r="B205" s="46" t="s">
        <v>451</v>
      </c>
      <c r="C205" s="25" t="str">
        <f t="shared" ca="1" si="2"/>
        <v>No</v>
      </c>
      <c r="D205" s="25" t="str">
        <f ca="1">IF(AND(C205="YES",_xll.DIMIX(instance&amp;":z_indicator_PL_Vector",_xll.ELPAR(dimension,F205,1))&gt;0),
_xll.ELPAR(dimension,F205,1),
IF(AND(C205="YES",_xll.DIMIX(instance&amp;":z_indicator_PL_Vector",_xll.ELPAR(dimension,F205,1))=0),
_xll.ELPAR(dimension,_xll.ELPAR(dimension,F205,1),1),
IF(G205="Vector",F205,"")))</f>
        <v/>
      </c>
      <c r="E205" s="26">
        <f ca="1">_xll.ELLEV($B$15,$B205)</f>
        <v>1</v>
      </c>
      <c r="F205" s="27" t="str">
        <f ca="1">_xll.DIMNM(dimension,_xll.DIMIX(dimension,B205))</f>
        <v>PL1140</v>
      </c>
      <c r="G205" s="28">
        <f ca="1">_xll.DBRW($B$14,$B205,G$19)</f>
        <v>0</v>
      </c>
      <c r="H205" s="28">
        <f ca="1">_xll.DBRW($B$14,$B205,H$19)</f>
        <v>0</v>
      </c>
      <c r="I205" s="28">
        <f ca="1">_xll.DBRW($B$14,$B205,I$19)</f>
        <v>0</v>
      </c>
      <c r="J205" s="28" t="str">
        <f ca="1">_xll.ELPAR("tango_core_model:Indicator",B205,1)</f>
        <v>TPL11_nat</v>
      </c>
      <c r="K205" s="28" t="str">
        <f ca="1">IFERROR(VLOOKUP(B205,#REF!,3,FALSE),"-")</f>
        <v>-</v>
      </c>
      <c r="L205" s="28">
        <f ca="1">_xll.DBRW($B$14,$B205,L$19)</f>
        <v>0</v>
      </c>
      <c r="M205" s="28">
        <f ca="1">_xll.DBRW($B$14,$B205,M$19)</f>
        <v>0</v>
      </c>
      <c r="N205" s="28">
        <f ca="1">_xll.DBRW($B$14,$B205,N$19)</f>
        <v>0</v>
      </c>
      <c r="O205" s="28">
        <f ca="1">_xll.DBRW($B$14,$B205,O$19)</f>
        <v>0</v>
      </c>
    </row>
    <row r="206" spans="1:15" x14ac:dyDescent="0.25">
      <c r="A206" s="2" t="str">
        <f ca="1">IF(_xll.TM1RPTELISCONSOLIDATED($B$20,$B206),IF(_xll.TM1RPTELLEV($B$20,$B206)&lt;=3,_xll.TM1RPTELLEV($B$20,$B206),"D"),"N")</f>
        <v>N</v>
      </c>
      <c r="B206" s="55" t="s">
        <v>452</v>
      </c>
      <c r="C206" s="35" t="str">
        <f t="shared" ca="1" si="2"/>
        <v>No</v>
      </c>
      <c r="D206" s="35" t="str">
        <f ca="1">IF(AND(C206="YES",_xll.DIMIX(instance&amp;":z_indicator_PL_Vector",_xll.ELPAR(dimension,F206,1))&gt;0),
_xll.ELPAR(dimension,F206,1),
IF(AND(C206="YES",_xll.DIMIX(instance&amp;":z_indicator_PL_Vector",_xll.ELPAR(dimension,F206,1))=0),
_xll.ELPAR(dimension,_xll.ELPAR(dimension,F206,1),1),
IF(G206="Vector",F206,"")))</f>
        <v/>
      </c>
      <c r="E206" s="36">
        <f ca="1">_xll.ELLEV($B$15,$B206)</f>
        <v>0</v>
      </c>
      <c r="F206" s="37" t="str">
        <f ca="1">_xll.DIMNM(dimension,_xll.DIMIX(dimension,B206))</f>
        <v>PL1140_AC_10</v>
      </c>
      <c r="G206" s="36">
        <f ca="1">_xll.DBRW($B$14,$B206,G$19)</f>
        <v>0</v>
      </c>
      <c r="H206" s="38">
        <f ca="1">_xll.DBRW($B$14,$B206,H$19)</f>
        <v>0</v>
      </c>
      <c r="I206" s="38">
        <f ca="1">_xll.DBRW($B$14,$B206,I$19)</f>
        <v>0</v>
      </c>
      <c r="J206" s="38" t="str">
        <f ca="1">_xll.ELPAR("tango_core_model:Indicator",B206,1)</f>
        <v>PL1140</v>
      </c>
      <c r="K206" s="38" t="str">
        <f ca="1">IFERROR(VLOOKUP(B206,#REF!,3,FALSE),"-")</f>
        <v>It relates to all amortization expenses not covered in another section of Cost Of Sales expenses</v>
      </c>
      <c r="L206" s="38">
        <f ca="1">_xll.DBRW($B$14,$B206,L$19)</f>
        <v>0</v>
      </c>
      <c r="M206" s="38">
        <f ca="1">_xll.DBRW($B$14,$B206,M$19)</f>
        <v>0</v>
      </c>
      <c r="N206" s="38">
        <f ca="1">_xll.DBRW($B$14,$B206,N$19)</f>
        <v>0</v>
      </c>
      <c r="O206" s="38">
        <f ca="1">_xll.DBRW($B$14,$B206,O$19)</f>
        <v>0</v>
      </c>
    </row>
    <row r="207" spans="1:15" x14ac:dyDescent="0.25">
      <c r="A207" s="2" t="str">
        <f ca="1">IF(_xll.TM1RPTELISCONSOLIDATED($B$20,$B207),IF(_xll.TM1RPTELLEV($B$20,$B207)&lt;=3,_xll.TM1RPTELLEV($B$20,$B207),"D"),"N")</f>
        <v>N</v>
      </c>
      <c r="B207" s="55" t="s">
        <v>453</v>
      </c>
      <c r="C207" s="35" t="str">
        <f t="shared" ca="1" si="2"/>
        <v>No</v>
      </c>
      <c r="D207" s="35" t="str">
        <f ca="1">IF(AND(C207="YES",_xll.DIMIX(instance&amp;":z_indicator_PL_Vector",_xll.ELPAR(dimension,F207,1))&gt;0),
_xll.ELPAR(dimension,F207,1),
IF(AND(C207="YES",_xll.DIMIX(instance&amp;":z_indicator_PL_Vector",_xll.ELPAR(dimension,F207,1))=0),
_xll.ELPAR(dimension,_xll.ELPAR(dimension,F207,1),1),
IF(G207="Vector",F207,"")))</f>
        <v/>
      </c>
      <c r="E207" s="36">
        <f ca="1">_xll.ELLEV($B$15,$B207)</f>
        <v>0</v>
      </c>
      <c r="F207" s="37" t="str">
        <f ca="1">_xll.DIMNM(dimension,_xll.DIMIX(dimension,B207))</f>
        <v>PL1140_CD_10</v>
      </c>
      <c r="G207" s="36">
        <f ca="1">_xll.DBRW($B$14,$B207,G$19)</f>
        <v>0</v>
      </c>
      <c r="H207" s="38">
        <f ca="1">_xll.DBRW($B$14,$B207,H$19)</f>
        <v>0</v>
      </c>
      <c r="I207" s="38">
        <f ca="1">_xll.DBRW($B$14,$B207,I$19)</f>
        <v>0</v>
      </c>
      <c r="J207" s="38" t="str">
        <f ca="1">_xll.ELPAR("tango_core_model:Indicator",B207,1)</f>
        <v>PL1140</v>
      </c>
      <c r="K207" s="38" t="str">
        <f ca="1">IFERROR(VLOOKUP(B207,#REF!,3,FALSE),"-")</f>
        <v>It includes the impact of accelerated amortization of an intangible or tangible assets which has been injured or damaged</v>
      </c>
      <c r="L207" s="38">
        <f ca="1">_xll.DBRW($B$14,$B207,L$19)</f>
        <v>0</v>
      </c>
      <c r="M207" s="38">
        <f ca="1">_xll.DBRW($B$14,$B207,M$19)</f>
        <v>0</v>
      </c>
      <c r="N207" s="38">
        <f ca="1">_xll.DBRW($B$14,$B207,N$19)</f>
        <v>0</v>
      </c>
      <c r="O207" s="38">
        <f ca="1">_xll.DBRW($B$14,$B207,O$19)</f>
        <v>0</v>
      </c>
    </row>
    <row r="208" spans="1:15" x14ac:dyDescent="0.25">
      <c r="A208" s="2" t="str">
        <f ca="1">IF(_xll.TM1RPTELISCONSOLIDATED($B$20,$B208),IF(_xll.TM1RPTELLEV($B$20,$B208)&lt;=3,_xll.TM1RPTELLEV($B$20,$B208),"D"),"N")</f>
        <v>N</v>
      </c>
      <c r="B208" s="55" t="s">
        <v>124</v>
      </c>
      <c r="C208" s="35" t="str">
        <f t="shared" ca="1" si="2"/>
        <v>No</v>
      </c>
      <c r="D208" s="35" t="str">
        <f ca="1">IF(AND(C208="YES",_xll.DIMIX(instance&amp;":z_indicator_PL_Vector",_xll.ELPAR(dimension,F208,1))&gt;0),
_xll.ELPAR(dimension,F208,1),
IF(AND(C208="YES",_xll.DIMIX(instance&amp;":z_indicator_PL_Vector",_xll.ELPAR(dimension,F208,1))=0),
_xll.ELPAR(dimension,_xll.ELPAR(dimension,F208,1),1),
IF(G208="Vector",F208,"")))</f>
        <v/>
      </c>
      <c r="E208" s="36">
        <f ca="1">_xll.ELLEV($B$15,$B208)</f>
        <v>0</v>
      </c>
      <c r="F208" s="37" t="str">
        <f ca="1">_xll.DIMNM(dimension,_xll.DIMIX(dimension,B208))</f>
        <v>PL1140_CS_05</v>
      </c>
      <c r="G208" s="36">
        <f ca="1">_xll.DBRW($B$14,$B208,G$19)</f>
        <v>0</v>
      </c>
      <c r="H208" s="38">
        <f ca="1">_xll.DBRW($B$14,$B208,H$19)</f>
        <v>0</v>
      </c>
      <c r="I208" s="38">
        <f ca="1">_xll.DBRW($B$14,$B208,I$19)</f>
        <v>0</v>
      </c>
      <c r="J208" s="38" t="str">
        <f ca="1">_xll.ELPAR("tango_core_model:Indicator",B208,1)</f>
        <v>PL1140</v>
      </c>
      <c r="K208" s="38" t="str">
        <f ca="1">IFERROR(VLOOKUP(B208,#REF!,3,FALSE),"-")</f>
        <v>It includes all amortization of intangible (software, patent, leasehold rights, others) or tangible (lands, builds, P&amp;E, installations, right of use, etc…) assets which are used for customer services</v>
      </c>
      <c r="L208" s="38">
        <f ca="1">_xll.DBRW($B$14,$B208,L$19)</f>
        <v>0</v>
      </c>
      <c r="M208" s="38">
        <f ca="1">_xll.DBRW($B$14,$B208,M$19)</f>
        <v>0</v>
      </c>
      <c r="N208" s="38">
        <f ca="1">_xll.DBRW($B$14,$B208,N$19)</f>
        <v>0</v>
      </c>
      <c r="O208" s="38">
        <f ca="1">_xll.DBRW($B$14,$B208,O$19)</f>
        <v>0</v>
      </c>
    </row>
    <row r="209" spans="1:15" x14ac:dyDescent="0.25">
      <c r="A209" s="2" t="str">
        <f ca="1">IF(_xll.TM1RPTELISCONSOLIDATED($B$20,$B209),IF(_xll.TM1RPTELLEV($B$20,$B209)&lt;=3,_xll.TM1RPTELLEV($B$20,$B209),"D"),"N")</f>
        <v>N</v>
      </c>
      <c r="B209" s="55" t="s">
        <v>58</v>
      </c>
      <c r="C209" s="35" t="str">
        <f t="shared" ca="1" si="2"/>
        <v>No</v>
      </c>
      <c r="D209" s="35" t="str">
        <f ca="1">IF(AND(C209="YES",_xll.DIMIX(instance&amp;":z_indicator_PL_Vector",_xll.ELPAR(dimension,F209,1))&gt;0),
_xll.ELPAR(dimension,F209,1),
IF(AND(C209="YES",_xll.DIMIX(instance&amp;":z_indicator_PL_Vector",_xll.ELPAR(dimension,F209,1))=0),
_xll.ELPAR(dimension,_xll.ELPAR(dimension,F209,1),1),
IF(G209="Vector",F209,"")))</f>
        <v/>
      </c>
      <c r="E209" s="36">
        <f ca="1">_xll.ELLEV($B$15,$B209)</f>
        <v>0</v>
      </c>
      <c r="F209" s="37" t="str">
        <f ca="1">_xll.DIMNM(dimension,_xll.DIMIX(dimension,B209))</f>
        <v>PL1140_DO_10</v>
      </c>
      <c r="G209" s="36">
        <f ca="1">_xll.DBRW($B$14,$B209,G$19)</f>
        <v>0</v>
      </c>
      <c r="H209" s="38">
        <f ca="1">_xll.DBRW($B$14,$B209,H$19)</f>
        <v>0</v>
      </c>
      <c r="I209" s="38">
        <f ca="1">_xll.DBRW($B$14,$B209,I$19)</f>
        <v>0</v>
      </c>
      <c r="J209" s="38" t="str">
        <f ca="1">_xll.ELPAR("tango_core_model:Indicator",B209,1)</f>
        <v>PL1140</v>
      </c>
      <c r="K209" s="38" t="str">
        <f ca="1">IFERROR(VLOOKUP(B209,#REF!,3,FALSE),"-")</f>
        <v>It includes only amortization of the intangible asset relative to employee benefits provisions (specific to certain contracts)</v>
      </c>
      <c r="L209" s="38">
        <f ca="1">_xll.DBRW($B$14,$B209,L$19)</f>
        <v>0</v>
      </c>
      <c r="M209" s="38">
        <f ca="1">_xll.DBRW($B$14,$B209,M$19)</f>
        <v>0</v>
      </c>
      <c r="N209" s="38">
        <f ca="1">_xll.DBRW($B$14,$B209,N$19)</f>
        <v>0</v>
      </c>
      <c r="O209" s="38">
        <f ca="1">_xll.DBRW($B$14,$B209,O$19)</f>
        <v>0</v>
      </c>
    </row>
    <row r="210" spans="1:15" x14ac:dyDescent="0.25">
      <c r="A210" s="2" t="str">
        <f ca="1">IF(_xll.TM1RPTELISCONSOLIDATED($B$20,$B210),IF(_xll.TM1RPTELLEV($B$20,$B210)&lt;=3,_xll.TM1RPTELLEV($B$20,$B210),"D"),"N")</f>
        <v>N</v>
      </c>
      <c r="B210" s="55" t="s">
        <v>397</v>
      </c>
      <c r="C210" s="35" t="str">
        <f t="shared" ca="1" si="2"/>
        <v>No</v>
      </c>
      <c r="D210" s="35" t="str">
        <f ca="1">IF(AND(C210="YES",_xll.DIMIX(instance&amp;":z_indicator_PL_Vector",_xll.ELPAR(dimension,F210,1))&gt;0),
_xll.ELPAR(dimension,F210,1),
IF(AND(C210="YES",_xll.DIMIX(instance&amp;":z_indicator_PL_Vector",_xll.ELPAR(dimension,F210,1))=0),
_xll.ELPAR(dimension,_xll.ELPAR(dimension,F210,1),1),
IF(G210="Vector",F210,"")))</f>
        <v/>
      </c>
      <c r="E210" s="36">
        <f ca="1">_xll.ELLEV($B$15,$B210)</f>
        <v>0</v>
      </c>
      <c r="F210" s="37" t="str">
        <f ca="1">_xll.DIMNM(dimension,_xll.DIMIX(dimension,B210))</f>
        <v>PL1140_DS_10</v>
      </c>
      <c r="G210" s="36">
        <f ca="1">_xll.DBRW($B$14,$B210,G$19)</f>
        <v>0</v>
      </c>
      <c r="H210" s="38">
        <f ca="1">_xll.DBRW($B$14,$B210,H$19)</f>
        <v>0</v>
      </c>
      <c r="I210" s="38">
        <f ca="1">_xll.DBRW($B$14,$B210,I$19)</f>
        <v>0</v>
      </c>
      <c r="J210" s="38" t="str">
        <f ca="1">_xll.ELPAR("tango_core_model:Indicator",B210,1)</f>
        <v>PL1140</v>
      </c>
      <c r="K210" s="38" t="str">
        <f ca="1">IFERROR(VLOOKUP(B210,#REF!,3,FALSE),"-")</f>
        <v>It includes all amortization of intangible (software, patent, etc…) or tangible (lands, builds, P&amp;E, installations, right of use, etc…) assets which are used for direct support to operations</v>
      </c>
      <c r="L210" s="38">
        <f ca="1">_xll.DBRW($B$14,$B210,L$19)</f>
        <v>0</v>
      </c>
      <c r="M210" s="38">
        <f ca="1">_xll.DBRW($B$14,$B210,M$19)</f>
        <v>0</v>
      </c>
      <c r="N210" s="38">
        <f ca="1">_xll.DBRW($B$14,$B210,N$19)</f>
        <v>0</v>
      </c>
      <c r="O210" s="38">
        <f ca="1">_xll.DBRW($B$14,$B210,O$19)</f>
        <v>0</v>
      </c>
    </row>
    <row r="211" spans="1:15" x14ac:dyDescent="0.25">
      <c r="A211" s="2" t="str">
        <f ca="1">IF(_xll.TM1RPTELISCONSOLIDATED($B$20,$B211),IF(_xll.TM1RPTELLEV($B$20,$B211)&lt;=3,_xll.TM1RPTELLEV($B$20,$B211),"D"),"N")</f>
        <v>N</v>
      </c>
      <c r="B211" s="55" t="s">
        <v>148</v>
      </c>
      <c r="C211" s="35" t="str">
        <f t="shared" ca="1" si="2"/>
        <v>No</v>
      </c>
      <c r="D211" s="35" t="str">
        <f ca="1">IF(AND(C211="YES",_xll.DIMIX(instance&amp;":z_indicator_PL_Vector",_xll.ELPAR(dimension,F211,1))&gt;0),
_xll.ELPAR(dimension,F211,1),
IF(AND(C211="YES",_xll.DIMIX(instance&amp;":z_indicator_PL_Vector",_xll.ELPAR(dimension,F211,1))=0),
_xll.ELPAR(dimension,_xll.ELPAR(dimension,F211,1),1),
IF(G211="Vector",F211,"")))</f>
        <v/>
      </c>
      <c r="E211" s="36">
        <f ca="1">_xll.ELLEV($B$15,$B211)</f>
        <v>0</v>
      </c>
      <c r="F211" s="37" t="str">
        <f ca="1">_xll.DIMNM(dimension,_xll.DIMIX(dimension,B211))</f>
        <v>PL1140_FL_05</v>
      </c>
      <c r="G211" s="36">
        <f ca="1">_xll.DBRW($B$14,$B211,G$19)</f>
        <v>0</v>
      </c>
      <c r="H211" s="38">
        <f ca="1">_xll.DBRW($B$14,$B211,H$19)</f>
        <v>0</v>
      </c>
      <c r="I211" s="38">
        <f ca="1">_xll.DBRW($B$14,$B211,I$19)</f>
        <v>0</v>
      </c>
      <c r="J211" s="38" t="str">
        <f ca="1">_xll.ELPAR("tango_core_model:Indicator",B211,1)</f>
        <v>PL1140</v>
      </c>
      <c r="K211" s="38" t="str">
        <f ca="1">IFERROR(VLOOKUP(B211,#REF!,3,FALSE),"-")</f>
        <v>It includes only amortization of passenger rolling stocks (bus, car, train, tramway, ferries, bike, etc…) and equipment of passenger rolling stocks. Amortization of right of use for passenger rolling stock and equipment of passenger rolling stocks is also included</v>
      </c>
      <c r="L211" s="38">
        <f ca="1">_xll.DBRW($B$14,$B211,L$19)</f>
        <v>0</v>
      </c>
      <c r="M211" s="38">
        <f ca="1">_xll.DBRW($B$14,$B211,M$19)</f>
        <v>0</v>
      </c>
      <c r="N211" s="38">
        <f ca="1">_xll.DBRW($B$14,$B211,N$19)</f>
        <v>0</v>
      </c>
      <c r="O211" s="38">
        <f ca="1">_xll.DBRW($B$14,$B211,O$19)</f>
        <v>0</v>
      </c>
    </row>
    <row r="212" spans="1:15" x14ac:dyDescent="0.25">
      <c r="A212" s="2" t="str">
        <f ca="1">IF(_xll.TM1RPTELISCONSOLIDATED($B$20,$B212),IF(_xll.TM1RPTELLEV($B$20,$B212)&lt;=3,_xll.TM1RPTELLEV($B$20,$B212),"D"),"N")</f>
        <v>N</v>
      </c>
      <c r="B212" s="55" t="s">
        <v>156</v>
      </c>
      <c r="C212" s="35" t="str">
        <f t="shared" ca="1" si="2"/>
        <v>No</v>
      </c>
      <c r="D212" s="35" t="str">
        <f ca="1">IF(AND(C212="YES",_xll.DIMIX(instance&amp;":z_indicator_PL_Vector",_xll.ELPAR(dimension,F212,1))&gt;0),
_xll.ELPAR(dimension,F212,1),
IF(AND(C212="YES",_xll.DIMIX(instance&amp;":z_indicator_PL_Vector",_xll.ELPAR(dimension,F212,1))=0),
_xll.ELPAR(dimension,_xll.ELPAR(dimension,F212,1),1),
IF(G212="Vector",F212,"")))</f>
        <v/>
      </c>
      <c r="E212" s="36">
        <f ca="1">_xll.ELLEV($B$15,$B212)</f>
        <v>0</v>
      </c>
      <c r="F212" s="37" t="str">
        <f ca="1">_xll.DIMNM(dimension,_xll.DIMIX(dimension,B212))</f>
        <v>PL1140_IN_05</v>
      </c>
      <c r="G212" s="36">
        <f ca="1">_xll.DBRW($B$14,$B212,G$19)</f>
        <v>0</v>
      </c>
      <c r="H212" s="38">
        <f ca="1">_xll.DBRW($B$14,$B212,H$19)</f>
        <v>0</v>
      </c>
      <c r="I212" s="38">
        <f ca="1">_xll.DBRW($B$14,$B212,I$19)</f>
        <v>0</v>
      </c>
      <c r="J212" s="38" t="str">
        <f ca="1">_xll.ELPAR("tango_core_model:Indicator",B212,1)</f>
        <v>PL1140</v>
      </c>
      <c r="K212" s="38" t="str">
        <f ca="1">IFERROR(VLOOKUP(B212,#REF!,3,FALSE),"-")</f>
        <v xml:space="preserve">It includes all amortization of infrastructure </v>
      </c>
      <c r="L212" s="38">
        <f ca="1">_xll.DBRW($B$14,$B212,L$19)</f>
        <v>0</v>
      </c>
      <c r="M212" s="38">
        <f ca="1">_xll.DBRW($B$14,$B212,M$19)</f>
        <v>0</v>
      </c>
      <c r="N212" s="38">
        <f ca="1">_xll.DBRW($B$14,$B212,N$19)</f>
        <v>0</v>
      </c>
      <c r="O212" s="38">
        <f ca="1">_xll.DBRW($B$14,$B212,O$19)</f>
        <v>0</v>
      </c>
    </row>
    <row r="213" spans="1:15" x14ac:dyDescent="0.25">
      <c r="A213" s="2" t="str">
        <f ca="1">IF(_xll.TM1RPTELISCONSOLIDATED($B$20,$B213),IF(_xll.TM1RPTELLEV($B$20,$B213)&lt;=3,_xll.TM1RPTELLEV($B$20,$B213),"D"),"N")</f>
        <v>N</v>
      </c>
      <c r="B213" s="55" t="s">
        <v>454</v>
      </c>
      <c r="C213" s="35" t="str">
        <f t="shared" ref="C213:C276" ca="1" si="3">IF(AND($A213="N",G213="country")=TRUE,"Yes","No")</f>
        <v>No</v>
      </c>
      <c r="D213" s="35" t="str">
        <f ca="1">IF(AND(C213="YES",_xll.DIMIX(instance&amp;":z_indicator_PL_Vector",_xll.ELPAR(dimension,F213,1))&gt;0),
_xll.ELPAR(dimension,F213,1),
IF(AND(C213="YES",_xll.DIMIX(instance&amp;":z_indicator_PL_Vector",_xll.ELPAR(dimension,F213,1))=0),
_xll.ELPAR(dimension,_xll.ELPAR(dimension,F213,1),1),
IF(G213="Vector",F213,"")))</f>
        <v/>
      </c>
      <c r="E213" s="36">
        <f ca="1">_xll.ELLEV($B$15,$B213)</f>
        <v>0</v>
      </c>
      <c r="F213" s="37" t="str">
        <f ca="1">_xll.DIMNM(dimension,_xll.DIMIX(dimension,B213))</f>
        <v>PL1140_MF_10</v>
      </c>
      <c r="G213" s="36">
        <f ca="1">_xll.DBRW($B$14,$B213,G$19)</f>
        <v>0</v>
      </c>
      <c r="H213" s="38">
        <f ca="1">_xll.DBRW($B$14,$B213,H$19)</f>
        <v>0</v>
      </c>
      <c r="I213" s="38">
        <f ca="1">_xll.DBRW($B$14,$B213,I$19)</f>
        <v>0</v>
      </c>
      <c r="J213" s="38" t="str">
        <f ca="1">_xll.ELPAR("tango_core_model:Indicator",B213,1)</f>
        <v>PL1140</v>
      </c>
      <c r="K213" s="38" t="str">
        <f ca="1">IFERROR(VLOOKUP(B213,#REF!,3,FALSE),"-")</f>
        <v xml:space="preserve">It includes all amortization of intangible (software, patent, etc…) or tangible (lands, builds, P&amp;E, installations, right of use, etc…) assets which are used for maintenance and cleaning of the fleet. Ex : washing facilities, fleet maintenance workshops, etc… </v>
      </c>
      <c r="L213" s="38">
        <f ca="1">_xll.DBRW($B$14,$B213,L$19)</f>
        <v>0</v>
      </c>
      <c r="M213" s="38">
        <f ca="1">_xll.DBRW($B$14,$B213,M$19)</f>
        <v>0</v>
      </c>
      <c r="N213" s="38">
        <f ca="1">_xll.DBRW($B$14,$B213,N$19)</f>
        <v>0</v>
      </c>
      <c r="O213" s="38">
        <f ca="1">_xll.DBRW($B$14,$B213,O$19)</f>
        <v>0</v>
      </c>
    </row>
    <row r="214" spans="1:15" x14ac:dyDescent="0.25">
      <c r="A214" s="2" t="str">
        <f ca="1">IF(_xll.TM1RPTELISCONSOLIDATED($B$20,$B214),IF(_xll.TM1RPTELLEV($B$20,$B214)&lt;=3,_xll.TM1RPTELLEV($B$20,$B214),"D"),"N")</f>
        <v>N</v>
      </c>
      <c r="B214" s="55" t="s">
        <v>401</v>
      </c>
      <c r="C214" s="35" t="str">
        <f t="shared" ca="1" si="3"/>
        <v>No</v>
      </c>
      <c r="D214" s="35" t="str">
        <f ca="1">IF(AND(C214="YES",_xll.DIMIX(instance&amp;":z_indicator_PL_Vector",_xll.ELPAR(dimension,F214,1))&gt;0),
_xll.ELPAR(dimension,F214,1),
IF(AND(C214="YES",_xll.DIMIX(instance&amp;":z_indicator_PL_Vector",_xll.ELPAR(dimension,F214,1))=0),
_xll.ELPAR(dimension,_xll.ELPAR(dimension,F214,1),1),
IF(G214="Vector",F214,"")))</f>
        <v/>
      </c>
      <c r="E214" s="36">
        <f ca="1">_xll.ELLEV($B$15,$B214)</f>
        <v>0</v>
      </c>
      <c r="F214" s="37" t="str">
        <f ca="1">_xll.DIMNM(dimension,_xll.DIMIX(dimension,B214))</f>
        <v>PL1140_MI_10</v>
      </c>
      <c r="G214" s="36">
        <f ca="1">_xll.DBRW($B$14,$B214,G$19)</f>
        <v>0</v>
      </c>
      <c r="H214" s="38">
        <f ca="1">_xll.DBRW($B$14,$B214,H$19)</f>
        <v>0</v>
      </c>
      <c r="I214" s="38">
        <f ca="1">_xll.DBRW($B$14,$B214,I$19)</f>
        <v>0</v>
      </c>
      <c r="J214" s="38" t="str">
        <f ca="1">_xll.ELPAR("tango_core_model:Indicator",B214,1)</f>
        <v>PL1140</v>
      </c>
      <c r="K214" s="38" t="str">
        <f ca="1">IFERROR(VLOOKUP(B214,#REF!,3,FALSE),"-")</f>
        <v>It includes all amortization of intangible (software, patent, etc…) or tangible (lands, builds, P&amp;E, installations, right of use, etc…) assets which are used for maintenance and cleaning of infrastructures</v>
      </c>
      <c r="L214" s="38">
        <f ca="1">_xll.DBRW($B$14,$B214,L$19)</f>
        <v>0</v>
      </c>
      <c r="M214" s="38">
        <f ca="1">_xll.DBRW($B$14,$B214,M$19)</f>
        <v>0</v>
      </c>
      <c r="N214" s="38">
        <f ca="1">_xll.DBRW($B$14,$B214,N$19)</f>
        <v>0</v>
      </c>
      <c r="O214" s="38">
        <f ca="1">_xll.DBRW($B$14,$B214,O$19)</f>
        <v>0</v>
      </c>
    </row>
    <row r="215" spans="1:15" x14ac:dyDescent="0.25">
      <c r="A215" s="2" t="str">
        <f ca="1">IF(_xll.TM1RPTELISCONSOLIDATED($B$20,$B215),IF(_xll.TM1RPTELLEV($B$20,$B215)&lt;=3,_xll.TM1RPTELLEV($B$20,$B215),"D"),"N")</f>
        <v>N</v>
      </c>
      <c r="B215" s="55" t="s">
        <v>192</v>
      </c>
      <c r="C215" s="35" t="str">
        <f t="shared" ca="1" si="3"/>
        <v>No</v>
      </c>
      <c r="D215" s="35" t="str">
        <f ca="1">IF(AND(C215="YES",_xll.DIMIX(instance&amp;":z_indicator_PL_Vector",_xll.ELPAR(dimension,F215,1))&gt;0),
_xll.ELPAR(dimension,F215,1),
IF(AND(C215="YES",_xll.DIMIX(instance&amp;":z_indicator_PL_Vector",_xll.ELPAR(dimension,F215,1))=0),
_xll.ELPAR(dimension,_xll.ELPAR(dimension,F215,1),1),
IF(G215="Vector",F215,"")))</f>
        <v/>
      </c>
      <c r="E215" s="36">
        <f ca="1">_xll.ELLEV($B$15,$B215)</f>
        <v>0</v>
      </c>
      <c r="F215" s="37" t="str">
        <f ca="1">_xll.DIMNM(dimension,_xll.DIMIX(dimension,B215))</f>
        <v>PL1140_XX</v>
      </c>
      <c r="G215" s="36">
        <f ca="1">_xll.DBRW($B$14,$B215,G$19)</f>
        <v>0</v>
      </c>
      <c r="H215" s="38">
        <f ca="1">_xll.DBRW($B$14,$B215,H$19)</f>
        <v>0</v>
      </c>
      <c r="I215" s="38">
        <f ca="1">_xll.DBRW($B$14,$B215,I$19)</f>
        <v>0</v>
      </c>
      <c r="J215" s="38" t="str">
        <f ca="1">_xll.ELPAR("tango_core_model:Indicator",B215,1)</f>
        <v>PL1140</v>
      </c>
      <c r="K215" s="38" t="str">
        <f ca="1">IFERROR(VLOOKUP(B215,#REF!,3,FALSE),"-")</f>
        <v>Technical account for Vector reconciliation</v>
      </c>
      <c r="L215" s="38">
        <f ca="1">_xll.DBRW($B$14,$B215,L$19)</f>
        <v>0</v>
      </c>
      <c r="M215" s="38">
        <f ca="1">_xll.DBRW($B$14,$B215,M$19)</f>
        <v>0</v>
      </c>
      <c r="N215" s="38">
        <f ca="1">_xll.DBRW($B$14,$B215,N$19)</f>
        <v>0</v>
      </c>
      <c r="O215" s="38">
        <f ca="1">_xll.DBRW($B$14,$B215,O$19)</f>
        <v>0</v>
      </c>
    </row>
    <row r="216" spans="1:15" x14ac:dyDescent="0.25">
      <c r="A216" s="2" t="str">
        <f ca="1">IF(_xll.TM1RPTELISCONSOLIDATED($B$20,$B216),IF(_xll.TM1RPTELLEV($B$20,$B216)&lt;=3,_xll.TM1RPTELLEV($B$20,$B216),"D"),"N")</f>
        <v>N</v>
      </c>
      <c r="B216" s="46" t="s">
        <v>455</v>
      </c>
      <c r="C216" s="25" t="str">
        <f t="shared" ca="1" si="3"/>
        <v>No</v>
      </c>
      <c r="D216" s="25" t="str">
        <f ca="1">IF(AND(C216="YES",_xll.DIMIX(instance&amp;":z_indicator_PL_Vector",_xll.ELPAR(dimension,F216,1))&gt;0),
_xll.ELPAR(dimension,F216,1),
IF(AND(C216="YES",_xll.DIMIX(instance&amp;":z_indicator_PL_Vector",_xll.ELPAR(dimension,F216,1))=0),
_xll.ELPAR(dimension,_xll.ELPAR(dimension,F216,1),1),
IF(G216="Vector",F216,"")))</f>
        <v/>
      </c>
      <c r="E216" s="26">
        <f ca="1">_xll.ELLEV($B$15,$B216)</f>
        <v>1</v>
      </c>
      <c r="F216" s="27" t="str">
        <f ca="1">_xll.DIMNM(dimension,_xll.DIMIX(dimension,B216))</f>
        <v>PL1145</v>
      </c>
      <c r="G216" s="28">
        <f ca="1">_xll.DBRW($B$14,$B216,G$19)</f>
        <v>0</v>
      </c>
      <c r="H216" s="28">
        <f ca="1">_xll.DBRW($B$14,$B216,H$19)</f>
        <v>0</v>
      </c>
      <c r="I216" s="28">
        <f ca="1">_xll.DBRW($B$14,$B216,I$19)</f>
        <v>0</v>
      </c>
      <c r="J216" s="28" t="str">
        <f ca="1">_xll.ELPAR("tango_core_model:Indicator",B216,1)</f>
        <v>TPL11_nat</v>
      </c>
      <c r="K216" s="28" t="str">
        <f ca="1">IFERROR(VLOOKUP(B216,#REF!,3,FALSE),"-")</f>
        <v>-</v>
      </c>
      <c r="L216" s="28">
        <f ca="1">_xll.DBRW($B$14,$B216,L$19)</f>
        <v>0</v>
      </c>
      <c r="M216" s="28">
        <f ca="1">_xll.DBRW($B$14,$B216,M$19)</f>
        <v>0</v>
      </c>
      <c r="N216" s="28">
        <f ca="1">_xll.DBRW($B$14,$B216,N$19)</f>
        <v>0</v>
      </c>
      <c r="O216" s="28">
        <f ca="1">_xll.DBRW($B$14,$B216,O$19)</f>
        <v>0</v>
      </c>
    </row>
    <row r="217" spans="1:15" x14ac:dyDescent="0.25">
      <c r="A217" s="2" t="str">
        <f ca="1">IF(_xll.TM1RPTELISCONSOLIDATED($B$20,$B217),IF(_xll.TM1RPTELLEV($B$20,$B217)&lt;=3,_xll.TM1RPTELLEV($B$20,$B217),"D"),"N")</f>
        <v>N</v>
      </c>
      <c r="B217" s="55" t="s">
        <v>177</v>
      </c>
      <c r="C217" s="35" t="str">
        <f t="shared" ca="1" si="3"/>
        <v>No</v>
      </c>
      <c r="D217" s="35" t="str">
        <f ca="1">IF(AND(C217="YES",_xll.DIMIX(instance&amp;":z_indicator_PL_Vector",_xll.ELPAR(dimension,F217,1))&gt;0),
_xll.ELPAR(dimension,F217,1),
IF(AND(C217="YES",_xll.DIMIX(instance&amp;":z_indicator_PL_Vector",_xll.ELPAR(dimension,F217,1))=0),
_xll.ELPAR(dimension,_xll.ELPAR(dimension,F217,1),1),
IF(G217="Vector",F217,"")))</f>
        <v/>
      </c>
      <c r="E217" s="36">
        <f ca="1">_xll.ELLEV($B$15,$B217)</f>
        <v>0</v>
      </c>
      <c r="F217" s="37" t="str">
        <f ca="1">_xll.DIMNM(dimension,_xll.DIMIX(dimension,B217))</f>
        <v>PL1145_AC</v>
      </c>
      <c r="G217" s="36">
        <f ca="1">_xll.DBRW($B$14,$B217,G$19)</f>
        <v>0</v>
      </c>
      <c r="H217" s="38">
        <f ca="1">_xll.DBRW($B$14,$B217,H$19)</f>
        <v>0</v>
      </c>
      <c r="I217" s="38">
        <f ca="1">_xll.DBRW($B$14,$B217,I$19)</f>
        <v>0</v>
      </c>
      <c r="J217" s="38" t="str">
        <f ca="1">_xll.ELPAR("tango_core_model:Indicator",B217,1)</f>
        <v>PL1145</v>
      </c>
      <c r="K217" s="38" t="str">
        <f ca="1">IFERROR(VLOOKUP(B217,#REF!,3,FALSE),"-")</f>
        <v>It includes all impairment of current assets such as inventories (spare parts), accounts receivables and other operating receivables not included in another category of cost</v>
      </c>
      <c r="L217" s="38">
        <f ca="1">_xll.DBRW($B$14,$B217,L$19)</f>
        <v>0</v>
      </c>
      <c r="M217" s="38">
        <f ca="1">_xll.DBRW($B$14,$B217,M$19)</f>
        <v>0</v>
      </c>
      <c r="N217" s="38">
        <f ca="1">_xll.DBRW($B$14,$B217,N$19)</f>
        <v>0</v>
      </c>
      <c r="O217" s="38">
        <f ca="1">_xll.DBRW($B$14,$B217,O$19)</f>
        <v>0</v>
      </c>
    </row>
    <row r="218" spans="1:15" x14ac:dyDescent="0.25">
      <c r="A218" s="2" t="str">
        <f ca="1">IF(_xll.TM1RPTELISCONSOLIDATED($B$20,$B218),IF(_xll.TM1RPTELLEV($B$20,$B218)&lt;=3,_xll.TM1RPTELLEV($B$20,$B218),"D"),"N")</f>
        <v>N</v>
      </c>
      <c r="B218" s="55" t="s">
        <v>396</v>
      </c>
      <c r="C218" s="35" t="str">
        <f t="shared" ca="1" si="3"/>
        <v>No</v>
      </c>
      <c r="D218" s="35" t="str">
        <f ca="1">IF(AND(C218="YES",_xll.DIMIX(instance&amp;":z_indicator_PL_Vector",_xll.ELPAR(dimension,F218,1))&gt;0),
_xll.ELPAR(dimension,F218,1),
IF(AND(C218="YES",_xll.DIMIX(instance&amp;":z_indicator_PL_Vector",_xll.ELPAR(dimension,F218,1))=0),
_xll.ELPAR(dimension,_xll.ELPAR(dimension,F218,1),1),
IF(G218="Vector",F218,"")))</f>
        <v/>
      </c>
      <c r="E218" s="36">
        <f ca="1">_xll.ELLEV($B$15,$B218)</f>
        <v>0</v>
      </c>
      <c r="F218" s="37" t="str">
        <f ca="1">_xll.DIMNM(dimension,_xll.DIMIX(dimension,B218))</f>
        <v>PL1145_DS</v>
      </c>
      <c r="G218" s="36">
        <f ca="1">_xll.DBRW($B$14,$B218,G$19)</f>
        <v>0</v>
      </c>
      <c r="H218" s="38">
        <f ca="1">_xll.DBRW($B$14,$B218,H$19)</f>
        <v>0</v>
      </c>
      <c r="I218" s="38">
        <f ca="1">_xll.DBRW($B$14,$B218,I$19)</f>
        <v>0</v>
      </c>
      <c r="J218" s="38" t="str">
        <f ca="1">_xll.ELPAR("tango_core_model:Indicator",B218,1)</f>
        <v>PL1145</v>
      </c>
      <c r="K218" s="38" t="str">
        <f ca="1">IFERROR(VLOOKUP(B218,#REF!,3,FALSE),"-")</f>
        <v>It includes all impairment of current assets such as inventories (spare parts), accounts receivables and other operating receivables from revenue from direct support to operations</v>
      </c>
      <c r="L218" s="38">
        <f ca="1">_xll.DBRW($B$14,$B218,L$19)</f>
        <v>0</v>
      </c>
      <c r="M218" s="38">
        <f ca="1">_xll.DBRW($B$14,$B218,M$19)</f>
        <v>0</v>
      </c>
      <c r="N218" s="38">
        <f ca="1">_xll.DBRW($B$14,$B218,N$19)</f>
        <v>0</v>
      </c>
      <c r="O218" s="38">
        <f ca="1">_xll.DBRW($B$14,$B218,O$19)</f>
        <v>0</v>
      </c>
    </row>
    <row r="219" spans="1:15" x14ac:dyDescent="0.25">
      <c r="A219" s="2" t="str">
        <f ca="1">IF(_xll.TM1RPTELISCONSOLIDATED($B$20,$B219),IF(_xll.TM1RPTELLEV($B$20,$B219)&lt;=3,_xll.TM1RPTELLEV($B$20,$B219),"D"),"N")</f>
        <v>N</v>
      </c>
      <c r="B219" s="55" t="s">
        <v>399</v>
      </c>
      <c r="C219" s="35" t="str">
        <f t="shared" ca="1" si="3"/>
        <v>No</v>
      </c>
      <c r="D219" s="35" t="str">
        <f ca="1">IF(AND(C219="YES",_xll.DIMIX(instance&amp;":z_indicator_PL_Vector",_xll.ELPAR(dimension,F219,1))&gt;0),
_xll.ELPAR(dimension,F219,1),
IF(AND(C219="YES",_xll.DIMIX(instance&amp;":z_indicator_PL_Vector",_xll.ELPAR(dimension,F219,1))=0),
_xll.ELPAR(dimension,_xll.ELPAR(dimension,F219,1),1),
IF(G219="Vector",F219,"")))</f>
        <v/>
      </c>
      <c r="E219" s="36">
        <f ca="1">_xll.ELLEV($B$15,$B219)</f>
        <v>0</v>
      </c>
      <c r="F219" s="37" t="str">
        <f ca="1">_xll.DIMNM(dimension,_xll.DIMIX(dimension,B219))</f>
        <v>PL1145_MF</v>
      </c>
      <c r="G219" s="36">
        <f ca="1">_xll.DBRW($B$14,$B219,G$19)</f>
        <v>0</v>
      </c>
      <c r="H219" s="38">
        <f ca="1">_xll.DBRW($B$14,$B219,H$19)</f>
        <v>0</v>
      </c>
      <c r="I219" s="38">
        <f ca="1">_xll.DBRW($B$14,$B219,I$19)</f>
        <v>0</v>
      </c>
      <c r="J219" s="38" t="str">
        <f ca="1">_xll.ELPAR("tango_core_model:Indicator",B219,1)</f>
        <v>PL1145</v>
      </c>
      <c r="K219" s="38" t="str">
        <f ca="1">IFERROR(VLOOKUP(B219,#REF!,3,FALSE),"-")</f>
        <v>It includes all impairment of current assets such as inventories (spare parts), accounts receivables and other operating receivables from revenue from maintenance and cleaning of the fleet</v>
      </c>
      <c r="L219" s="38">
        <f ca="1">_xll.DBRW($B$14,$B219,L$19)</f>
        <v>0</v>
      </c>
      <c r="M219" s="38">
        <f ca="1">_xll.DBRW($B$14,$B219,M$19)</f>
        <v>0</v>
      </c>
      <c r="N219" s="38">
        <f ca="1">_xll.DBRW($B$14,$B219,N$19)</f>
        <v>0</v>
      </c>
      <c r="O219" s="38">
        <f ca="1">_xll.DBRW($B$14,$B219,O$19)</f>
        <v>0</v>
      </c>
    </row>
    <row r="220" spans="1:15" x14ac:dyDescent="0.25">
      <c r="A220" s="2" t="str">
        <f ca="1">IF(_xll.TM1RPTELISCONSOLIDATED($B$20,$B220),IF(_xll.TM1RPTELLEV($B$20,$B220)&lt;=3,_xll.TM1RPTELLEV($B$20,$B220),"D"),"N")</f>
        <v>N</v>
      </c>
      <c r="B220" s="55" t="s">
        <v>400</v>
      </c>
      <c r="C220" s="35" t="str">
        <f t="shared" ca="1" si="3"/>
        <v>No</v>
      </c>
      <c r="D220" s="35" t="str">
        <f ca="1">IF(AND(C220="YES",_xll.DIMIX(instance&amp;":z_indicator_PL_Vector",_xll.ELPAR(dimension,F220,1))&gt;0),
_xll.ELPAR(dimension,F220,1),
IF(AND(C220="YES",_xll.DIMIX(instance&amp;":z_indicator_PL_Vector",_xll.ELPAR(dimension,F220,1))=0),
_xll.ELPAR(dimension,_xll.ELPAR(dimension,F220,1),1),
IF(G220="Vector",F220,"")))</f>
        <v/>
      </c>
      <c r="E220" s="36">
        <f ca="1">_xll.ELLEV($B$15,$B220)</f>
        <v>0</v>
      </c>
      <c r="F220" s="37" t="str">
        <f ca="1">_xll.DIMNM(dimension,_xll.DIMIX(dimension,B220))</f>
        <v>PL1145_MI</v>
      </c>
      <c r="G220" s="36">
        <f ca="1">_xll.DBRW($B$14,$B220,G$19)</f>
        <v>0</v>
      </c>
      <c r="H220" s="38">
        <f ca="1">_xll.DBRW($B$14,$B220,H$19)</f>
        <v>0</v>
      </c>
      <c r="I220" s="38">
        <f ca="1">_xll.DBRW($B$14,$B220,I$19)</f>
        <v>0</v>
      </c>
      <c r="J220" s="38" t="str">
        <f ca="1">_xll.ELPAR("tango_core_model:Indicator",B220,1)</f>
        <v>PL1145</v>
      </c>
      <c r="K220" s="38" t="str">
        <f ca="1">IFERROR(VLOOKUP(B220,#REF!,3,FALSE),"-")</f>
        <v>It includes all impairment of current assets such as inventories (spare parts), accounts receivables and other operating receivables from revenue from maintenance and cleaning of infrastructures</v>
      </c>
      <c r="L220" s="38">
        <f ca="1">_xll.DBRW($B$14,$B220,L$19)</f>
        <v>0</v>
      </c>
      <c r="M220" s="38">
        <f ca="1">_xll.DBRW($B$14,$B220,M$19)</f>
        <v>0</v>
      </c>
      <c r="N220" s="38">
        <f ca="1">_xll.DBRW($B$14,$B220,N$19)</f>
        <v>0</v>
      </c>
      <c r="O220" s="38">
        <f ca="1">_xll.DBRW($B$14,$B220,O$19)</f>
        <v>0</v>
      </c>
    </row>
    <row r="221" spans="1:15" x14ac:dyDescent="0.25">
      <c r="A221" s="2" t="str">
        <f ca="1">IF(_xll.TM1RPTELISCONSOLIDATED($B$20,$B221),IF(_xll.TM1RPTELLEV($B$20,$B221)&lt;=3,_xll.TM1RPTELLEV($B$20,$B221),"D"),"N")</f>
        <v>N</v>
      </c>
      <c r="B221" s="55" t="s">
        <v>201</v>
      </c>
      <c r="C221" s="35" t="str">
        <f t="shared" ca="1" si="3"/>
        <v>No</v>
      </c>
      <c r="D221" s="35" t="str">
        <f ca="1">IF(AND(C221="YES",_xll.DIMIX(instance&amp;":z_indicator_PL_Vector",_xll.ELPAR(dimension,F221,1))&gt;0),
_xll.ELPAR(dimension,F221,1),
IF(AND(C221="YES",_xll.DIMIX(instance&amp;":z_indicator_PL_Vector",_xll.ELPAR(dimension,F221,1))=0),
_xll.ELPAR(dimension,_xll.ELPAR(dimension,F221,1),1),
IF(G221="Vector",F221,"")))</f>
        <v/>
      </c>
      <c r="E221" s="36">
        <f ca="1">_xll.ELLEV($B$15,$B221)</f>
        <v>0</v>
      </c>
      <c r="F221" s="37" t="str">
        <f ca="1">_xll.DIMNM(dimension,_xll.DIMIX(dimension,B221))</f>
        <v>PL1145_XX</v>
      </c>
      <c r="G221" s="36">
        <f ca="1">_xll.DBRW($B$14,$B221,G$19)</f>
        <v>0</v>
      </c>
      <c r="H221" s="38">
        <f ca="1">_xll.DBRW($B$14,$B221,H$19)</f>
        <v>0</v>
      </c>
      <c r="I221" s="38">
        <f ca="1">_xll.DBRW($B$14,$B221,I$19)</f>
        <v>0</v>
      </c>
      <c r="J221" s="38" t="str">
        <f ca="1">_xll.ELPAR("tango_core_model:Indicator",B221,1)</f>
        <v>PL1145</v>
      </c>
      <c r="K221" s="38" t="str">
        <f ca="1">IFERROR(VLOOKUP(B221,#REF!,3,FALSE),"-")</f>
        <v>Technical account for Vector reconciliation</v>
      </c>
      <c r="L221" s="38">
        <f ca="1">_xll.DBRW($B$14,$B221,L$19)</f>
        <v>0</v>
      </c>
      <c r="M221" s="38">
        <f ca="1">_xll.DBRW($B$14,$B221,M$19)</f>
        <v>0</v>
      </c>
      <c r="N221" s="38">
        <f ca="1">_xll.DBRW($B$14,$B221,N$19)</f>
        <v>0</v>
      </c>
      <c r="O221" s="38">
        <f ca="1">_xll.DBRW($B$14,$B221,O$19)</f>
        <v>0</v>
      </c>
    </row>
    <row r="222" spans="1:15" x14ac:dyDescent="0.25">
      <c r="A222" s="2" t="str">
        <f ca="1">IF(_xll.TM1RPTELISCONSOLIDATED($B$20,$B222),IF(_xll.TM1RPTELLEV($B$20,$B222)&lt;=3,_xll.TM1RPTELLEV($B$20,$B222),"D"),"N")</f>
        <v>N</v>
      </c>
      <c r="B222" s="46" t="s">
        <v>456</v>
      </c>
      <c r="C222" s="25" t="str">
        <f t="shared" ca="1" si="3"/>
        <v>No</v>
      </c>
      <c r="D222" s="25" t="str">
        <f ca="1">IF(AND(C222="YES",_xll.DIMIX(instance&amp;":z_indicator_PL_Vector",_xll.ELPAR(dimension,F222,1))&gt;0),
_xll.ELPAR(dimension,F222,1),
IF(AND(C222="YES",_xll.DIMIX(instance&amp;":z_indicator_PL_Vector",_xll.ELPAR(dimension,F222,1))=0),
_xll.ELPAR(dimension,_xll.ELPAR(dimension,F222,1),1),
IF(G222="Vector",F222,"")))</f>
        <v/>
      </c>
      <c r="E222" s="26">
        <f ca="1">_xll.ELLEV($B$15,$B222)</f>
        <v>1</v>
      </c>
      <c r="F222" s="27" t="str">
        <f ca="1">_xll.DIMNM(dimension,_xll.DIMIX(dimension,B222))</f>
        <v>PL1150</v>
      </c>
      <c r="G222" s="28">
        <f ca="1">_xll.DBRW($B$14,$B222,G$19)</f>
        <v>0</v>
      </c>
      <c r="H222" s="28">
        <f ca="1">_xll.DBRW($B$14,$B222,H$19)</f>
        <v>0</v>
      </c>
      <c r="I222" s="28">
        <f ca="1">_xll.DBRW($B$14,$B222,I$19)</f>
        <v>0</v>
      </c>
      <c r="J222" s="28" t="str">
        <f ca="1">_xll.ELPAR("tango_core_model:Indicator",B222,1)</f>
        <v>TPL11_nat</v>
      </c>
      <c r="K222" s="28" t="str">
        <f ca="1">IFERROR(VLOOKUP(B222,#REF!,3,FALSE),"-")</f>
        <v>-</v>
      </c>
      <c r="L222" s="28">
        <f ca="1">_xll.DBRW($B$14,$B222,L$19)</f>
        <v>0</v>
      </c>
      <c r="M222" s="28">
        <f ca="1">_xll.DBRW($B$14,$B222,M$19)</f>
        <v>0</v>
      </c>
      <c r="N222" s="28">
        <f ca="1">_xll.DBRW($B$14,$B222,N$19)</f>
        <v>0</v>
      </c>
      <c r="O222" s="28">
        <f ca="1">_xll.DBRW($B$14,$B222,O$19)</f>
        <v>0</v>
      </c>
    </row>
    <row r="223" spans="1:15" x14ac:dyDescent="0.25">
      <c r="A223" s="2" t="str">
        <f ca="1">IF(_xll.TM1RPTELISCONSOLIDATED($B$20,$B223),IF(_xll.TM1RPTELLEV($B$20,$B223)&lt;=3,_xll.TM1RPTELLEV($B$20,$B223),"D"),"N")</f>
        <v>N</v>
      </c>
      <c r="B223" s="55" t="s">
        <v>166</v>
      </c>
      <c r="C223" s="35" t="str">
        <f t="shared" ca="1" si="3"/>
        <v>No</v>
      </c>
      <c r="D223" s="35" t="str">
        <f ca="1">IF(AND(C223="YES",_xll.DIMIX(instance&amp;":z_indicator_PL_Vector",_xll.ELPAR(dimension,F223,1))&gt;0),
_xll.ELPAR(dimension,F223,1),
IF(AND(C223="YES",_xll.DIMIX(instance&amp;":z_indicator_PL_Vector",_xll.ELPAR(dimension,F223,1))=0),
_xll.ELPAR(dimension,_xll.ELPAR(dimension,F223,1),1),
IF(G223="Vector",F223,"")))</f>
        <v/>
      </c>
      <c r="E223" s="36">
        <f ca="1">_xll.ELLEV($B$15,$B223)</f>
        <v>0</v>
      </c>
      <c r="F223" s="37" t="str">
        <f ca="1">_xll.DIMNM(dimension,_xll.DIMIX(dimension,B223))</f>
        <v>PL1150_AC_30</v>
      </c>
      <c r="G223" s="36">
        <f ca="1">_xll.DBRW($B$14,$B223,G$19)</f>
        <v>0</v>
      </c>
      <c r="H223" s="38">
        <f ca="1">_xll.DBRW($B$14,$B223,H$19)</f>
        <v>0</v>
      </c>
      <c r="I223" s="38">
        <f ca="1">_xll.DBRW($B$14,$B223,I$19)</f>
        <v>0</v>
      </c>
      <c r="J223" s="38" t="str">
        <f ca="1">_xll.ELPAR("tango_core_model:Indicator",B223,1)</f>
        <v>PL1150</v>
      </c>
      <c r="K223" s="38" t="str">
        <f ca="1">IFERROR(VLOOKUP(B223,#REF!,3,FALSE),"-")</f>
        <v>It includes variance in provision for onerous contract</v>
      </c>
      <c r="L223" s="38">
        <f ca="1">_xll.DBRW($B$14,$B223,L$19)</f>
        <v>0</v>
      </c>
      <c r="M223" s="38">
        <f ca="1">_xll.DBRW($B$14,$B223,M$19)</f>
        <v>0</v>
      </c>
      <c r="N223" s="38">
        <f ca="1">_xll.DBRW($B$14,$B223,N$19)</f>
        <v>0</v>
      </c>
      <c r="O223" s="38">
        <f ca="1">_xll.DBRW($B$14,$B223,O$19)</f>
        <v>0</v>
      </c>
    </row>
    <row r="224" spans="1:15" x14ac:dyDescent="0.25">
      <c r="A224" s="2" t="str">
        <f ca="1">IF(_xll.TM1RPTELISCONSOLIDATED($B$20,$B224),IF(_xll.TM1RPTELLEV($B$20,$B224)&lt;=3,_xll.TM1RPTELLEV($B$20,$B224),"D"),"N")</f>
        <v>N</v>
      </c>
      <c r="B224" s="55" t="s">
        <v>167</v>
      </c>
      <c r="C224" s="35" t="str">
        <f t="shared" ca="1" si="3"/>
        <v>No</v>
      </c>
      <c r="D224" s="35" t="str">
        <f ca="1">IF(AND(C224="YES",_xll.DIMIX(instance&amp;":z_indicator_PL_Vector",_xll.ELPAR(dimension,F224,1))&gt;0),
_xll.ELPAR(dimension,F224,1),
IF(AND(C224="YES",_xll.DIMIX(instance&amp;":z_indicator_PL_Vector",_xll.ELPAR(dimension,F224,1))=0),
_xll.ELPAR(dimension,_xll.ELPAR(dimension,F224,1),1),
IF(G224="Vector",F224,"")))</f>
        <v/>
      </c>
      <c r="E224" s="36">
        <f ca="1">_xll.ELLEV($B$15,$B224)</f>
        <v>0</v>
      </c>
      <c r="F224" s="37" t="str">
        <f ca="1">_xll.DIMNM(dimension,_xll.DIMIX(dimension,B224))</f>
        <v>PL1150_AC_31</v>
      </c>
      <c r="G224" s="36">
        <f ca="1">_xll.DBRW($B$14,$B224,G$19)</f>
        <v>0</v>
      </c>
      <c r="H224" s="38">
        <f ca="1">_xll.DBRW($B$14,$B224,H$19)</f>
        <v>0</v>
      </c>
      <c r="I224" s="38">
        <f ca="1">_xll.DBRW($B$14,$B224,I$19)</f>
        <v>0</v>
      </c>
      <c r="J224" s="38" t="str">
        <f ca="1">_xll.ELPAR("tango_core_model:Indicator",B224,1)</f>
        <v>PL1150</v>
      </c>
      <c r="K224" s="38" t="str">
        <f ca="1">IFERROR(VLOOKUP(B224,#REF!,3,FALSE),"-")</f>
        <v>Reversal on provisions for expected loss on contracts</v>
      </c>
      <c r="L224" s="38">
        <f ca="1">_xll.DBRW($B$14,$B224,L$19)</f>
        <v>0</v>
      </c>
      <c r="M224" s="38">
        <f ca="1">_xll.DBRW($B$14,$B224,M$19)</f>
        <v>0</v>
      </c>
      <c r="N224" s="38">
        <f ca="1">_xll.DBRW($B$14,$B224,N$19)</f>
        <v>0</v>
      </c>
      <c r="O224" s="38">
        <f ca="1">_xll.DBRW($B$14,$B224,O$19)</f>
        <v>0</v>
      </c>
    </row>
    <row r="225" spans="1:15" x14ac:dyDescent="0.25">
      <c r="A225" s="2" t="str">
        <f ca="1">IF(_xll.TM1RPTELISCONSOLIDATED($B$20,$B225),IF(_xll.TM1RPTELLEV($B$20,$B225)&lt;=3,_xll.TM1RPTELLEV($B$20,$B225),"D"),"N")</f>
        <v>N</v>
      </c>
      <c r="B225" s="55" t="s">
        <v>168</v>
      </c>
      <c r="C225" s="35" t="str">
        <f t="shared" ca="1" si="3"/>
        <v>No</v>
      </c>
      <c r="D225" s="35" t="str">
        <f ca="1">IF(AND(C225="YES",_xll.DIMIX(instance&amp;":z_indicator_PL_Vector",_xll.ELPAR(dimension,F225,1))&gt;0),
_xll.ELPAR(dimension,F225,1),
IF(AND(C225="YES",_xll.DIMIX(instance&amp;":z_indicator_PL_Vector",_xll.ELPAR(dimension,F225,1))=0),
_xll.ELPAR(dimension,_xll.ELPAR(dimension,F225,1),1),
IF(G225="Vector",F225,"")))</f>
        <v/>
      </c>
      <c r="E225" s="36">
        <f ca="1">_xll.ELLEV($B$15,$B225)</f>
        <v>0</v>
      </c>
      <c r="F225" s="37" t="str">
        <f ca="1">_xll.DIMNM(dimension,_xll.DIMIX(dimension,B225))</f>
        <v>PL1150_AC_90</v>
      </c>
      <c r="G225" s="36">
        <f ca="1">_xll.DBRW($B$14,$B225,G$19)</f>
        <v>0</v>
      </c>
      <c r="H225" s="38">
        <f ca="1">_xll.DBRW($B$14,$B225,H$19)</f>
        <v>0</v>
      </c>
      <c r="I225" s="38">
        <f ca="1">_xll.DBRW($B$14,$B225,I$19)</f>
        <v>0</v>
      </c>
      <c r="J225" s="38" t="str">
        <f ca="1">_xll.ELPAR("tango_core_model:Indicator",B225,1)</f>
        <v>PL1150</v>
      </c>
      <c r="K225" s="38" t="str">
        <f ca="1">IFERROR(VLOOKUP(B225,#REF!,3,FALSE),"-")</f>
        <v>It includes variance in asset’s impairment and in provisions not included in another category of cost</v>
      </c>
      <c r="L225" s="38">
        <f ca="1">_xll.DBRW($B$14,$B225,L$19)</f>
        <v>0</v>
      </c>
      <c r="M225" s="38">
        <f ca="1">_xll.DBRW($B$14,$B225,M$19)</f>
        <v>0</v>
      </c>
      <c r="N225" s="38">
        <f ca="1">_xll.DBRW($B$14,$B225,N$19)</f>
        <v>0</v>
      </c>
      <c r="O225" s="38">
        <f ca="1">_xll.DBRW($B$14,$B225,O$19)</f>
        <v>0</v>
      </c>
    </row>
    <row r="226" spans="1:15" x14ac:dyDescent="0.25">
      <c r="A226" s="2" t="str">
        <f ca="1">IF(_xll.TM1RPTELISCONSOLIDATED($B$20,$B226),IF(_xll.TM1RPTELLEV($B$20,$B226)&lt;=3,_xll.TM1RPTELLEV($B$20,$B226),"D"),"N")</f>
        <v>N</v>
      </c>
      <c r="B226" s="55" t="s">
        <v>169</v>
      </c>
      <c r="C226" s="35" t="str">
        <f t="shared" ca="1" si="3"/>
        <v>No</v>
      </c>
      <c r="D226" s="35" t="str">
        <f ca="1">IF(AND(C226="YES",_xll.DIMIX(instance&amp;":z_indicator_PL_Vector",_xll.ELPAR(dimension,F226,1))&gt;0),
_xll.ELPAR(dimension,F226,1),
IF(AND(C226="YES",_xll.DIMIX(instance&amp;":z_indicator_PL_Vector",_xll.ELPAR(dimension,F226,1))=0),
_xll.ELPAR(dimension,_xll.ELPAR(dimension,F226,1),1),
IF(G226="Vector",F226,"")))</f>
        <v/>
      </c>
      <c r="E226" s="36">
        <f ca="1">_xll.ELLEV($B$15,$B226)</f>
        <v>0</v>
      </c>
      <c r="F226" s="37" t="str">
        <f ca="1">_xll.DIMNM(dimension,_xll.DIMIX(dimension,B226))</f>
        <v>PL1150_AC_91</v>
      </c>
      <c r="G226" s="36">
        <f ca="1">_xll.DBRW($B$14,$B226,G$19)</f>
        <v>0</v>
      </c>
      <c r="H226" s="38">
        <f ca="1">_xll.DBRW($B$14,$B226,H$19)</f>
        <v>0</v>
      </c>
      <c r="I226" s="38">
        <f ca="1">_xll.DBRW($B$14,$B226,I$19)</f>
        <v>0</v>
      </c>
      <c r="J226" s="38" t="str">
        <f ca="1">_xll.ELPAR("tango_core_model:Indicator",B226,1)</f>
        <v>PL1150</v>
      </c>
      <c r="K226" s="38" t="str">
        <f ca="1">IFERROR(VLOOKUP(B226,#REF!,3,FALSE),"-")</f>
        <v>Reversal on other provisions related to additional transport costs</v>
      </c>
      <c r="L226" s="38">
        <f ca="1">_xll.DBRW($B$14,$B226,L$19)</f>
        <v>0</v>
      </c>
      <c r="M226" s="38">
        <f ca="1">_xll.DBRW($B$14,$B226,M$19)</f>
        <v>0</v>
      </c>
      <c r="N226" s="38">
        <f ca="1">_xll.DBRW($B$14,$B226,N$19)</f>
        <v>0</v>
      </c>
      <c r="O226" s="38">
        <f ca="1">_xll.DBRW($B$14,$B226,O$19)</f>
        <v>0</v>
      </c>
    </row>
    <row r="227" spans="1:15" x14ac:dyDescent="0.25">
      <c r="A227" s="2" t="str">
        <f ca="1">IF(_xll.TM1RPTELISCONSOLIDATED($B$20,$B227),IF(_xll.TM1RPTELLEV($B$20,$B227)&lt;=3,_xll.TM1RPTELLEV($B$20,$B227),"D"),"N")</f>
        <v>N</v>
      </c>
      <c r="B227" s="55" t="s">
        <v>114</v>
      </c>
      <c r="C227" s="35" t="str">
        <f t="shared" ca="1" si="3"/>
        <v>No</v>
      </c>
      <c r="D227" s="35" t="str">
        <f ca="1">IF(AND(C227="YES",_xll.DIMIX(instance&amp;":z_indicator_PL_Vector",_xll.ELPAR(dimension,F227,1))&gt;0),
_xll.ELPAR(dimension,F227,1),
IF(AND(C227="YES",_xll.DIMIX(instance&amp;":z_indicator_PL_Vector",_xll.ELPAR(dimension,F227,1))=0),
_xll.ELPAR(dimension,_xll.ELPAR(dimension,F227,1),1),
IF(G227="Vector",F227,"")))</f>
        <v/>
      </c>
      <c r="E227" s="36">
        <f ca="1">_xll.ELLEV($B$15,$B227)</f>
        <v>0</v>
      </c>
      <c r="F227" s="37" t="str">
        <f ca="1">_xll.DIMNM(dimension,_xll.DIMIX(dimension,B227))</f>
        <v>PL1150_CD_15</v>
      </c>
      <c r="G227" s="36">
        <f ca="1">_xll.DBRW($B$14,$B227,G$19)</f>
        <v>0</v>
      </c>
      <c r="H227" s="38">
        <f ca="1">_xll.DBRW($B$14,$B227,H$19)</f>
        <v>0</v>
      </c>
      <c r="I227" s="38">
        <f ca="1">_xll.DBRW($B$14,$B227,I$19)</f>
        <v>0</v>
      </c>
      <c r="J227" s="38" t="str">
        <f ca="1">_xll.ELPAR("tango_core_model:Indicator",B227,1)</f>
        <v>PL1150</v>
      </c>
      <c r="K227" s="38" t="str">
        <f ca="1">IFERROR(VLOOKUP(B227,#REF!,3,FALSE),"-")</f>
        <v>It includes variance in provisions for worker’s compensation</v>
      </c>
      <c r="L227" s="38">
        <f ca="1">_xll.DBRW($B$14,$B227,L$19)</f>
        <v>0</v>
      </c>
      <c r="M227" s="38">
        <f ca="1">_xll.DBRW($B$14,$B227,M$19)</f>
        <v>0</v>
      </c>
      <c r="N227" s="38">
        <f ca="1">_xll.DBRW($B$14,$B227,N$19)</f>
        <v>0</v>
      </c>
      <c r="O227" s="38">
        <f ca="1">_xll.DBRW($B$14,$B227,O$19)</f>
        <v>0</v>
      </c>
    </row>
    <row r="228" spans="1:15" x14ac:dyDescent="0.25">
      <c r="A228" s="2" t="str">
        <f ca="1">IF(_xll.TM1RPTELISCONSOLIDATED($B$20,$B228),IF(_xll.TM1RPTELLEV($B$20,$B228)&lt;=3,_xll.TM1RPTELLEV($B$20,$B228),"D"),"N")</f>
        <v>N</v>
      </c>
      <c r="B228" s="55" t="s">
        <v>115</v>
      </c>
      <c r="C228" s="35" t="str">
        <f t="shared" ca="1" si="3"/>
        <v>No</v>
      </c>
      <c r="D228" s="35" t="str">
        <f ca="1">IF(AND(C228="YES",_xll.DIMIX(instance&amp;":z_indicator_PL_Vector",_xll.ELPAR(dimension,F228,1))&gt;0),
_xll.ELPAR(dimension,F228,1),
IF(AND(C228="YES",_xll.DIMIX(instance&amp;":z_indicator_PL_Vector",_xll.ELPAR(dimension,F228,1))=0),
_xll.ELPAR(dimension,_xll.ELPAR(dimension,F228,1),1),
IF(G228="Vector",F228,"")))</f>
        <v/>
      </c>
      <c r="E228" s="36">
        <f ca="1">_xll.ELLEV($B$15,$B228)</f>
        <v>0</v>
      </c>
      <c r="F228" s="37" t="str">
        <f ca="1">_xll.DIMNM(dimension,_xll.DIMIX(dimension,B228))</f>
        <v>PL1150_CD_16</v>
      </c>
      <c r="G228" s="36">
        <f ca="1">_xll.DBRW($B$14,$B228,G$19)</f>
        <v>0</v>
      </c>
      <c r="H228" s="38">
        <f ca="1">_xll.DBRW($B$14,$B228,H$19)</f>
        <v>0</v>
      </c>
      <c r="I228" s="38">
        <f ca="1">_xll.DBRW($B$14,$B228,I$19)</f>
        <v>0</v>
      </c>
      <c r="J228" s="38" t="str">
        <f ca="1">_xll.ELPAR("tango_core_model:Indicator",B228,1)</f>
        <v>PL1150</v>
      </c>
      <c r="K228" s="38" t="str">
        <f ca="1">IFERROR(VLOOKUP(B228,#REF!,3,FALSE),"-")</f>
        <v>Reversal on provisions related to worker's compensation</v>
      </c>
      <c r="L228" s="38">
        <f ca="1">_xll.DBRW($B$14,$B228,L$19)</f>
        <v>0</v>
      </c>
      <c r="M228" s="38">
        <f ca="1">_xll.DBRW($B$14,$B228,M$19)</f>
        <v>0</v>
      </c>
      <c r="N228" s="38">
        <f ca="1">_xll.DBRW($B$14,$B228,N$19)</f>
        <v>0</v>
      </c>
      <c r="O228" s="38">
        <f ca="1">_xll.DBRW($B$14,$B228,O$19)</f>
        <v>0</v>
      </c>
    </row>
    <row r="229" spans="1:15" x14ac:dyDescent="0.25">
      <c r="A229" s="2" t="str">
        <f ca="1">IF(_xll.TM1RPTELISCONSOLIDATED($B$20,$B229),IF(_xll.TM1RPTELLEV($B$20,$B229)&lt;=3,_xll.TM1RPTELLEV($B$20,$B229),"D"),"N")</f>
        <v>N</v>
      </c>
      <c r="B229" s="55" t="s">
        <v>112</v>
      </c>
      <c r="C229" s="35" t="str">
        <f t="shared" ca="1" si="3"/>
        <v>No</v>
      </c>
      <c r="D229" s="35" t="str">
        <f ca="1">IF(AND(C229="YES",_xll.DIMIX(instance&amp;":z_indicator_PL_Vector",_xll.ELPAR(dimension,F229,1))&gt;0),
_xll.ELPAR(dimension,F229,1),
IF(AND(C229="YES",_xll.DIMIX(instance&amp;":z_indicator_PL_Vector",_xll.ELPAR(dimension,F229,1))=0),
_xll.ELPAR(dimension,_xll.ELPAR(dimension,F229,1),1),
IF(G229="Vector",F229,"")))</f>
        <v/>
      </c>
      <c r="E229" s="36">
        <f ca="1">_xll.ELLEV($B$15,$B229)</f>
        <v>0</v>
      </c>
      <c r="F229" s="37" t="str">
        <f ca="1">_xll.DIMNM(dimension,_xll.DIMIX(dimension,B229))</f>
        <v>PL1150_CD_25</v>
      </c>
      <c r="G229" s="36">
        <f ca="1">_xll.DBRW($B$14,$B229,G$19)</f>
        <v>0</v>
      </c>
      <c r="H229" s="38">
        <f ca="1">_xll.DBRW($B$14,$B229,H$19)</f>
        <v>0</v>
      </c>
      <c r="I229" s="38">
        <f ca="1">_xll.DBRW($B$14,$B229,I$19)</f>
        <v>0</v>
      </c>
      <c r="J229" s="38" t="str">
        <f ca="1">_xll.ELPAR("tango_core_model:Indicator",B229,1)</f>
        <v>PL1150</v>
      </c>
      <c r="K229" s="38" t="str">
        <f ca="1">IFERROR(VLOOKUP(B229,#REF!,3,FALSE),"-")</f>
        <v>It includes variance in provisions for damages provisions and auto-liability</v>
      </c>
      <c r="L229" s="38">
        <f ca="1">_xll.DBRW($B$14,$B229,L$19)</f>
        <v>0</v>
      </c>
      <c r="M229" s="38">
        <f ca="1">_xll.DBRW($B$14,$B229,M$19)</f>
        <v>0</v>
      </c>
      <c r="N229" s="38">
        <f ca="1">_xll.DBRW($B$14,$B229,N$19)</f>
        <v>0</v>
      </c>
      <c r="O229" s="38">
        <f ca="1">_xll.DBRW($B$14,$B229,O$19)</f>
        <v>0</v>
      </c>
    </row>
    <row r="230" spans="1:15" x14ac:dyDescent="0.25">
      <c r="A230" s="2" t="str">
        <f ca="1">IF(_xll.TM1RPTELISCONSOLIDATED($B$20,$B230),IF(_xll.TM1RPTELLEV($B$20,$B230)&lt;=3,_xll.TM1RPTELLEV($B$20,$B230),"D"),"N")</f>
        <v>N</v>
      </c>
      <c r="B230" s="55" t="s">
        <v>113</v>
      </c>
      <c r="C230" s="35" t="str">
        <f t="shared" ca="1" si="3"/>
        <v>No</v>
      </c>
      <c r="D230" s="35" t="str">
        <f ca="1">IF(AND(C230="YES",_xll.DIMIX(instance&amp;":z_indicator_PL_Vector",_xll.ELPAR(dimension,F230,1))&gt;0),
_xll.ELPAR(dimension,F230,1),
IF(AND(C230="YES",_xll.DIMIX(instance&amp;":z_indicator_PL_Vector",_xll.ELPAR(dimension,F230,1))=0),
_xll.ELPAR(dimension,_xll.ELPAR(dimension,F230,1),1),
IF(G230="Vector",F230,"")))</f>
        <v/>
      </c>
      <c r="E230" s="36">
        <f ca="1">_xll.ELLEV($B$15,$B230)</f>
        <v>0</v>
      </c>
      <c r="F230" s="37" t="str">
        <f ca="1">_xll.DIMNM(dimension,_xll.DIMIX(dimension,B230))</f>
        <v>PL1150_CD_26</v>
      </c>
      <c r="G230" s="36">
        <f ca="1">_xll.DBRW($B$14,$B230,G$19)</f>
        <v>0</v>
      </c>
      <c r="H230" s="38">
        <f ca="1">_xll.DBRW($B$14,$B230,H$19)</f>
        <v>0</v>
      </c>
      <c r="I230" s="38">
        <f ca="1">_xll.DBRW($B$14,$B230,I$19)</f>
        <v>0</v>
      </c>
      <c r="J230" s="38" t="str">
        <f ca="1">_xll.ELPAR("tango_core_model:Indicator",B230,1)</f>
        <v>PL1150</v>
      </c>
      <c r="K230" s="38" t="str">
        <f ca="1">IFERROR(VLOOKUP(B230,#REF!,3,FALSE),"-")</f>
        <v>Reversal on provisions related to claims caused by transport vehicules in case of autoliability</v>
      </c>
      <c r="L230" s="38">
        <f ca="1">_xll.DBRW($B$14,$B230,L$19)</f>
        <v>0</v>
      </c>
      <c r="M230" s="38">
        <f ca="1">_xll.DBRW($B$14,$B230,M$19)</f>
        <v>0</v>
      </c>
      <c r="N230" s="38">
        <f ca="1">_xll.DBRW($B$14,$B230,N$19)</f>
        <v>0</v>
      </c>
      <c r="O230" s="38">
        <f ca="1">_xll.DBRW($B$14,$B230,O$19)</f>
        <v>0</v>
      </c>
    </row>
    <row r="231" spans="1:15" x14ac:dyDescent="0.25">
      <c r="A231" s="2" t="str">
        <f ca="1">IF(_xll.TM1RPTELISCONSOLIDATED($B$20,$B231),IF(_xll.TM1RPTELLEV($B$20,$B231)&lt;=3,_xll.TM1RPTELLEV($B$20,$B231),"D"),"N")</f>
        <v>N</v>
      </c>
      <c r="B231" s="55" t="s">
        <v>457</v>
      </c>
      <c r="C231" s="35" t="str">
        <f t="shared" ca="1" si="3"/>
        <v>No</v>
      </c>
      <c r="D231" s="35" t="str">
        <f ca="1">IF(AND(C231="YES",_xll.DIMIX(instance&amp;":z_indicator_PL_Vector",_xll.ELPAR(dimension,F231,1))&gt;0),
_xll.ELPAR(dimension,F231,1),
IF(AND(C231="YES",_xll.DIMIX(instance&amp;":z_indicator_PL_Vector",_xll.ELPAR(dimension,F231,1))=0),
_xll.ELPAR(dimension,_xll.ELPAR(dimension,F231,1),1),
IF(G231="Vector",F231,"")))</f>
        <v/>
      </c>
      <c r="E231" s="36">
        <f ca="1">_xll.ELLEV($B$15,$B231)</f>
        <v>0</v>
      </c>
      <c r="F231" s="37" t="str">
        <f ca="1">_xll.DIMNM(dimension,_xll.DIMIX(dimension,B231))</f>
        <v>PL1150_CD_90</v>
      </c>
      <c r="G231" s="36">
        <f ca="1">_xll.DBRW($B$14,$B231,G$19)</f>
        <v>0</v>
      </c>
      <c r="H231" s="38">
        <f ca="1">_xll.DBRW($B$14,$B231,H$19)</f>
        <v>0</v>
      </c>
      <c r="I231" s="38">
        <f ca="1">_xll.DBRW($B$14,$B231,I$19)</f>
        <v>0</v>
      </c>
      <c r="J231" s="38" t="str">
        <f ca="1">_xll.ELPAR("tango_core_model:Indicator",B231,1)</f>
        <v>PL1150</v>
      </c>
      <c r="K231" s="38" t="str">
        <f ca="1">IFERROR(VLOOKUP(B231,#REF!,3,FALSE),"-")</f>
        <v>It includes the impact of impairment of an intangible or tangible assets which has been injured or damaged</v>
      </c>
      <c r="L231" s="38">
        <f ca="1">_xll.DBRW($B$14,$B231,L$19)</f>
        <v>0</v>
      </c>
      <c r="M231" s="38">
        <f ca="1">_xll.DBRW($B$14,$B231,M$19)</f>
        <v>0</v>
      </c>
      <c r="N231" s="38">
        <f ca="1">_xll.DBRW($B$14,$B231,N$19)</f>
        <v>0</v>
      </c>
      <c r="O231" s="38">
        <f ca="1">_xll.DBRW($B$14,$B231,O$19)</f>
        <v>0</v>
      </c>
    </row>
    <row r="232" spans="1:15" x14ac:dyDescent="0.25">
      <c r="A232" s="2" t="str">
        <f ca="1">IF(_xll.TM1RPTELISCONSOLIDATED($B$20,$B232),IF(_xll.TM1RPTELLEV($B$20,$B232)&lt;=3,_xll.TM1RPTELLEV($B$20,$B232),"D"),"N")</f>
        <v>N</v>
      </c>
      <c r="B232" s="55" t="s">
        <v>125</v>
      </c>
      <c r="C232" s="35" t="str">
        <f t="shared" ca="1" si="3"/>
        <v>No</v>
      </c>
      <c r="D232" s="35" t="str">
        <f ca="1">IF(AND(C232="YES",_xll.DIMIX(instance&amp;":z_indicator_PL_Vector",_xll.ELPAR(dimension,F232,1))&gt;0),
_xll.ELPAR(dimension,F232,1),
IF(AND(C232="YES",_xll.DIMIX(instance&amp;":z_indicator_PL_Vector",_xll.ELPAR(dimension,F232,1))=0),
_xll.ELPAR(dimension,_xll.ELPAR(dimension,F232,1),1),
IF(G232="Vector",F232,"")))</f>
        <v/>
      </c>
      <c r="E232" s="36">
        <f ca="1">_xll.ELLEV($B$15,$B232)</f>
        <v>0</v>
      </c>
      <c r="F232" s="37" t="str">
        <f ca="1">_xll.DIMNM(dimension,_xll.DIMIX(dimension,B232))</f>
        <v>PL1150_CS_10</v>
      </c>
      <c r="G232" s="36">
        <f ca="1">_xll.DBRW($B$14,$B232,G$19)</f>
        <v>0</v>
      </c>
      <c r="H232" s="38">
        <f ca="1">_xll.DBRW($B$14,$B232,H$19)</f>
        <v>0</v>
      </c>
      <c r="I232" s="38">
        <f ca="1">_xll.DBRW($B$14,$B232,I$19)</f>
        <v>0</v>
      </c>
      <c r="J232" s="38" t="str">
        <f ca="1">_xll.ELPAR("tango_core_model:Indicator",B232,1)</f>
        <v>PL1150</v>
      </c>
      <c r="K232" s="38" t="str">
        <f ca="1">IFERROR(VLOOKUP(B232,#REF!,3,FALSE),"-")</f>
        <v>It includes variance in provisions for pensions and other postemployment benefits, as well as other long-term employee benefits of customer services staff costs, only</v>
      </c>
      <c r="L232" s="38">
        <f ca="1">_xll.DBRW($B$14,$B232,L$19)</f>
        <v>0</v>
      </c>
      <c r="M232" s="38">
        <f ca="1">_xll.DBRW($B$14,$B232,M$19)</f>
        <v>0</v>
      </c>
      <c r="N232" s="38">
        <f ca="1">_xll.DBRW($B$14,$B232,N$19)</f>
        <v>0</v>
      </c>
      <c r="O232" s="38">
        <f ca="1">_xll.DBRW($B$14,$B232,O$19)</f>
        <v>0</v>
      </c>
    </row>
    <row r="233" spans="1:15" x14ac:dyDescent="0.25">
      <c r="A233" s="2" t="str">
        <f ca="1">IF(_xll.TM1RPTELISCONSOLIDATED($B$20,$B233),IF(_xll.TM1RPTELLEV($B$20,$B233)&lt;=3,_xll.TM1RPTELLEV($B$20,$B233),"D"),"N")</f>
        <v>N</v>
      </c>
      <c r="B233" s="55" t="s">
        <v>126</v>
      </c>
      <c r="C233" s="35" t="str">
        <f t="shared" ca="1" si="3"/>
        <v>No</v>
      </c>
      <c r="D233" s="35" t="str">
        <f ca="1">IF(AND(C233="YES",_xll.DIMIX(instance&amp;":z_indicator_PL_Vector",_xll.ELPAR(dimension,F233,1))&gt;0),
_xll.ELPAR(dimension,F233,1),
IF(AND(C233="YES",_xll.DIMIX(instance&amp;":z_indicator_PL_Vector",_xll.ELPAR(dimension,F233,1))=0),
_xll.ELPAR(dimension,_xll.ELPAR(dimension,F233,1),1),
IF(G233="Vector",F233,"")))</f>
        <v/>
      </c>
      <c r="E233" s="36">
        <f ca="1">_xll.ELLEV($B$15,$B233)</f>
        <v>0</v>
      </c>
      <c r="F233" s="37" t="str">
        <f ca="1">_xll.DIMNM(dimension,_xll.DIMIX(dimension,B233))</f>
        <v>PL1150_CS_11</v>
      </c>
      <c r="G233" s="36">
        <f ca="1">_xll.DBRW($B$14,$B233,G$19)</f>
        <v>0</v>
      </c>
      <c r="H233" s="38">
        <f ca="1">_xll.DBRW($B$14,$B233,H$19)</f>
        <v>0</v>
      </c>
      <c r="I233" s="38">
        <f ca="1">_xll.DBRW($B$14,$B233,I$19)</f>
        <v>0</v>
      </c>
      <c r="J233" s="38" t="str">
        <f ca="1">_xll.ELPAR("tango_core_model:Indicator",B233,1)</f>
        <v>PL1150</v>
      </c>
      <c r="K233" s="38" t="str">
        <f ca="1">IFERROR(VLOOKUP(B233,#REF!,3,FALSE),"-")</f>
        <v>Reversal on provisions related to "Customer services" staff costs</v>
      </c>
      <c r="L233" s="38">
        <f ca="1">_xll.DBRW($B$14,$B233,L$19)</f>
        <v>0</v>
      </c>
      <c r="M233" s="38">
        <f ca="1">_xll.DBRW($B$14,$B233,M$19)</f>
        <v>0</v>
      </c>
      <c r="N233" s="38">
        <f ca="1">_xll.DBRW($B$14,$B233,N$19)</f>
        <v>0</v>
      </c>
      <c r="O233" s="38">
        <f ca="1">_xll.DBRW($B$14,$B233,O$19)</f>
        <v>0</v>
      </c>
    </row>
    <row r="234" spans="1:15" x14ac:dyDescent="0.25">
      <c r="A234" s="2" t="str">
        <f ca="1">IF(_xll.TM1RPTELISCONSOLIDATED($B$20,$B234),IF(_xll.TM1RPTELLEV($B$20,$B234)&lt;=3,_xll.TM1RPTELLEV($B$20,$B234),"D"),"N")</f>
        <v>N</v>
      </c>
      <c r="B234" s="55" t="s">
        <v>395</v>
      </c>
      <c r="C234" s="35" t="str">
        <f t="shared" ca="1" si="3"/>
        <v>No</v>
      </c>
      <c r="D234" s="35" t="str">
        <f ca="1">IF(AND(C234="YES",_xll.DIMIX(instance&amp;":z_indicator_PL_Vector",_xll.ELPAR(dimension,F234,1))&gt;0),
_xll.ELPAR(dimension,F234,1),
IF(AND(C234="YES",_xll.DIMIX(instance&amp;":z_indicator_PL_Vector",_xll.ELPAR(dimension,F234,1))=0),
_xll.ELPAR(dimension,_xll.ELPAR(dimension,F234,1),1),
IF(G234="Vector",F234,"")))</f>
        <v/>
      </c>
      <c r="E234" s="36">
        <f ca="1">_xll.ELLEV($B$15,$B234)</f>
        <v>0</v>
      </c>
      <c r="F234" s="37" t="str">
        <f ca="1">_xll.DIMNM(dimension,_xll.DIMIX(dimension,B234))</f>
        <v>PL1150_CS_90</v>
      </c>
      <c r="G234" s="36">
        <f ca="1">_xll.DBRW($B$14,$B234,G$19)</f>
        <v>0</v>
      </c>
      <c r="H234" s="38">
        <f ca="1">_xll.DBRW($B$14,$B234,H$19)</f>
        <v>0</v>
      </c>
      <c r="I234" s="38">
        <f ca="1">_xll.DBRW($B$14,$B234,I$19)</f>
        <v>0</v>
      </c>
      <c r="J234" s="38" t="str">
        <f ca="1">_xll.ELPAR("tango_core_model:Indicator",B234,1)</f>
        <v>PL1150</v>
      </c>
      <c r="K234" s="38" t="str">
        <f ca="1">IFERROR(VLOOKUP(B234,#REF!,3,FALSE),"-")</f>
        <v>It includes impairment and provisions variance relating to others costs</v>
      </c>
      <c r="L234" s="38">
        <f ca="1">_xll.DBRW($B$14,$B234,L$19)</f>
        <v>0</v>
      </c>
      <c r="M234" s="38">
        <f ca="1">_xll.DBRW($B$14,$B234,M$19)</f>
        <v>0</v>
      </c>
      <c r="N234" s="38">
        <f ca="1">_xll.DBRW($B$14,$B234,N$19)</f>
        <v>0</v>
      </c>
      <c r="O234" s="38">
        <f ca="1">_xll.DBRW($B$14,$B234,O$19)</f>
        <v>0</v>
      </c>
    </row>
    <row r="235" spans="1:15" x14ac:dyDescent="0.25">
      <c r="A235" s="2" t="str">
        <f ca="1">IF(_xll.TM1RPTELISCONSOLIDATED($B$20,$B235),IF(_xll.TM1RPTELLEV($B$20,$B235)&lt;=3,_xll.TM1RPTELLEV($B$20,$B235),"D"),"N")</f>
        <v>N</v>
      </c>
      <c r="B235" s="55" t="s">
        <v>59</v>
      </c>
      <c r="C235" s="35" t="str">
        <f t="shared" ca="1" si="3"/>
        <v>No</v>
      </c>
      <c r="D235" s="35" t="str">
        <f ca="1">IF(AND(C235="YES",_xll.DIMIX(instance&amp;":z_indicator_PL_Vector",_xll.ELPAR(dimension,F235,1))&gt;0),
_xll.ELPAR(dimension,F235,1),
IF(AND(C235="YES",_xll.DIMIX(instance&amp;":z_indicator_PL_Vector",_xll.ELPAR(dimension,F235,1))=0),
_xll.ELPAR(dimension,_xll.ELPAR(dimension,F235,1),1),
IF(G235="Vector",F235,"")))</f>
        <v/>
      </c>
      <c r="E235" s="36">
        <f ca="1">_xll.ELLEV($B$15,$B235)</f>
        <v>0</v>
      </c>
      <c r="F235" s="37" t="str">
        <f ca="1">_xll.DIMNM(dimension,_xll.DIMIX(dimension,B235))</f>
        <v>PL1150_DO_10</v>
      </c>
      <c r="G235" s="36">
        <f ca="1">_xll.DBRW($B$14,$B235,G$19)</f>
        <v>0</v>
      </c>
      <c r="H235" s="38">
        <f ca="1">_xll.DBRW($B$14,$B235,H$19)</f>
        <v>0</v>
      </c>
      <c r="I235" s="38">
        <f ca="1">_xll.DBRW($B$14,$B235,I$19)</f>
        <v>0</v>
      </c>
      <c r="J235" s="38" t="str">
        <f ca="1">_xll.ELPAR("tango_core_model:Indicator",B235,1)</f>
        <v>PL1150</v>
      </c>
      <c r="K235" s="38" t="str">
        <f ca="1">IFERROR(VLOOKUP(B235,#REF!,3,FALSE),"-")</f>
        <v>It includes variance in provisions for pensions and other postemployment benefits, as well as other long-term employee benefits of drivers, only</v>
      </c>
      <c r="L235" s="38">
        <f ca="1">_xll.DBRW($B$14,$B235,L$19)</f>
        <v>0</v>
      </c>
      <c r="M235" s="38">
        <f ca="1">_xll.DBRW($B$14,$B235,M$19)</f>
        <v>0</v>
      </c>
      <c r="N235" s="38">
        <f ca="1">_xll.DBRW($B$14,$B235,N$19)</f>
        <v>0</v>
      </c>
      <c r="O235" s="38">
        <f ca="1">_xll.DBRW($B$14,$B235,O$19)</f>
        <v>0</v>
      </c>
    </row>
    <row r="236" spans="1:15" x14ac:dyDescent="0.25">
      <c r="A236" s="2" t="str">
        <f ca="1">IF(_xll.TM1RPTELISCONSOLIDATED($B$20,$B236),IF(_xll.TM1RPTELLEV($B$20,$B236)&lt;=3,_xll.TM1RPTELLEV($B$20,$B236),"D"),"N")</f>
        <v>N</v>
      </c>
      <c r="B236" s="55" t="s">
        <v>60</v>
      </c>
      <c r="C236" s="35" t="str">
        <f t="shared" ca="1" si="3"/>
        <v>No</v>
      </c>
      <c r="D236" s="35" t="str">
        <f ca="1">IF(AND(C236="YES",_xll.DIMIX(instance&amp;":z_indicator_PL_Vector",_xll.ELPAR(dimension,F236,1))&gt;0),
_xll.ELPAR(dimension,F236,1),
IF(AND(C236="YES",_xll.DIMIX(instance&amp;":z_indicator_PL_Vector",_xll.ELPAR(dimension,F236,1))=0),
_xll.ELPAR(dimension,_xll.ELPAR(dimension,F236,1),1),
IF(G236="Vector",F236,"")))</f>
        <v/>
      </c>
      <c r="E236" s="36">
        <f ca="1">_xll.ELLEV($B$15,$B236)</f>
        <v>0</v>
      </c>
      <c r="F236" s="37" t="str">
        <f ca="1">_xll.DIMNM(dimension,_xll.DIMIX(dimension,B236))</f>
        <v>PL1150_DO_11</v>
      </c>
      <c r="G236" s="36">
        <f ca="1">_xll.DBRW($B$14,$B236,G$19)</f>
        <v>0</v>
      </c>
      <c r="H236" s="38">
        <f ca="1">_xll.DBRW($B$14,$B236,H$19)</f>
        <v>0</v>
      </c>
      <c r="I236" s="38">
        <f ca="1">_xll.DBRW($B$14,$B236,I$19)</f>
        <v>0</v>
      </c>
      <c r="J236" s="38" t="str">
        <f ca="1">_xll.ELPAR("tango_core_model:Indicator",B236,1)</f>
        <v>PL1150</v>
      </c>
      <c r="K236" s="38" t="str">
        <f ca="1">IFERROR(VLOOKUP(B236,#REF!,3,FALSE),"-")</f>
        <v>Reversal on provisions related to "Driving/operating" staff costs</v>
      </c>
      <c r="L236" s="38">
        <f ca="1">_xll.DBRW($B$14,$B236,L$19)</f>
        <v>0</v>
      </c>
      <c r="M236" s="38">
        <f ca="1">_xll.DBRW($B$14,$B236,M$19)</f>
        <v>0</v>
      </c>
      <c r="N236" s="38">
        <f ca="1">_xll.DBRW($B$14,$B236,N$19)</f>
        <v>0</v>
      </c>
      <c r="O236" s="38">
        <f ca="1">_xll.DBRW($B$14,$B236,O$19)</f>
        <v>0</v>
      </c>
    </row>
    <row r="237" spans="1:15" x14ac:dyDescent="0.25">
      <c r="A237" s="2" t="str">
        <f ca="1">IF(_xll.TM1RPTELISCONSOLIDATED($B$20,$B237),IF(_xll.TM1RPTELLEV($B$20,$B237)&lt;=3,_xll.TM1RPTELLEV($B$20,$B237),"D"),"N")</f>
        <v>N</v>
      </c>
      <c r="B237" s="55" t="s">
        <v>458</v>
      </c>
      <c r="C237" s="35" t="str">
        <f t="shared" ca="1" si="3"/>
        <v>No</v>
      </c>
      <c r="D237" s="35" t="str">
        <f ca="1">IF(AND(C237="YES",_xll.DIMIX(instance&amp;":z_indicator_PL_Vector",_xll.ELPAR(dimension,F237,1))&gt;0),
_xll.ELPAR(dimension,F237,1),
IF(AND(C237="YES",_xll.DIMIX(instance&amp;":z_indicator_PL_Vector",_xll.ELPAR(dimension,F237,1))=0),
_xll.ELPAR(dimension,_xll.ELPAR(dimension,F237,1),1),
IF(G237="Vector",F237,"")))</f>
        <v/>
      </c>
      <c r="E237" s="36">
        <f ca="1">_xll.ELLEV($B$15,$B237)</f>
        <v>0</v>
      </c>
      <c r="F237" s="37" t="str">
        <f ca="1">_xll.DIMNM(dimension,_xll.DIMIX(dimension,B237))</f>
        <v>PL1150_DO_90</v>
      </c>
      <c r="G237" s="36">
        <f ca="1">_xll.DBRW($B$14,$B237,G$19)</f>
        <v>0</v>
      </c>
      <c r="H237" s="38">
        <f ca="1">_xll.DBRW($B$14,$B237,H$19)</f>
        <v>0</v>
      </c>
      <c r="I237" s="38">
        <f ca="1">_xll.DBRW($B$14,$B237,I$19)</f>
        <v>0</v>
      </c>
      <c r="J237" s="38" t="str">
        <f ca="1">_xll.ELPAR("tango_core_model:Indicator",B237,1)</f>
        <v>PL1150</v>
      </c>
      <c r="K237" s="38" t="str">
        <f ca="1">IFERROR(VLOOKUP(B237,#REF!,3,FALSE),"-")</f>
        <v>It includes impairment and provisions variance relating to driving costs</v>
      </c>
      <c r="L237" s="38">
        <f ca="1">_xll.DBRW($B$14,$B237,L$19)</f>
        <v>0</v>
      </c>
      <c r="M237" s="38">
        <f ca="1">_xll.DBRW($B$14,$B237,M$19)</f>
        <v>0</v>
      </c>
      <c r="N237" s="38">
        <f ca="1">_xll.DBRW($B$14,$B237,N$19)</f>
        <v>0</v>
      </c>
      <c r="O237" s="38">
        <f ca="1">_xll.DBRW($B$14,$B237,O$19)</f>
        <v>0</v>
      </c>
    </row>
    <row r="238" spans="1:15" x14ac:dyDescent="0.25">
      <c r="A238" s="2" t="str">
        <f ca="1">IF(_xll.TM1RPTELISCONSOLIDATED($B$20,$B238),IF(_xll.TM1RPTELLEV($B$20,$B238)&lt;=3,_xll.TM1RPTELLEV($B$20,$B238),"D"),"N")</f>
        <v>N</v>
      </c>
      <c r="B238" s="55" t="s">
        <v>136</v>
      </c>
      <c r="C238" s="35" t="str">
        <f t="shared" ca="1" si="3"/>
        <v>No</v>
      </c>
      <c r="D238" s="35" t="str">
        <f ca="1">IF(AND(C238="YES",_xll.DIMIX(instance&amp;":z_indicator_PL_Vector",_xll.ELPAR(dimension,F238,1))&gt;0),
_xll.ELPAR(dimension,F238,1),
IF(AND(C238="YES",_xll.DIMIX(instance&amp;":z_indicator_PL_Vector",_xll.ELPAR(dimension,F238,1))=0),
_xll.ELPAR(dimension,_xll.ELPAR(dimension,F238,1),1),
IF(G238="Vector",F238,"")))</f>
        <v/>
      </c>
      <c r="E238" s="36">
        <f ca="1">_xll.ELLEV($B$15,$B238)</f>
        <v>0</v>
      </c>
      <c r="F238" s="37" t="str">
        <f ca="1">_xll.DIMNM(dimension,_xll.DIMIX(dimension,B238))</f>
        <v>PL1150_DS_10</v>
      </c>
      <c r="G238" s="36">
        <f ca="1">_xll.DBRW($B$14,$B238,G$19)</f>
        <v>0</v>
      </c>
      <c r="H238" s="38">
        <f ca="1">_xll.DBRW($B$14,$B238,H$19)</f>
        <v>0</v>
      </c>
      <c r="I238" s="38">
        <f ca="1">_xll.DBRW($B$14,$B238,I$19)</f>
        <v>0</v>
      </c>
      <c r="J238" s="38" t="str">
        <f ca="1">_xll.ELPAR("tango_core_model:Indicator",B238,1)</f>
        <v>PL1150</v>
      </c>
      <c r="K238" s="38" t="str">
        <f ca="1">IFERROR(VLOOKUP(B238,#REF!,3,FALSE),"-")</f>
        <v>It includes variance in provisions for pensions and other postemployment benefits, as well as other long-term employee benefits of direct support to operation staff costs, only</v>
      </c>
      <c r="L238" s="38">
        <f ca="1">_xll.DBRW($B$14,$B238,L$19)</f>
        <v>0</v>
      </c>
      <c r="M238" s="38">
        <f ca="1">_xll.DBRW($B$14,$B238,M$19)</f>
        <v>0</v>
      </c>
      <c r="N238" s="38">
        <f ca="1">_xll.DBRW($B$14,$B238,N$19)</f>
        <v>0</v>
      </c>
      <c r="O238" s="38">
        <f ca="1">_xll.DBRW($B$14,$B238,O$19)</f>
        <v>0</v>
      </c>
    </row>
    <row r="239" spans="1:15" x14ac:dyDescent="0.25">
      <c r="A239" s="2" t="str">
        <f ca="1">IF(_xll.TM1RPTELISCONSOLIDATED($B$20,$B239),IF(_xll.TM1RPTELLEV($B$20,$B239)&lt;=3,_xll.TM1RPTELLEV($B$20,$B239),"D"),"N")</f>
        <v>N</v>
      </c>
      <c r="B239" s="55" t="s">
        <v>137</v>
      </c>
      <c r="C239" s="35" t="str">
        <f t="shared" ca="1" si="3"/>
        <v>No</v>
      </c>
      <c r="D239" s="35" t="str">
        <f ca="1">IF(AND(C239="YES",_xll.DIMIX(instance&amp;":z_indicator_PL_Vector",_xll.ELPAR(dimension,F239,1))&gt;0),
_xll.ELPAR(dimension,F239,1),
IF(AND(C239="YES",_xll.DIMIX(instance&amp;":z_indicator_PL_Vector",_xll.ELPAR(dimension,F239,1))=0),
_xll.ELPAR(dimension,_xll.ELPAR(dimension,F239,1),1),
IF(G239="Vector",F239,"")))</f>
        <v/>
      </c>
      <c r="E239" s="36">
        <f ca="1">_xll.ELLEV($B$15,$B239)</f>
        <v>0</v>
      </c>
      <c r="F239" s="37" t="str">
        <f ca="1">_xll.DIMNM(dimension,_xll.DIMIX(dimension,B239))</f>
        <v>PL1150_DS_11</v>
      </c>
      <c r="G239" s="36">
        <f ca="1">_xll.DBRW($B$14,$B239,G$19)</f>
        <v>0</v>
      </c>
      <c r="H239" s="38">
        <f ca="1">_xll.DBRW($B$14,$B239,H$19)</f>
        <v>0</v>
      </c>
      <c r="I239" s="38">
        <f ca="1">_xll.DBRW($B$14,$B239,I$19)</f>
        <v>0</v>
      </c>
      <c r="J239" s="38" t="str">
        <f ca="1">_xll.ELPAR("tango_core_model:Indicator",B239,1)</f>
        <v>PL1150</v>
      </c>
      <c r="K239" s="38" t="str">
        <f ca="1">IFERROR(VLOOKUP(B239,#REF!,3,FALSE),"-")</f>
        <v>Reversal on provisions related to "Direct support to operations" staff costs</v>
      </c>
      <c r="L239" s="38">
        <f ca="1">_xll.DBRW($B$14,$B239,L$19)</f>
        <v>0</v>
      </c>
      <c r="M239" s="38">
        <f ca="1">_xll.DBRW($B$14,$B239,M$19)</f>
        <v>0</v>
      </c>
      <c r="N239" s="38">
        <f ca="1">_xll.DBRW($B$14,$B239,N$19)</f>
        <v>0</v>
      </c>
      <c r="O239" s="38">
        <f ca="1">_xll.DBRW($B$14,$B239,O$19)</f>
        <v>0</v>
      </c>
    </row>
    <row r="240" spans="1:15" x14ac:dyDescent="0.25">
      <c r="A240" s="2" t="str">
        <f ca="1">IF(_xll.TM1RPTELISCONSOLIDATED($B$20,$B240),IF(_xll.TM1RPTELLEV($B$20,$B240)&lt;=3,_xll.TM1RPTELLEV($B$20,$B240),"D"),"N")</f>
        <v>N</v>
      </c>
      <c r="B240" s="55" t="s">
        <v>398</v>
      </c>
      <c r="C240" s="35" t="str">
        <f t="shared" ca="1" si="3"/>
        <v>No</v>
      </c>
      <c r="D240" s="35" t="str">
        <f ca="1">IF(AND(C240="YES",_xll.DIMIX(instance&amp;":z_indicator_PL_Vector",_xll.ELPAR(dimension,F240,1))&gt;0),
_xll.ELPAR(dimension,F240,1),
IF(AND(C240="YES",_xll.DIMIX(instance&amp;":z_indicator_PL_Vector",_xll.ELPAR(dimension,F240,1))=0),
_xll.ELPAR(dimension,_xll.ELPAR(dimension,F240,1),1),
IF(G240="Vector",F240,"")))</f>
        <v/>
      </c>
      <c r="E240" s="36">
        <f ca="1">_xll.ELLEV($B$15,$B240)</f>
        <v>0</v>
      </c>
      <c r="F240" s="37" t="str">
        <f ca="1">_xll.DIMNM(dimension,_xll.DIMIX(dimension,B240))</f>
        <v>PL1150_DS_90</v>
      </c>
      <c r="G240" s="36">
        <f ca="1">_xll.DBRW($B$14,$B240,G$19)</f>
        <v>0</v>
      </c>
      <c r="H240" s="38">
        <f ca="1">_xll.DBRW($B$14,$B240,H$19)</f>
        <v>0</v>
      </c>
      <c r="I240" s="38">
        <f ca="1">_xll.DBRW($B$14,$B240,I$19)</f>
        <v>0</v>
      </c>
      <c r="J240" s="38" t="str">
        <f ca="1">_xll.ELPAR("tango_core_model:Indicator",B240,1)</f>
        <v>PL1150</v>
      </c>
      <c r="K240" s="38" t="str">
        <f ca="1">IFERROR(VLOOKUP(B240,#REF!,3,FALSE),"-")</f>
        <v>It includes usage and reversal of asset’s impairment and variance in provisions relating to direct support to operations</v>
      </c>
      <c r="L240" s="38">
        <f ca="1">_xll.DBRW($B$14,$B240,L$19)</f>
        <v>0</v>
      </c>
      <c r="M240" s="38">
        <f ca="1">_xll.DBRW($B$14,$B240,M$19)</f>
        <v>0</v>
      </c>
      <c r="N240" s="38">
        <f ca="1">_xll.DBRW($B$14,$B240,N$19)</f>
        <v>0</v>
      </c>
      <c r="O240" s="38">
        <f ca="1">_xll.DBRW($B$14,$B240,O$19)</f>
        <v>0</v>
      </c>
    </row>
    <row r="241" spans="1:15" x14ac:dyDescent="0.25">
      <c r="A241" s="2" t="str">
        <f ca="1">IF(_xll.TM1RPTELISCONSOLIDATED($B$20,$B241),IF(_xll.TM1RPTELLEV($B$20,$B241)&lt;=3,_xll.TM1RPTELLEV($B$20,$B241),"D"),"N")</f>
        <v>N</v>
      </c>
      <c r="B241" s="55" t="s">
        <v>146</v>
      </c>
      <c r="C241" s="35" t="str">
        <f t="shared" ca="1" si="3"/>
        <v>No</v>
      </c>
      <c r="D241" s="35" t="str">
        <f ca="1">IF(AND(C241="YES",_xll.DIMIX(instance&amp;":z_indicator_PL_Vector",_xll.ELPAR(dimension,F241,1))&gt;0),
_xll.ELPAR(dimension,F241,1),
IF(AND(C241="YES",_xll.DIMIX(instance&amp;":z_indicator_PL_Vector",_xll.ELPAR(dimension,F241,1))=0),
_xll.ELPAR(dimension,_xll.ELPAR(dimension,F241,1),1),
IF(G241="Vector",F241,"")))</f>
        <v/>
      </c>
      <c r="E241" s="36">
        <f ca="1">_xll.ELLEV($B$15,$B241)</f>
        <v>0</v>
      </c>
      <c r="F241" s="37" t="str">
        <f ca="1">_xll.DIMNM(dimension,_xll.DIMIX(dimension,B241))</f>
        <v>PL1150_FL_10</v>
      </c>
      <c r="G241" s="36">
        <f ca="1">_xll.DBRW($B$14,$B241,G$19)</f>
        <v>0</v>
      </c>
      <c r="H241" s="38">
        <f ca="1">_xll.DBRW($B$14,$B241,H$19)</f>
        <v>0</v>
      </c>
      <c r="I241" s="38">
        <f ca="1">_xll.DBRW($B$14,$B241,I$19)</f>
        <v>0</v>
      </c>
      <c r="J241" s="38" t="str">
        <f ca="1">_xll.ELPAR("tango_core_model:Indicator",B241,1)</f>
        <v>PL1150</v>
      </c>
      <c r="K241" s="38" t="str">
        <f ca="1">IFERROR(VLOOKUP(B241,#REF!,3,FALSE),"-")</f>
        <v>It includes only impairment of passenger rolling stocks (bus, car, train, tramway, ferries, bike, etc…) and equipment of passenger rolling stocks. Impairment of right of use for passenger rolling stock and equipment of passenger rolling stocks is also included</v>
      </c>
      <c r="L241" s="38">
        <f ca="1">_xll.DBRW($B$14,$B241,L$19)</f>
        <v>0</v>
      </c>
      <c r="M241" s="38">
        <f ca="1">_xll.DBRW($B$14,$B241,M$19)</f>
        <v>0</v>
      </c>
      <c r="N241" s="38">
        <f ca="1">_xll.DBRW($B$14,$B241,N$19)</f>
        <v>0</v>
      </c>
      <c r="O241" s="38">
        <f ca="1">_xll.DBRW($B$14,$B241,O$19)</f>
        <v>0</v>
      </c>
    </row>
    <row r="242" spans="1:15" x14ac:dyDescent="0.25">
      <c r="A242" s="2" t="str">
        <f ca="1">IF(_xll.TM1RPTELISCONSOLIDATED($B$20,$B242),IF(_xll.TM1RPTELLEV($B$20,$B242)&lt;=3,_xll.TM1RPTELLEV($B$20,$B242),"D"),"N")</f>
        <v>N</v>
      </c>
      <c r="B242" s="55" t="s">
        <v>459</v>
      </c>
      <c r="C242" s="35" t="str">
        <f t="shared" ca="1" si="3"/>
        <v>No</v>
      </c>
      <c r="D242" s="35" t="str">
        <f ca="1">IF(AND(C242="YES",_xll.DIMIX(instance&amp;":z_indicator_PL_Vector",_xll.ELPAR(dimension,F242,1))&gt;0),
_xll.ELPAR(dimension,F242,1),
IF(AND(C242="YES",_xll.DIMIX(instance&amp;":z_indicator_PL_Vector",_xll.ELPAR(dimension,F242,1))=0),
_xll.ELPAR(dimension,_xll.ELPAR(dimension,F242,1),1),
IF(G242="Vector",F242,"")))</f>
        <v/>
      </c>
      <c r="E242" s="36">
        <f ca="1">_xll.ELLEV($B$15,$B242)</f>
        <v>0</v>
      </c>
      <c r="F242" s="37" t="str">
        <f ca="1">_xll.DIMNM(dimension,_xll.DIMIX(dimension,B242))</f>
        <v>PL1150_IN_90</v>
      </c>
      <c r="G242" s="36">
        <f ca="1">_xll.DBRW($B$14,$B242,G$19)</f>
        <v>0</v>
      </c>
      <c r="H242" s="38">
        <f ca="1">_xll.DBRW($B$14,$B242,H$19)</f>
        <v>0</v>
      </c>
      <c r="I242" s="38">
        <f ca="1">_xll.DBRW($B$14,$B242,I$19)</f>
        <v>0</v>
      </c>
      <c r="J242" s="38" t="str">
        <f ca="1">_xll.ELPAR("tango_core_model:Indicator",B242,1)</f>
        <v>PL1150</v>
      </c>
      <c r="K242" s="38" t="str">
        <f ca="1">IFERROR(VLOOKUP(B242,#REF!,3,FALSE),"-")</f>
        <v>It includes asset’s impairment and variance in provisions relating to infrastructures</v>
      </c>
      <c r="L242" s="38">
        <f ca="1">_xll.DBRW($B$14,$B242,L$19)</f>
        <v>0</v>
      </c>
      <c r="M242" s="38">
        <f ca="1">_xll.DBRW($B$14,$B242,M$19)</f>
        <v>0</v>
      </c>
      <c r="N242" s="38">
        <f ca="1">_xll.DBRW($B$14,$B242,N$19)</f>
        <v>0</v>
      </c>
      <c r="O242" s="38">
        <f ca="1">_xll.DBRW($B$14,$B242,O$19)</f>
        <v>0</v>
      </c>
    </row>
    <row r="243" spans="1:15" x14ac:dyDescent="0.25">
      <c r="A243" s="2" t="str">
        <f ca="1">IF(_xll.TM1RPTELISCONSOLIDATED($B$20,$B243),IF(_xll.TM1RPTELLEV($B$20,$B243)&lt;=3,_xll.TM1RPTELLEV($B$20,$B243),"D"),"N")</f>
        <v>N</v>
      </c>
      <c r="B243" s="55" t="s">
        <v>86</v>
      </c>
      <c r="C243" s="35" t="str">
        <f t="shared" ca="1" si="3"/>
        <v>No</v>
      </c>
      <c r="D243" s="35" t="str">
        <f ca="1">IF(AND(C243="YES",_xll.DIMIX(instance&amp;":z_indicator_PL_Vector",_xll.ELPAR(dimension,F243,1))&gt;0),
_xll.ELPAR(dimension,F243,1),
IF(AND(C243="YES",_xll.DIMIX(instance&amp;":z_indicator_PL_Vector",_xll.ELPAR(dimension,F243,1))=0),
_xll.ELPAR(dimension,_xll.ELPAR(dimension,F243,1),1),
IF(G243="Vector",F243,"")))</f>
        <v/>
      </c>
      <c r="E243" s="36">
        <f ca="1">_xll.ELLEV($B$15,$B243)</f>
        <v>0</v>
      </c>
      <c r="F243" s="37" t="str">
        <f ca="1">_xll.DIMNM(dimension,_xll.DIMIX(dimension,B243))</f>
        <v>PL1150_MF_10</v>
      </c>
      <c r="G243" s="36">
        <f ca="1">_xll.DBRW($B$14,$B243,G$19)</f>
        <v>0</v>
      </c>
      <c r="H243" s="38">
        <f ca="1">_xll.DBRW($B$14,$B243,H$19)</f>
        <v>0</v>
      </c>
      <c r="I243" s="38">
        <f ca="1">_xll.DBRW($B$14,$B243,I$19)</f>
        <v>0</v>
      </c>
      <c r="J243" s="38" t="str">
        <f ca="1">_xll.ELPAR("tango_core_model:Indicator",B243,1)</f>
        <v>PL1150</v>
      </c>
      <c r="K243" s="38" t="str">
        <f ca="1">IFERROR(VLOOKUP(B243,#REF!,3,FALSE),"-")</f>
        <v>It includes variance in provisions for pensions and other postemployment benefits, as well as other long-term employee benefits of maintenance and cleaning staff costs, only</v>
      </c>
      <c r="L243" s="38">
        <f ca="1">_xll.DBRW($B$14,$B243,L$19)</f>
        <v>0</v>
      </c>
      <c r="M243" s="38">
        <f ca="1">_xll.DBRW($B$14,$B243,M$19)</f>
        <v>0</v>
      </c>
      <c r="N243" s="38">
        <f ca="1">_xll.DBRW($B$14,$B243,N$19)</f>
        <v>0</v>
      </c>
      <c r="O243" s="38">
        <f ca="1">_xll.DBRW($B$14,$B243,O$19)</f>
        <v>0</v>
      </c>
    </row>
    <row r="244" spans="1:15" x14ac:dyDescent="0.25">
      <c r="A244" s="2" t="str">
        <f ca="1">IF(_xll.TM1RPTELISCONSOLIDATED($B$20,$B244),IF(_xll.TM1RPTELLEV($B$20,$B244)&lt;=3,_xll.TM1RPTELLEV($B$20,$B244),"D"),"N")</f>
        <v>N</v>
      </c>
      <c r="B244" s="55" t="s">
        <v>87</v>
      </c>
      <c r="C244" s="35" t="str">
        <f t="shared" ca="1" si="3"/>
        <v>No</v>
      </c>
      <c r="D244" s="35" t="str">
        <f ca="1">IF(AND(C244="YES",_xll.DIMIX(instance&amp;":z_indicator_PL_Vector",_xll.ELPAR(dimension,F244,1))&gt;0),
_xll.ELPAR(dimension,F244,1),
IF(AND(C244="YES",_xll.DIMIX(instance&amp;":z_indicator_PL_Vector",_xll.ELPAR(dimension,F244,1))=0),
_xll.ELPAR(dimension,_xll.ELPAR(dimension,F244,1),1),
IF(G244="Vector",F244,"")))</f>
        <v/>
      </c>
      <c r="E244" s="36">
        <f ca="1">_xll.ELLEV($B$15,$B244)</f>
        <v>0</v>
      </c>
      <c r="F244" s="37" t="str">
        <f ca="1">_xll.DIMNM(dimension,_xll.DIMIX(dimension,B244))</f>
        <v>PL1150_MF_11</v>
      </c>
      <c r="G244" s="36">
        <f ca="1">_xll.DBRW($B$14,$B244,G$19)</f>
        <v>0</v>
      </c>
      <c r="H244" s="38">
        <f ca="1">_xll.DBRW($B$14,$B244,H$19)</f>
        <v>0</v>
      </c>
      <c r="I244" s="38">
        <f ca="1">_xll.DBRW($B$14,$B244,I$19)</f>
        <v>0</v>
      </c>
      <c r="J244" s="38" t="str">
        <f ca="1">_xll.ELPAR("tango_core_model:Indicator",B244,1)</f>
        <v>PL1150</v>
      </c>
      <c r="K244" s="38" t="str">
        <f ca="1">IFERROR(VLOOKUP(B244,#REF!,3,FALSE),"-")</f>
        <v>Reversal on provisions related to "Maintenance of fleet" staff costs</v>
      </c>
      <c r="L244" s="38">
        <f ca="1">_xll.DBRW($B$14,$B244,L$19)</f>
        <v>0</v>
      </c>
      <c r="M244" s="38">
        <f ca="1">_xll.DBRW($B$14,$B244,M$19)</f>
        <v>0</v>
      </c>
      <c r="N244" s="38">
        <f ca="1">_xll.DBRW($B$14,$B244,N$19)</f>
        <v>0</v>
      </c>
      <c r="O244" s="38">
        <f ca="1">_xll.DBRW($B$14,$B244,O$19)</f>
        <v>0</v>
      </c>
    </row>
    <row r="245" spans="1:15" x14ac:dyDescent="0.25">
      <c r="A245" s="2" t="str">
        <f ca="1">IF(_xll.TM1RPTELISCONSOLIDATED($B$20,$B245),IF(_xll.TM1RPTELLEV($B$20,$B245)&lt;=3,_xll.TM1RPTELLEV($B$20,$B245),"D"),"N")</f>
        <v>N</v>
      </c>
      <c r="B245" s="55" t="s">
        <v>84</v>
      </c>
      <c r="C245" s="35" t="str">
        <f t="shared" ca="1" si="3"/>
        <v>No</v>
      </c>
      <c r="D245" s="35" t="str">
        <f ca="1">IF(AND(C245="YES",_xll.DIMIX(instance&amp;":z_indicator_PL_Vector",_xll.ELPAR(dimension,F245,1))&gt;0),
_xll.ELPAR(dimension,F245,1),
IF(AND(C245="YES",_xll.DIMIX(instance&amp;":z_indicator_PL_Vector",_xll.ELPAR(dimension,F245,1))=0),
_xll.ELPAR(dimension,_xll.ELPAR(dimension,F245,1),1),
IF(G245="Vector",F245,"")))</f>
        <v/>
      </c>
      <c r="E245" s="36">
        <f ca="1">_xll.ELLEV($B$15,$B245)</f>
        <v>0</v>
      </c>
      <c r="F245" s="37" t="str">
        <f ca="1">_xll.DIMNM(dimension,_xll.DIMIX(dimension,B245))</f>
        <v>PL1150_MF_20</v>
      </c>
      <c r="G245" s="36">
        <f ca="1">_xll.DBRW($B$14,$B245,G$19)</f>
        <v>0</v>
      </c>
      <c r="H245" s="38">
        <f ca="1">_xll.DBRW($B$14,$B245,H$19)</f>
        <v>0</v>
      </c>
      <c r="I245" s="38">
        <f ca="1">_xll.DBRW($B$14,$B245,I$19)</f>
        <v>0</v>
      </c>
      <c r="J245" s="38" t="str">
        <f ca="1">_xll.ELPAR("tango_core_model:Indicator",B245,1)</f>
        <v>PL1150</v>
      </c>
      <c r="K245" s="38" t="str">
        <f ca="1">IFERROR(VLOOKUP(B245,#REF!,3,FALSE),"-")</f>
        <v>It includes variance in provisions for major repairs on assets not recognized in the balance sheet (as well as in provisions for major repair on fixed assets)</v>
      </c>
      <c r="L245" s="38">
        <f ca="1">_xll.DBRW($B$14,$B245,L$19)</f>
        <v>0</v>
      </c>
      <c r="M245" s="38">
        <f ca="1">_xll.DBRW($B$14,$B245,M$19)</f>
        <v>0</v>
      </c>
      <c r="N245" s="38">
        <f ca="1">_xll.DBRW($B$14,$B245,N$19)</f>
        <v>0</v>
      </c>
      <c r="O245" s="38">
        <f ca="1">_xll.DBRW($B$14,$B245,O$19)</f>
        <v>0</v>
      </c>
    </row>
    <row r="246" spans="1:15" x14ac:dyDescent="0.25">
      <c r="A246" s="2" t="str">
        <f ca="1">IF(_xll.TM1RPTELISCONSOLIDATED($B$20,$B246),IF(_xll.TM1RPTELLEV($B$20,$B246)&lt;=3,_xll.TM1RPTELLEV($B$20,$B246),"D"),"N")</f>
        <v>N</v>
      </c>
      <c r="B246" s="55" t="s">
        <v>85</v>
      </c>
      <c r="C246" s="35" t="str">
        <f t="shared" ca="1" si="3"/>
        <v>No</v>
      </c>
      <c r="D246" s="35" t="str">
        <f ca="1">IF(AND(C246="YES",_xll.DIMIX(instance&amp;":z_indicator_PL_Vector",_xll.ELPAR(dimension,F246,1))&gt;0),
_xll.ELPAR(dimension,F246,1),
IF(AND(C246="YES",_xll.DIMIX(instance&amp;":z_indicator_PL_Vector",_xll.ELPAR(dimension,F246,1))=0),
_xll.ELPAR(dimension,_xll.ELPAR(dimension,F246,1),1),
IF(G246="Vector",F246,"")))</f>
        <v/>
      </c>
      <c r="E246" s="36">
        <f ca="1">_xll.ELLEV($B$15,$B246)</f>
        <v>0</v>
      </c>
      <c r="F246" s="37" t="str">
        <f ca="1">_xll.DIMNM(dimension,_xll.DIMIX(dimension,B246))</f>
        <v>PL1150_MF_21</v>
      </c>
      <c r="G246" s="36">
        <f ca="1">_xll.DBRW($B$14,$B246,G$19)</f>
        <v>0</v>
      </c>
      <c r="H246" s="38">
        <f ca="1">_xll.DBRW($B$14,$B246,H$19)</f>
        <v>0</v>
      </c>
      <c r="I246" s="38">
        <f ca="1">_xll.DBRW($B$14,$B246,I$19)</f>
        <v>0</v>
      </c>
      <c r="J246" s="38" t="str">
        <f ca="1">_xll.ELPAR("tango_core_model:Indicator",B246,1)</f>
        <v>PL1150</v>
      </c>
      <c r="K246" s="38" t="str">
        <f ca="1">IFERROR(VLOOKUP(B246,#REF!,3,FALSE),"-")</f>
        <v>Reversal on provisions related to the heavy maintenance of the fleet</v>
      </c>
      <c r="L246" s="38">
        <f ca="1">_xll.DBRW($B$14,$B246,L$19)</f>
        <v>0</v>
      </c>
      <c r="M246" s="38">
        <f ca="1">_xll.DBRW($B$14,$B246,M$19)</f>
        <v>0</v>
      </c>
      <c r="N246" s="38">
        <f ca="1">_xll.DBRW($B$14,$B246,N$19)</f>
        <v>0</v>
      </c>
      <c r="O246" s="38">
        <f ca="1">_xll.DBRW($B$14,$B246,O$19)</f>
        <v>0</v>
      </c>
    </row>
    <row r="247" spans="1:15" x14ac:dyDescent="0.25">
      <c r="A247" s="2" t="str">
        <f ca="1">IF(_xll.TM1RPTELISCONSOLIDATED($B$20,$B247),IF(_xll.TM1RPTELLEV($B$20,$B247)&lt;=3,_xll.TM1RPTELLEV($B$20,$B247),"D"),"N")</f>
        <v>N</v>
      </c>
      <c r="B247" s="55" t="s">
        <v>460</v>
      </c>
      <c r="C247" s="35" t="str">
        <f t="shared" ca="1" si="3"/>
        <v>No</v>
      </c>
      <c r="D247" s="35" t="str">
        <f ca="1">IF(AND(C247="YES",_xll.DIMIX(instance&amp;":z_indicator_PL_Vector",_xll.ELPAR(dimension,F247,1))&gt;0),
_xll.ELPAR(dimension,F247,1),
IF(AND(C247="YES",_xll.DIMIX(instance&amp;":z_indicator_PL_Vector",_xll.ELPAR(dimension,F247,1))=0),
_xll.ELPAR(dimension,_xll.ELPAR(dimension,F247,1),1),
IF(G247="Vector",F247,"")))</f>
        <v/>
      </c>
      <c r="E247" s="36">
        <f ca="1">_xll.ELLEV($B$15,$B247)</f>
        <v>0</v>
      </c>
      <c r="F247" s="37" t="str">
        <f ca="1">_xll.DIMNM(dimension,_xll.DIMIX(dimension,B247))</f>
        <v>PL1150_MF_90</v>
      </c>
      <c r="G247" s="36">
        <f ca="1">_xll.DBRW($B$14,$B247,G$19)</f>
        <v>0</v>
      </c>
      <c r="H247" s="38">
        <f ca="1">_xll.DBRW($B$14,$B247,H$19)</f>
        <v>0</v>
      </c>
      <c r="I247" s="38">
        <f ca="1">_xll.DBRW($B$14,$B247,I$19)</f>
        <v>0</v>
      </c>
      <c r="J247" s="38" t="str">
        <f ca="1">_xll.ELPAR("tango_core_model:Indicator",B247,1)</f>
        <v>PL1150</v>
      </c>
      <c r="K247" s="38" t="str">
        <f ca="1">IFERROR(VLOOKUP(B247,#REF!,3,FALSE),"-")</f>
        <v>It includes asset’s impairment and variance in provisions relating to maintenance and cleaning of the fleet</v>
      </c>
      <c r="L247" s="38">
        <f ca="1">_xll.DBRW($B$14,$B247,L$19)</f>
        <v>0</v>
      </c>
      <c r="M247" s="38">
        <f ca="1">_xll.DBRW($B$14,$B247,M$19)</f>
        <v>0</v>
      </c>
      <c r="N247" s="38">
        <f ca="1">_xll.DBRW($B$14,$B247,N$19)</f>
        <v>0</v>
      </c>
      <c r="O247" s="38">
        <f ca="1">_xll.DBRW($B$14,$B247,O$19)</f>
        <v>0</v>
      </c>
    </row>
    <row r="248" spans="1:15" x14ac:dyDescent="0.25">
      <c r="A248" s="2" t="str">
        <f ca="1">IF(_xll.TM1RPTELISCONSOLIDATED($B$20,$B248),IF(_xll.TM1RPTELLEV($B$20,$B248)&lt;=3,_xll.TM1RPTELLEV($B$20,$B248),"D"),"N")</f>
        <v>N</v>
      </c>
      <c r="B248" s="55" t="s">
        <v>99</v>
      </c>
      <c r="C248" s="35" t="str">
        <f t="shared" ca="1" si="3"/>
        <v>No</v>
      </c>
      <c r="D248" s="35" t="str">
        <f ca="1">IF(AND(C248="YES",_xll.DIMIX(instance&amp;":z_indicator_PL_Vector",_xll.ELPAR(dimension,F248,1))&gt;0),
_xll.ELPAR(dimension,F248,1),
IF(AND(C248="YES",_xll.DIMIX(instance&amp;":z_indicator_PL_Vector",_xll.ELPAR(dimension,F248,1))=0),
_xll.ELPAR(dimension,_xll.ELPAR(dimension,F248,1),1),
IF(G248="Vector",F248,"")))</f>
        <v/>
      </c>
      <c r="E248" s="36">
        <f ca="1">_xll.ELLEV($B$15,$B248)</f>
        <v>0</v>
      </c>
      <c r="F248" s="37" t="str">
        <f ca="1">_xll.DIMNM(dimension,_xll.DIMIX(dimension,B248))</f>
        <v>PL1150_MI_10</v>
      </c>
      <c r="G248" s="36">
        <f ca="1">_xll.DBRW($B$14,$B248,G$19)</f>
        <v>0</v>
      </c>
      <c r="H248" s="38">
        <f ca="1">_xll.DBRW($B$14,$B248,H$19)</f>
        <v>0</v>
      </c>
      <c r="I248" s="38">
        <f ca="1">_xll.DBRW($B$14,$B248,I$19)</f>
        <v>0</v>
      </c>
      <c r="J248" s="38" t="str">
        <f ca="1">_xll.ELPAR("tango_core_model:Indicator",B248,1)</f>
        <v>PL1150</v>
      </c>
      <c r="K248" s="38" t="str">
        <f ca="1">IFERROR(VLOOKUP(B248,#REF!,3,FALSE),"-")</f>
        <v>It includes variance in provisions for pensions and other postemployment benefits, as well as other long-term employee benefits of maintenance and cleaning of infrastructure staff costs, only</v>
      </c>
      <c r="L248" s="38">
        <f ca="1">_xll.DBRW($B$14,$B248,L$19)</f>
        <v>0</v>
      </c>
      <c r="M248" s="38">
        <f ca="1">_xll.DBRW($B$14,$B248,M$19)</f>
        <v>0</v>
      </c>
      <c r="N248" s="38">
        <f ca="1">_xll.DBRW($B$14,$B248,N$19)</f>
        <v>0</v>
      </c>
      <c r="O248" s="38">
        <f ca="1">_xll.DBRW($B$14,$B248,O$19)</f>
        <v>0</v>
      </c>
    </row>
    <row r="249" spans="1:15" x14ac:dyDescent="0.25">
      <c r="A249" s="2" t="str">
        <f ca="1">IF(_xll.TM1RPTELISCONSOLIDATED($B$20,$B249),IF(_xll.TM1RPTELLEV($B$20,$B249)&lt;=3,_xll.TM1RPTELLEV($B$20,$B249),"D"),"N")</f>
        <v>N</v>
      </c>
      <c r="B249" s="55" t="s">
        <v>100</v>
      </c>
      <c r="C249" s="35" t="str">
        <f t="shared" ca="1" si="3"/>
        <v>No</v>
      </c>
      <c r="D249" s="35" t="str">
        <f ca="1">IF(AND(C249="YES",_xll.DIMIX(instance&amp;":z_indicator_PL_Vector",_xll.ELPAR(dimension,F249,1))&gt;0),
_xll.ELPAR(dimension,F249,1),
IF(AND(C249="YES",_xll.DIMIX(instance&amp;":z_indicator_PL_Vector",_xll.ELPAR(dimension,F249,1))=0),
_xll.ELPAR(dimension,_xll.ELPAR(dimension,F249,1),1),
IF(G249="Vector",F249,"")))</f>
        <v/>
      </c>
      <c r="E249" s="36">
        <f ca="1">_xll.ELLEV($B$15,$B249)</f>
        <v>0</v>
      </c>
      <c r="F249" s="37" t="str">
        <f ca="1">_xll.DIMNM(dimension,_xll.DIMIX(dimension,B249))</f>
        <v>PL1150_MI_11</v>
      </c>
      <c r="G249" s="36">
        <f ca="1">_xll.DBRW($B$14,$B249,G$19)</f>
        <v>0</v>
      </c>
      <c r="H249" s="38">
        <f ca="1">_xll.DBRW($B$14,$B249,H$19)</f>
        <v>0</v>
      </c>
      <c r="I249" s="38">
        <f ca="1">_xll.DBRW($B$14,$B249,I$19)</f>
        <v>0</v>
      </c>
      <c r="J249" s="38" t="str">
        <f ca="1">_xll.ELPAR("tango_core_model:Indicator",B249,1)</f>
        <v>PL1150</v>
      </c>
      <c r="K249" s="38" t="str">
        <f ca="1">IFERROR(VLOOKUP(B249,#REF!,3,FALSE),"-")</f>
        <v>Reversal on provisions related to "Maintenance of infrastructures" staff costs</v>
      </c>
      <c r="L249" s="38">
        <f ca="1">_xll.DBRW($B$14,$B249,L$19)</f>
        <v>0</v>
      </c>
      <c r="M249" s="38">
        <f ca="1">_xll.DBRW($B$14,$B249,M$19)</f>
        <v>0</v>
      </c>
      <c r="N249" s="38">
        <f ca="1">_xll.DBRW($B$14,$B249,N$19)</f>
        <v>0</v>
      </c>
      <c r="O249" s="38">
        <f ca="1">_xll.DBRW($B$14,$B249,O$19)</f>
        <v>0</v>
      </c>
    </row>
    <row r="250" spans="1:15" x14ac:dyDescent="0.25">
      <c r="A250" s="2" t="str">
        <f ca="1">IF(_xll.TM1RPTELISCONSOLIDATED($B$20,$B250),IF(_xll.TM1RPTELLEV($B$20,$B250)&lt;=3,_xll.TM1RPTELLEV($B$20,$B250),"D"),"N")</f>
        <v>N</v>
      </c>
      <c r="B250" s="55" t="s">
        <v>1887</v>
      </c>
      <c r="C250" s="35" t="str">
        <f t="shared" ca="1" si="3"/>
        <v>No</v>
      </c>
      <c r="D250" s="35" t="str">
        <f ca="1">IF(AND(C250="YES",_xll.DIMIX(instance&amp;":z_indicator_PL_Vector",_xll.ELPAR(dimension,F250,1))&gt;0),
_xll.ELPAR(dimension,F250,1),
IF(AND(C250="YES",_xll.DIMIX(instance&amp;":z_indicator_PL_Vector",_xll.ELPAR(dimension,F250,1))=0),
_xll.ELPAR(dimension,_xll.ELPAR(dimension,F250,1),1),
IF(G250="Vector",F250,"")))</f>
        <v/>
      </c>
      <c r="E250" s="36">
        <f ca="1">_xll.ELLEV($B$15,$B250)</f>
        <v>0</v>
      </c>
      <c r="F250" s="37" t="str">
        <f ca="1">_xll.DIMNM(dimension,_xll.DIMIX(dimension,B250))</f>
        <v>PL1150_MI_90</v>
      </c>
      <c r="G250" s="36">
        <f ca="1">_xll.DBRW($B$14,$B250,G$19)</f>
        <v>0</v>
      </c>
      <c r="H250" s="38">
        <f ca="1">_xll.DBRW($B$14,$B250,H$19)</f>
        <v>0</v>
      </c>
      <c r="I250" s="38">
        <f ca="1">_xll.DBRW($B$14,$B250,I$19)</f>
        <v>0</v>
      </c>
      <c r="J250" s="38" t="str">
        <f ca="1">_xll.ELPAR("tango_core_model:Indicator",B250,1)</f>
        <v>PL1150</v>
      </c>
      <c r="K250" s="38" t="str">
        <f ca="1">IFERROR(VLOOKUP(B250,#REF!,3,FALSE),"-")</f>
        <v>It includes usage and reversal of asset’s impairment and variance in provisions relating to maintenance and cleaning of infrastructures</v>
      </c>
      <c r="L250" s="38">
        <f ca="1">_xll.DBRW($B$14,$B250,L$19)</f>
        <v>0</v>
      </c>
      <c r="M250" s="38">
        <f ca="1">_xll.DBRW($B$14,$B250,M$19)</f>
        <v>0</v>
      </c>
      <c r="N250" s="38">
        <f ca="1">_xll.DBRW($B$14,$B250,N$19)</f>
        <v>0</v>
      </c>
      <c r="O250" s="38">
        <f ca="1">_xll.DBRW($B$14,$B250,O$19)</f>
        <v>0</v>
      </c>
    </row>
    <row r="251" spans="1:15" x14ac:dyDescent="0.25">
      <c r="A251" s="2" t="str">
        <f ca="1">IF(_xll.TM1RPTELISCONSOLIDATED($B$20,$B251),IF(_xll.TM1RPTELLEV($B$20,$B251)&lt;=3,_xll.TM1RPTELLEV($B$20,$B251),"D"),"N")</f>
        <v>N</v>
      </c>
      <c r="B251" s="55" t="s">
        <v>187</v>
      </c>
      <c r="C251" s="35" t="str">
        <f t="shared" ca="1" si="3"/>
        <v>No</v>
      </c>
      <c r="D251" s="35" t="str">
        <f ca="1">IF(AND(C251="YES",_xll.DIMIX(instance&amp;":z_indicator_PL_Vector",_xll.ELPAR(dimension,F251,1))&gt;0),
_xll.ELPAR(dimension,F251,1),
IF(AND(C251="YES",_xll.DIMIX(instance&amp;":z_indicator_PL_Vector",_xll.ELPAR(dimension,F251,1))=0),
_xll.ELPAR(dimension,_xll.ELPAR(dimension,F251,1),1),
IF(G251="Vector",F251,"")))</f>
        <v/>
      </c>
      <c r="E251" s="36">
        <f ca="1">_xll.ELLEV($B$15,$B251)</f>
        <v>0</v>
      </c>
      <c r="F251" s="37" t="str">
        <f ca="1">_xll.DIMNM(dimension,_xll.DIMIX(dimension,B251))</f>
        <v>PL1150_XX</v>
      </c>
      <c r="G251" s="36">
        <f ca="1">_xll.DBRW($B$14,$B251,G$19)</f>
        <v>0</v>
      </c>
      <c r="H251" s="38">
        <f ca="1">_xll.DBRW($B$14,$B251,H$19)</f>
        <v>0</v>
      </c>
      <c r="I251" s="38">
        <f ca="1">_xll.DBRW($B$14,$B251,I$19)</f>
        <v>0</v>
      </c>
      <c r="J251" s="38" t="str">
        <f ca="1">_xll.ELPAR("tango_core_model:Indicator",B251,1)</f>
        <v>PL1150</v>
      </c>
      <c r="K251" s="38" t="str">
        <f ca="1">IFERROR(VLOOKUP(B251,#REF!,3,FALSE),"-")</f>
        <v>Technical account for Vector reconciliation</v>
      </c>
      <c r="L251" s="38">
        <f ca="1">_xll.DBRW($B$14,$B251,L$19)</f>
        <v>0</v>
      </c>
      <c r="M251" s="38">
        <f ca="1">_xll.DBRW($B$14,$B251,M$19)</f>
        <v>0</v>
      </c>
      <c r="N251" s="38">
        <f ca="1">_xll.DBRW($B$14,$B251,N$19)</f>
        <v>0</v>
      </c>
      <c r="O251" s="38">
        <f ca="1">_xll.DBRW($B$14,$B251,O$19)</f>
        <v>0</v>
      </c>
    </row>
    <row r="252" spans="1:15" x14ac:dyDescent="0.25">
      <c r="A252" s="2" t="str">
        <f ca="1">IF(_xll.TM1RPTELISCONSOLIDATED($B$20,$B252),IF(_xll.TM1RPTELLEV($B$20,$B252)&lt;=3,_xll.TM1RPTELLEV($B$20,$B252),"D"),"N")</f>
        <v>N</v>
      </c>
      <c r="B252" s="46" t="s">
        <v>461</v>
      </c>
      <c r="C252" s="25" t="str">
        <f t="shared" ca="1" si="3"/>
        <v>No</v>
      </c>
      <c r="D252" s="25" t="str">
        <f ca="1">IF(AND(C252="YES",_xll.DIMIX(instance&amp;":z_indicator_PL_Vector",_xll.ELPAR(dimension,F252,1))&gt;0),
_xll.ELPAR(dimension,F252,1),
IF(AND(C252="YES",_xll.DIMIX(instance&amp;":z_indicator_PL_Vector",_xll.ELPAR(dimension,F252,1))=0),
_xll.ELPAR(dimension,_xll.ELPAR(dimension,F252,1),1),
IF(G252="Vector",F252,"")))</f>
        <v/>
      </c>
      <c r="E252" s="26">
        <f ca="1">_xll.ELLEV($B$15,$B252)</f>
        <v>1</v>
      </c>
      <c r="F252" s="27" t="str">
        <f ca="1">_xll.DIMNM(dimension,_xll.DIMIX(dimension,B252))</f>
        <v>PL1151</v>
      </c>
      <c r="G252" s="28">
        <f ca="1">_xll.DBRW($B$14,$B252,G$19)</f>
        <v>0</v>
      </c>
      <c r="H252" s="28">
        <f ca="1">_xll.DBRW($B$14,$B252,H$19)</f>
        <v>0</v>
      </c>
      <c r="I252" s="28">
        <f ca="1">_xll.DBRW($B$14,$B252,I$19)</f>
        <v>0</v>
      </c>
      <c r="J252" s="28" t="str">
        <f ca="1">_xll.ELPAR("tango_core_model:Indicator",B252,1)</f>
        <v>TPL11_nat</v>
      </c>
      <c r="K252" s="28" t="str">
        <f ca="1">IFERROR(VLOOKUP(B252,#REF!,3,FALSE),"-")</f>
        <v>-</v>
      </c>
      <c r="L252" s="28">
        <f ca="1">_xll.DBRW($B$14,$B252,L$19)</f>
        <v>0</v>
      </c>
      <c r="M252" s="28">
        <f ca="1">_xll.DBRW($B$14,$B252,M$19)</f>
        <v>0</v>
      </c>
      <c r="N252" s="28">
        <f ca="1">_xll.DBRW($B$14,$B252,N$19)</f>
        <v>0</v>
      </c>
      <c r="O252" s="28">
        <f ca="1">_xll.DBRW($B$14,$B252,O$19)</f>
        <v>0</v>
      </c>
    </row>
    <row r="253" spans="1:15" x14ac:dyDescent="0.25">
      <c r="A253" s="2" t="str">
        <f ca="1">IF(_xll.TM1RPTELISCONSOLIDATED($B$20,$B253),IF(_xll.TM1RPTELLEV($B$20,$B253)&lt;=3,_xll.TM1RPTELLEV($B$20,$B253),"D"),"N")</f>
        <v>N</v>
      </c>
      <c r="B253" s="55" t="s">
        <v>170</v>
      </c>
      <c r="C253" s="35" t="str">
        <f t="shared" ca="1" si="3"/>
        <v>No</v>
      </c>
      <c r="D253" s="35" t="str">
        <f ca="1">IF(AND(C253="YES",_xll.DIMIX(instance&amp;":z_indicator_PL_Vector",_xll.ELPAR(dimension,F253,1))&gt;0),
_xll.ELPAR(dimension,F253,1),
IF(AND(C253="YES",_xll.DIMIX(instance&amp;":z_indicator_PL_Vector",_xll.ELPAR(dimension,F253,1))=0),
_xll.ELPAR(dimension,_xll.ELPAR(dimension,F253,1),1),
IF(G253="Vector",F253,"")))</f>
        <v/>
      </c>
      <c r="E253" s="36">
        <f ca="1">_xll.ELLEV($B$15,$B253)</f>
        <v>0</v>
      </c>
      <c r="F253" s="37" t="str">
        <f ca="1">_xll.DIMNM(dimension,_xll.DIMIX(dimension,B253))</f>
        <v>PL1151_AC_30</v>
      </c>
      <c r="G253" s="36">
        <f ca="1">_xll.DBRW($B$14,$B253,G$19)</f>
        <v>0</v>
      </c>
      <c r="H253" s="38">
        <f ca="1">_xll.DBRW($B$14,$B253,H$19)</f>
        <v>0</v>
      </c>
      <c r="I253" s="38">
        <f ca="1">_xll.DBRW($B$14,$B253,I$19)</f>
        <v>0</v>
      </c>
      <c r="J253" s="38" t="str">
        <f ca="1">_xll.ELPAR("tango_core_model:Indicator",B253,1)</f>
        <v>PL1151</v>
      </c>
      <c r="K253" s="38" t="str">
        <f ca="1">IFERROR(VLOOKUP(B253,#REF!,3,FALSE),"-")</f>
        <v>When a provision for onerous contract has been discounted, it has to be revalued to take into account the impact of the change in discount rate. The impact of the change in discount rate is recorded in this account. Note : the impact of un-discounting this type of provision (time value of money) is recorded as part of the net financial result as “un-discounting on provisions“</v>
      </c>
      <c r="L253" s="38">
        <f ca="1">_xll.DBRW($B$14,$B253,L$19)</f>
        <v>0</v>
      </c>
      <c r="M253" s="38">
        <f ca="1">_xll.DBRW($B$14,$B253,M$19)</f>
        <v>0</v>
      </c>
      <c r="N253" s="38">
        <f ca="1">_xll.DBRW($B$14,$B253,N$19)</f>
        <v>0</v>
      </c>
      <c r="O253" s="38">
        <f ca="1">_xll.DBRW($B$14,$B253,O$19)</f>
        <v>0</v>
      </c>
    </row>
    <row r="254" spans="1:15" x14ac:dyDescent="0.25">
      <c r="A254" s="2" t="str">
        <f ca="1">IF(_xll.TM1RPTELISCONSOLIDATED($B$20,$B254),IF(_xll.TM1RPTELLEV($B$20,$B254)&lt;=3,_xll.TM1RPTELLEV($B$20,$B254),"D"),"N")</f>
        <v>N</v>
      </c>
      <c r="B254" s="55" t="s">
        <v>171</v>
      </c>
      <c r="C254" s="35" t="str">
        <f t="shared" ca="1" si="3"/>
        <v>No</v>
      </c>
      <c r="D254" s="35" t="str">
        <f ca="1">IF(AND(C254="YES",_xll.DIMIX(instance&amp;":z_indicator_PL_Vector",_xll.ELPAR(dimension,F254,1))&gt;0),
_xll.ELPAR(dimension,F254,1),
IF(AND(C254="YES",_xll.DIMIX(instance&amp;":z_indicator_PL_Vector",_xll.ELPAR(dimension,F254,1))=0),
_xll.ELPAR(dimension,_xll.ELPAR(dimension,F254,1),1),
IF(G254="Vector",F254,"")))</f>
        <v/>
      </c>
      <c r="E254" s="36">
        <f ca="1">_xll.ELLEV($B$15,$B254)</f>
        <v>0</v>
      </c>
      <c r="F254" s="37" t="str">
        <f ca="1">_xll.DIMNM(dimension,_xll.DIMIX(dimension,B254))</f>
        <v>PL1151_AC_31</v>
      </c>
      <c r="G254" s="36">
        <f ca="1">_xll.DBRW($B$14,$B254,G$19)</f>
        <v>0</v>
      </c>
      <c r="H254" s="38">
        <f ca="1">_xll.DBRW($B$14,$B254,H$19)</f>
        <v>0</v>
      </c>
      <c r="I254" s="38">
        <f ca="1">_xll.DBRW($B$14,$B254,I$19)</f>
        <v>0</v>
      </c>
      <c r="J254" s="38" t="str">
        <f ca="1">_xll.ELPAR("tango_core_model:Indicator",B254,1)</f>
        <v>PL1151</v>
      </c>
      <c r="K254" s="38" t="str">
        <f ca="1">IFERROR(VLOOKUP(B254,#REF!,3,FALSE),"-")</f>
        <v>Reversal on reevaluation of a provision for onerous contract wich has been discounted</v>
      </c>
      <c r="L254" s="38">
        <f ca="1">_xll.DBRW($B$14,$B254,L$19)</f>
        <v>0</v>
      </c>
      <c r="M254" s="38">
        <f ca="1">_xll.DBRW($B$14,$B254,M$19)</f>
        <v>0</v>
      </c>
      <c r="N254" s="38">
        <f ca="1">_xll.DBRW($B$14,$B254,N$19)</f>
        <v>0</v>
      </c>
      <c r="O254" s="38">
        <f ca="1">_xll.DBRW($B$14,$B254,O$19)</f>
        <v>0</v>
      </c>
    </row>
    <row r="255" spans="1:15" x14ac:dyDescent="0.25">
      <c r="A255" s="2" t="str">
        <f ca="1">IF(_xll.TM1RPTELISCONSOLIDATED($B$20,$B255),IF(_xll.TM1RPTELLEV($B$20,$B255)&lt;=3,_xll.TM1RPTELLEV($B$20,$B255),"D"),"N")</f>
        <v>N</v>
      </c>
      <c r="B255" s="55" t="s">
        <v>172</v>
      </c>
      <c r="C255" s="35" t="str">
        <f t="shared" ca="1" si="3"/>
        <v>No</v>
      </c>
      <c r="D255" s="35" t="str">
        <f ca="1">IF(AND(C255="YES",_xll.DIMIX(instance&amp;":z_indicator_PL_Vector",_xll.ELPAR(dimension,F255,1))&gt;0),
_xll.ELPAR(dimension,F255,1),
IF(AND(C255="YES",_xll.DIMIX(instance&amp;":z_indicator_PL_Vector",_xll.ELPAR(dimension,F255,1))=0),
_xll.ELPAR(dimension,_xll.ELPAR(dimension,F255,1),1),
IF(G255="Vector",F255,"")))</f>
        <v/>
      </c>
      <c r="E255" s="36">
        <f ca="1">_xll.ELLEV($B$15,$B255)</f>
        <v>0</v>
      </c>
      <c r="F255" s="37" t="str">
        <f ca="1">_xll.DIMNM(dimension,_xll.DIMIX(dimension,B255))</f>
        <v>PL1151_AC_90</v>
      </c>
      <c r="G255" s="36">
        <f ca="1">_xll.DBRW($B$14,$B255,G$19)</f>
        <v>0</v>
      </c>
      <c r="H255" s="38">
        <f ca="1">_xll.DBRW($B$14,$B255,H$19)</f>
        <v>0</v>
      </c>
      <c r="I255" s="38">
        <f ca="1">_xll.DBRW($B$14,$B255,I$19)</f>
        <v>0</v>
      </c>
      <c r="J255" s="38" t="str">
        <f ca="1">_xll.ELPAR("tango_core_model:Indicator",B255,1)</f>
        <v>PL1151</v>
      </c>
      <c r="K255" s="38" t="str">
        <f ca="1">IFERROR(VLOOKUP(B255,#REF!,3,FALSE),"-")</f>
        <v xml:space="preserve">When a provision for losses on contracts has been discounted, it has to be revalued to take into account the impact of the change in discount rate. </v>
      </c>
      <c r="L255" s="38">
        <f ca="1">_xll.DBRW($B$14,$B255,L$19)</f>
        <v>0</v>
      </c>
      <c r="M255" s="38">
        <f ca="1">_xll.DBRW($B$14,$B255,M$19)</f>
        <v>0</v>
      </c>
      <c r="N255" s="38">
        <f ca="1">_xll.DBRW($B$14,$B255,N$19)</f>
        <v>0</v>
      </c>
      <c r="O255" s="38">
        <f ca="1">_xll.DBRW($B$14,$B255,O$19)</f>
        <v>0</v>
      </c>
    </row>
    <row r="256" spans="1:15" x14ac:dyDescent="0.25">
      <c r="A256" s="2" t="str">
        <f ca="1">IF(_xll.TM1RPTELISCONSOLIDATED($B$20,$B256),IF(_xll.TM1RPTELLEV($B$20,$B256)&lt;=3,_xll.TM1RPTELLEV($B$20,$B256),"D"),"N")</f>
        <v>N</v>
      </c>
      <c r="B256" s="55" t="s">
        <v>173</v>
      </c>
      <c r="C256" s="35" t="str">
        <f t="shared" ca="1" si="3"/>
        <v>No</v>
      </c>
      <c r="D256" s="35" t="str">
        <f ca="1">IF(AND(C256="YES",_xll.DIMIX(instance&amp;":z_indicator_PL_Vector",_xll.ELPAR(dimension,F256,1))&gt;0),
_xll.ELPAR(dimension,F256,1),
IF(AND(C256="YES",_xll.DIMIX(instance&amp;":z_indicator_PL_Vector",_xll.ELPAR(dimension,F256,1))=0),
_xll.ELPAR(dimension,_xll.ELPAR(dimension,F256,1),1),
IF(G256="Vector",F256,"")))</f>
        <v/>
      </c>
      <c r="E256" s="36">
        <f ca="1">_xll.ELLEV($B$15,$B256)</f>
        <v>0</v>
      </c>
      <c r="F256" s="37" t="str">
        <f ca="1">_xll.DIMNM(dimension,_xll.DIMIX(dimension,B256))</f>
        <v>PL1151_AC_91</v>
      </c>
      <c r="G256" s="36">
        <f ca="1">_xll.DBRW($B$14,$B256,G$19)</f>
        <v>0</v>
      </c>
      <c r="H256" s="38">
        <f ca="1">_xll.DBRW($B$14,$B256,H$19)</f>
        <v>0</v>
      </c>
      <c r="I256" s="38">
        <f ca="1">_xll.DBRW($B$14,$B256,I$19)</f>
        <v>0</v>
      </c>
      <c r="J256" s="38" t="str">
        <f ca="1">_xll.ELPAR("tango_core_model:Indicator",B256,1)</f>
        <v>PL1151</v>
      </c>
      <c r="K256" s="38" t="str">
        <f ca="1">IFERROR(VLOOKUP(B256,#REF!,3,FALSE),"-")</f>
        <v>Reversal on reevaluation of a provision for losses on contracts wich have been discounted</v>
      </c>
      <c r="L256" s="38">
        <f ca="1">_xll.DBRW($B$14,$B256,L$19)</f>
        <v>0</v>
      </c>
      <c r="M256" s="38">
        <f ca="1">_xll.DBRW($B$14,$B256,M$19)</f>
        <v>0</v>
      </c>
      <c r="N256" s="38">
        <f ca="1">_xll.DBRW($B$14,$B256,N$19)</f>
        <v>0</v>
      </c>
      <c r="O256" s="38">
        <f ca="1">_xll.DBRW($B$14,$B256,O$19)</f>
        <v>0</v>
      </c>
    </row>
    <row r="257" spans="1:15" x14ac:dyDescent="0.25">
      <c r="A257" s="2" t="str">
        <f ca="1">IF(_xll.TM1RPTELISCONSOLIDATED($B$20,$B257),IF(_xll.TM1RPTELLEV($B$20,$B257)&lt;=3,_xll.TM1RPTELLEV($B$20,$B257),"D"),"N")</f>
        <v>N</v>
      </c>
      <c r="B257" s="55" t="s">
        <v>118</v>
      </c>
      <c r="C257" s="35" t="str">
        <f t="shared" ca="1" si="3"/>
        <v>No</v>
      </c>
      <c r="D257" s="35" t="str">
        <f ca="1">IF(AND(C257="YES",_xll.DIMIX(instance&amp;":z_indicator_PL_Vector",_xll.ELPAR(dimension,F257,1))&gt;0),
_xll.ELPAR(dimension,F257,1),
IF(AND(C257="YES",_xll.DIMIX(instance&amp;":z_indicator_PL_Vector",_xll.ELPAR(dimension,F257,1))=0),
_xll.ELPAR(dimension,_xll.ELPAR(dimension,F257,1),1),
IF(G257="Vector",F257,"")))</f>
        <v/>
      </c>
      <c r="E257" s="36">
        <f ca="1">_xll.ELLEV($B$15,$B257)</f>
        <v>0</v>
      </c>
      <c r="F257" s="37" t="str">
        <f ca="1">_xll.DIMNM(dimension,_xll.DIMIX(dimension,B257))</f>
        <v>PL1151_CD_15</v>
      </c>
      <c r="G257" s="36">
        <f ca="1">_xll.DBRW($B$14,$B257,G$19)</f>
        <v>0</v>
      </c>
      <c r="H257" s="38">
        <f ca="1">_xll.DBRW($B$14,$B257,H$19)</f>
        <v>0</v>
      </c>
      <c r="I257" s="38">
        <f ca="1">_xll.DBRW($B$14,$B257,I$19)</f>
        <v>0</v>
      </c>
      <c r="J257" s="38" t="str">
        <f ca="1">_xll.ELPAR("tango_core_model:Indicator",B257,1)</f>
        <v>PL1151</v>
      </c>
      <c r="K257" s="38" t="str">
        <f ca="1">IFERROR(VLOOKUP(B257,#REF!,3,FALSE),"-")</f>
        <v>Impact of change in revaluation rate on provisions for losses on LT contracts - related to worker compensations</v>
      </c>
      <c r="L257" s="38">
        <f ca="1">_xll.DBRW($B$14,$B257,L$19)</f>
        <v>0</v>
      </c>
      <c r="M257" s="38">
        <f ca="1">_xll.DBRW($B$14,$B257,M$19)</f>
        <v>0</v>
      </c>
      <c r="N257" s="38">
        <f ca="1">_xll.DBRW($B$14,$B257,N$19)</f>
        <v>0</v>
      </c>
      <c r="O257" s="38">
        <f ca="1">_xll.DBRW($B$14,$B257,O$19)</f>
        <v>0</v>
      </c>
    </row>
    <row r="258" spans="1:15" x14ac:dyDescent="0.25">
      <c r="A258" s="2" t="str">
        <f ca="1">IF(_xll.TM1RPTELISCONSOLIDATED($B$20,$B258),IF(_xll.TM1RPTELLEV($B$20,$B258)&lt;=3,_xll.TM1RPTELLEV($B$20,$B258),"D"),"N")</f>
        <v>N</v>
      </c>
      <c r="B258" s="55" t="s">
        <v>119</v>
      </c>
      <c r="C258" s="35" t="str">
        <f t="shared" ca="1" si="3"/>
        <v>No</v>
      </c>
      <c r="D258" s="35" t="str">
        <f ca="1">IF(AND(C258="YES",_xll.DIMIX(instance&amp;":z_indicator_PL_Vector",_xll.ELPAR(dimension,F258,1))&gt;0),
_xll.ELPAR(dimension,F258,1),
IF(AND(C258="YES",_xll.DIMIX(instance&amp;":z_indicator_PL_Vector",_xll.ELPAR(dimension,F258,1))=0),
_xll.ELPAR(dimension,_xll.ELPAR(dimension,F258,1),1),
IF(G258="Vector",F258,"")))</f>
        <v/>
      </c>
      <c r="E258" s="36">
        <f ca="1">_xll.ELLEV($B$15,$B258)</f>
        <v>0</v>
      </c>
      <c r="F258" s="37" t="str">
        <f ca="1">_xll.DIMNM(dimension,_xll.DIMIX(dimension,B258))</f>
        <v>PL1151_CD_16</v>
      </c>
      <c r="G258" s="36">
        <f ca="1">_xll.DBRW($B$14,$B258,G$19)</f>
        <v>0</v>
      </c>
      <c r="H258" s="38">
        <f ca="1">_xll.DBRW($B$14,$B258,H$19)</f>
        <v>0</v>
      </c>
      <c r="I258" s="38">
        <f ca="1">_xll.DBRW($B$14,$B258,I$19)</f>
        <v>0</v>
      </c>
      <c r="J258" s="38" t="str">
        <f ca="1">_xll.ELPAR("tango_core_model:Indicator",B258,1)</f>
        <v>PL1151</v>
      </c>
      <c r="K258" s="38" t="str">
        <f ca="1">IFERROR(VLOOKUP(B258,#REF!,3,FALSE),"-")</f>
        <v>Impact of change in revaluation rate on provisions for losses on LT contracts - related to worker compensations - Reversal</v>
      </c>
      <c r="L258" s="38">
        <f ca="1">_xll.DBRW($B$14,$B258,L$19)</f>
        <v>0</v>
      </c>
      <c r="M258" s="38">
        <f ca="1">_xll.DBRW($B$14,$B258,M$19)</f>
        <v>0</v>
      </c>
      <c r="N258" s="38">
        <f ca="1">_xll.DBRW($B$14,$B258,N$19)</f>
        <v>0</v>
      </c>
      <c r="O258" s="38">
        <f ca="1">_xll.DBRW($B$14,$B258,O$19)</f>
        <v>0</v>
      </c>
    </row>
    <row r="259" spans="1:15" x14ac:dyDescent="0.25">
      <c r="A259" s="2" t="str">
        <f ca="1">IF(_xll.TM1RPTELISCONSOLIDATED($B$20,$B259),IF(_xll.TM1RPTELLEV($B$20,$B259)&lt;=3,_xll.TM1RPTELLEV($B$20,$B259),"D"),"N")</f>
        <v>N</v>
      </c>
      <c r="B259" s="55" t="s">
        <v>116</v>
      </c>
      <c r="C259" s="35" t="str">
        <f t="shared" ca="1" si="3"/>
        <v>No</v>
      </c>
      <c r="D259" s="35" t="str">
        <f ca="1">IF(AND(C259="YES",_xll.DIMIX(instance&amp;":z_indicator_PL_Vector",_xll.ELPAR(dimension,F259,1))&gt;0),
_xll.ELPAR(dimension,F259,1),
IF(AND(C259="YES",_xll.DIMIX(instance&amp;":z_indicator_PL_Vector",_xll.ELPAR(dimension,F259,1))=0),
_xll.ELPAR(dimension,_xll.ELPAR(dimension,F259,1),1),
IF(G259="Vector",F259,"")))</f>
        <v/>
      </c>
      <c r="E259" s="36">
        <f ca="1">_xll.ELLEV($B$15,$B259)</f>
        <v>0</v>
      </c>
      <c r="F259" s="37" t="str">
        <f ca="1">_xll.DIMNM(dimension,_xll.DIMIX(dimension,B259))</f>
        <v>PL1151_CD_25</v>
      </c>
      <c r="G259" s="36">
        <f ca="1">_xll.DBRW($B$14,$B259,G$19)</f>
        <v>0</v>
      </c>
      <c r="H259" s="38">
        <f ca="1">_xll.DBRW($B$14,$B259,H$19)</f>
        <v>0</v>
      </c>
      <c r="I259" s="38">
        <f ca="1">_xll.DBRW($B$14,$B259,I$19)</f>
        <v>0</v>
      </c>
      <c r="J259" s="38" t="str">
        <f ca="1">_xll.ELPAR("tango_core_model:Indicator",B259,1)</f>
        <v>PL1151</v>
      </c>
      <c r="K259" s="38" t="str">
        <f ca="1">IFERROR(VLOOKUP(B259,#REF!,3,FALSE),"-")</f>
        <v>Impact of change in revaluation rate on provisions for losses on LT contracts - related to autoliability</v>
      </c>
      <c r="L259" s="38">
        <f ca="1">_xll.DBRW($B$14,$B259,L$19)</f>
        <v>0</v>
      </c>
      <c r="M259" s="38">
        <f ca="1">_xll.DBRW($B$14,$B259,M$19)</f>
        <v>0</v>
      </c>
      <c r="N259" s="38">
        <f ca="1">_xll.DBRW($B$14,$B259,N$19)</f>
        <v>0</v>
      </c>
      <c r="O259" s="38">
        <f ca="1">_xll.DBRW($B$14,$B259,O$19)</f>
        <v>0</v>
      </c>
    </row>
    <row r="260" spans="1:15" x14ac:dyDescent="0.25">
      <c r="A260" s="2" t="str">
        <f ca="1">IF(_xll.TM1RPTELISCONSOLIDATED($B$20,$B260),IF(_xll.TM1RPTELLEV($B$20,$B260)&lt;=3,_xll.TM1RPTELLEV($B$20,$B260),"D"),"N")</f>
        <v>N</v>
      </c>
      <c r="B260" s="55" t="s">
        <v>117</v>
      </c>
      <c r="C260" s="35" t="str">
        <f t="shared" ca="1" si="3"/>
        <v>No</v>
      </c>
      <c r="D260" s="35" t="str">
        <f ca="1">IF(AND(C260="YES",_xll.DIMIX(instance&amp;":z_indicator_PL_Vector",_xll.ELPAR(dimension,F260,1))&gt;0),
_xll.ELPAR(dimension,F260,1),
IF(AND(C260="YES",_xll.DIMIX(instance&amp;":z_indicator_PL_Vector",_xll.ELPAR(dimension,F260,1))=0),
_xll.ELPAR(dimension,_xll.ELPAR(dimension,F260,1),1),
IF(G260="Vector",F260,"")))</f>
        <v/>
      </c>
      <c r="E260" s="36">
        <f ca="1">_xll.ELLEV($B$15,$B260)</f>
        <v>0</v>
      </c>
      <c r="F260" s="37" t="str">
        <f ca="1">_xll.DIMNM(dimension,_xll.DIMIX(dimension,B260))</f>
        <v>PL1151_CD_26</v>
      </c>
      <c r="G260" s="36">
        <f ca="1">_xll.DBRW($B$14,$B260,G$19)</f>
        <v>0</v>
      </c>
      <c r="H260" s="38">
        <f ca="1">_xll.DBRW($B$14,$B260,H$19)</f>
        <v>0</v>
      </c>
      <c r="I260" s="38">
        <f ca="1">_xll.DBRW($B$14,$B260,I$19)</f>
        <v>0</v>
      </c>
      <c r="J260" s="38" t="str">
        <f ca="1">_xll.ELPAR("tango_core_model:Indicator",B260,1)</f>
        <v>PL1151</v>
      </c>
      <c r="K260" s="38" t="str">
        <f ca="1">IFERROR(VLOOKUP(B260,#REF!,3,FALSE),"-")</f>
        <v>Impact of change in revaluation rate on provisions for losses on LT contracts - related to autoliability - Reversal</v>
      </c>
      <c r="L260" s="38">
        <f ca="1">_xll.DBRW($B$14,$B260,L$19)</f>
        <v>0</v>
      </c>
      <c r="M260" s="38">
        <f ca="1">_xll.DBRW($B$14,$B260,M$19)</f>
        <v>0</v>
      </c>
      <c r="N260" s="38">
        <f ca="1">_xll.DBRW($B$14,$B260,N$19)</f>
        <v>0</v>
      </c>
      <c r="O260" s="38">
        <f ca="1">_xll.DBRW($B$14,$B260,O$19)</f>
        <v>0</v>
      </c>
    </row>
    <row r="261" spans="1:15" x14ac:dyDescent="0.25">
      <c r="A261" s="2" t="str">
        <f ca="1">IF(_xll.TM1RPTELISCONSOLIDATED($B$20,$B261),IF(_xll.TM1RPTELLEV($B$20,$B261)&lt;=3,_xll.TM1RPTELLEV($B$20,$B261),"D"),"N")</f>
        <v>N</v>
      </c>
      <c r="B261" s="55" t="s">
        <v>127</v>
      </c>
      <c r="C261" s="35" t="str">
        <f t="shared" ca="1" si="3"/>
        <v>No</v>
      </c>
      <c r="D261" s="35" t="str">
        <f ca="1">IF(AND(C261="YES",_xll.DIMIX(instance&amp;":z_indicator_PL_Vector",_xll.ELPAR(dimension,F261,1))&gt;0),
_xll.ELPAR(dimension,F261,1),
IF(AND(C261="YES",_xll.DIMIX(instance&amp;":z_indicator_PL_Vector",_xll.ELPAR(dimension,F261,1))=0),
_xll.ELPAR(dimension,_xll.ELPAR(dimension,F261,1),1),
IF(G261="Vector",F261,"")))</f>
        <v/>
      </c>
      <c r="E261" s="36">
        <f ca="1">_xll.ELLEV($B$15,$B261)</f>
        <v>0</v>
      </c>
      <c r="F261" s="37" t="str">
        <f ca="1">_xll.DIMNM(dimension,_xll.DIMIX(dimension,B261))</f>
        <v>PL1151_CS_10</v>
      </c>
      <c r="G261" s="36">
        <f ca="1">_xll.DBRW($B$14,$B261,G$19)</f>
        <v>0</v>
      </c>
      <c r="H261" s="38">
        <f ca="1">_xll.DBRW($B$14,$B261,H$19)</f>
        <v>0</v>
      </c>
      <c r="I261" s="38">
        <f ca="1">_xll.DBRW($B$14,$B261,I$19)</f>
        <v>0</v>
      </c>
      <c r="J261" s="38" t="str">
        <f ca="1">_xll.ELPAR("tango_core_model:Indicator",B261,1)</f>
        <v>PL1151</v>
      </c>
      <c r="K261" s="38" t="str">
        <f ca="1">IFERROR(VLOOKUP(B261,#REF!,3,FALSE),"-")</f>
        <v>Impact of change in revaluation rate on provisions for losses on LT contracts - related to staff costs (CS)</v>
      </c>
      <c r="L261" s="38">
        <f ca="1">_xll.DBRW($B$14,$B261,L$19)</f>
        <v>0</v>
      </c>
      <c r="M261" s="38">
        <f ca="1">_xll.DBRW($B$14,$B261,M$19)</f>
        <v>0</v>
      </c>
      <c r="N261" s="38">
        <f ca="1">_xll.DBRW($B$14,$B261,N$19)</f>
        <v>0</v>
      </c>
      <c r="O261" s="38">
        <f ca="1">_xll.DBRW($B$14,$B261,O$19)</f>
        <v>0</v>
      </c>
    </row>
    <row r="262" spans="1:15" x14ac:dyDescent="0.25">
      <c r="A262" s="2" t="str">
        <f ca="1">IF(_xll.TM1RPTELISCONSOLIDATED($B$20,$B262),IF(_xll.TM1RPTELLEV($B$20,$B262)&lt;=3,_xll.TM1RPTELLEV($B$20,$B262),"D"),"N")</f>
        <v>N</v>
      </c>
      <c r="B262" s="55" t="s">
        <v>128</v>
      </c>
      <c r="C262" s="35" t="str">
        <f t="shared" ca="1" si="3"/>
        <v>No</v>
      </c>
      <c r="D262" s="35" t="str">
        <f ca="1">IF(AND(C262="YES",_xll.DIMIX(instance&amp;":z_indicator_PL_Vector",_xll.ELPAR(dimension,F262,1))&gt;0),
_xll.ELPAR(dimension,F262,1),
IF(AND(C262="YES",_xll.DIMIX(instance&amp;":z_indicator_PL_Vector",_xll.ELPAR(dimension,F262,1))=0),
_xll.ELPAR(dimension,_xll.ELPAR(dimension,F262,1),1),
IF(G262="Vector",F262,"")))</f>
        <v/>
      </c>
      <c r="E262" s="36">
        <f ca="1">_xll.ELLEV($B$15,$B262)</f>
        <v>0</v>
      </c>
      <c r="F262" s="37" t="str">
        <f ca="1">_xll.DIMNM(dimension,_xll.DIMIX(dimension,B262))</f>
        <v>PL1151_CS_11</v>
      </c>
      <c r="G262" s="36">
        <f ca="1">_xll.DBRW($B$14,$B262,G$19)</f>
        <v>0</v>
      </c>
      <c r="H262" s="38">
        <f ca="1">_xll.DBRW($B$14,$B262,H$19)</f>
        <v>0</v>
      </c>
      <c r="I262" s="38">
        <f ca="1">_xll.DBRW($B$14,$B262,I$19)</f>
        <v>0</v>
      </c>
      <c r="J262" s="38" t="str">
        <f ca="1">_xll.ELPAR("tango_core_model:Indicator",B262,1)</f>
        <v>PL1151</v>
      </c>
      <c r="K262" s="38" t="str">
        <f ca="1">IFERROR(VLOOKUP(B262,#REF!,3,FALSE),"-")</f>
        <v>Impact of change in revaluation rate on provisions for losses on LT contracts - related to staff costs - Reversal (CS)</v>
      </c>
      <c r="L262" s="38">
        <f ca="1">_xll.DBRW($B$14,$B262,L$19)</f>
        <v>0</v>
      </c>
      <c r="M262" s="38">
        <f ca="1">_xll.DBRW($B$14,$B262,M$19)</f>
        <v>0</v>
      </c>
      <c r="N262" s="38">
        <f ca="1">_xll.DBRW($B$14,$B262,N$19)</f>
        <v>0</v>
      </c>
      <c r="O262" s="38">
        <f ca="1">_xll.DBRW($B$14,$B262,O$19)</f>
        <v>0</v>
      </c>
    </row>
    <row r="263" spans="1:15" x14ac:dyDescent="0.25">
      <c r="A263" s="2" t="str">
        <f ca="1">IF(_xll.TM1RPTELISCONSOLIDATED($B$20,$B263),IF(_xll.TM1RPTELLEV($B$20,$B263)&lt;=3,_xll.TM1RPTELLEV($B$20,$B263),"D"),"N")</f>
        <v>N</v>
      </c>
      <c r="B263" s="55" t="s">
        <v>61</v>
      </c>
      <c r="C263" s="35" t="str">
        <f t="shared" ca="1" si="3"/>
        <v>No</v>
      </c>
      <c r="D263" s="35" t="str">
        <f ca="1">IF(AND(C263="YES",_xll.DIMIX(instance&amp;":z_indicator_PL_Vector",_xll.ELPAR(dimension,F263,1))&gt;0),
_xll.ELPAR(dimension,F263,1),
IF(AND(C263="YES",_xll.DIMIX(instance&amp;":z_indicator_PL_Vector",_xll.ELPAR(dimension,F263,1))=0),
_xll.ELPAR(dimension,_xll.ELPAR(dimension,F263,1),1),
IF(G263="Vector",F263,"")))</f>
        <v/>
      </c>
      <c r="E263" s="36">
        <f ca="1">_xll.ELLEV($B$15,$B263)</f>
        <v>0</v>
      </c>
      <c r="F263" s="37" t="str">
        <f ca="1">_xll.DIMNM(dimension,_xll.DIMIX(dimension,B263))</f>
        <v>PL1151_DO_10</v>
      </c>
      <c r="G263" s="36">
        <f ca="1">_xll.DBRW($B$14,$B263,G$19)</f>
        <v>0</v>
      </c>
      <c r="H263" s="38">
        <f ca="1">_xll.DBRW($B$14,$B263,H$19)</f>
        <v>0</v>
      </c>
      <c r="I263" s="38">
        <f ca="1">_xll.DBRW($B$14,$B263,I$19)</f>
        <v>0</v>
      </c>
      <c r="J263" s="38" t="str">
        <f ca="1">_xll.ELPAR("tango_core_model:Indicator",B263,1)</f>
        <v>PL1151</v>
      </c>
      <c r="K263" s="38" t="str">
        <f ca="1">IFERROR(VLOOKUP(B263,#REF!,3,FALSE),"-")</f>
        <v>Reevaluation of a provision for onerous contract wich has been discounted</v>
      </c>
      <c r="L263" s="38">
        <f ca="1">_xll.DBRW($B$14,$B263,L$19)</f>
        <v>0</v>
      </c>
      <c r="M263" s="38">
        <f ca="1">_xll.DBRW($B$14,$B263,M$19)</f>
        <v>0</v>
      </c>
      <c r="N263" s="38">
        <f ca="1">_xll.DBRW($B$14,$B263,N$19)</f>
        <v>0</v>
      </c>
      <c r="O263" s="38">
        <f ca="1">_xll.DBRW($B$14,$B263,O$19)</f>
        <v>0</v>
      </c>
    </row>
    <row r="264" spans="1:15" x14ac:dyDescent="0.25">
      <c r="A264" s="2" t="str">
        <f ca="1">IF(_xll.TM1RPTELISCONSOLIDATED($B$20,$B264),IF(_xll.TM1RPTELLEV($B$20,$B264)&lt;=3,_xll.TM1RPTELLEV($B$20,$B264),"D"),"N")</f>
        <v>N</v>
      </c>
      <c r="B264" s="55" t="s">
        <v>62</v>
      </c>
      <c r="C264" s="35" t="str">
        <f t="shared" ca="1" si="3"/>
        <v>No</v>
      </c>
      <c r="D264" s="35" t="str">
        <f ca="1">IF(AND(C264="YES",_xll.DIMIX(instance&amp;":z_indicator_PL_Vector",_xll.ELPAR(dimension,F264,1))&gt;0),
_xll.ELPAR(dimension,F264,1),
IF(AND(C264="YES",_xll.DIMIX(instance&amp;":z_indicator_PL_Vector",_xll.ELPAR(dimension,F264,1))=0),
_xll.ELPAR(dimension,_xll.ELPAR(dimension,F264,1),1),
IF(G264="Vector",F264,"")))</f>
        <v/>
      </c>
      <c r="E264" s="36">
        <f ca="1">_xll.ELLEV($B$15,$B264)</f>
        <v>0</v>
      </c>
      <c r="F264" s="37" t="str">
        <f ca="1">_xll.DIMNM(dimension,_xll.DIMIX(dimension,B264))</f>
        <v>PL1151_DO_11</v>
      </c>
      <c r="G264" s="36">
        <f ca="1">_xll.DBRW($B$14,$B264,G$19)</f>
        <v>0</v>
      </c>
      <c r="H264" s="38">
        <f ca="1">_xll.DBRW($B$14,$B264,H$19)</f>
        <v>0</v>
      </c>
      <c r="I264" s="38">
        <f ca="1">_xll.DBRW($B$14,$B264,I$19)</f>
        <v>0</v>
      </c>
      <c r="J264" s="38" t="str">
        <f ca="1">_xll.ELPAR("tango_core_model:Indicator",B264,1)</f>
        <v>PL1151</v>
      </c>
      <c r="K264" s="38" t="str">
        <f ca="1">IFERROR(VLOOKUP(B264,#REF!,3,FALSE),"-")</f>
        <v>Reversal on reevaluation of a provision for onerous contract wich has been discounted</v>
      </c>
      <c r="L264" s="38">
        <f ca="1">_xll.DBRW($B$14,$B264,L$19)</f>
        <v>0</v>
      </c>
      <c r="M264" s="38">
        <f ca="1">_xll.DBRW($B$14,$B264,M$19)</f>
        <v>0</v>
      </c>
      <c r="N264" s="38">
        <f ca="1">_xll.DBRW($B$14,$B264,N$19)</f>
        <v>0</v>
      </c>
      <c r="O264" s="38">
        <f ca="1">_xll.DBRW($B$14,$B264,O$19)</f>
        <v>0</v>
      </c>
    </row>
    <row r="265" spans="1:15" x14ac:dyDescent="0.25">
      <c r="A265" s="2" t="str">
        <f ca="1">IF(_xll.TM1RPTELISCONSOLIDATED($B$20,$B265),IF(_xll.TM1RPTELLEV($B$20,$B265)&lt;=3,_xll.TM1RPTELLEV($B$20,$B265),"D"),"N")</f>
        <v>N</v>
      </c>
      <c r="B265" s="55" t="s">
        <v>138</v>
      </c>
      <c r="C265" s="35" t="str">
        <f t="shared" ca="1" si="3"/>
        <v>No</v>
      </c>
      <c r="D265" s="35" t="str">
        <f ca="1">IF(AND(C265="YES",_xll.DIMIX(instance&amp;":z_indicator_PL_Vector",_xll.ELPAR(dimension,F265,1))&gt;0),
_xll.ELPAR(dimension,F265,1),
IF(AND(C265="YES",_xll.DIMIX(instance&amp;":z_indicator_PL_Vector",_xll.ELPAR(dimension,F265,1))=0),
_xll.ELPAR(dimension,_xll.ELPAR(dimension,F265,1),1),
IF(G265="Vector",F265,"")))</f>
        <v/>
      </c>
      <c r="E265" s="36">
        <f ca="1">_xll.ELLEV($B$15,$B265)</f>
        <v>0</v>
      </c>
      <c r="F265" s="37" t="str">
        <f ca="1">_xll.DIMNM(dimension,_xll.DIMIX(dimension,B265))</f>
        <v>PL1151_DS_10</v>
      </c>
      <c r="G265" s="36">
        <f ca="1">_xll.DBRW($B$14,$B265,G$19)</f>
        <v>0</v>
      </c>
      <c r="H265" s="38">
        <f ca="1">_xll.DBRW($B$14,$B265,H$19)</f>
        <v>0</v>
      </c>
      <c r="I265" s="38">
        <f ca="1">_xll.DBRW($B$14,$B265,I$19)</f>
        <v>0</v>
      </c>
      <c r="J265" s="38" t="str">
        <f ca="1">_xll.ELPAR("tango_core_model:Indicator",B265,1)</f>
        <v>PL1151</v>
      </c>
      <c r="K265" s="38" t="str">
        <f ca="1">IFERROR(VLOOKUP(B265,#REF!,3,FALSE),"-")</f>
        <v xml:space="preserve">When a provision for onerous contract has been discounted, it has to be revalued to take into account the impact of the change in discount rate. </v>
      </c>
      <c r="L265" s="38">
        <f ca="1">_xll.DBRW($B$14,$B265,L$19)</f>
        <v>0</v>
      </c>
      <c r="M265" s="38">
        <f ca="1">_xll.DBRW($B$14,$B265,M$19)</f>
        <v>0</v>
      </c>
      <c r="N265" s="38">
        <f ca="1">_xll.DBRW($B$14,$B265,N$19)</f>
        <v>0</v>
      </c>
      <c r="O265" s="38">
        <f ca="1">_xll.DBRW($B$14,$B265,O$19)</f>
        <v>0</v>
      </c>
    </row>
    <row r="266" spans="1:15" x14ac:dyDescent="0.25">
      <c r="A266" s="2" t="str">
        <f ca="1">IF(_xll.TM1RPTELISCONSOLIDATED($B$20,$B266),IF(_xll.TM1RPTELLEV($B$20,$B266)&lt;=3,_xll.TM1RPTELLEV($B$20,$B266),"D"),"N")</f>
        <v>N</v>
      </c>
      <c r="B266" s="55" t="s">
        <v>139</v>
      </c>
      <c r="C266" s="35" t="str">
        <f t="shared" ca="1" si="3"/>
        <v>No</v>
      </c>
      <c r="D266" s="35" t="str">
        <f ca="1">IF(AND(C266="YES",_xll.DIMIX(instance&amp;":z_indicator_PL_Vector",_xll.ELPAR(dimension,F266,1))&gt;0),
_xll.ELPAR(dimension,F266,1),
IF(AND(C266="YES",_xll.DIMIX(instance&amp;":z_indicator_PL_Vector",_xll.ELPAR(dimension,F266,1))=0),
_xll.ELPAR(dimension,_xll.ELPAR(dimension,F266,1),1),
IF(G266="Vector",F266,"")))</f>
        <v/>
      </c>
      <c r="E266" s="36">
        <f ca="1">_xll.ELLEV($B$15,$B266)</f>
        <v>0</v>
      </c>
      <c r="F266" s="37" t="str">
        <f ca="1">_xll.DIMNM(dimension,_xll.DIMIX(dimension,B266))</f>
        <v>PL1151_DS_11</v>
      </c>
      <c r="G266" s="36">
        <f ca="1">_xll.DBRW($B$14,$B266,G$19)</f>
        <v>0</v>
      </c>
      <c r="H266" s="38">
        <f ca="1">_xll.DBRW($B$14,$B266,H$19)</f>
        <v>0</v>
      </c>
      <c r="I266" s="38">
        <f ca="1">_xll.DBRW($B$14,$B266,I$19)</f>
        <v>0</v>
      </c>
      <c r="J266" s="38" t="str">
        <f ca="1">_xll.ELPAR("tango_core_model:Indicator",B266,1)</f>
        <v>PL1151</v>
      </c>
      <c r="K266" s="38" t="str">
        <f ca="1">IFERROR(VLOOKUP(B266,#REF!,3,FALSE),"-")</f>
        <v>Reversal on reevaluation of a provision for onerous contract wich has been discounted</v>
      </c>
      <c r="L266" s="38">
        <f ca="1">_xll.DBRW($B$14,$B266,L$19)</f>
        <v>0</v>
      </c>
      <c r="M266" s="38">
        <f ca="1">_xll.DBRW($B$14,$B266,M$19)</f>
        <v>0</v>
      </c>
      <c r="N266" s="38">
        <f ca="1">_xll.DBRW($B$14,$B266,N$19)</f>
        <v>0</v>
      </c>
      <c r="O266" s="38">
        <f ca="1">_xll.DBRW($B$14,$B266,O$19)</f>
        <v>0</v>
      </c>
    </row>
    <row r="267" spans="1:15" x14ac:dyDescent="0.25">
      <c r="A267" s="2" t="str">
        <f ca="1">IF(_xll.TM1RPTELISCONSOLIDATED($B$20,$B267),IF(_xll.TM1RPTELLEV($B$20,$B267)&lt;=3,_xll.TM1RPTELLEV($B$20,$B267),"D"),"N")</f>
        <v>N</v>
      </c>
      <c r="B267" s="55" t="s">
        <v>147</v>
      </c>
      <c r="C267" s="35" t="str">
        <f t="shared" ca="1" si="3"/>
        <v>No</v>
      </c>
      <c r="D267" s="35" t="str">
        <f ca="1">IF(AND(C267="YES",_xll.DIMIX(instance&amp;":z_indicator_PL_Vector",_xll.ELPAR(dimension,F267,1))&gt;0),
_xll.ELPAR(dimension,F267,1),
IF(AND(C267="YES",_xll.DIMIX(instance&amp;":z_indicator_PL_Vector",_xll.ELPAR(dimension,F267,1))=0),
_xll.ELPAR(dimension,_xll.ELPAR(dimension,F267,1),1),
IF(G267="Vector",F267,"")))</f>
        <v/>
      </c>
      <c r="E267" s="36">
        <f ca="1">_xll.ELLEV($B$15,$B267)</f>
        <v>0</v>
      </c>
      <c r="F267" s="37" t="str">
        <f ca="1">_xll.DIMNM(dimension,_xll.DIMIX(dimension,B267))</f>
        <v>PL1151_FL_10</v>
      </c>
      <c r="G267" s="36">
        <f ca="1">_xll.DBRW($B$14,$B267,G$19)</f>
        <v>0</v>
      </c>
      <c r="H267" s="38">
        <f ca="1">_xll.DBRW($B$14,$B267,H$19)</f>
        <v>0</v>
      </c>
      <c r="I267" s="38">
        <f ca="1">_xll.DBRW($B$14,$B267,I$19)</f>
        <v>0</v>
      </c>
      <c r="J267" s="38" t="str">
        <f ca="1">_xll.ELPAR("tango_core_model:Indicator",B267,1)</f>
        <v>PL1151</v>
      </c>
      <c r="K267" s="38" t="str">
        <f ca="1">IFERROR(VLOOKUP(B267,#REF!,3,FALSE),"-")</f>
        <v xml:space="preserve">When a provision for onerous contract has been discounted, it has to be revalued to take into account the impact of the change in discount rate. </v>
      </c>
      <c r="L267" s="38">
        <f ca="1">_xll.DBRW($B$14,$B267,L$19)</f>
        <v>0</v>
      </c>
      <c r="M267" s="38">
        <f ca="1">_xll.DBRW($B$14,$B267,M$19)</f>
        <v>0</v>
      </c>
      <c r="N267" s="38">
        <f ca="1">_xll.DBRW($B$14,$B267,N$19)</f>
        <v>0</v>
      </c>
      <c r="O267" s="38">
        <f ca="1">_xll.DBRW($B$14,$B267,O$19)</f>
        <v>0</v>
      </c>
    </row>
    <row r="268" spans="1:15" x14ac:dyDescent="0.25">
      <c r="A268" s="2" t="str">
        <f ca="1">IF(_xll.TM1RPTELISCONSOLIDATED($B$20,$B268),IF(_xll.TM1RPTELLEV($B$20,$B268)&lt;=3,_xll.TM1RPTELLEV($B$20,$B268),"D"),"N")</f>
        <v>N</v>
      </c>
      <c r="B268" s="55" t="s">
        <v>90</v>
      </c>
      <c r="C268" s="35" t="str">
        <f t="shared" ca="1" si="3"/>
        <v>No</v>
      </c>
      <c r="D268" s="35" t="str">
        <f ca="1">IF(AND(C268="YES",_xll.DIMIX(instance&amp;":z_indicator_PL_Vector",_xll.ELPAR(dimension,F268,1))&gt;0),
_xll.ELPAR(dimension,F268,1),
IF(AND(C268="YES",_xll.DIMIX(instance&amp;":z_indicator_PL_Vector",_xll.ELPAR(dimension,F268,1))=0),
_xll.ELPAR(dimension,_xll.ELPAR(dimension,F268,1),1),
IF(G268="Vector",F268,"")))</f>
        <v/>
      </c>
      <c r="E268" s="36">
        <f ca="1">_xll.ELLEV($B$15,$B268)</f>
        <v>0</v>
      </c>
      <c r="F268" s="37" t="str">
        <f ca="1">_xll.DIMNM(dimension,_xll.DIMIX(dimension,B268))</f>
        <v>PL1151_MF_10</v>
      </c>
      <c r="G268" s="36">
        <f ca="1">_xll.DBRW($B$14,$B268,G$19)</f>
        <v>0</v>
      </c>
      <c r="H268" s="38">
        <f ca="1">_xll.DBRW($B$14,$B268,H$19)</f>
        <v>0</v>
      </c>
      <c r="I268" s="38">
        <f ca="1">_xll.DBRW($B$14,$B268,I$19)</f>
        <v>0</v>
      </c>
      <c r="J268" s="38" t="str">
        <f ca="1">_xll.ELPAR("tango_core_model:Indicator",B268,1)</f>
        <v>PL1151</v>
      </c>
      <c r="K268" s="38" t="str">
        <f ca="1">IFERROR(VLOOKUP(B268,#REF!,3,FALSE),"-")</f>
        <v>Impact of change in revaluation rate on provisions for losses on LT contracts - related to staff costs (MF)</v>
      </c>
      <c r="L268" s="38">
        <f ca="1">_xll.DBRW($B$14,$B268,L$19)</f>
        <v>0</v>
      </c>
      <c r="M268" s="38">
        <f ca="1">_xll.DBRW($B$14,$B268,M$19)</f>
        <v>0</v>
      </c>
      <c r="N268" s="38">
        <f ca="1">_xll.DBRW($B$14,$B268,N$19)</f>
        <v>0</v>
      </c>
      <c r="O268" s="38">
        <f ca="1">_xll.DBRW($B$14,$B268,O$19)</f>
        <v>0</v>
      </c>
    </row>
    <row r="269" spans="1:15" x14ac:dyDescent="0.25">
      <c r="A269" s="2" t="str">
        <f ca="1">IF(_xll.TM1RPTELISCONSOLIDATED($B$20,$B269),IF(_xll.TM1RPTELLEV($B$20,$B269)&lt;=3,_xll.TM1RPTELLEV($B$20,$B269),"D"),"N")</f>
        <v>N</v>
      </c>
      <c r="B269" s="55" t="s">
        <v>91</v>
      </c>
      <c r="C269" s="35" t="str">
        <f t="shared" ca="1" si="3"/>
        <v>No</v>
      </c>
      <c r="D269" s="35" t="str">
        <f ca="1">IF(AND(C269="YES",_xll.DIMIX(instance&amp;":z_indicator_PL_Vector",_xll.ELPAR(dimension,F269,1))&gt;0),
_xll.ELPAR(dimension,F269,1),
IF(AND(C269="YES",_xll.DIMIX(instance&amp;":z_indicator_PL_Vector",_xll.ELPAR(dimension,F269,1))=0),
_xll.ELPAR(dimension,_xll.ELPAR(dimension,F269,1),1),
IF(G269="Vector",F269,"")))</f>
        <v/>
      </c>
      <c r="E269" s="36">
        <f ca="1">_xll.ELLEV($B$15,$B269)</f>
        <v>0</v>
      </c>
      <c r="F269" s="37" t="str">
        <f ca="1">_xll.DIMNM(dimension,_xll.DIMIX(dimension,B269))</f>
        <v>PL1151_MF_11</v>
      </c>
      <c r="G269" s="36">
        <f ca="1">_xll.DBRW($B$14,$B269,G$19)</f>
        <v>0</v>
      </c>
      <c r="H269" s="38">
        <f ca="1">_xll.DBRW($B$14,$B269,H$19)</f>
        <v>0</v>
      </c>
      <c r="I269" s="38">
        <f ca="1">_xll.DBRW($B$14,$B269,I$19)</f>
        <v>0</v>
      </c>
      <c r="J269" s="38" t="str">
        <f ca="1">_xll.ELPAR("tango_core_model:Indicator",B269,1)</f>
        <v>PL1151</v>
      </c>
      <c r="K269" s="38" t="str">
        <f ca="1">IFERROR(VLOOKUP(B269,#REF!,3,FALSE),"-")</f>
        <v>Impact of change in revaluation rate on provisions for losses on LT contracts - related to staff costs - Reversal (MF)</v>
      </c>
      <c r="L269" s="38">
        <f ca="1">_xll.DBRW($B$14,$B269,L$19)</f>
        <v>0</v>
      </c>
      <c r="M269" s="38">
        <f ca="1">_xll.DBRW($B$14,$B269,M$19)</f>
        <v>0</v>
      </c>
      <c r="N269" s="38">
        <f ca="1">_xll.DBRW($B$14,$B269,N$19)</f>
        <v>0</v>
      </c>
      <c r="O269" s="38">
        <f ca="1">_xll.DBRW($B$14,$B269,O$19)</f>
        <v>0</v>
      </c>
    </row>
    <row r="270" spans="1:15" x14ac:dyDescent="0.25">
      <c r="A270" s="2" t="str">
        <f ca="1">IF(_xll.TM1RPTELISCONSOLIDATED($B$20,$B270),IF(_xll.TM1RPTELLEV($B$20,$B270)&lt;=3,_xll.TM1RPTELLEV($B$20,$B270),"D"),"N")</f>
        <v>N</v>
      </c>
      <c r="B270" s="55" t="s">
        <v>88</v>
      </c>
      <c r="C270" s="35" t="str">
        <f t="shared" ca="1" si="3"/>
        <v>No</v>
      </c>
      <c r="D270" s="35" t="str">
        <f ca="1">IF(AND(C270="YES",_xll.DIMIX(instance&amp;":z_indicator_PL_Vector",_xll.ELPAR(dimension,F270,1))&gt;0),
_xll.ELPAR(dimension,F270,1),
IF(AND(C270="YES",_xll.DIMIX(instance&amp;":z_indicator_PL_Vector",_xll.ELPAR(dimension,F270,1))=0),
_xll.ELPAR(dimension,_xll.ELPAR(dimension,F270,1),1),
IF(G270="Vector",F270,"")))</f>
        <v/>
      </c>
      <c r="E270" s="36">
        <f ca="1">_xll.ELLEV($B$15,$B270)</f>
        <v>0</v>
      </c>
      <c r="F270" s="37" t="str">
        <f ca="1">_xll.DIMNM(dimension,_xll.DIMIX(dimension,B270))</f>
        <v>PL1151_MF_20</v>
      </c>
      <c r="G270" s="36">
        <f ca="1">_xll.DBRW($B$14,$B270,G$19)</f>
        <v>0</v>
      </c>
      <c r="H270" s="38">
        <f ca="1">_xll.DBRW($B$14,$B270,H$19)</f>
        <v>0</v>
      </c>
      <c r="I270" s="38">
        <f ca="1">_xll.DBRW($B$14,$B270,I$19)</f>
        <v>0</v>
      </c>
      <c r="J270" s="38" t="str">
        <f ca="1">_xll.ELPAR("tango_core_model:Indicator",B270,1)</f>
        <v>PL1151</v>
      </c>
      <c r="K270" s="38" t="str">
        <f ca="1">IFERROR(VLOOKUP(B270,#REF!,3,FALSE),"-")</f>
        <v>Impact of change in revaluation rate on provisions for losses on LT contracts - related to heavy maintenance</v>
      </c>
      <c r="L270" s="38">
        <f ca="1">_xll.DBRW($B$14,$B270,L$19)</f>
        <v>0</v>
      </c>
      <c r="M270" s="38">
        <f ca="1">_xll.DBRW($B$14,$B270,M$19)</f>
        <v>0</v>
      </c>
      <c r="N270" s="38">
        <f ca="1">_xll.DBRW($B$14,$B270,N$19)</f>
        <v>0</v>
      </c>
      <c r="O270" s="38">
        <f ca="1">_xll.DBRW($B$14,$B270,O$19)</f>
        <v>0</v>
      </c>
    </row>
    <row r="271" spans="1:15" x14ac:dyDescent="0.25">
      <c r="A271" s="2" t="str">
        <f ca="1">IF(_xll.TM1RPTELISCONSOLIDATED($B$20,$B271),IF(_xll.TM1RPTELLEV($B$20,$B271)&lt;=3,_xll.TM1RPTELLEV($B$20,$B271),"D"),"N")</f>
        <v>N</v>
      </c>
      <c r="B271" s="55" t="s">
        <v>89</v>
      </c>
      <c r="C271" s="35" t="str">
        <f t="shared" ca="1" si="3"/>
        <v>No</v>
      </c>
      <c r="D271" s="35" t="str">
        <f ca="1">IF(AND(C271="YES",_xll.DIMIX(instance&amp;":z_indicator_PL_Vector",_xll.ELPAR(dimension,F271,1))&gt;0),
_xll.ELPAR(dimension,F271,1),
IF(AND(C271="YES",_xll.DIMIX(instance&amp;":z_indicator_PL_Vector",_xll.ELPAR(dimension,F271,1))=0),
_xll.ELPAR(dimension,_xll.ELPAR(dimension,F271,1),1),
IF(G271="Vector",F271,"")))</f>
        <v/>
      </c>
      <c r="E271" s="36">
        <f ca="1">_xll.ELLEV($B$15,$B271)</f>
        <v>0</v>
      </c>
      <c r="F271" s="37" t="str">
        <f ca="1">_xll.DIMNM(dimension,_xll.DIMIX(dimension,B271))</f>
        <v>PL1151_MF_21</v>
      </c>
      <c r="G271" s="36">
        <f ca="1">_xll.DBRW($B$14,$B271,G$19)</f>
        <v>0</v>
      </c>
      <c r="H271" s="38">
        <f ca="1">_xll.DBRW($B$14,$B271,H$19)</f>
        <v>0</v>
      </c>
      <c r="I271" s="38">
        <f ca="1">_xll.DBRW($B$14,$B271,I$19)</f>
        <v>0</v>
      </c>
      <c r="J271" s="38" t="str">
        <f ca="1">_xll.ELPAR("tango_core_model:Indicator",B271,1)</f>
        <v>PL1151</v>
      </c>
      <c r="K271" s="38" t="str">
        <f ca="1">IFERROR(VLOOKUP(B271,#REF!,3,FALSE),"-")</f>
        <v>Impact of change in revaluation rate on provisions for losses on LT contracts - related to heavy maintenance - Reversal</v>
      </c>
      <c r="L271" s="38">
        <f ca="1">_xll.DBRW($B$14,$B271,L$19)</f>
        <v>0</v>
      </c>
      <c r="M271" s="38">
        <f ca="1">_xll.DBRW($B$14,$B271,M$19)</f>
        <v>0</v>
      </c>
      <c r="N271" s="38">
        <f ca="1">_xll.DBRW($B$14,$B271,N$19)</f>
        <v>0</v>
      </c>
      <c r="O271" s="38">
        <f ca="1">_xll.DBRW($B$14,$B271,O$19)</f>
        <v>0</v>
      </c>
    </row>
    <row r="272" spans="1:15" x14ac:dyDescent="0.25">
      <c r="A272" s="2" t="str">
        <f ca="1">IF(_xll.TM1RPTELISCONSOLIDATED($B$20,$B272),IF(_xll.TM1RPTELLEV($B$20,$B272)&lt;=3,_xll.TM1RPTELLEV($B$20,$B272),"D"),"N")</f>
        <v>N</v>
      </c>
      <c r="B272" s="55" t="s">
        <v>101</v>
      </c>
      <c r="C272" s="35" t="str">
        <f t="shared" ca="1" si="3"/>
        <v>No</v>
      </c>
      <c r="D272" s="35" t="str">
        <f ca="1">IF(AND(C272="YES",_xll.DIMIX(instance&amp;":z_indicator_PL_Vector",_xll.ELPAR(dimension,F272,1))&gt;0),
_xll.ELPAR(dimension,F272,1),
IF(AND(C272="YES",_xll.DIMIX(instance&amp;":z_indicator_PL_Vector",_xll.ELPAR(dimension,F272,1))=0),
_xll.ELPAR(dimension,_xll.ELPAR(dimension,F272,1),1),
IF(G272="Vector",F272,"")))</f>
        <v/>
      </c>
      <c r="E272" s="36">
        <f ca="1">_xll.ELLEV($B$15,$B272)</f>
        <v>0</v>
      </c>
      <c r="F272" s="37" t="str">
        <f ca="1">_xll.DIMNM(dimension,_xll.DIMIX(dimension,B272))</f>
        <v>PL1151_MI_10</v>
      </c>
      <c r="G272" s="36">
        <f ca="1">_xll.DBRW($B$14,$B272,G$19)</f>
        <v>0</v>
      </c>
      <c r="H272" s="38">
        <f ca="1">_xll.DBRW($B$14,$B272,H$19)</f>
        <v>0</v>
      </c>
      <c r="I272" s="38">
        <f ca="1">_xll.DBRW($B$14,$B272,I$19)</f>
        <v>0</v>
      </c>
      <c r="J272" s="38" t="str">
        <f ca="1">_xll.ELPAR("tango_core_model:Indicator",B272,1)</f>
        <v>PL1151</v>
      </c>
      <c r="K272" s="38" t="str">
        <f ca="1">IFERROR(VLOOKUP(B272,#REF!,3,FALSE),"-")</f>
        <v>Impact of change in revaluation rate on provisions for losses on LT contracts - related to staff costs (MI)</v>
      </c>
      <c r="L272" s="38">
        <f ca="1">_xll.DBRW($B$14,$B272,L$19)</f>
        <v>0</v>
      </c>
      <c r="M272" s="38">
        <f ca="1">_xll.DBRW($B$14,$B272,M$19)</f>
        <v>0</v>
      </c>
      <c r="N272" s="38">
        <f ca="1">_xll.DBRW($B$14,$B272,N$19)</f>
        <v>0</v>
      </c>
      <c r="O272" s="38">
        <f ca="1">_xll.DBRW($B$14,$B272,O$19)</f>
        <v>0</v>
      </c>
    </row>
    <row r="273" spans="1:15" x14ac:dyDescent="0.25">
      <c r="A273" s="2" t="str">
        <f ca="1">IF(_xll.TM1RPTELISCONSOLIDATED($B$20,$B273),IF(_xll.TM1RPTELLEV($B$20,$B273)&lt;=3,_xll.TM1RPTELLEV($B$20,$B273),"D"),"N")</f>
        <v>N</v>
      </c>
      <c r="B273" s="55" t="s">
        <v>102</v>
      </c>
      <c r="C273" s="35" t="str">
        <f t="shared" ca="1" si="3"/>
        <v>No</v>
      </c>
      <c r="D273" s="35" t="str">
        <f ca="1">IF(AND(C273="YES",_xll.DIMIX(instance&amp;":z_indicator_PL_Vector",_xll.ELPAR(dimension,F273,1))&gt;0),
_xll.ELPAR(dimension,F273,1),
IF(AND(C273="YES",_xll.DIMIX(instance&amp;":z_indicator_PL_Vector",_xll.ELPAR(dimension,F273,1))=0),
_xll.ELPAR(dimension,_xll.ELPAR(dimension,F273,1),1),
IF(G273="Vector",F273,"")))</f>
        <v/>
      </c>
      <c r="E273" s="36">
        <f ca="1">_xll.ELLEV($B$15,$B273)</f>
        <v>0</v>
      </c>
      <c r="F273" s="37" t="str">
        <f ca="1">_xll.DIMNM(dimension,_xll.DIMIX(dimension,B273))</f>
        <v>PL1151_MI_11</v>
      </c>
      <c r="G273" s="36">
        <f ca="1">_xll.DBRW($B$14,$B273,G$19)</f>
        <v>0</v>
      </c>
      <c r="H273" s="38">
        <f ca="1">_xll.DBRW($B$14,$B273,H$19)</f>
        <v>0</v>
      </c>
      <c r="I273" s="38">
        <f ca="1">_xll.DBRW($B$14,$B273,I$19)</f>
        <v>0</v>
      </c>
      <c r="J273" s="38" t="str">
        <f ca="1">_xll.ELPAR("tango_core_model:Indicator",B273,1)</f>
        <v>PL1151</v>
      </c>
      <c r="K273" s="38" t="str">
        <f ca="1">IFERROR(VLOOKUP(B273,#REF!,3,FALSE),"-")</f>
        <v>Impact of change in revaluation rate on provisions for losses on LT contracts - related to staff costs - Reversal (MI)</v>
      </c>
      <c r="L273" s="38">
        <f ca="1">_xll.DBRW($B$14,$B273,L$19)</f>
        <v>0</v>
      </c>
      <c r="M273" s="38">
        <f ca="1">_xll.DBRW($B$14,$B273,M$19)</f>
        <v>0</v>
      </c>
      <c r="N273" s="38">
        <f ca="1">_xll.DBRW($B$14,$B273,N$19)</f>
        <v>0</v>
      </c>
      <c r="O273" s="38">
        <f ca="1">_xll.DBRW($B$14,$B273,O$19)</f>
        <v>0</v>
      </c>
    </row>
    <row r="274" spans="1:15" x14ac:dyDescent="0.25">
      <c r="A274" s="2" t="str">
        <f ca="1">IF(_xll.TM1RPTELISCONSOLIDATED($B$20,$B274),IF(_xll.TM1RPTELLEV($B$20,$B274)&lt;=3,_xll.TM1RPTELLEV($B$20,$B274),"D"),"N")</f>
        <v>N</v>
      </c>
      <c r="B274" s="55" t="s">
        <v>188</v>
      </c>
      <c r="C274" s="35" t="str">
        <f t="shared" ca="1" si="3"/>
        <v>No</v>
      </c>
      <c r="D274" s="35" t="str">
        <f ca="1">IF(AND(C274="YES",_xll.DIMIX(instance&amp;":z_indicator_PL_Vector",_xll.ELPAR(dimension,F274,1))&gt;0),
_xll.ELPAR(dimension,F274,1),
IF(AND(C274="YES",_xll.DIMIX(instance&amp;":z_indicator_PL_Vector",_xll.ELPAR(dimension,F274,1))=0),
_xll.ELPAR(dimension,_xll.ELPAR(dimension,F274,1),1),
IF(G274="Vector",F274,"")))</f>
        <v/>
      </c>
      <c r="E274" s="36">
        <f ca="1">_xll.ELLEV($B$15,$B274)</f>
        <v>0</v>
      </c>
      <c r="F274" s="37" t="str">
        <f ca="1">_xll.DIMNM(dimension,_xll.DIMIX(dimension,B274))</f>
        <v>PL1151_XX</v>
      </c>
      <c r="G274" s="36">
        <f ca="1">_xll.DBRW($B$14,$B274,G$19)</f>
        <v>0</v>
      </c>
      <c r="H274" s="38">
        <f ca="1">_xll.DBRW($B$14,$B274,H$19)</f>
        <v>0</v>
      </c>
      <c r="I274" s="38">
        <f ca="1">_xll.DBRW($B$14,$B274,I$19)</f>
        <v>0</v>
      </c>
      <c r="J274" s="38" t="str">
        <f ca="1">_xll.ELPAR("tango_core_model:Indicator",B274,1)</f>
        <v>PL1151</v>
      </c>
      <c r="K274" s="38" t="str">
        <f ca="1">IFERROR(VLOOKUP(B274,#REF!,3,FALSE),"-")</f>
        <v>Technical account for Vector reconciliation</v>
      </c>
      <c r="L274" s="38">
        <f ca="1">_xll.DBRW($B$14,$B274,L$19)</f>
        <v>0</v>
      </c>
      <c r="M274" s="38">
        <f ca="1">_xll.DBRW($B$14,$B274,M$19)</f>
        <v>0</v>
      </c>
      <c r="N274" s="38">
        <f ca="1">_xll.DBRW($B$14,$B274,N$19)</f>
        <v>0</v>
      </c>
      <c r="O274" s="38">
        <f ca="1">_xll.DBRW($B$14,$B274,O$19)</f>
        <v>0</v>
      </c>
    </row>
    <row r="275" spans="1:15" x14ac:dyDescent="0.25">
      <c r="A275" s="2" t="str">
        <f ca="1">IF(_xll.TM1RPTELISCONSOLIDATED($B$20,$B275),IF(_xll.TM1RPTELLEV($B$20,$B275)&lt;=3,_xll.TM1RPTELLEV($B$20,$B275),"D"),"N")</f>
        <v>N</v>
      </c>
      <c r="B275" s="46" t="s">
        <v>462</v>
      </c>
      <c r="C275" s="25" t="str">
        <f t="shared" ca="1" si="3"/>
        <v>No</v>
      </c>
      <c r="D275" s="25" t="str">
        <f ca="1">IF(AND(C275="YES",_xll.DIMIX(instance&amp;":z_indicator_PL_Vector",_xll.ELPAR(dimension,F275,1))&gt;0),
_xll.ELPAR(dimension,F275,1),
IF(AND(C275="YES",_xll.DIMIX(instance&amp;":z_indicator_PL_Vector",_xll.ELPAR(dimension,F275,1))=0),
_xll.ELPAR(dimension,_xll.ELPAR(dimension,F275,1),1),
IF(G275="Vector",F275,"")))</f>
        <v/>
      </c>
      <c r="E275" s="26">
        <f ca="1">_xll.ELLEV($B$15,$B275)</f>
        <v>1</v>
      </c>
      <c r="F275" s="27" t="str">
        <f ca="1">_xll.DIMNM(dimension,_xll.DIMIX(dimension,B275))</f>
        <v>PL1155</v>
      </c>
      <c r="G275" s="28">
        <f ca="1">_xll.DBRW($B$14,$B275,G$19)</f>
        <v>0</v>
      </c>
      <c r="H275" s="28">
        <f ca="1">_xll.DBRW($B$14,$B275,H$19)</f>
        <v>0</v>
      </c>
      <c r="I275" s="28">
        <f ca="1">_xll.DBRW($B$14,$B275,I$19)</f>
        <v>0</v>
      </c>
      <c r="J275" s="28" t="str">
        <f ca="1">_xll.ELPAR("tango_core_model:Indicator",B275,1)</f>
        <v>TPL11_nat</v>
      </c>
      <c r="K275" s="28" t="str">
        <f ca="1">IFERROR(VLOOKUP(B275,#REF!,3,FALSE),"-")</f>
        <v>-</v>
      </c>
      <c r="L275" s="28">
        <f ca="1">_xll.DBRW($B$14,$B275,L$19)</f>
        <v>0</v>
      </c>
      <c r="M275" s="28">
        <f ca="1">_xll.DBRW($B$14,$B275,M$19)</f>
        <v>0</v>
      </c>
      <c r="N275" s="28">
        <f ca="1">_xll.DBRW($B$14,$B275,N$19)</f>
        <v>0</v>
      </c>
      <c r="O275" s="28">
        <f ca="1">_xll.DBRW($B$14,$B275,O$19)</f>
        <v>0</v>
      </c>
    </row>
    <row r="276" spans="1:15" x14ac:dyDescent="0.25">
      <c r="A276" s="2" t="str">
        <f ca="1">IF(_xll.TM1RPTELISCONSOLIDATED($B$20,$B276),IF(_xll.TM1RPTELLEV($B$20,$B276)&lt;=3,_xll.TM1RPTELLEV($B$20,$B276),"D"),"N")</f>
        <v>N</v>
      </c>
      <c r="B276" s="55" t="s">
        <v>394</v>
      </c>
      <c r="C276" s="35" t="str">
        <f t="shared" ca="1" si="3"/>
        <v>No</v>
      </c>
      <c r="D276" s="35" t="str">
        <f ca="1">IF(AND(C276="YES",_xll.DIMIX(instance&amp;":z_indicator_PL_Vector",_xll.ELPAR(dimension,F276,1))&gt;0),
_xll.ELPAR(dimension,F276,1),
IF(AND(C276="YES",_xll.DIMIX(instance&amp;":z_indicator_PL_Vector",_xll.ELPAR(dimension,F276,1))=0),
_xll.ELPAR(dimension,_xll.ELPAR(dimension,F276,1),1),
IF(G276="Vector",F276,"")))</f>
        <v/>
      </c>
      <c r="E276" s="36">
        <f ca="1">_xll.ELLEV($B$15,$B276)</f>
        <v>0</v>
      </c>
      <c r="F276" s="37" t="str">
        <f ca="1">_xll.DIMNM(dimension,_xll.DIMIX(dimension,B276))</f>
        <v>PL1155_AC_99</v>
      </c>
      <c r="G276" s="36">
        <f ca="1">_xll.DBRW($B$14,$B276,G$19)</f>
        <v>0</v>
      </c>
      <c r="H276" s="38">
        <f ca="1">_xll.DBRW($B$14,$B276,H$19)</f>
        <v>0</v>
      </c>
      <c r="I276" s="38">
        <f ca="1">_xll.DBRW($B$14,$B276,I$19)</f>
        <v>0</v>
      </c>
      <c r="J276" s="38" t="str">
        <f ca="1">_xll.ELPAR("tango_core_model:Indicator",B276,1)</f>
        <v>PL1155</v>
      </c>
      <c r="K276" s="38" t="str">
        <f ca="1">IFERROR(VLOOKUP(B276,#REF!,3,FALSE),"-")</f>
        <v>It includes re-invoicing to another intercompany of the Group of all additional transport costs supported by the company</v>
      </c>
      <c r="L276" s="38">
        <f ca="1">_xll.DBRW($B$14,$B276,L$19)</f>
        <v>0</v>
      </c>
      <c r="M276" s="38">
        <f ca="1">_xll.DBRW($B$14,$B276,M$19)</f>
        <v>0</v>
      </c>
      <c r="N276" s="38">
        <f ca="1">_xll.DBRW($B$14,$B276,N$19)</f>
        <v>0</v>
      </c>
      <c r="O276" s="38">
        <f ca="1">_xll.DBRW($B$14,$B276,O$19)</f>
        <v>0</v>
      </c>
    </row>
    <row r="277" spans="1:15" x14ac:dyDescent="0.25">
      <c r="A277" s="2" t="str">
        <f ca="1">IF(_xll.TM1RPTELISCONSOLIDATED($B$20,$B277),IF(_xll.TM1RPTELLEV($B$20,$B277)&lt;=3,_xll.TM1RPTELLEV($B$20,$B277),"D"),"N")</f>
        <v>N</v>
      </c>
      <c r="B277" s="55" t="s">
        <v>104</v>
      </c>
      <c r="C277" s="35" t="str">
        <f t="shared" ref="C277:C340" ca="1" si="4">IF(AND($A277="N",G277="country")=TRUE,"Yes","No")</f>
        <v>No</v>
      </c>
      <c r="D277" s="35" t="str">
        <f ca="1">IF(AND(C277="YES",_xll.DIMIX(instance&amp;":z_indicator_PL_Vector",_xll.ELPAR(dimension,F277,1))&gt;0),
_xll.ELPAR(dimension,F277,1),
IF(AND(C277="YES",_xll.DIMIX(instance&amp;":z_indicator_PL_Vector",_xll.ELPAR(dimension,F277,1))=0),
_xll.ELPAR(dimension,_xll.ELPAR(dimension,F277,1),1),
IF(G277="Vector",F277,"")))</f>
        <v/>
      </c>
      <c r="E277" s="36">
        <f ca="1">_xll.ELLEV($B$15,$B277)</f>
        <v>0</v>
      </c>
      <c r="F277" s="37" t="str">
        <f ca="1">_xll.DIMNM(dimension,_xll.DIMIX(dimension,B277))</f>
        <v>PL1155_CD_99</v>
      </c>
      <c r="G277" s="36">
        <f ca="1">_xll.DBRW($B$14,$B277,G$19)</f>
        <v>0</v>
      </c>
      <c r="H277" s="38">
        <f ca="1">_xll.DBRW($B$14,$B277,H$19)</f>
        <v>0</v>
      </c>
      <c r="I277" s="38">
        <f ca="1">_xll.DBRW($B$14,$B277,I$19)</f>
        <v>0</v>
      </c>
      <c r="J277" s="38" t="str">
        <f ca="1">_xll.ELPAR("tango_core_model:Indicator",B277,1)</f>
        <v>PL1155</v>
      </c>
      <c r="K277" s="38" t="str">
        <f ca="1">IFERROR(VLOOKUP(B277,#REF!,3,FALSE),"-")</f>
        <v>Other revenues for intercompany Reinvoicing for costs of damage</v>
      </c>
      <c r="L277" s="38">
        <f ca="1">_xll.DBRW($B$14,$B277,L$19)</f>
        <v>0</v>
      </c>
      <c r="M277" s="38">
        <f ca="1">_xll.DBRW($B$14,$B277,M$19)</f>
        <v>0</v>
      </c>
      <c r="N277" s="38">
        <f ca="1">_xll.DBRW($B$14,$B277,N$19)</f>
        <v>0</v>
      </c>
      <c r="O277" s="38">
        <f ca="1">_xll.DBRW($B$14,$B277,O$19)</f>
        <v>0</v>
      </c>
    </row>
    <row r="278" spans="1:15" x14ac:dyDescent="0.25">
      <c r="A278" s="2" t="str">
        <f ca="1">IF(_xll.TM1RPTELISCONSOLIDATED($B$20,$B278),IF(_xll.TM1RPTELLEV($B$20,$B278)&lt;=3,_xll.TM1RPTELLEV($B$20,$B278),"D"),"N")</f>
        <v>N</v>
      </c>
      <c r="B278" s="55" t="s">
        <v>121</v>
      </c>
      <c r="C278" s="35" t="str">
        <f t="shared" ca="1" si="4"/>
        <v>No</v>
      </c>
      <c r="D278" s="35" t="str">
        <f ca="1">IF(AND(C278="YES",_xll.DIMIX(instance&amp;":z_indicator_PL_Vector",_xll.ELPAR(dimension,F278,1))&gt;0),
_xll.ELPAR(dimension,F278,1),
IF(AND(C278="YES",_xll.DIMIX(instance&amp;":z_indicator_PL_Vector",_xll.ELPAR(dimension,F278,1))=0),
_xll.ELPAR(dimension,_xll.ELPAR(dimension,F278,1),1),
IF(G278="Vector",F278,"")))</f>
        <v/>
      </c>
      <c r="E278" s="36">
        <f ca="1">_xll.ELLEV($B$15,$B278)</f>
        <v>0</v>
      </c>
      <c r="F278" s="37" t="str">
        <f ca="1">_xll.DIMNM(dimension,_xll.DIMIX(dimension,B278))</f>
        <v>PL1155_CS_99</v>
      </c>
      <c r="G278" s="36">
        <f ca="1">_xll.DBRW($B$14,$B278,G$19)</f>
        <v>0</v>
      </c>
      <c r="H278" s="38">
        <f ca="1">_xll.DBRW($B$14,$B278,H$19)</f>
        <v>0</v>
      </c>
      <c r="I278" s="38">
        <f ca="1">_xll.DBRW($B$14,$B278,I$19)</f>
        <v>0</v>
      </c>
      <c r="J278" s="38" t="str">
        <f ca="1">_xll.ELPAR("tango_core_model:Indicator",B278,1)</f>
        <v>PL1155</v>
      </c>
      <c r="K278" s="38" t="str">
        <f ca="1">IFERROR(VLOOKUP(B278,#REF!,3,FALSE),"-")</f>
        <v>It includes re-invoicing to another intercompany of the Group of all customer services costs supported by the company</v>
      </c>
      <c r="L278" s="38">
        <f ca="1">_xll.DBRW($B$14,$B278,L$19)</f>
        <v>0</v>
      </c>
      <c r="M278" s="38">
        <f ca="1">_xll.DBRW($B$14,$B278,M$19)</f>
        <v>0</v>
      </c>
      <c r="N278" s="38">
        <f ca="1">_xll.DBRW($B$14,$B278,N$19)</f>
        <v>0</v>
      </c>
      <c r="O278" s="38">
        <f ca="1">_xll.DBRW($B$14,$B278,O$19)</f>
        <v>0</v>
      </c>
    </row>
    <row r="279" spans="1:15" x14ac:dyDescent="0.25">
      <c r="A279" s="2" t="str">
        <f ca="1">IF(_xll.TM1RPTELISCONSOLIDATED($B$20,$B279),IF(_xll.TM1RPTELLEV($B$20,$B279)&lt;=3,_xll.TM1RPTELLEV($B$20,$B279),"D"),"N")</f>
        <v>N</v>
      </c>
      <c r="B279" s="55" t="s">
        <v>55</v>
      </c>
      <c r="C279" s="35" t="str">
        <f t="shared" ca="1" si="4"/>
        <v>No</v>
      </c>
      <c r="D279" s="35" t="str">
        <f ca="1">IF(AND(C279="YES",_xll.DIMIX(instance&amp;":z_indicator_PL_Vector",_xll.ELPAR(dimension,F279,1))&gt;0),
_xll.ELPAR(dimension,F279,1),
IF(AND(C279="YES",_xll.DIMIX(instance&amp;":z_indicator_PL_Vector",_xll.ELPAR(dimension,F279,1))=0),
_xll.ELPAR(dimension,_xll.ELPAR(dimension,F279,1),1),
IF(G279="Vector",F279,"")))</f>
        <v/>
      </c>
      <c r="E279" s="36">
        <f ca="1">_xll.ELLEV($B$15,$B279)</f>
        <v>0</v>
      </c>
      <c r="F279" s="37" t="str">
        <f ca="1">_xll.DIMNM(dimension,_xll.DIMIX(dimension,B279))</f>
        <v>PL1155_DO_10</v>
      </c>
      <c r="G279" s="36">
        <f ca="1">_xll.DBRW($B$14,$B279,G$19)</f>
        <v>0</v>
      </c>
      <c r="H279" s="38">
        <f ca="1">_xll.DBRW($B$14,$B279,H$19)</f>
        <v>0</v>
      </c>
      <c r="I279" s="38">
        <f ca="1">_xll.DBRW($B$14,$B279,I$19)</f>
        <v>0</v>
      </c>
      <c r="J279" s="38" t="str">
        <f ca="1">_xll.ELPAR("tango_core_model:Indicator",B279,1)</f>
        <v>PL1155</v>
      </c>
      <c r="K279" s="38" t="str">
        <f ca="1">IFERROR(VLOOKUP(B279,#REF!,3,FALSE),"-")</f>
        <v>It includes re-invoicing to another intercompany of the Group of staff costs (seconded staff), interim costs or all other driving costs supported by the company</v>
      </c>
      <c r="L279" s="38">
        <f ca="1">_xll.DBRW($B$14,$B279,L$19)</f>
        <v>0</v>
      </c>
      <c r="M279" s="38">
        <f ca="1">_xll.DBRW($B$14,$B279,M$19)</f>
        <v>0</v>
      </c>
      <c r="N279" s="38">
        <f ca="1">_xll.DBRW($B$14,$B279,N$19)</f>
        <v>0</v>
      </c>
      <c r="O279" s="38">
        <f ca="1">_xll.DBRW($B$14,$B279,O$19)</f>
        <v>0</v>
      </c>
    </row>
    <row r="280" spans="1:15" x14ac:dyDescent="0.25">
      <c r="A280" s="2" t="str">
        <f ca="1">IF(_xll.TM1RPTELISCONSOLIDATED($B$20,$B280),IF(_xll.TM1RPTELLEV($B$20,$B280)&lt;=3,_xll.TM1RPTELLEV($B$20,$B280),"D"),"N")</f>
        <v>N</v>
      </c>
      <c r="B280" s="55" t="s">
        <v>130</v>
      </c>
      <c r="C280" s="35" t="str">
        <f t="shared" ca="1" si="4"/>
        <v>No</v>
      </c>
      <c r="D280" s="35" t="str">
        <f ca="1">IF(AND(C280="YES",_xll.DIMIX(instance&amp;":z_indicator_PL_Vector",_xll.ELPAR(dimension,F280,1))&gt;0),
_xll.ELPAR(dimension,F280,1),
IF(AND(C280="YES",_xll.DIMIX(instance&amp;":z_indicator_PL_Vector",_xll.ELPAR(dimension,F280,1))=0),
_xll.ELPAR(dimension,_xll.ELPAR(dimension,F280,1),1),
IF(G280="Vector",F280,"")))</f>
        <v/>
      </c>
      <c r="E280" s="36">
        <f ca="1">_xll.ELLEV($B$15,$B280)</f>
        <v>0</v>
      </c>
      <c r="F280" s="37" t="str">
        <f ca="1">_xll.DIMNM(dimension,_xll.DIMIX(dimension,B280))</f>
        <v>PL1155_DS_99</v>
      </c>
      <c r="G280" s="36">
        <f ca="1">_xll.DBRW($B$14,$B280,G$19)</f>
        <v>0</v>
      </c>
      <c r="H280" s="38">
        <f ca="1">_xll.DBRW($B$14,$B280,H$19)</f>
        <v>0</v>
      </c>
      <c r="I280" s="38">
        <f ca="1">_xll.DBRW($B$14,$B280,I$19)</f>
        <v>0</v>
      </c>
      <c r="J280" s="38" t="str">
        <f ca="1">_xll.ELPAR("tango_core_model:Indicator",B280,1)</f>
        <v>PL1155</v>
      </c>
      <c r="K280" s="38" t="str">
        <f ca="1">IFERROR(VLOOKUP(B280,#REF!,3,FALSE),"-")</f>
        <v>It includes re-invoicing to another intercompany of the Group of all direct support to operations costs supported by the company</v>
      </c>
      <c r="L280" s="38">
        <f ca="1">_xll.DBRW($B$14,$B280,L$19)</f>
        <v>0</v>
      </c>
      <c r="M280" s="38">
        <f ca="1">_xll.DBRW($B$14,$B280,M$19)</f>
        <v>0</v>
      </c>
      <c r="N280" s="38">
        <f ca="1">_xll.DBRW($B$14,$B280,N$19)</f>
        <v>0</v>
      </c>
      <c r="O280" s="38">
        <f ca="1">_xll.DBRW($B$14,$B280,O$19)</f>
        <v>0</v>
      </c>
    </row>
    <row r="281" spans="1:15" x14ac:dyDescent="0.25">
      <c r="A281" s="2" t="str">
        <f ca="1">IF(_xll.TM1RPTELISCONSOLIDATED($B$20,$B281),IF(_xll.TM1RPTELLEV($B$20,$B281)&lt;=3,_xll.TM1RPTELLEV($B$20,$B281),"D"),"N")</f>
        <v>N</v>
      </c>
      <c r="B281" s="55" t="s">
        <v>68</v>
      </c>
      <c r="C281" s="35" t="str">
        <f t="shared" ca="1" si="4"/>
        <v>No</v>
      </c>
      <c r="D281" s="35" t="str">
        <f ca="1">IF(AND(C281="YES",_xll.DIMIX(instance&amp;":z_indicator_PL_Vector",_xll.ELPAR(dimension,F281,1))&gt;0),
_xll.ELPAR(dimension,F281,1),
IF(AND(C281="YES",_xll.DIMIX(instance&amp;":z_indicator_PL_Vector",_xll.ELPAR(dimension,F281,1))=0),
_xll.ELPAR(dimension,_xll.ELPAR(dimension,F281,1),1),
IF(G281="Vector",F281,"")))</f>
        <v/>
      </c>
      <c r="E281" s="36">
        <f ca="1">_xll.ELLEV($B$15,$B281)</f>
        <v>0</v>
      </c>
      <c r="F281" s="37" t="str">
        <f ca="1">_xll.DIMNM(dimension,_xll.DIMIX(dimension,B281))</f>
        <v>PL1155_ET_15</v>
      </c>
      <c r="G281" s="36">
        <f ca="1">_xll.DBRW($B$14,$B281,G$19)</f>
        <v>0</v>
      </c>
      <c r="H281" s="38">
        <f ca="1">_xll.DBRW($B$14,$B281,H$19)</f>
        <v>0</v>
      </c>
      <c r="I281" s="38">
        <f ca="1">_xll.DBRW($B$14,$B281,I$19)</f>
        <v>0</v>
      </c>
      <c r="J281" s="38" t="str">
        <f ca="1">_xll.ELPAR("tango_core_model:Indicator",B281,1)</f>
        <v>PL1155</v>
      </c>
      <c r="K281" s="38" t="str">
        <f ca="1">IFERROR(VLOOKUP(B281,#REF!,3,FALSE),"-")</f>
        <v>It relates to intercompany revenue from reinvoicing of fuel costs</v>
      </c>
      <c r="L281" s="38">
        <f ca="1">_xll.DBRW($B$14,$B281,L$19)</f>
        <v>0</v>
      </c>
      <c r="M281" s="38">
        <f ca="1">_xll.DBRW($B$14,$B281,M$19)</f>
        <v>0</v>
      </c>
      <c r="N281" s="38">
        <f ca="1">_xll.DBRW($B$14,$B281,N$19)</f>
        <v>0</v>
      </c>
      <c r="O281" s="38">
        <f ca="1">_xll.DBRW($B$14,$B281,O$19)</f>
        <v>0</v>
      </c>
    </row>
    <row r="282" spans="1:15" x14ac:dyDescent="0.25">
      <c r="A282" s="2" t="str">
        <f ca="1">IF(_xll.TM1RPTELISCONSOLIDATED($B$20,$B282),IF(_xll.TM1RPTELLEV($B$20,$B282)&lt;=3,_xll.TM1RPTELLEV($B$20,$B282),"D"),"N")</f>
        <v>N</v>
      </c>
      <c r="B282" s="55" t="s">
        <v>69</v>
      </c>
      <c r="C282" s="35" t="str">
        <f t="shared" ca="1" si="4"/>
        <v>No</v>
      </c>
      <c r="D282" s="35" t="str">
        <f ca="1">IF(AND(C282="YES",_xll.DIMIX(instance&amp;":z_indicator_PL_Vector",_xll.ELPAR(dimension,F282,1))&gt;0),
_xll.ELPAR(dimension,F282,1),
IF(AND(C282="YES",_xll.DIMIX(instance&amp;":z_indicator_PL_Vector",_xll.ELPAR(dimension,F282,1))=0),
_xll.ELPAR(dimension,_xll.ELPAR(dimension,F282,1),1),
IF(G282="Vector",F282,"")))</f>
        <v/>
      </c>
      <c r="E282" s="36">
        <f ca="1">_xll.ELLEV($B$15,$B282)</f>
        <v>0</v>
      </c>
      <c r="F282" s="37" t="str">
        <f ca="1">_xll.DIMNM(dimension,_xll.DIMIX(dimension,B282))</f>
        <v>PL1155_ET_16</v>
      </c>
      <c r="G282" s="36">
        <f ca="1">_xll.DBRW($B$14,$B282,G$19)</f>
        <v>0</v>
      </c>
      <c r="H282" s="38">
        <f ca="1">_xll.DBRW($B$14,$B282,H$19)</f>
        <v>0</v>
      </c>
      <c r="I282" s="38">
        <f ca="1">_xll.DBRW($B$14,$B282,I$19)</f>
        <v>0</v>
      </c>
      <c r="J282" s="38" t="str">
        <f ca="1">_xll.ELPAR("tango_core_model:Indicator",B282,1)</f>
        <v>PL1155</v>
      </c>
      <c r="K282" s="38" t="str">
        <f ca="1">IFERROR(VLOOKUP(B282,#REF!,3,FALSE),"-")</f>
        <v>It relates to intercompany revenue from reinvoicing of bio fuel costs</v>
      </c>
      <c r="L282" s="38">
        <f ca="1">_xll.DBRW($B$14,$B282,L$19)</f>
        <v>0</v>
      </c>
      <c r="M282" s="38">
        <f ca="1">_xll.DBRW($B$14,$B282,M$19)</f>
        <v>0</v>
      </c>
      <c r="N282" s="38">
        <f ca="1">_xll.DBRW($B$14,$B282,N$19)</f>
        <v>0</v>
      </c>
      <c r="O282" s="38">
        <f ca="1">_xll.DBRW($B$14,$B282,O$19)</f>
        <v>0</v>
      </c>
    </row>
    <row r="283" spans="1:15" x14ac:dyDescent="0.25">
      <c r="A283" s="2" t="str">
        <f ca="1">IF(_xll.TM1RPTELISCONSOLIDATED($B$20,$B283),IF(_xll.TM1RPTELLEV($B$20,$B283)&lt;=3,_xll.TM1RPTELLEV($B$20,$B283),"D"),"N")</f>
        <v>N</v>
      </c>
      <c r="B283" s="55" t="s">
        <v>70</v>
      </c>
      <c r="C283" s="35" t="str">
        <f t="shared" ca="1" si="4"/>
        <v>No</v>
      </c>
      <c r="D283" s="35" t="str">
        <f ca="1">IF(AND(C283="YES",_xll.DIMIX(instance&amp;":z_indicator_PL_Vector",_xll.ELPAR(dimension,F283,1))&gt;0),
_xll.ELPAR(dimension,F283,1),
IF(AND(C283="YES",_xll.DIMIX(instance&amp;":z_indicator_PL_Vector",_xll.ELPAR(dimension,F283,1))=0),
_xll.ELPAR(dimension,_xll.ELPAR(dimension,F283,1),1),
IF(G283="Vector",F283,"")))</f>
        <v/>
      </c>
      <c r="E283" s="36">
        <f ca="1">_xll.ELLEV($B$15,$B283)</f>
        <v>0</v>
      </c>
      <c r="F283" s="37" t="str">
        <f ca="1">_xll.DIMNM(dimension,_xll.DIMIX(dimension,B283))</f>
        <v>PL1155_ET_17</v>
      </c>
      <c r="G283" s="36">
        <f ca="1">_xll.DBRW($B$14,$B283,G$19)</f>
        <v>0</v>
      </c>
      <c r="H283" s="38">
        <f ca="1">_xll.DBRW($B$14,$B283,H$19)</f>
        <v>0</v>
      </c>
      <c r="I283" s="38">
        <f ca="1">_xll.DBRW($B$14,$B283,I$19)</f>
        <v>0</v>
      </c>
      <c r="J283" s="38" t="str">
        <f ca="1">_xll.ELPAR("tango_core_model:Indicator",B283,1)</f>
        <v>PL1155</v>
      </c>
      <c r="K283" s="38" t="str">
        <f ca="1">IFERROR(VLOOKUP(B283,#REF!,3,FALSE),"-")</f>
        <v>It relates to intercompany revenue from reinvoicing of gas costs</v>
      </c>
      <c r="L283" s="38">
        <f ca="1">_xll.DBRW($B$14,$B283,L$19)</f>
        <v>0</v>
      </c>
      <c r="M283" s="38">
        <f ca="1">_xll.DBRW($B$14,$B283,M$19)</f>
        <v>0</v>
      </c>
      <c r="N283" s="38">
        <f ca="1">_xll.DBRW($B$14,$B283,N$19)</f>
        <v>0</v>
      </c>
      <c r="O283" s="38">
        <f ca="1">_xll.DBRW($B$14,$B283,O$19)</f>
        <v>0</v>
      </c>
    </row>
    <row r="284" spans="1:15" x14ac:dyDescent="0.25">
      <c r="A284" s="2" t="str">
        <f ca="1">IF(_xll.TM1RPTELISCONSOLIDATED($B$20,$B284),IF(_xll.TM1RPTELLEV($B$20,$B284)&lt;=3,_xll.TM1RPTELLEV($B$20,$B284),"D"),"N")</f>
        <v>N</v>
      </c>
      <c r="B284" s="55" t="s">
        <v>71</v>
      </c>
      <c r="C284" s="35" t="str">
        <f t="shared" ca="1" si="4"/>
        <v>No</v>
      </c>
      <c r="D284" s="35" t="str">
        <f ca="1">IF(AND(C284="YES",_xll.DIMIX(instance&amp;":z_indicator_PL_Vector",_xll.ELPAR(dimension,F284,1))&gt;0),
_xll.ELPAR(dimension,F284,1),
IF(AND(C284="YES",_xll.DIMIX(instance&amp;":z_indicator_PL_Vector",_xll.ELPAR(dimension,F284,1))=0),
_xll.ELPAR(dimension,_xll.ELPAR(dimension,F284,1),1),
IF(G284="Vector",F284,"")))</f>
        <v/>
      </c>
      <c r="E284" s="36">
        <f ca="1">_xll.ELLEV($B$15,$B284)</f>
        <v>0</v>
      </c>
      <c r="F284" s="37" t="str">
        <f ca="1">_xll.DIMNM(dimension,_xll.DIMIX(dimension,B284))</f>
        <v>PL1155_ET_18</v>
      </c>
      <c r="G284" s="36">
        <f ca="1">_xll.DBRW($B$14,$B284,G$19)</f>
        <v>0</v>
      </c>
      <c r="H284" s="38">
        <f ca="1">_xll.DBRW($B$14,$B284,H$19)</f>
        <v>0</v>
      </c>
      <c r="I284" s="38">
        <f ca="1">_xll.DBRW($B$14,$B284,I$19)</f>
        <v>0</v>
      </c>
      <c r="J284" s="38" t="str">
        <f ca="1">_xll.ELPAR("tango_core_model:Indicator",B284,1)</f>
        <v>PL1155</v>
      </c>
      <c r="K284" s="38" t="str">
        <f ca="1">IFERROR(VLOOKUP(B284,#REF!,3,FALSE),"-")</f>
        <v>It relates to intercompany revenue from reinvoicing of electricity costs</v>
      </c>
      <c r="L284" s="38">
        <f ca="1">_xll.DBRW($B$14,$B284,L$19)</f>
        <v>0</v>
      </c>
      <c r="M284" s="38">
        <f ca="1">_xll.DBRW($B$14,$B284,M$19)</f>
        <v>0</v>
      </c>
      <c r="N284" s="38">
        <f ca="1">_xll.DBRW($B$14,$B284,N$19)</f>
        <v>0</v>
      </c>
      <c r="O284" s="38">
        <f ca="1">_xll.DBRW($B$14,$B284,O$19)</f>
        <v>0</v>
      </c>
    </row>
    <row r="285" spans="1:15" x14ac:dyDescent="0.25">
      <c r="A285" s="2" t="str">
        <f ca="1">IF(_xll.TM1RPTELISCONSOLIDATED($B$20,$B285),IF(_xll.TM1RPTELLEV($B$20,$B285)&lt;=3,_xll.TM1RPTELLEV($B$20,$B285),"D"),"N")</f>
        <v>N</v>
      </c>
      <c r="B285" s="55" t="s">
        <v>72</v>
      </c>
      <c r="C285" s="35" t="str">
        <f t="shared" ca="1" si="4"/>
        <v>No</v>
      </c>
      <c r="D285" s="35" t="str">
        <f ca="1">IF(AND(C285="YES",_xll.DIMIX(instance&amp;":z_indicator_PL_Vector",_xll.ELPAR(dimension,F285,1))&gt;0),
_xll.ELPAR(dimension,F285,1),
IF(AND(C285="YES",_xll.DIMIX(instance&amp;":z_indicator_PL_Vector",_xll.ELPAR(dimension,F285,1))=0),
_xll.ELPAR(dimension,_xll.ELPAR(dimension,F285,1),1),
IF(G285="Vector",F285,"")))</f>
        <v/>
      </c>
      <c r="E285" s="36">
        <f ca="1">_xll.ELLEV($B$15,$B285)</f>
        <v>0</v>
      </c>
      <c r="F285" s="37" t="str">
        <f ca="1">_xll.DIMNM(dimension,_xll.DIMIX(dimension,B285))</f>
        <v>PL1155_ET_99</v>
      </c>
      <c r="G285" s="36">
        <f ca="1">_xll.DBRW($B$14,$B285,G$19)</f>
        <v>0</v>
      </c>
      <c r="H285" s="38">
        <f ca="1">_xll.DBRW($B$14,$B285,H$19)</f>
        <v>0</v>
      </c>
      <c r="I285" s="38">
        <f ca="1">_xll.DBRW($B$14,$B285,I$19)</f>
        <v>0</v>
      </c>
      <c r="J285" s="38" t="str">
        <f ca="1">_xll.ELPAR("tango_core_model:Indicator",B285,1)</f>
        <v>PL1155</v>
      </c>
      <c r="K285" s="38" t="str">
        <f ca="1">IFERROR(VLOOKUP(B285,#REF!,3,FALSE),"-")</f>
        <v>It relates to intercompany revenue from reinvoicing of other energy costs</v>
      </c>
      <c r="L285" s="38">
        <f ca="1">_xll.DBRW($B$14,$B285,L$19)</f>
        <v>0</v>
      </c>
      <c r="M285" s="38">
        <f ca="1">_xll.DBRW($B$14,$B285,M$19)</f>
        <v>0</v>
      </c>
      <c r="N285" s="38">
        <f ca="1">_xll.DBRW($B$14,$B285,N$19)</f>
        <v>0</v>
      </c>
      <c r="O285" s="38">
        <f ca="1">_xll.DBRW($B$14,$B285,O$19)</f>
        <v>0</v>
      </c>
    </row>
    <row r="286" spans="1:15" x14ac:dyDescent="0.25">
      <c r="A286" s="2" t="str">
        <f ca="1">IF(_xll.TM1RPTELISCONSOLIDATED($B$20,$B286),IF(_xll.TM1RPTELLEV($B$20,$B286)&lt;=3,_xll.TM1RPTELLEV($B$20,$B286),"D"),"N")</f>
        <v>N</v>
      </c>
      <c r="B286" s="55" t="s">
        <v>140</v>
      </c>
      <c r="C286" s="35" t="str">
        <f t="shared" ca="1" si="4"/>
        <v>No</v>
      </c>
      <c r="D286" s="35" t="str">
        <f ca="1">IF(AND(C286="YES",_xll.DIMIX(instance&amp;":z_indicator_PL_Vector",_xll.ELPAR(dimension,F286,1))&gt;0),
_xll.ELPAR(dimension,F286,1),
IF(AND(C286="YES",_xll.DIMIX(instance&amp;":z_indicator_PL_Vector",_xll.ELPAR(dimension,F286,1))=0),
_xll.ELPAR(dimension,_xll.ELPAR(dimension,F286,1),1),
IF(G286="Vector",F286,"")))</f>
        <v/>
      </c>
      <c r="E286" s="36">
        <f ca="1">_xll.ELLEV($B$15,$B286)</f>
        <v>0</v>
      </c>
      <c r="F286" s="37" t="str">
        <f ca="1">_xll.DIMNM(dimension,_xll.DIMIX(dimension,B286))</f>
        <v>PL1155_FL_99</v>
      </c>
      <c r="G286" s="36">
        <f ca="1">_xll.DBRW($B$14,$B286,G$19)</f>
        <v>0</v>
      </c>
      <c r="H286" s="38">
        <f ca="1">_xll.DBRW($B$14,$B286,H$19)</f>
        <v>0</v>
      </c>
      <c r="I286" s="38">
        <f ca="1">_xll.DBRW($B$14,$B286,I$19)</f>
        <v>0</v>
      </c>
      <c r="J286" s="38" t="str">
        <f ca="1">_xll.ELPAR("tango_core_model:Indicator",B286,1)</f>
        <v>PL1155</v>
      </c>
      <c r="K286" s="38" t="str">
        <f ca="1">IFERROR(VLOOKUP(B286,#REF!,3,FALSE),"-")</f>
        <v>It includes re-invoicing to another intercompany of the Group of all fleet costs except operating or financial leases costs</v>
      </c>
      <c r="L286" s="38">
        <f ca="1">_xll.DBRW($B$14,$B286,L$19)</f>
        <v>0</v>
      </c>
      <c r="M286" s="38">
        <f ca="1">_xll.DBRW($B$14,$B286,M$19)</f>
        <v>0</v>
      </c>
      <c r="N286" s="38">
        <f ca="1">_xll.DBRW($B$14,$B286,N$19)</f>
        <v>0</v>
      </c>
      <c r="O286" s="38">
        <f ca="1">_xll.DBRW($B$14,$B286,O$19)</f>
        <v>0</v>
      </c>
    </row>
    <row r="287" spans="1:15" x14ac:dyDescent="0.25">
      <c r="A287" s="2" t="str">
        <f ca="1">IF(_xll.TM1RPTELISCONSOLIDATED($B$20,$B287),IF(_xll.TM1RPTELLEV($B$20,$B287)&lt;=3,_xll.TM1RPTELLEV($B$20,$B287),"D"),"N")</f>
        <v>N</v>
      </c>
      <c r="B287" s="55" t="s">
        <v>150</v>
      </c>
      <c r="C287" s="35" t="str">
        <f t="shared" ca="1" si="4"/>
        <v>No</v>
      </c>
      <c r="D287" s="35" t="str">
        <f ca="1">IF(AND(C287="YES",_xll.DIMIX(instance&amp;":z_indicator_PL_Vector",_xll.ELPAR(dimension,F287,1))&gt;0),
_xll.ELPAR(dimension,F287,1),
IF(AND(C287="YES",_xll.DIMIX(instance&amp;":z_indicator_PL_Vector",_xll.ELPAR(dimension,F287,1))=0),
_xll.ELPAR(dimension,_xll.ELPAR(dimension,F287,1),1),
IF(G287="Vector",F287,"")))</f>
        <v/>
      </c>
      <c r="E287" s="36">
        <f ca="1">_xll.ELLEV($B$15,$B287)</f>
        <v>0</v>
      </c>
      <c r="F287" s="37" t="str">
        <f ca="1">_xll.DIMNM(dimension,_xll.DIMIX(dimension,B287))</f>
        <v>PL1155_IN_99</v>
      </c>
      <c r="G287" s="36">
        <f ca="1">_xll.DBRW($B$14,$B287,G$19)</f>
        <v>0</v>
      </c>
      <c r="H287" s="38">
        <f ca="1">_xll.DBRW($B$14,$B287,H$19)</f>
        <v>0</v>
      </c>
      <c r="I287" s="38">
        <f ca="1">_xll.DBRW($B$14,$B287,I$19)</f>
        <v>0</v>
      </c>
      <c r="J287" s="38" t="str">
        <f ca="1">_xll.ELPAR("tango_core_model:Indicator",B287,1)</f>
        <v>PL1155</v>
      </c>
      <c r="K287" s="38" t="str">
        <f ca="1">IFERROR(VLOOKUP(B287,#REF!,3,FALSE),"-")</f>
        <v>It includes re-invoicing to another intercompany of the Group of all infrastructure costs supported by the company</v>
      </c>
      <c r="L287" s="38">
        <f ca="1">_xll.DBRW($B$14,$B287,L$19)</f>
        <v>0</v>
      </c>
      <c r="M287" s="38">
        <f ca="1">_xll.DBRW($B$14,$B287,M$19)</f>
        <v>0</v>
      </c>
      <c r="N287" s="38">
        <f ca="1">_xll.DBRW($B$14,$B287,N$19)</f>
        <v>0</v>
      </c>
      <c r="O287" s="38">
        <f ca="1">_xll.DBRW($B$14,$B287,O$19)</f>
        <v>0</v>
      </c>
    </row>
    <row r="288" spans="1:15" x14ac:dyDescent="0.25">
      <c r="A288" s="2" t="str">
        <f ca="1">IF(_xll.TM1RPTELISCONSOLIDATED($B$20,$B288),IF(_xll.TM1RPTELLEV($B$20,$B288)&lt;=3,_xll.TM1RPTELLEV($B$20,$B288),"D"),"N")</f>
        <v>N</v>
      </c>
      <c r="B288" s="55" t="s">
        <v>74</v>
      </c>
      <c r="C288" s="35" t="str">
        <f t="shared" ca="1" si="4"/>
        <v>No</v>
      </c>
      <c r="D288" s="35" t="str">
        <f ca="1">IF(AND(C288="YES",_xll.DIMIX(instance&amp;":z_indicator_PL_Vector",_xll.ELPAR(dimension,F288,1))&gt;0),
_xll.ELPAR(dimension,F288,1),
IF(AND(C288="YES",_xll.DIMIX(instance&amp;":z_indicator_PL_Vector",_xll.ELPAR(dimension,F288,1))=0),
_xll.ELPAR(dimension,_xll.ELPAR(dimension,F288,1),1),
IF(G288="Vector",F288,"")))</f>
        <v/>
      </c>
      <c r="E288" s="36">
        <f ca="1">_xll.ELLEV($B$15,$B288)</f>
        <v>0</v>
      </c>
      <c r="F288" s="37" t="str">
        <f ca="1">_xll.DIMNM(dimension,_xll.DIMIX(dimension,B288))</f>
        <v>PL1155_MF_99</v>
      </c>
      <c r="G288" s="36">
        <f ca="1">_xll.DBRW($B$14,$B288,G$19)</f>
        <v>0</v>
      </c>
      <c r="H288" s="38">
        <f ca="1">_xll.DBRW($B$14,$B288,H$19)</f>
        <v>0</v>
      </c>
      <c r="I288" s="38">
        <f ca="1">_xll.DBRW($B$14,$B288,I$19)</f>
        <v>0</v>
      </c>
      <c r="J288" s="38" t="str">
        <f ca="1">_xll.ELPAR("tango_core_model:Indicator",B288,1)</f>
        <v>PL1155</v>
      </c>
      <c r="K288" s="38" t="str">
        <f ca="1">IFERROR(VLOOKUP(B288,#REF!,3,FALSE),"-")</f>
        <v>It includes re-invoicing to another intercompany of the Group of staff costs (seconded staff), interim costs or all other maintenance and cleaning of the fleet costs supported by the company</v>
      </c>
      <c r="L288" s="38">
        <f ca="1">_xll.DBRW($B$14,$B288,L$19)</f>
        <v>0</v>
      </c>
      <c r="M288" s="38">
        <f ca="1">_xll.DBRW($B$14,$B288,M$19)</f>
        <v>0</v>
      </c>
      <c r="N288" s="38">
        <f ca="1">_xll.DBRW($B$14,$B288,N$19)</f>
        <v>0</v>
      </c>
      <c r="O288" s="38">
        <f ca="1">_xll.DBRW($B$14,$B288,O$19)</f>
        <v>0</v>
      </c>
    </row>
    <row r="289" spans="1:15" x14ac:dyDescent="0.25">
      <c r="A289" s="2" t="str">
        <f ca="1">IF(_xll.TM1RPTELISCONSOLIDATED($B$20,$B289),IF(_xll.TM1RPTELLEV($B$20,$B289)&lt;=3,_xll.TM1RPTELLEV($B$20,$B289),"D"),"N")</f>
        <v>N</v>
      </c>
      <c r="B289" s="55" t="s">
        <v>93</v>
      </c>
      <c r="C289" s="35" t="str">
        <f t="shared" ca="1" si="4"/>
        <v>No</v>
      </c>
      <c r="D289" s="35" t="str">
        <f ca="1">IF(AND(C289="YES",_xll.DIMIX(instance&amp;":z_indicator_PL_Vector",_xll.ELPAR(dimension,F289,1))&gt;0),
_xll.ELPAR(dimension,F289,1),
IF(AND(C289="YES",_xll.DIMIX(instance&amp;":z_indicator_PL_Vector",_xll.ELPAR(dimension,F289,1))=0),
_xll.ELPAR(dimension,_xll.ELPAR(dimension,F289,1),1),
IF(G289="Vector",F289,"")))</f>
        <v/>
      </c>
      <c r="E289" s="36">
        <f ca="1">_xll.ELLEV($B$15,$B289)</f>
        <v>0</v>
      </c>
      <c r="F289" s="37" t="str">
        <f ca="1">_xll.DIMNM(dimension,_xll.DIMIX(dimension,B289))</f>
        <v>PL1155_MI_99</v>
      </c>
      <c r="G289" s="36">
        <f ca="1">_xll.DBRW($B$14,$B289,G$19)</f>
        <v>0</v>
      </c>
      <c r="H289" s="38">
        <f ca="1">_xll.DBRW($B$14,$B289,H$19)</f>
        <v>0</v>
      </c>
      <c r="I289" s="38">
        <f ca="1">_xll.DBRW($B$14,$B289,I$19)</f>
        <v>0</v>
      </c>
      <c r="J289" s="38" t="str">
        <f ca="1">_xll.ELPAR("tango_core_model:Indicator",B289,1)</f>
        <v>PL1155</v>
      </c>
      <c r="K289" s="38" t="str">
        <f ca="1">IFERROR(VLOOKUP(B289,#REF!,3,FALSE),"-")</f>
        <v>It includes re-invoicing to another intercompany of the Group of staff costs (seconded staff), interim costs or all other maintenance and cleaning of infrastructure costs supported by the company</v>
      </c>
      <c r="L289" s="38">
        <f ca="1">_xll.DBRW($B$14,$B289,L$19)</f>
        <v>0</v>
      </c>
      <c r="M289" s="38">
        <f ca="1">_xll.DBRW($B$14,$B289,M$19)</f>
        <v>0</v>
      </c>
      <c r="N289" s="38">
        <f ca="1">_xll.DBRW($B$14,$B289,N$19)</f>
        <v>0</v>
      </c>
      <c r="O289" s="38">
        <f ca="1">_xll.DBRW($B$14,$B289,O$19)</f>
        <v>0</v>
      </c>
    </row>
    <row r="290" spans="1:15" x14ac:dyDescent="0.25">
      <c r="A290" s="2" t="str">
        <f ca="1">IF(_xll.TM1RPTELISCONSOLIDATED($B$20,$B290),IF(_xll.TM1RPTELLEV($B$20,$B290)&lt;=3,_xll.TM1RPTELLEV($B$20,$B290),"D"),"N")</f>
        <v>N</v>
      </c>
      <c r="B290" s="55" t="s">
        <v>189</v>
      </c>
      <c r="C290" s="35" t="str">
        <f t="shared" ca="1" si="4"/>
        <v>No</v>
      </c>
      <c r="D290" s="35" t="str">
        <f ca="1">IF(AND(C290="YES",_xll.DIMIX(instance&amp;":z_indicator_PL_Vector",_xll.ELPAR(dimension,F290,1))&gt;0),
_xll.ELPAR(dimension,F290,1),
IF(AND(C290="YES",_xll.DIMIX(instance&amp;":z_indicator_PL_Vector",_xll.ELPAR(dimension,F290,1))=0),
_xll.ELPAR(dimension,_xll.ELPAR(dimension,F290,1),1),
IF(G290="Vector",F290,"")))</f>
        <v/>
      </c>
      <c r="E290" s="36">
        <f ca="1">_xll.ELLEV($B$15,$B290)</f>
        <v>0</v>
      </c>
      <c r="F290" s="37" t="str">
        <f ca="1">_xll.DIMNM(dimension,_xll.DIMIX(dimension,B290))</f>
        <v>PL1155_XX</v>
      </c>
      <c r="G290" s="36">
        <f ca="1">_xll.DBRW($B$14,$B290,G$19)</f>
        <v>0</v>
      </c>
      <c r="H290" s="38">
        <f ca="1">_xll.DBRW($B$14,$B290,H$19)</f>
        <v>0</v>
      </c>
      <c r="I290" s="38">
        <f ca="1">_xll.DBRW($B$14,$B290,I$19)</f>
        <v>0</v>
      </c>
      <c r="J290" s="38" t="str">
        <f ca="1">_xll.ELPAR("tango_core_model:Indicator",B290,1)</f>
        <v>PL1155</v>
      </c>
      <c r="K290" s="38" t="str">
        <f ca="1">IFERROR(VLOOKUP(B290,#REF!,3,FALSE),"-")</f>
        <v>Technical account for Vector reconciliation</v>
      </c>
      <c r="L290" s="38">
        <f ca="1">_xll.DBRW($B$14,$B290,L$19)</f>
        <v>0</v>
      </c>
      <c r="M290" s="38">
        <f ca="1">_xll.DBRW($B$14,$B290,M$19)</f>
        <v>0</v>
      </c>
      <c r="N290" s="38">
        <f ca="1">_xll.DBRW($B$14,$B290,N$19)</f>
        <v>0</v>
      </c>
      <c r="O290" s="38">
        <f ca="1">_xll.DBRW($B$14,$B290,O$19)</f>
        <v>0</v>
      </c>
    </row>
    <row r="291" spans="1:15" x14ac:dyDescent="0.25">
      <c r="A291" s="2" t="str">
        <f ca="1">IF(_xll.TM1RPTELISCONSOLIDATED($B$20,$B291),IF(_xll.TM1RPTELLEV($B$20,$B291)&lt;=3,_xll.TM1RPTELLEV($B$20,$B291),"D"),"N")</f>
        <v>N</v>
      </c>
      <c r="B291" s="46" t="s">
        <v>463</v>
      </c>
      <c r="C291" s="25" t="str">
        <f t="shared" ca="1" si="4"/>
        <v>No</v>
      </c>
      <c r="D291" s="25" t="str">
        <f ca="1">IF(AND(C291="YES",_xll.DIMIX(instance&amp;":z_indicator_PL_Vector",_xll.ELPAR(dimension,F291,1))&gt;0),
_xll.ELPAR(dimension,F291,1),
IF(AND(C291="YES",_xll.DIMIX(instance&amp;":z_indicator_PL_Vector",_xll.ELPAR(dimension,F291,1))=0),
_xll.ELPAR(dimension,_xll.ELPAR(dimension,F291,1),1),
IF(G291="Vector",F291,"")))</f>
        <v/>
      </c>
      <c r="E291" s="26">
        <f ca="1">_xll.ELLEV($B$15,$B291)</f>
        <v>1</v>
      </c>
      <c r="F291" s="27" t="str">
        <f ca="1">_xll.DIMNM(dimension,_xll.DIMIX(dimension,B291))</f>
        <v>PL1160</v>
      </c>
      <c r="G291" s="28">
        <f ca="1">_xll.DBRW($B$14,$B291,G$19)</f>
        <v>0</v>
      </c>
      <c r="H291" s="28">
        <f ca="1">_xll.DBRW($B$14,$B291,H$19)</f>
        <v>0</v>
      </c>
      <c r="I291" s="28">
        <f ca="1">_xll.DBRW($B$14,$B291,I$19)</f>
        <v>0</v>
      </c>
      <c r="J291" s="28" t="str">
        <f ca="1">_xll.ELPAR("tango_core_model:Indicator",B291,1)</f>
        <v>TPL11_nat</v>
      </c>
      <c r="K291" s="28" t="str">
        <f ca="1">IFERROR(VLOOKUP(B291,#REF!,3,FALSE),"-")</f>
        <v>-</v>
      </c>
      <c r="L291" s="28">
        <f ca="1">_xll.DBRW($B$14,$B291,L$19)</f>
        <v>0</v>
      </c>
      <c r="M291" s="28">
        <f ca="1">_xll.DBRW($B$14,$B291,M$19)</f>
        <v>0</v>
      </c>
      <c r="N291" s="28">
        <f ca="1">_xll.DBRW($B$14,$B291,N$19)</f>
        <v>0</v>
      </c>
      <c r="O291" s="28">
        <f ca="1">_xll.DBRW($B$14,$B291,O$19)</f>
        <v>0</v>
      </c>
    </row>
    <row r="292" spans="1:15" x14ac:dyDescent="0.25">
      <c r="A292" s="2" t="str">
        <f ca="1">IF(_xll.TM1RPTELISCONSOLIDATED($B$20,$B292),IF(_xll.TM1RPTELLEV($B$20,$B292)&lt;=3,_xll.TM1RPTELLEV($B$20,$B292),"D"),"N")</f>
        <v>N</v>
      </c>
      <c r="B292" s="55" t="s">
        <v>149</v>
      </c>
      <c r="C292" s="35" t="str">
        <f t="shared" ca="1" si="4"/>
        <v>No</v>
      </c>
      <c r="D292" s="35" t="str">
        <f ca="1">IF(AND(C292="YES",_xll.DIMIX(instance&amp;":z_indicator_PL_Vector",_xll.ELPAR(dimension,F292,1))&gt;0),
_xll.ELPAR(dimension,F292,1),
IF(AND(C292="YES",_xll.DIMIX(instance&amp;":z_indicator_PL_Vector",_xll.ELPAR(dimension,F292,1))=0),
_xll.ELPAR(dimension,_xll.ELPAR(dimension,F292,1),1),
IF(G292="Vector",F292,"")))</f>
        <v/>
      </c>
      <c r="E292" s="36">
        <f ca="1">_xll.ELLEV($B$15,$B292)</f>
        <v>0</v>
      </c>
      <c r="F292" s="37" t="str">
        <f ca="1">_xll.DIMNM(dimension,_xll.DIMIX(dimension,B292))</f>
        <v>PL1160_FL_10</v>
      </c>
      <c r="G292" s="36">
        <f ca="1">_xll.DBRW($B$14,$B292,G$19)</f>
        <v>0</v>
      </c>
      <c r="H292" s="38">
        <f ca="1">_xll.DBRW($B$14,$B292,H$19)</f>
        <v>0</v>
      </c>
      <c r="I292" s="38">
        <f ca="1">_xll.DBRW($B$14,$B292,I$19)</f>
        <v>0</v>
      </c>
      <c r="J292" s="38" t="str">
        <f ca="1">_xll.ELPAR("tango_core_model:Indicator",B292,1)</f>
        <v>PL1160</v>
      </c>
      <c r="K292" s="38" t="str">
        <f ca="1">IFERROR(VLOOKUP(B292,#REF!,3,FALSE),"-")</f>
        <v>It includes only gains or losses on disposal of passenger rolling stocks (bus, car, train, tramway, ferries, bike, etc…) and equipment of passenger rolling stocks</v>
      </c>
      <c r="L292" s="38">
        <f ca="1">_xll.DBRW($B$14,$B292,L$19)</f>
        <v>0</v>
      </c>
      <c r="M292" s="38">
        <f ca="1">_xll.DBRW($B$14,$B292,M$19)</f>
        <v>0</v>
      </c>
      <c r="N292" s="38">
        <f ca="1">_xll.DBRW($B$14,$B292,N$19)</f>
        <v>0</v>
      </c>
      <c r="O292" s="38">
        <f ca="1">_xll.DBRW($B$14,$B292,O$19)</f>
        <v>0</v>
      </c>
    </row>
    <row r="293" spans="1:15" x14ac:dyDescent="0.25">
      <c r="A293" s="2" t="str">
        <f ca="1">IF(_xll.TM1RPTELISCONSOLIDATED($B$20,$B293),IF(_xll.TM1RPTELLEV($B$20,$B293)&lt;=3,_xll.TM1RPTELLEV($B$20,$B293),"D"),"N")</f>
        <v>N</v>
      </c>
      <c r="B293" s="55" t="s">
        <v>157</v>
      </c>
      <c r="C293" s="35" t="str">
        <f t="shared" ca="1" si="4"/>
        <v>No</v>
      </c>
      <c r="D293" s="35" t="str">
        <f ca="1">IF(AND(C293="YES",_xll.DIMIX(instance&amp;":z_indicator_PL_Vector",_xll.ELPAR(dimension,F293,1))&gt;0),
_xll.ELPAR(dimension,F293,1),
IF(AND(C293="YES",_xll.DIMIX(instance&amp;":z_indicator_PL_Vector",_xll.ELPAR(dimension,F293,1))=0),
_xll.ELPAR(dimension,_xll.ELPAR(dimension,F293,1),1),
IF(G293="Vector",F293,"")))</f>
        <v/>
      </c>
      <c r="E293" s="36">
        <f ca="1">_xll.ELLEV($B$15,$B293)</f>
        <v>0</v>
      </c>
      <c r="F293" s="37" t="str">
        <f ca="1">_xll.DIMNM(dimension,_xll.DIMIX(dimension,B293))</f>
        <v>PL1160_IN_15</v>
      </c>
      <c r="G293" s="36">
        <f ca="1">_xll.DBRW($B$14,$B293,G$19)</f>
        <v>0</v>
      </c>
      <c r="H293" s="38">
        <f ca="1">_xll.DBRW($B$14,$B293,H$19)</f>
        <v>0</v>
      </c>
      <c r="I293" s="38">
        <f ca="1">_xll.DBRW($B$14,$B293,I$19)</f>
        <v>0</v>
      </c>
      <c r="J293" s="38" t="str">
        <f ca="1">_xll.ELPAR("tango_core_model:Indicator",B293,1)</f>
        <v>PL1160</v>
      </c>
      <c r="K293" s="38" t="str">
        <f ca="1">IFERROR(VLOOKUP(B293,#REF!,3,FALSE),"-")</f>
        <v>It includes only gains or losses on disposal of infrastructure</v>
      </c>
      <c r="L293" s="38">
        <f ca="1">_xll.DBRW($B$14,$B293,L$19)</f>
        <v>0</v>
      </c>
      <c r="M293" s="38">
        <f ca="1">_xll.DBRW($B$14,$B293,M$19)</f>
        <v>0</v>
      </c>
      <c r="N293" s="38">
        <f ca="1">_xll.DBRW($B$14,$B293,N$19)</f>
        <v>0</v>
      </c>
      <c r="O293" s="38">
        <f ca="1">_xll.DBRW($B$14,$B293,O$19)</f>
        <v>0</v>
      </c>
    </row>
    <row r="294" spans="1:15" x14ac:dyDescent="0.25">
      <c r="A294" s="2" t="str">
        <f ca="1">IF(_xll.TM1RPTELISCONSOLIDATED($B$20,$B294),IF(_xll.TM1RPTELLEV($B$20,$B294)&lt;=3,_xll.TM1RPTELLEV($B$20,$B294),"D"),"N")</f>
        <v>N</v>
      </c>
      <c r="B294" s="55" t="s">
        <v>1888</v>
      </c>
      <c r="C294" s="35" t="str">
        <f t="shared" ca="1" si="4"/>
        <v>No</v>
      </c>
      <c r="D294" s="35" t="str">
        <f ca="1">IF(AND(C294="YES",_xll.DIMIX(instance&amp;":z_indicator_PL_Vector",_xll.ELPAR(dimension,F294,1))&gt;0),
_xll.ELPAR(dimension,F294,1),
IF(AND(C294="YES",_xll.DIMIX(instance&amp;":z_indicator_PL_Vector",_xll.ELPAR(dimension,F294,1))=0),
_xll.ELPAR(dimension,_xll.ELPAR(dimension,F294,1),1),
IF(G294="Vector",F294,"")))</f>
        <v/>
      </c>
      <c r="E294" s="36">
        <f ca="1">_xll.ELLEV($B$15,$B294)</f>
        <v>0</v>
      </c>
      <c r="F294" s="37" t="str">
        <f ca="1">_xll.DIMNM(dimension,_xll.DIMIX(dimension,B294))</f>
        <v>PL1160_CD_10</v>
      </c>
      <c r="G294" s="36">
        <f ca="1">_xll.DBRW($B$14,$B294,G$19)</f>
        <v>0</v>
      </c>
      <c r="H294" s="38">
        <f ca="1">_xll.DBRW($B$14,$B294,H$19)</f>
        <v>0</v>
      </c>
      <c r="I294" s="38">
        <f ca="1">_xll.DBRW($B$14,$B294,I$19)</f>
        <v>0</v>
      </c>
      <c r="J294" s="38" t="str">
        <f ca="1">_xll.ELPAR("tango_core_model:Indicator",B294,1)</f>
        <v>PL1160</v>
      </c>
      <c r="K294" s="38" t="str">
        <f ca="1">IFERROR(VLOOKUP(B294,#REF!,3,FALSE),"-")</f>
        <v>It includes write-off impact (gains or losses on disposal) of an intangible or tangible assets which has been injured or damaged</v>
      </c>
      <c r="L294" s="38">
        <f ca="1">_xll.DBRW($B$14,$B294,L$19)</f>
        <v>0</v>
      </c>
      <c r="M294" s="38">
        <f ca="1">_xll.DBRW($B$14,$B294,M$19)</f>
        <v>0</v>
      </c>
      <c r="N294" s="38">
        <f ca="1">_xll.DBRW($B$14,$B294,N$19)</f>
        <v>0</v>
      </c>
      <c r="O294" s="38">
        <f ca="1">_xll.DBRW($B$14,$B294,O$19)</f>
        <v>0</v>
      </c>
    </row>
    <row r="295" spans="1:15" x14ac:dyDescent="0.25">
      <c r="A295" s="2" t="str">
        <f ca="1">IF(_xll.TM1RPTELISCONSOLIDATED($B$20,$B295),IF(_xll.TM1RPTELLEV($B$20,$B295)&lt;=3,_xll.TM1RPTELLEV($B$20,$B295),"D"),"N")</f>
        <v>N</v>
      </c>
      <c r="B295" s="55" t="s">
        <v>1889</v>
      </c>
      <c r="C295" s="35" t="str">
        <f t="shared" ca="1" si="4"/>
        <v>No</v>
      </c>
      <c r="D295" s="35" t="str">
        <f ca="1">IF(AND(C295="YES",_xll.DIMIX(instance&amp;":z_indicator_PL_Vector",_xll.ELPAR(dimension,F295,1))&gt;0),
_xll.ELPAR(dimension,F295,1),
IF(AND(C295="YES",_xll.DIMIX(instance&amp;":z_indicator_PL_Vector",_xll.ELPAR(dimension,F295,1))=0),
_xll.ELPAR(dimension,_xll.ELPAR(dimension,F295,1),1),
IF(G295="Vector",F295,"")))</f>
        <v/>
      </c>
      <c r="E295" s="36">
        <f ca="1">_xll.ELLEV($B$15,$B295)</f>
        <v>0</v>
      </c>
      <c r="F295" s="37" t="str">
        <f ca="1">_xll.DIMNM(dimension,_xll.DIMIX(dimension,B295))</f>
        <v>PL1160_AC_10</v>
      </c>
      <c r="G295" s="36">
        <f ca="1">_xll.DBRW($B$14,$B295,G$19)</f>
        <v>0</v>
      </c>
      <c r="H295" s="38">
        <f ca="1">_xll.DBRW($B$14,$B295,H$19)</f>
        <v>0</v>
      </c>
      <c r="I295" s="38">
        <f ca="1">_xll.DBRW($B$14,$B295,I$19)</f>
        <v>0</v>
      </c>
      <c r="J295" s="38" t="str">
        <f ca="1">_xll.ELPAR("tango_core_model:Indicator",B295,1)</f>
        <v>PL1160</v>
      </c>
      <c r="K295" s="38" t="str">
        <f ca="1">IFERROR(VLOOKUP(B295,#REF!,3,FALSE),"-")</f>
        <v>It includes only gains or losses on disposal of assets other than passenger rolling stock and infrastructures</v>
      </c>
      <c r="L295" s="38">
        <f ca="1">_xll.DBRW($B$14,$B295,L$19)</f>
        <v>0</v>
      </c>
      <c r="M295" s="38">
        <f ca="1">_xll.DBRW($B$14,$B295,M$19)</f>
        <v>0</v>
      </c>
      <c r="N295" s="38">
        <f ca="1">_xll.DBRW($B$14,$B295,N$19)</f>
        <v>0</v>
      </c>
      <c r="O295" s="38">
        <f ca="1">_xll.DBRW($B$14,$B295,O$19)</f>
        <v>0</v>
      </c>
    </row>
    <row r="296" spans="1:15" x14ac:dyDescent="0.25">
      <c r="A296" s="2" t="str">
        <f ca="1">IF(_xll.TM1RPTELISCONSOLIDATED($B$20,$B296),IF(_xll.TM1RPTELLEV($B$20,$B296)&lt;=3,_xll.TM1RPTELLEV($B$20,$B296),"D"),"N")</f>
        <v>N</v>
      </c>
      <c r="B296" s="55" t="s">
        <v>193</v>
      </c>
      <c r="C296" s="35" t="str">
        <f t="shared" ca="1" si="4"/>
        <v>No</v>
      </c>
      <c r="D296" s="35" t="str">
        <f ca="1">IF(AND(C296="YES",_xll.DIMIX(instance&amp;":z_indicator_PL_Vector",_xll.ELPAR(dimension,F296,1))&gt;0),
_xll.ELPAR(dimension,F296,1),
IF(AND(C296="YES",_xll.DIMIX(instance&amp;":z_indicator_PL_Vector",_xll.ELPAR(dimension,F296,1))=0),
_xll.ELPAR(dimension,_xll.ELPAR(dimension,F296,1),1),
IF(G296="Vector",F296,"")))</f>
        <v/>
      </c>
      <c r="E296" s="36">
        <f ca="1">_xll.ELLEV($B$15,$B296)</f>
        <v>0</v>
      </c>
      <c r="F296" s="37" t="str">
        <f ca="1">_xll.DIMNM(dimension,_xll.DIMIX(dimension,B296))</f>
        <v>PL1160_XX</v>
      </c>
      <c r="G296" s="36">
        <f ca="1">_xll.DBRW($B$14,$B296,G$19)</f>
        <v>0</v>
      </c>
      <c r="H296" s="38">
        <f ca="1">_xll.DBRW($B$14,$B296,H$19)</f>
        <v>0</v>
      </c>
      <c r="I296" s="38">
        <f ca="1">_xll.DBRW($B$14,$B296,I$19)</f>
        <v>0</v>
      </c>
      <c r="J296" s="38" t="str">
        <f ca="1">_xll.ELPAR("tango_core_model:Indicator",B296,1)</f>
        <v>PL1160</v>
      </c>
      <c r="K296" s="38" t="str">
        <f ca="1">IFERROR(VLOOKUP(B296,#REF!,3,FALSE),"-")</f>
        <v>Technical account for Vector reconciliation</v>
      </c>
      <c r="L296" s="38">
        <f ca="1">_xll.DBRW($B$14,$B296,L$19)</f>
        <v>0</v>
      </c>
      <c r="M296" s="38">
        <f ca="1">_xll.DBRW($B$14,$B296,M$19)</f>
        <v>0</v>
      </c>
      <c r="N296" s="38">
        <f ca="1">_xll.DBRW($B$14,$B296,N$19)</f>
        <v>0</v>
      </c>
      <c r="O296" s="38">
        <f ca="1">_xll.DBRW($B$14,$B296,O$19)</f>
        <v>0</v>
      </c>
    </row>
    <row r="297" spans="1:15" x14ac:dyDescent="0.25">
      <c r="A297" s="2" t="str">
        <f ca="1">IF(_xll.TM1RPTELISCONSOLIDATED($B$20,$B297),IF(_xll.TM1RPTELLEV($B$20,$B297)&lt;=3,_xll.TM1RPTELLEV($B$20,$B297),"D"),"N")</f>
        <v>N</v>
      </c>
      <c r="B297" s="55" t="s">
        <v>1907</v>
      </c>
      <c r="C297" s="35" t="str">
        <f t="shared" ca="1" si="4"/>
        <v>No</v>
      </c>
      <c r="D297" s="35" t="str">
        <f ca="1">IF(AND(C297="YES",_xll.DIMIX(instance&amp;":z_indicator_PL_Vector",_xll.ELPAR(dimension,F297,1))&gt;0),
_xll.ELPAR(dimension,F297,1),
IF(AND(C297="YES",_xll.DIMIX(instance&amp;":z_indicator_PL_Vector",_xll.ELPAR(dimension,F297,1))=0),
_xll.ELPAR(dimension,_xll.ELPAR(dimension,F297,1),1),
IF(G297="Vector",F297,"")))</f>
        <v/>
      </c>
      <c r="E297" s="36">
        <f ca="1">_xll.ELLEV($B$15,$B297)</f>
        <v>0</v>
      </c>
      <c r="F297" s="37" t="str">
        <f ca="1">_xll.DIMNM(dimension,_xll.DIMIX(dimension,B297))</f>
        <v>PL1160_MF_15</v>
      </c>
      <c r="G297" s="36">
        <f ca="1">_xll.DBRW($B$14,$B297,G$19)</f>
        <v>0</v>
      </c>
      <c r="H297" s="38">
        <f ca="1">_xll.DBRW($B$14,$B297,H$19)</f>
        <v>0</v>
      </c>
      <c r="I297" s="38">
        <f ca="1">_xll.DBRW($B$14,$B297,I$19)</f>
        <v>0</v>
      </c>
      <c r="J297" s="38" t="str">
        <f ca="1">_xll.ELPAR("tango_core_model:Indicator",B297,1)</f>
        <v>PL1160</v>
      </c>
      <c r="K297" s="38" t="str">
        <f ca="1">IFERROR(VLOOKUP(B297,#REF!,3,FALSE),"-")</f>
        <v>-</v>
      </c>
      <c r="L297" s="38">
        <f ca="1">_xll.DBRW($B$14,$B297,L$19)</f>
        <v>0</v>
      </c>
      <c r="M297" s="38">
        <f ca="1">_xll.DBRW($B$14,$B297,M$19)</f>
        <v>0</v>
      </c>
      <c r="N297" s="38">
        <f ca="1">_xll.DBRW($B$14,$B297,N$19)</f>
        <v>0</v>
      </c>
      <c r="O297" s="38">
        <f ca="1">_xll.DBRW($B$14,$B297,O$19)</f>
        <v>0</v>
      </c>
    </row>
    <row r="298" spans="1:15" x14ac:dyDescent="0.25">
      <c r="A298" s="2" t="str">
        <f ca="1">IF(_xll.TM1RPTELISCONSOLIDATED($B$20,$B298),IF(_xll.TM1RPTELLEV($B$20,$B298)&lt;=3,_xll.TM1RPTELLEV($B$20,$B298),"D"),"N")</f>
        <v>N</v>
      </c>
      <c r="B298" s="46" t="s">
        <v>1921</v>
      </c>
      <c r="C298" s="25" t="str">
        <f t="shared" ca="1" si="4"/>
        <v>No</v>
      </c>
      <c r="D298" s="25" t="str">
        <f ca="1">IF(AND(C298="YES",_xll.DIMIX(instance&amp;":z_indicator_PL_Vector",_xll.ELPAR(dimension,F298,1))&gt;0),
_xll.ELPAR(dimension,F298,1),
IF(AND(C298="YES",_xll.DIMIX(instance&amp;":z_indicator_PL_Vector",_xll.ELPAR(dimension,F298,1))=0),
_xll.ELPAR(dimension,_xll.ELPAR(dimension,F298,1),1),
IF(G298="Vector",F298,"")))</f>
        <v/>
      </c>
      <c r="E298" s="26">
        <f ca="1">_xll.ELLEV($B$15,$B298)</f>
        <v>1</v>
      </c>
      <c r="F298" s="27" t="str">
        <f ca="1">_xll.DIMNM(dimension,_xll.DIMIX(dimension,B298))</f>
        <v>PL1161</v>
      </c>
      <c r="G298" s="28">
        <f ca="1">_xll.DBRW($B$14,$B298,G$19)</f>
        <v>0</v>
      </c>
      <c r="H298" s="28">
        <f ca="1">_xll.DBRW($B$14,$B298,H$19)</f>
        <v>0</v>
      </c>
      <c r="I298" s="28">
        <f ca="1">_xll.DBRW($B$14,$B298,I$19)</f>
        <v>0</v>
      </c>
      <c r="J298" s="28" t="str">
        <f ca="1">_xll.ELPAR("tango_core_model:Indicator",B298,1)</f>
        <v>TPL11_nat</v>
      </c>
      <c r="K298" s="28" t="str">
        <f ca="1">IFERROR(VLOOKUP(B298,#REF!,3,FALSE),"-")</f>
        <v>-</v>
      </c>
      <c r="L298" s="28">
        <f ca="1">_xll.DBRW($B$14,$B298,L$19)</f>
        <v>0</v>
      </c>
      <c r="M298" s="28">
        <f ca="1">_xll.DBRW($B$14,$B298,M$19)</f>
        <v>0</v>
      </c>
      <c r="N298" s="28">
        <f ca="1">_xll.DBRW($B$14,$B298,N$19)</f>
        <v>0</v>
      </c>
      <c r="O298" s="28">
        <f ca="1">_xll.DBRW($B$14,$B298,O$19)</f>
        <v>0</v>
      </c>
    </row>
    <row r="299" spans="1:15" x14ac:dyDescent="0.25">
      <c r="A299" s="2" t="str">
        <f ca="1">IF(_xll.TM1RPTELISCONSOLIDATED($B$20,$B299),IF(_xll.TM1RPTELLEV($B$20,$B299)&lt;=3,_xll.TM1RPTELLEV($B$20,$B299),"D"),"N")</f>
        <v>N</v>
      </c>
      <c r="B299" s="55" t="s">
        <v>1890</v>
      </c>
      <c r="C299" s="35" t="str">
        <f t="shared" ca="1" si="4"/>
        <v>No</v>
      </c>
      <c r="D299" s="35" t="str">
        <f ca="1">IF(AND(C299="YES",_xll.DIMIX(instance&amp;":z_indicator_PL_Vector",_xll.ELPAR(dimension,F299,1))&gt;0),
_xll.ELPAR(dimension,F299,1),
IF(AND(C299="YES",_xll.DIMIX(instance&amp;":z_indicator_PL_Vector",_xll.ELPAR(dimension,F299,1))=0),
_xll.ELPAR(dimension,_xll.ELPAR(dimension,F299,1),1),
IF(G299="Vector",F299,"")))</f>
        <v/>
      </c>
      <c r="E299" s="36">
        <f ca="1">_xll.ELLEV($B$15,$B299)</f>
        <v>0</v>
      </c>
      <c r="F299" s="37" t="str">
        <f ca="1">_xll.DIMNM(dimension,_xll.DIMIX(dimension,B299))</f>
        <v>PL1161_AC</v>
      </c>
      <c r="G299" s="36">
        <f ca="1">_xll.DBRW($B$14,$B299,G$19)</f>
        <v>0</v>
      </c>
      <c r="H299" s="38">
        <f ca="1">_xll.DBRW($B$14,$B299,H$19)</f>
        <v>0</v>
      </c>
      <c r="I299" s="38">
        <f ca="1">_xll.DBRW($B$14,$B299,I$19)</f>
        <v>0</v>
      </c>
      <c r="J299" s="38" t="str">
        <f ca="1">_xll.ELPAR("tango_core_model:Indicator",B299,1)</f>
        <v>PL1161</v>
      </c>
      <c r="K299" s="38" t="str">
        <f ca="1">IFERROR(VLOOKUP(B299,#REF!,3,FALSE),"-")</f>
        <v>Gains/losses on write-off of contract costs (AC)</v>
      </c>
      <c r="L299" s="38">
        <f ca="1">_xll.DBRW($B$14,$B299,L$19)</f>
        <v>0</v>
      </c>
      <c r="M299" s="38">
        <f ca="1">_xll.DBRW($B$14,$B299,M$19)</f>
        <v>0</v>
      </c>
      <c r="N299" s="38">
        <f ca="1">_xll.DBRW($B$14,$B299,N$19)</f>
        <v>0</v>
      </c>
      <c r="O299" s="38">
        <f ca="1">_xll.DBRW($B$14,$B299,O$19)</f>
        <v>0</v>
      </c>
    </row>
    <row r="300" spans="1:15" x14ac:dyDescent="0.25">
      <c r="A300" s="2" t="str">
        <f ca="1">IF(_xll.TM1RPTELISCONSOLIDATED($B$20,$B300),IF(_xll.TM1RPTELLEV($B$20,$B300)&lt;=3,_xll.TM1RPTELLEV($B$20,$B300),"D"),"N")</f>
        <v>N</v>
      </c>
      <c r="B300" s="55" t="s">
        <v>1891</v>
      </c>
      <c r="C300" s="35" t="str">
        <f t="shared" ca="1" si="4"/>
        <v>No</v>
      </c>
      <c r="D300" s="35" t="str">
        <f ca="1">IF(AND(C300="YES",_xll.DIMIX(instance&amp;":z_indicator_PL_Vector",_xll.ELPAR(dimension,F300,1))&gt;0),
_xll.ELPAR(dimension,F300,1),
IF(AND(C300="YES",_xll.DIMIX(instance&amp;":z_indicator_PL_Vector",_xll.ELPAR(dimension,F300,1))=0),
_xll.ELPAR(dimension,_xll.ELPAR(dimension,F300,1),1),
IF(G300="Vector",F300,"")))</f>
        <v/>
      </c>
      <c r="E300" s="36">
        <f ca="1">_xll.ELLEV($B$15,$B300)</f>
        <v>0</v>
      </c>
      <c r="F300" s="37" t="str">
        <f ca="1">_xll.DIMNM(dimension,_xll.DIMIX(dimension,B300))</f>
        <v>PL1161_XX</v>
      </c>
      <c r="G300" s="36">
        <f ca="1">_xll.DBRW($B$14,$B300,G$19)</f>
        <v>0</v>
      </c>
      <c r="H300" s="38">
        <f ca="1">_xll.DBRW($B$14,$B300,H$19)</f>
        <v>0</v>
      </c>
      <c r="I300" s="38">
        <f ca="1">_xll.DBRW($B$14,$B300,I$19)</f>
        <v>0</v>
      </c>
      <c r="J300" s="38" t="str">
        <f ca="1">_xll.ELPAR("tango_core_model:Indicator",B300,1)</f>
        <v>PL1161</v>
      </c>
      <c r="K300" s="38" t="str">
        <f ca="1">IFERROR(VLOOKUP(B300,#REF!,3,FALSE),"-")</f>
        <v>Technical account for Vector reconciliation</v>
      </c>
      <c r="L300" s="38">
        <f ca="1">_xll.DBRW($B$14,$B300,L$19)</f>
        <v>0</v>
      </c>
      <c r="M300" s="38">
        <f ca="1">_xll.DBRW($B$14,$B300,M$19)</f>
        <v>0</v>
      </c>
      <c r="N300" s="38">
        <f ca="1">_xll.DBRW($B$14,$B300,N$19)</f>
        <v>0</v>
      </c>
      <c r="O300" s="38">
        <f ca="1">_xll.DBRW($B$14,$B300,O$19)</f>
        <v>0</v>
      </c>
    </row>
    <row r="301" spans="1:15" x14ac:dyDescent="0.25">
      <c r="A301" s="2" t="str">
        <f ca="1">IF(_xll.TM1RPTELISCONSOLIDATED($B$20,$B301),IF(_xll.TM1RPTELLEV($B$20,$B301)&lt;=3,_xll.TM1RPTELLEV($B$20,$B301),"D"),"N")</f>
        <v>N</v>
      </c>
      <c r="B301" s="46" t="s">
        <v>1922</v>
      </c>
      <c r="C301" s="25" t="str">
        <f t="shared" ca="1" si="4"/>
        <v>No</v>
      </c>
      <c r="D301" s="25" t="str">
        <f ca="1">IF(AND(C301="YES",_xll.DIMIX(instance&amp;":z_indicator_PL_Vector",_xll.ELPAR(dimension,F301,1))&gt;0),
_xll.ELPAR(dimension,F301,1),
IF(AND(C301="YES",_xll.DIMIX(instance&amp;":z_indicator_PL_Vector",_xll.ELPAR(dimension,F301,1))=0),
_xll.ELPAR(dimension,_xll.ELPAR(dimension,F301,1),1),
IF(G301="Vector",F301,"")))</f>
        <v/>
      </c>
      <c r="E301" s="26">
        <f ca="1">_xll.ELLEV($B$15,$B301)</f>
        <v>1</v>
      </c>
      <c r="F301" s="27" t="str">
        <f ca="1">_xll.DIMNM(dimension,_xll.DIMIX(dimension,B301))</f>
        <v>PL1162</v>
      </c>
      <c r="G301" s="28">
        <f ca="1">_xll.DBRW($B$14,$B301,G$19)</f>
        <v>0</v>
      </c>
      <c r="H301" s="28">
        <f ca="1">_xll.DBRW($B$14,$B301,H$19)</f>
        <v>0</v>
      </c>
      <c r="I301" s="28">
        <f ca="1">_xll.DBRW($B$14,$B301,I$19)</f>
        <v>0</v>
      </c>
      <c r="J301" s="28" t="str">
        <f ca="1">_xll.ELPAR("tango_core_model:Indicator",B301,1)</f>
        <v>TPL11_nat</v>
      </c>
      <c r="K301" s="28" t="str">
        <f ca="1">IFERROR(VLOOKUP(B301,#REF!,3,FALSE),"-")</f>
        <v>-</v>
      </c>
      <c r="L301" s="28">
        <f ca="1">_xll.DBRW($B$14,$B301,L$19)</f>
        <v>0</v>
      </c>
      <c r="M301" s="28">
        <f ca="1">_xll.DBRW($B$14,$B301,M$19)</f>
        <v>0</v>
      </c>
      <c r="N301" s="28">
        <f ca="1">_xll.DBRW($B$14,$B301,N$19)</f>
        <v>0</v>
      </c>
      <c r="O301" s="28">
        <f ca="1">_xll.DBRW($B$14,$B301,O$19)</f>
        <v>0</v>
      </c>
    </row>
    <row r="302" spans="1:15" x14ac:dyDescent="0.25">
      <c r="A302" s="2" t="str">
        <f ca="1">IF(_xll.TM1RPTELISCONSOLIDATED($B$20,$B302),IF(_xll.TM1RPTELLEV($B$20,$B302)&lt;=3,_xll.TM1RPTELLEV($B$20,$B302),"D"),"N")</f>
        <v>N</v>
      </c>
      <c r="B302" s="55" t="s">
        <v>1892</v>
      </c>
      <c r="C302" s="35" t="str">
        <f t="shared" ca="1" si="4"/>
        <v>No</v>
      </c>
      <c r="D302" s="35" t="str">
        <f ca="1">IF(AND(C302="YES",_xll.DIMIX(instance&amp;":z_indicator_PL_Vector",_xll.ELPAR(dimension,F302,1))&gt;0),
_xll.ELPAR(dimension,F302,1),
IF(AND(C302="YES",_xll.DIMIX(instance&amp;":z_indicator_PL_Vector",_xll.ELPAR(dimension,F302,1))=0),
_xll.ELPAR(dimension,_xll.ELPAR(dimension,F302,1),1),
IF(G302="Vector",F302,"")))</f>
        <v/>
      </c>
      <c r="E302" s="36">
        <f ca="1">_xll.ELLEV($B$15,$B302)</f>
        <v>0</v>
      </c>
      <c r="F302" s="37" t="str">
        <f ca="1">_xll.DIMNM(dimension,_xll.DIMIX(dimension,B302))</f>
        <v>PL1162_AC</v>
      </c>
      <c r="G302" s="36">
        <f ca="1">_xll.DBRW($B$14,$B302,G$19)</f>
        <v>0</v>
      </c>
      <c r="H302" s="38">
        <f ca="1">_xll.DBRW($B$14,$B302,H$19)</f>
        <v>0</v>
      </c>
      <c r="I302" s="38">
        <f ca="1">_xll.DBRW($B$14,$B302,I$19)</f>
        <v>0</v>
      </c>
      <c r="J302" s="38" t="str">
        <f ca="1">_xll.ELPAR("tango_core_model:Indicator",B302,1)</f>
        <v>PL1162</v>
      </c>
      <c r="K302" s="38" t="str">
        <f ca="1">IFERROR(VLOOKUP(B302,#REF!,3,FALSE),"-")</f>
        <v>-</v>
      </c>
      <c r="L302" s="38">
        <f ca="1">_xll.DBRW($B$14,$B302,L$19)</f>
        <v>0</v>
      </c>
      <c r="M302" s="38">
        <f ca="1">_xll.DBRW($B$14,$B302,M$19)</f>
        <v>0</v>
      </c>
      <c r="N302" s="38">
        <f ca="1">_xll.DBRW($B$14,$B302,N$19)</f>
        <v>0</v>
      </c>
      <c r="O302" s="38">
        <f ca="1">_xll.DBRW($B$14,$B302,O$19)</f>
        <v>0</v>
      </c>
    </row>
    <row r="303" spans="1:15" x14ac:dyDescent="0.25">
      <c r="A303" s="2" t="str">
        <f ca="1">IF(_xll.TM1RPTELISCONSOLIDATED($B$20,$B303),IF(_xll.TM1RPTELLEV($B$20,$B303)&lt;=3,_xll.TM1RPTELLEV($B$20,$B303),"D"),"N")</f>
        <v>N</v>
      </c>
      <c r="B303" s="55" t="s">
        <v>1893</v>
      </c>
      <c r="C303" s="35" t="str">
        <f t="shared" ca="1" si="4"/>
        <v>No</v>
      </c>
      <c r="D303" s="35" t="str">
        <f ca="1">IF(AND(C303="YES",_xll.DIMIX(instance&amp;":z_indicator_PL_Vector",_xll.ELPAR(dimension,F303,1))&gt;0),
_xll.ELPAR(dimension,F303,1),
IF(AND(C303="YES",_xll.DIMIX(instance&amp;":z_indicator_PL_Vector",_xll.ELPAR(dimension,F303,1))=0),
_xll.ELPAR(dimension,_xll.ELPAR(dimension,F303,1),1),
IF(G303="Vector",F303,"")))</f>
        <v/>
      </c>
      <c r="E303" s="36">
        <f ca="1">_xll.ELLEV($B$15,$B303)</f>
        <v>0</v>
      </c>
      <c r="F303" s="37" t="str">
        <f ca="1">_xll.DIMNM(dimension,_xll.DIMIX(dimension,B303))</f>
        <v>PL1162_DS</v>
      </c>
      <c r="G303" s="36">
        <f ca="1">_xll.DBRW($B$14,$B303,G$19)</f>
        <v>0</v>
      </c>
      <c r="H303" s="38">
        <f ca="1">_xll.DBRW($B$14,$B303,H$19)</f>
        <v>0</v>
      </c>
      <c r="I303" s="38">
        <f ca="1">_xll.DBRW($B$14,$B303,I$19)</f>
        <v>0</v>
      </c>
      <c r="J303" s="38" t="str">
        <f ca="1">_xll.ELPAR("tango_core_model:Indicator",B303,1)</f>
        <v>PL1162</v>
      </c>
      <c r="K303" s="38" t="str">
        <f ca="1">IFERROR(VLOOKUP(B303,#REF!,3,FALSE),"-")</f>
        <v>-</v>
      </c>
      <c r="L303" s="38">
        <f ca="1">_xll.DBRW($B$14,$B303,L$19)</f>
        <v>0</v>
      </c>
      <c r="M303" s="38">
        <f ca="1">_xll.DBRW($B$14,$B303,M$19)</f>
        <v>0</v>
      </c>
      <c r="N303" s="38">
        <f ca="1">_xll.DBRW($B$14,$B303,N$19)</f>
        <v>0</v>
      </c>
      <c r="O303" s="38">
        <f ca="1">_xll.DBRW($B$14,$B303,O$19)</f>
        <v>0</v>
      </c>
    </row>
    <row r="304" spans="1:15" x14ac:dyDescent="0.25">
      <c r="A304" s="2" t="str">
        <f ca="1">IF(_xll.TM1RPTELISCONSOLIDATED($B$20,$B304),IF(_xll.TM1RPTELLEV($B$20,$B304)&lt;=3,_xll.TM1RPTELLEV($B$20,$B304),"D"),"N")</f>
        <v>N</v>
      </c>
      <c r="B304" s="55" t="s">
        <v>1894</v>
      </c>
      <c r="C304" s="35" t="str">
        <f t="shared" ca="1" si="4"/>
        <v>No</v>
      </c>
      <c r="D304" s="35" t="str">
        <f ca="1">IF(AND(C304="YES",_xll.DIMIX(instance&amp;":z_indicator_PL_Vector",_xll.ELPAR(dimension,F304,1))&gt;0),
_xll.ELPAR(dimension,F304,1),
IF(AND(C304="YES",_xll.DIMIX(instance&amp;":z_indicator_PL_Vector",_xll.ELPAR(dimension,F304,1))=0),
_xll.ELPAR(dimension,_xll.ELPAR(dimension,F304,1),1),
IF(G304="Vector",F304,"")))</f>
        <v/>
      </c>
      <c r="E304" s="36">
        <f ca="1">_xll.ELLEV($B$15,$B304)</f>
        <v>0</v>
      </c>
      <c r="F304" s="37" t="str">
        <f ca="1">_xll.DIMNM(dimension,_xll.DIMIX(dimension,B304))</f>
        <v>PL1162_FL</v>
      </c>
      <c r="G304" s="36">
        <f ca="1">_xll.DBRW($B$14,$B304,G$19)</f>
        <v>0</v>
      </c>
      <c r="H304" s="38">
        <f ca="1">_xll.DBRW($B$14,$B304,H$19)</f>
        <v>0</v>
      </c>
      <c r="I304" s="38">
        <f ca="1">_xll.DBRW($B$14,$B304,I$19)</f>
        <v>0</v>
      </c>
      <c r="J304" s="38" t="str">
        <f ca="1">_xll.ELPAR("tango_core_model:Indicator",B304,1)</f>
        <v>PL1162</v>
      </c>
      <c r="K304" s="38" t="str">
        <f ca="1">IFERROR(VLOOKUP(B304,#REF!,3,FALSE),"-")</f>
        <v>-</v>
      </c>
      <c r="L304" s="38">
        <f ca="1">_xll.DBRW($B$14,$B304,L$19)</f>
        <v>0</v>
      </c>
      <c r="M304" s="38">
        <f ca="1">_xll.DBRW($B$14,$B304,M$19)</f>
        <v>0</v>
      </c>
      <c r="N304" s="38">
        <f ca="1">_xll.DBRW($B$14,$B304,N$19)</f>
        <v>0</v>
      </c>
      <c r="O304" s="38">
        <f ca="1">_xll.DBRW($B$14,$B304,O$19)</f>
        <v>0</v>
      </c>
    </row>
    <row r="305" spans="1:15" x14ac:dyDescent="0.25">
      <c r="A305" s="2" t="str">
        <f ca="1">IF(_xll.TM1RPTELISCONSOLIDATED($B$20,$B305),IF(_xll.TM1RPTELLEV($B$20,$B305)&lt;=3,_xll.TM1RPTELLEV($B$20,$B305),"D"),"N")</f>
        <v>N</v>
      </c>
      <c r="B305" s="55" t="s">
        <v>1895</v>
      </c>
      <c r="C305" s="35" t="str">
        <f t="shared" ca="1" si="4"/>
        <v>No</v>
      </c>
      <c r="D305" s="35" t="str">
        <f ca="1">IF(AND(C305="YES",_xll.DIMIX(instance&amp;":z_indicator_PL_Vector",_xll.ELPAR(dimension,F305,1))&gt;0),
_xll.ELPAR(dimension,F305,1),
IF(AND(C305="YES",_xll.DIMIX(instance&amp;":z_indicator_PL_Vector",_xll.ELPAR(dimension,F305,1))=0),
_xll.ELPAR(dimension,_xll.ELPAR(dimension,F305,1),1),
IF(G305="Vector",F305,"")))</f>
        <v/>
      </c>
      <c r="E305" s="36">
        <f ca="1">_xll.ELLEV($B$15,$B305)</f>
        <v>0</v>
      </c>
      <c r="F305" s="37" t="str">
        <f ca="1">_xll.DIMNM(dimension,_xll.DIMIX(dimension,B305))</f>
        <v>PL1162_IN</v>
      </c>
      <c r="G305" s="36">
        <f ca="1">_xll.DBRW($B$14,$B305,G$19)</f>
        <v>0</v>
      </c>
      <c r="H305" s="38">
        <f ca="1">_xll.DBRW($B$14,$B305,H$19)</f>
        <v>0</v>
      </c>
      <c r="I305" s="38">
        <f ca="1">_xll.DBRW($B$14,$B305,I$19)</f>
        <v>0</v>
      </c>
      <c r="J305" s="38" t="str">
        <f ca="1">_xll.ELPAR("tango_core_model:Indicator",B305,1)</f>
        <v>PL1162</v>
      </c>
      <c r="K305" s="38" t="str">
        <f ca="1">IFERROR(VLOOKUP(B305,#REF!,3,FALSE),"-")</f>
        <v>-</v>
      </c>
      <c r="L305" s="38">
        <f ca="1">_xll.DBRW($B$14,$B305,L$19)</f>
        <v>0</v>
      </c>
      <c r="M305" s="38">
        <f ca="1">_xll.DBRW($B$14,$B305,M$19)</f>
        <v>0</v>
      </c>
      <c r="N305" s="38">
        <f ca="1">_xll.DBRW($B$14,$B305,N$19)</f>
        <v>0</v>
      </c>
      <c r="O305" s="38">
        <f ca="1">_xll.DBRW($B$14,$B305,O$19)</f>
        <v>0</v>
      </c>
    </row>
    <row r="306" spans="1:15" x14ac:dyDescent="0.25">
      <c r="A306" s="2" t="str">
        <f ca="1">IF(_xll.TM1RPTELISCONSOLIDATED($B$20,$B306),IF(_xll.TM1RPTELLEV($B$20,$B306)&lt;=3,_xll.TM1RPTELLEV($B$20,$B306),"D"),"N")</f>
        <v>N</v>
      </c>
      <c r="B306" s="55" t="s">
        <v>1896</v>
      </c>
      <c r="C306" s="35" t="str">
        <f t="shared" ca="1" si="4"/>
        <v>No</v>
      </c>
      <c r="D306" s="35" t="str">
        <f ca="1">IF(AND(C306="YES",_xll.DIMIX(instance&amp;":z_indicator_PL_Vector",_xll.ELPAR(dimension,F306,1))&gt;0),
_xll.ELPAR(dimension,F306,1),
IF(AND(C306="YES",_xll.DIMIX(instance&amp;":z_indicator_PL_Vector",_xll.ELPAR(dimension,F306,1))=0),
_xll.ELPAR(dimension,_xll.ELPAR(dimension,F306,1),1),
IF(G306="Vector",F306,"")))</f>
        <v/>
      </c>
      <c r="E306" s="36">
        <f ca="1">_xll.ELLEV($B$15,$B306)</f>
        <v>0</v>
      </c>
      <c r="F306" s="37" t="str">
        <f ca="1">_xll.DIMNM(dimension,_xll.DIMIX(dimension,B306))</f>
        <v>PL1162_MF</v>
      </c>
      <c r="G306" s="36">
        <f ca="1">_xll.DBRW($B$14,$B306,G$19)</f>
        <v>0</v>
      </c>
      <c r="H306" s="38">
        <f ca="1">_xll.DBRW($B$14,$B306,H$19)</f>
        <v>0</v>
      </c>
      <c r="I306" s="38">
        <f ca="1">_xll.DBRW($B$14,$B306,I$19)</f>
        <v>0</v>
      </c>
      <c r="J306" s="38" t="str">
        <f ca="1">_xll.ELPAR("tango_core_model:Indicator",B306,1)</f>
        <v>PL1162</v>
      </c>
      <c r="K306" s="38" t="str">
        <f ca="1">IFERROR(VLOOKUP(B306,#REF!,3,FALSE),"-")</f>
        <v>-</v>
      </c>
      <c r="L306" s="38">
        <f ca="1">_xll.DBRW($B$14,$B306,L$19)</f>
        <v>0</v>
      </c>
      <c r="M306" s="38">
        <f ca="1">_xll.DBRW($B$14,$B306,M$19)</f>
        <v>0</v>
      </c>
      <c r="N306" s="38">
        <f ca="1">_xll.DBRW($B$14,$B306,N$19)</f>
        <v>0</v>
      </c>
      <c r="O306" s="38">
        <f ca="1">_xll.DBRW($B$14,$B306,O$19)</f>
        <v>0</v>
      </c>
    </row>
    <row r="307" spans="1:15" x14ac:dyDescent="0.25">
      <c r="A307" s="2" t="str">
        <f ca="1">IF(_xll.TM1RPTELISCONSOLIDATED($B$20,$B307),IF(_xll.TM1RPTELLEV($B$20,$B307)&lt;=3,_xll.TM1RPTELLEV($B$20,$B307),"D"),"N")</f>
        <v>N</v>
      </c>
      <c r="B307" s="55" t="s">
        <v>1897</v>
      </c>
      <c r="C307" s="35" t="str">
        <f t="shared" ca="1" si="4"/>
        <v>No</v>
      </c>
      <c r="D307" s="35" t="str">
        <f ca="1">IF(AND(C307="YES",_xll.DIMIX(instance&amp;":z_indicator_PL_Vector",_xll.ELPAR(dimension,F307,1))&gt;0),
_xll.ELPAR(dimension,F307,1),
IF(AND(C307="YES",_xll.DIMIX(instance&amp;":z_indicator_PL_Vector",_xll.ELPAR(dimension,F307,1))=0),
_xll.ELPAR(dimension,_xll.ELPAR(dimension,F307,1),1),
IF(G307="Vector",F307,"")))</f>
        <v/>
      </c>
      <c r="E307" s="36">
        <f ca="1">_xll.ELLEV($B$15,$B307)</f>
        <v>0</v>
      </c>
      <c r="F307" s="37" t="str">
        <f ca="1">_xll.DIMNM(dimension,_xll.DIMIX(dimension,B307))</f>
        <v>PL1162_MI</v>
      </c>
      <c r="G307" s="36">
        <f ca="1">_xll.DBRW($B$14,$B307,G$19)</f>
        <v>0</v>
      </c>
      <c r="H307" s="38">
        <f ca="1">_xll.DBRW($B$14,$B307,H$19)</f>
        <v>0</v>
      </c>
      <c r="I307" s="38">
        <f ca="1">_xll.DBRW($B$14,$B307,I$19)</f>
        <v>0</v>
      </c>
      <c r="J307" s="38" t="str">
        <f ca="1">_xll.ELPAR("tango_core_model:Indicator",B307,1)</f>
        <v>PL1162</v>
      </c>
      <c r="K307" s="38" t="str">
        <f ca="1">IFERROR(VLOOKUP(B307,#REF!,3,FALSE),"-")</f>
        <v>-</v>
      </c>
      <c r="L307" s="38">
        <f ca="1">_xll.DBRW($B$14,$B307,L$19)</f>
        <v>0</v>
      </c>
      <c r="M307" s="38">
        <f ca="1">_xll.DBRW($B$14,$B307,M$19)</f>
        <v>0</v>
      </c>
      <c r="N307" s="38">
        <f ca="1">_xll.DBRW($B$14,$B307,N$19)</f>
        <v>0</v>
      </c>
      <c r="O307" s="38">
        <f ca="1">_xll.DBRW($B$14,$B307,O$19)</f>
        <v>0</v>
      </c>
    </row>
    <row r="308" spans="1:15" x14ac:dyDescent="0.25">
      <c r="A308" s="2" t="str">
        <f ca="1">IF(_xll.TM1RPTELISCONSOLIDATED($B$20,$B308),IF(_xll.TM1RPTELLEV($B$20,$B308)&lt;=3,_xll.TM1RPTELLEV($B$20,$B308),"D"),"N")</f>
        <v>N</v>
      </c>
      <c r="B308" s="55" t="s">
        <v>1898</v>
      </c>
      <c r="C308" s="35" t="str">
        <f t="shared" ca="1" si="4"/>
        <v>No</v>
      </c>
      <c r="D308" s="35" t="str">
        <f ca="1">IF(AND(C308="YES",_xll.DIMIX(instance&amp;":z_indicator_PL_Vector",_xll.ELPAR(dimension,F308,1))&gt;0),
_xll.ELPAR(dimension,F308,1),
IF(AND(C308="YES",_xll.DIMIX(instance&amp;":z_indicator_PL_Vector",_xll.ELPAR(dimension,F308,1))=0),
_xll.ELPAR(dimension,_xll.ELPAR(dimension,F308,1),1),
IF(G308="Vector",F308,"")))</f>
        <v/>
      </c>
      <c r="E308" s="36">
        <f ca="1">_xll.ELLEV($B$15,$B308)</f>
        <v>0</v>
      </c>
      <c r="F308" s="37" t="str">
        <f ca="1">_xll.DIMNM(dimension,_xll.DIMIX(dimension,B308))</f>
        <v>PL1162_ST</v>
      </c>
      <c r="G308" s="36">
        <f ca="1">_xll.DBRW($B$14,$B308,G$19)</f>
        <v>0</v>
      </c>
      <c r="H308" s="38">
        <f ca="1">_xll.DBRW($B$14,$B308,H$19)</f>
        <v>0</v>
      </c>
      <c r="I308" s="38">
        <f ca="1">_xll.DBRW($B$14,$B308,I$19)</f>
        <v>0</v>
      </c>
      <c r="J308" s="38" t="str">
        <f ca="1">_xll.ELPAR("tango_core_model:Indicator",B308,1)</f>
        <v>PL1162</v>
      </c>
      <c r="K308" s="38" t="str">
        <f ca="1">IFERROR(VLOOKUP(B308,#REF!,3,FALSE),"-")</f>
        <v>-</v>
      </c>
      <c r="L308" s="38">
        <f ca="1">_xll.DBRW($B$14,$B308,L$19)</f>
        <v>0</v>
      </c>
      <c r="M308" s="38">
        <f ca="1">_xll.DBRW($B$14,$B308,M$19)</f>
        <v>0</v>
      </c>
      <c r="N308" s="38">
        <f ca="1">_xll.DBRW($B$14,$B308,N$19)</f>
        <v>0</v>
      </c>
      <c r="O308" s="38">
        <f ca="1">_xll.DBRW($B$14,$B308,O$19)</f>
        <v>0</v>
      </c>
    </row>
    <row r="309" spans="1:15" x14ac:dyDescent="0.25">
      <c r="A309" s="2" t="str">
        <f ca="1">IF(_xll.TM1RPTELISCONSOLIDATED($B$20,$B309),IF(_xll.TM1RPTELLEV($B$20,$B309)&lt;=3,_xll.TM1RPTELLEV($B$20,$B309),"D"),"N")</f>
        <v>N</v>
      </c>
      <c r="B309" s="55" t="s">
        <v>1899</v>
      </c>
      <c r="C309" s="35" t="str">
        <f t="shared" ca="1" si="4"/>
        <v>No</v>
      </c>
      <c r="D309" s="35" t="str">
        <f ca="1">IF(AND(C309="YES",_xll.DIMIX(instance&amp;":z_indicator_PL_Vector",_xll.ELPAR(dimension,F309,1))&gt;0),
_xll.ELPAR(dimension,F309,1),
IF(AND(C309="YES",_xll.DIMIX(instance&amp;":z_indicator_PL_Vector",_xll.ELPAR(dimension,F309,1))=0),
_xll.ELPAR(dimension,_xll.ELPAR(dimension,F309,1),1),
IF(G309="Vector",F309,"")))</f>
        <v/>
      </c>
      <c r="E309" s="36">
        <f ca="1">_xll.ELLEV($B$15,$B309)</f>
        <v>0</v>
      </c>
      <c r="F309" s="37" t="str">
        <f ca="1">_xll.DIMNM(dimension,_xll.DIMIX(dimension,B309))</f>
        <v>PL1162_XX</v>
      </c>
      <c r="G309" s="36">
        <f ca="1">_xll.DBRW($B$14,$B309,G$19)</f>
        <v>0</v>
      </c>
      <c r="H309" s="38">
        <f ca="1">_xll.DBRW($B$14,$B309,H$19)</f>
        <v>0</v>
      </c>
      <c r="I309" s="38">
        <f ca="1">_xll.DBRW($B$14,$B309,I$19)</f>
        <v>0</v>
      </c>
      <c r="J309" s="38" t="str">
        <f ca="1">_xll.ELPAR("tango_core_model:Indicator",B309,1)</f>
        <v>PL1162</v>
      </c>
      <c r="K309" s="38" t="str">
        <f ca="1">IFERROR(VLOOKUP(B309,#REF!,3,FALSE),"-")</f>
        <v>-</v>
      </c>
      <c r="L309" s="38">
        <f ca="1">_xll.DBRW($B$14,$B309,L$19)</f>
        <v>0</v>
      </c>
      <c r="M309" s="38">
        <f ca="1">_xll.DBRW($B$14,$B309,M$19)</f>
        <v>0</v>
      </c>
      <c r="N309" s="38">
        <f ca="1">_xll.DBRW($B$14,$B309,N$19)</f>
        <v>0</v>
      </c>
      <c r="O309" s="38">
        <f ca="1">_xll.DBRW($B$14,$B309,O$19)</f>
        <v>0</v>
      </c>
    </row>
    <row r="310" spans="1:15" x14ac:dyDescent="0.25">
      <c r="A310" s="2" t="str">
        <f ca="1">IF(_xll.TM1RPTELISCONSOLIDATED($B$20,$B310),IF(_xll.TM1RPTELLEV($B$20,$B310)&lt;=3,_xll.TM1RPTELLEV($B$20,$B310),"D"),"N")</f>
        <v>N</v>
      </c>
      <c r="B310" s="46" t="s">
        <v>464</v>
      </c>
      <c r="C310" s="25" t="str">
        <f t="shared" ca="1" si="4"/>
        <v>No</v>
      </c>
      <c r="D310" s="25" t="str">
        <f ca="1">IF(AND(C310="YES",_xll.DIMIX(instance&amp;":z_indicator_PL_Vector",_xll.ELPAR(dimension,F310,1))&gt;0),
_xll.ELPAR(dimension,F310,1),
IF(AND(C310="YES",_xll.DIMIX(instance&amp;":z_indicator_PL_Vector",_xll.ELPAR(dimension,F310,1))=0),
_xll.ELPAR(dimension,_xll.ELPAR(dimension,F310,1),1),
IF(G310="Vector",F310,"")))</f>
        <v/>
      </c>
      <c r="E310" s="26">
        <f ca="1">_xll.ELLEV($B$15,$B310)</f>
        <v>1</v>
      </c>
      <c r="F310" s="27" t="str">
        <f ca="1">_xll.DIMNM(dimension,_xll.DIMIX(dimension,B310))</f>
        <v>PL1165</v>
      </c>
      <c r="G310" s="28">
        <f ca="1">_xll.DBRW($B$14,$B310,G$19)</f>
        <v>0</v>
      </c>
      <c r="H310" s="28">
        <f ca="1">_xll.DBRW($B$14,$B310,H$19)</f>
        <v>0</v>
      </c>
      <c r="I310" s="28">
        <f ca="1">_xll.DBRW($B$14,$B310,I$19)</f>
        <v>0</v>
      </c>
      <c r="J310" s="28" t="str">
        <f ca="1">_xll.ELPAR("tango_core_model:Indicator",B310,1)</f>
        <v>TPL11_nat</v>
      </c>
      <c r="K310" s="28" t="str">
        <f ca="1">IFERROR(VLOOKUP(B310,#REF!,3,FALSE),"-")</f>
        <v>-</v>
      </c>
      <c r="L310" s="28">
        <f ca="1">_xll.DBRW($B$14,$B310,L$19)</f>
        <v>0</v>
      </c>
      <c r="M310" s="28">
        <f ca="1">_xll.DBRW($B$14,$B310,M$19)</f>
        <v>0</v>
      </c>
      <c r="N310" s="28">
        <f ca="1">_xll.DBRW($B$14,$B310,N$19)</f>
        <v>0</v>
      </c>
      <c r="O310" s="28">
        <f ca="1">_xll.DBRW($B$14,$B310,O$19)</f>
        <v>0</v>
      </c>
    </row>
    <row r="311" spans="1:15" x14ac:dyDescent="0.25">
      <c r="A311" s="2" t="str">
        <f ca="1">IF(_xll.TM1RPTELISCONSOLIDATED($B$20,$B311),IF(_xll.TM1RPTELLEV($B$20,$B311)&lt;=3,_xll.TM1RPTELLEV($B$20,$B311),"D"),"N")</f>
        <v>N</v>
      </c>
      <c r="B311" s="55" t="s">
        <v>164</v>
      </c>
      <c r="C311" s="35" t="str">
        <f t="shared" ca="1" si="4"/>
        <v>No</v>
      </c>
      <c r="D311" s="35" t="str">
        <f ca="1">IF(AND(C311="YES",_xll.DIMIX(instance&amp;":z_indicator_PL_Vector",_xll.ELPAR(dimension,F311,1))&gt;0),
_xll.ELPAR(dimension,F311,1),
IF(AND(C311="YES",_xll.DIMIX(instance&amp;":z_indicator_PL_Vector",_xll.ELPAR(dimension,F311,1))=0),
_xll.ELPAR(dimension,_xll.ELPAR(dimension,F311,1),1),
IF(G311="Vector",F311,"")))</f>
        <v/>
      </c>
      <c r="E311" s="36">
        <f ca="1">_xll.ELLEV($B$15,$B311)</f>
        <v>0</v>
      </c>
      <c r="F311" s="37" t="str">
        <f ca="1">_xll.DIMNM(dimension,_xll.DIMIX(dimension,B311))</f>
        <v>PL1165_AC</v>
      </c>
      <c r="G311" s="36">
        <f ca="1">_xll.DBRW($B$14,$B311,G$19)</f>
        <v>0</v>
      </c>
      <c r="H311" s="38">
        <f ca="1">_xll.DBRW($B$14,$B311,H$19)</f>
        <v>0</v>
      </c>
      <c r="I311" s="38">
        <f ca="1">_xll.DBRW($B$14,$B311,I$19)</f>
        <v>0</v>
      </c>
      <c r="J311" s="38" t="str">
        <f ca="1">_xll.ELPAR("tango_core_model:Indicator",B311,1)</f>
        <v>PL1165</v>
      </c>
      <c r="K311" s="38" t="str">
        <f ca="1">IFERROR(VLOOKUP(B311,#REF!,3,FALSE),"-")</f>
        <v xml:space="preserve">It includes all operating Cost of Sales restructuring costs </v>
      </c>
      <c r="L311" s="38">
        <f ca="1">_xll.DBRW($B$14,$B311,L$19)</f>
        <v>0</v>
      </c>
      <c r="M311" s="38">
        <f ca="1">_xll.DBRW($B$14,$B311,M$19)</f>
        <v>0</v>
      </c>
      <c r="N311" s="38">
        <f ca="1">_xll.DBRW($B$14,$B311,N$19)</f>
        <v>0</v>
      </c>
      <c r="O311" s="38">
        <f ca="1">_xll.DBRW($B$14,$B311,O$19)</f>
        <v>0</v>
      </c>
    </row>
    <row r="312" spans="1:15" x14ac:dyDescent="0.25">
      <c r="A312" s="2" t="str">
        <f ca="1">IF(_xll.TM1RPTELISCONSOLIDATED($B$20,$B312),IF(_xll.TM1RPTELLEV($B$20,$B312)&lt;=3,_xll.TM1RPTELLEV($B$20,$B312),"D"),"N")</f>
        <v>N</v>
      </c>
      <c r="B312" s="55" t="s">
        <v>202</v>
      </c>
      <c r="C312" s="35" t="str">
        <f t="shared" ca="1" si="4"/>
        <v>No</v>
      </c>
      <c r="D312" s="35" t="str">
        <f ca="1">IF(AND(C312="YES",_xll.DIMIX(instance&amp;":z_indicator_PL_Vector",_xll.ELPAR(dimension,F312,1))&gt;0),
_xll.ELPAR(dimension,F312,1),
IF(AND(C312="YES",_xll.DIMIX(instance&amp;":z_indicator_PL_Vector",_xll.ELPAR(dimension,F312,1))=0),
_xll.ELPAR(dimension,_xll.ELPAR(dimension,F312,1),1),
IF(G312="Vector",F312,"")))</f>
        <v/>
      </c>
      <c r="E312" s="36">
        <f ca="1">_xll.ELLEV($B$15,$B312)</f>
        <v>0</v>
      </c>
      <c r="F312" s="37" t="str">
        <f ca="1">_xll.DIMNM(dimension,_xll.DIMIX(dimension,B312))</f>
        <v>PL1165_XX</v>
      </c>
      <c r="G312" s="36">
        <f ca="1">_xll.DBRW($B$14,$B312,G$19)</f>
        <v>0</v>
      </c>
      <c r="H312" s="38">
        <f ca="1">_xll.DBRW($B$14,$B312,H$19)</f>
        <v>0</v>
      </c>
      <c r="I312" s="38">
        <f ca="1">_xll.DBRW($B$14,$B312,I$19)</f>
        <v>0</v>
      </c>
      <c r="J312" s="38" t="str">
        <f ca="1">_xll.ELPAR("tango_core_model:Indicator",B312,1)</f>
        <v>PL1165</v>
      </c>
      <c r="K312" s="38" t="str">
        <f ca="1">IFERROR(VLOOKUP(B312,#REF!,3,FALSE),"-")</f>
        <v>Technical account for Vector reconciliation</v>
      </c>
      <c r="L312" s="38">
        <f ca="1">_xll.DBRW($B$14,$B312,L$19)</f>
        <v>0</v>
      </c>
      <c r="M312" s="38">
        <f ca="1">_xll.DBRW($B$14,$B312,M$19)</f>
        <v>0</v>
      </c>
      <c r="N312" s="38">
        <f ca="1">_xll.DBRW($B$14,$B312,N$19)</f>
        <v>0</v>
      </c>
      <c r="O312" s="38">
        <f ca="1">_xll.DBRW($B$14,$B312,O$19)</f>
        <v>0</v>
      </c>
    </row>
    <row r="313" spans="1:15" x14ac:dyDescent="0.25">
      <c r="A313" s="2" t="str">
        <f ca="1">IF(_xll.TM1RPTELISCONSOLIDATED($B$20,$B313),IF(_xll.TM1RPTELLEV($B$20,$B313)&lt;=3,_xll.TM1RPTELLEV($B$20,$B313),"D"),"N")</f>
        <v>N</v>
      </c>
      <c r="B313" s="46" t="s">
        <v>465</v>
      </c>
      <c r="C313" s="25" t="str">
        <f t="shared" ca="1" si="4"/>
        <v>No</v>
      </c>
      <c r="D313" s="25" t="str">
        <f ca="1">IF(AND(C313="YES",_xll.DIMIX(instance&amp;":z_indicator_PL_Vector",_xll.ELPAR(dimension,F313,1))&gt;0),
_xll.ELPAR(dimension,F313,1),
IF(AND(C313="YES",_xll.DIMIX(instance&amp;":z_indicator_PL_Vector",_xll.ELPAR(dimension,F313,1))=0),
_xll.ELPAR(dimension,_xll.ELPAR(dimension,F313,1),1),
IF(G313="Vector",F313,"")))</f>
        <v/>
      </c>
      <c r="E313" s="26">
        <f ca="1">_xll.ELLEV($B$15,$B313)</f>
        <v>1</v>
      </c>
      <c r="F313" s="27" t="str">
        <f ca="1">_xll.DIMNM(dimension,_xll.DIMIX(dimension,B313))</f>
        <v>PL1170</v>
      </c>
      <c r="G313" s="28">
        <f ca="1">_xll.DBRW($B$14,$B313,G$19)</f>
        <v>0</v>
      </c>
      <c r="H313" s="28">
        <f ca="1">_xll.DBRW($B$14,$B313,H$19)</f>
        <v>0</v>
      </c>
      <c r="I313" s="28">
        <f ca="1">_xll.DBRW($B$14,$B313,I$19)</f>
        <v>0</v>
      </c>
      <c r="J313" s="28" t="str">
        <f ca="1">_xll.ELPAR("tango_core_model:Indicator",B313,1)</f>
        <v>TPL11_nat</v>
      </c>
      <c r="K313" s="28" t="str">
        <f ca="1">IFERROR(VLOOKUP(B313,#REF!,3,FALSE),"-")</f>
        <v>-</v>
      </c>
      <c r="L313" s="28">
        <f ca="1">_xll.DBRW($B$14,$B313,L$19)</f>
        <v>0</v>
      </c>
      <c r="M313" s="28">
        <f ca="1">_xll.DBRW($B$14,$B313,M$19)</f>
        <v>0</v>
      </c>
      <c r="N313" s="28">
        <f ca="1">_xll.DBRW($B$14,$B313,N$19)</f>
        <v>0</v>
      </c>
      <c r="O313" s="28">
        <f ca="1">_xll.DBRW($B$14,$B313,O$19)</f>
        <v>0</v>
      </c>
    </row>
    <row r="314" spans="1:15" x14ac:dyDescent="0.25">
      <c r="A314" s="2" t="str">
        <f ca="1">IF(_xll.TM1RPTELISCONSOLIDATED($B$20,$B314),IF(_xll.TM1RPTELLEV($B$20,$B314)&lt;=3,_xll.TM1RPTELLEV($B$20,$B314),"D"),"N")</f>
        <v>N</v>
      </c>
      <c r="B314" s="55" t="s">
        <v>178</v>
      </c>
      <c r="C314" s="35" t="str">
        <f t="shared" ca="1" si="4"/>
        <v>No</v>
      </c>
      <c r="D314" s="35" t="str">
        <f ca="1">IF(AND(C314="YES",_xll.DIMIX(instance&amp;":z_indicator_PL_Vector",_xll.ELPAR(dimension,F314,1))&gt;0),
_xll.ELPAR(dimension,F314,1),
IF(AND(C314="YES",_xll.DIMIX(instance&amp;":z_indicator_PL_Vector",_xll.ELPAR(dimension,F314,1))=0),
_xll.ELPAR(dimension,_xll.ELPAR(dimension,F314,1),1),
IF(G314="Vector",F314,"")))</f>
        <v/>
      </c>
      <c r="E314" s="36">
        <f ca="1">_xll.ELLEV($B$15,$B314)</f>
        <v>0</v>
      </c>
      <c r="F314" s="37" t="str">
        <f ca="1">_xll.DIMNM(dimension,_xll.DIMIX(dimension,B314))</f>
        <v>PL1170_AC</v>
      </c>
      <c r="G314" s="36">
        <f ca="1">_xll.DBRW($B$14,$B314,G$19)</f>
        <v>0</v>
      </c>
      <c r="H314" s="38">
        <f ca="1">_xll.DBRW($B$14,$B314,H$19)</f>
        <v>0</v>
      </c>
      <c r="I314" s="38">
        <f ca="1">_xll.DBRW($B$14,$B314,I$19)</f>
        <v>0</v>
      </c>
      <c r="J314" s="38" t="str">
        <f ca="1">_xll.ELPAR("tango_core_model:Indicator",B314,1)</f>
        <v>PL1170</v>
      </c>
      <c r="K314" s="38" t="str">
        <f ca="1">IFERROR(VLOOKUP(B314,#REF!,3,FALSE),"-")</f>
        <v xml:space="preserve">It includes all variances (addition, usage and reversal without usage) in Cost of Sales restructuring provisions </v>
      </c>
      <c r="L314" s="38">
        <f ca="1">_xll.DBRW($B$14,$B314,L$19)</f>
        <v>0</v>
      </c>
      <c r="M314" s="38">
        <f ca="1">_xll.DBRW($B$14,$B314,M$19)</f>
        <v>0</v>
      </c>
      <c r="N314" s="38">
        <f ca="1">_xll.DBRW($B$14,$B314,N$19)</f>
        <v>0</v>
      </c>
      <c r="O314" s="38">
        <f ca="1">_xll.DBRW($B$14,$B314,O$19)</f>
        <v>0</v>
      </c>
    </row>
    <row r="315" spans="1:15" x14ac:dyDescent="0.25">
      <c r="A315" s="2" t="str">
        <f ca="1">IF(_xll.TM1RPTELISCONSOLIDATED($B$20,$B315),IF(_xll.TM1RPTELLEV($B$20,$B315)&lt;=3,_xll.TM1RPTELLEV($B$20,$B315),"D"),"N")</f>
        <v>N</v>
      </c>
      <c r="B315" s="55" t="s">
        <v>203</v>
      </c>
      <c r="C315" s="35" t="str">
        <f t="shared" ca="1" si="4"/>
        <v>No</v>
      </c>
      <c r="D315" s="35" t="str">
        <f ca="1">IF(AND(C315="YES",_xll.DIMIX(instance&amp;":z_indicator_PL_Vector",_xll.ELPAR(dimension,F315,1))&gt;0),
_xll.ELPAR(dimension,F315,1),
IF(AND(C315="YES",_xll.DIMIX(instance&amp;":z_indicator_PL_Vector",_xll.ELPAR(dimension,F315,1))=0),
_xll.ELPAR(dimension,_xll.ELPAR(dimension,F315,1),1),
IF(G315="Vector",F315,"")))</f>
        <v/>
      </c>
      <c r="E315" s="36">
        <f ca="1">_xll.ELLEV($B$15,$B315)</f>
        <v>0</v>
      </c>
      <c r="F315" s="37" t="str">
        <f ca="1">_xll.DIMNM(dimension,_xll.DIMIX(dimension,B315))</f>
        <v>PL1170_XX</v>
      </c>
      <c r="G315" s="36">
        <f ca="1">_xll.DBRW($B$14,$B315,G$19)</f>
        <v>0</v>
      </c>
      <c r="H315" s="38">
        <f ca="1">_xll.DBRW($B$14,$B315,H$19)</f>
        <v>0</v>
      </c>
      <c r="I315" s="38">
        <f ca="1">_xll.DBRW($B$14,$B315,I$19)</f>
        <v>0</v>
      </c>
      <c r="J315" s="38" t="str">
        <f ca="1">_xll.ELPAR("tango_core_model:Indicator",B315,1)</f>
        <v>PL1170</v>
      </c>
      <c r="K315" s="38" t="str">
        <f ca="1">IFERROR(VLOOKUP(B315,#REF!,3,FALSE),"-")</f>
        <v>Technical account for Vector reconciliation</v>
      </c>
      <c r="L315" s="38">
        <f ca="1">_xll.DBRW($B$14,$B315,L$19)</f>
        <v>0</v>
      </c>
      <c r="M315" s="38">
        <f ca="1">_xll.DBRW($B$14,$B315,M$19)</f>
        <v>0</v>
      </c>
      <c r="N315" s="38">
        <f ca="1">_xll.DBRW($B$14,$B315,N$19)</f>
        <v>0</v>
      </c>
      <c r="O315" s="38">
        <f ca="1">_xll.DBRW($B$14,$B315,O$19)</f>
        <v>0</v>
      </c>
    </row>
    <row r="316" spans="1:15" x14ac:dyDescent="0.25">
      <c r="A316" s="2" t="str">
        <f ca="1">IF(_xll.TM1RPTELISCONSOLIDATED($B$20,$B316),IF(_xll.TM1RPTELLEV($B$20,$B316)&lt;=3,_xll.TM1RPTELLEV($B$20,$B316),"D"),"N")</f>
        <v>N</v>
      </c>
      <c r="B316" s="46" t="s">
        <v>466</v>
      </c>
      <c r="C316" s="25" t="str">
        <f t="shared" ca="1" si="4"/>
        <v>No</v>
      </c>
      <c r="D316" s="25" t="str">
        <f ca="1">IF(AND(C316="YES",_xll.DIMIX(instance&amp;":z_indicator_PL_Vector",_xll.ELPAR(dimension,F316,1))&gt;0),
_xll.ELPAR(dimension,F316,1),
IF(AND(C316="YES",_xll.DIMIX(instance&amp;":z_indicator_PL_Vector",_xll.ELPAR(dimension,F316,1))=0),
_xll.ELPAR(dimension,_xll.ELPAR(dimension,F316,1),1),
IF(G316="Vector",F316,"")))</f>
        <v/>
      </c>
      <c r="E316" s="26">
        <f ca="1">_xll.ELLEV($B$15,$B316)</f>
        <v>1</v>
      </c>
      <c r="F316" s="27" t="str">
        <f ca="1">_xll.DIMNM(dimension,_xll.DIMIX(dimension,B316))</f>
        <v>PL1175</v>
      </c>
      <c r="G316" s="28">
        <f ca="1">_xll.DBRW($B$14,$B316,G$19)</f>
        <v>0</v>
      </c>
      <c r="H316" s="28">
        <f ca="1">_xll.DBRW($B$14,$B316,H$19)</f>
        <v>0</v>
      </c>
      <c r="I316" s="28">
        <f ca="1">_xll.DBRW($B$14,$B316,I$19)</f>
        <v>0</v>
      </c>
      <c r="J316" s="28" t="str">
        <f ca="1">_xll.ELPAR("tango_core_model:Indicator",B316,1)</f>
        <v>TPL11_nat</v>
      </c>
      <c r="K316" s="28" t="str">
        <f ca="1">IFERROR(VLOOKUP(B316,#REF!,3,FALSE),"-")</f>
        <v>-</v>
      </c>
      <c r="L316" s="28">
        <f ca="1">_xll.DBRW($B$14,$B316,L$19)</f>
        <v>0</v>
      </c>
      <c r="M316" s="28">
        <f ca="1">_xll.DBRW($B$14,$B316,M$19)</f>
        <v>0</v>
      </c>
      <c r="N316" s="28">
        <f ca="1">_xll.DBRW($B$14,$B316,N$19)</f>
        <v>0</v>
      </c>
      <c r="O316" s="28">
        <f ca="1">_xll.DBRW($B$14,$B316,O$19)</f>
        <v>0</v>
      </c>
    </row>
    <row r="317" spans="1:15" x14ac:dyDescent="0.25">
      <c r="A317" s="2" t="str">
        <f ca="1">IF(_xll.TM1RPTELISCONSOLIDATED($B$20,$B317),IF(_xll.TM1RPTELLEV($B$20,$B317)&lt;=3,_xll.TM1RPTELLEV($B$20,$B317),"D"),"N")</f>
        <v>N</v>
      </c>
      <c r="B317" s="55" t="s">
        <v>179</v>
      </c>
      <c r="C317" s="35" t="str">
        <f t="shared" ca="1" si="4"/>
        <v>No</v>
      </c>
      <c r="D317" s="35" t="str">
        <f ca="1">IF(AND(C317="YES",_xll.DIMIX(instance&amp;":z_indicator_PL_Vector",_xll.ELPAR(dimension,F317,1))&gt;0),
_xll.ELPAR(dimension,F317,1),
IF(AND(C317="YES",_xll.DIMIX(instance&amp;":z_indicator_PL_Vector",_xll.ELPAR(dimension,F317,1))=0),
_xll.ELPAR(dimension,_xll.ELPAR(dimension,F317,1),1),
IF(G317="Vector",F317,"")))</f>
        <v/>
      </c>
      <c r="E317" s="36">
        <f ca="1">_xll.ELLEV($B$15,$B317)</f>
        <v>0</v>
      </c>
      <c r="F317" s="37" t="str">
        <f ca="1">_xll.DIMNM(dimension,_xll.DIMIX(dimension,B317))</f>
        <v>PL1175_AC</v>
      </c>
      <c r="G317" s="36">
        <f ca="1">_xll.DBRW($B$14,$B317,G$19)</f>
        <v>0</v>
      </c>
      <c r="H317" s="38">
        <f ca="1">_xll.DBRW($B$14,$B317,H$19)</f>
        <v>0</v>
      </c>
      <c r="I317" s="38">
        <f ca="1">_xll.DBRW($B$14,$B317,I$19)</f>
        <v>0</v>
      </c>
      <c r="J317" s="38" t="str">
        <f ca="1">_xll.ELPAR("tango_core_model:Indicator",B317,1)</f>
        <v>PL1175</v>
      </c>
      <c r="K317" s="38" t="str">
        <f ca="1">IFERROR(VLOOKUP(B317,#REF!,3,FALSE),"-")</f>
        <v>It relates to the P&amp;L impact of the impairment of goodwill of fully and proportionate consolidated entities</v>
      </c>
      <c r="L317" s="38">
        <f ca="1">_xll.DBRW($B$14,$B317,L$19)</f>
        <v>0</v>
      </c>
      <c r="M317" s="38">
        <f ca="1">_xll.DBRW($B$14,$B317,M$19)</f>
        <v>0</v>
      </c>
      <c r="N317" s="38">
        <f ca="1">_xll.DBRW($B$14,$B317,N$19)</f>
        <v>0</v>
      </c>
      <c r="O317" s="38">
        <f ca="1">_xll.DBRW($B$14,$B317,O$19)</f>
        <v>0</v>
      </c>
    </row>
    <row r="318" spans="1:15" x14ac:dyDescent="0.25">
      <c r="A318" s="2" t="str">
        <f ca="1">IF(_xll.TM1RPTELISCONSOLIDATED($B$20,$B318),IF(_xll.TM1RPTELLEV($B$20,$B318)&lt;=3,_xll.TM1RPTELLEV($B$20,$B318),"D"),"N")</f>
        <v>N</v>
      </c>
      <c r="B318" s="55" t="s">
        <v>204</v>
      </c>
      <c r="C318" s="35" t="str">
        <f t="shared" ca="1" si="4"/>
        <v>No</v>
      </c>
      <c r="D318" s="35" t="str">
        <f ca="1">IF(AND(C318="YES",_xll.DIMIX(instance&amp;":z_indicator_PL_Vector",_xll.ELPAR(dimension,F318,1))&gt;0),
_xll.ELPAR(dimension,F318,1),
IF(AND(C318="YES",_xll.DIMIX(instance&amp;":z_indicator_PL_Vector",_xll.ELPAR(dimension,F318,1))=0),
_xll.ELPAR(dimension,_xll.ELPAR(dimension,F318,1),1),
IF(G318="Vector",F318,"")))</f>
        <v/>
      </c>
      <c r="E318" s="36">
        <f ca="1">_xll.ELLEV($B$15,$B318)</f>
        <v>0</v>
      </c>
      <c r="F318" s="37" t="str">
        <f ca="1">_xll.DIMNM(dimension,_xll.DIMIX(dimension,B318))</f>
        <v>PL1175_XX</v>
      </c>
      <c r="G318" s="36">
        <f ca="1">_xll.DBRW($B$14,$B318,G$19)</f>
        <v>0</v>
      </c>
      <c r="H318" s="38">
        <f ca="1">_xll.DBRW($B$14,$B318,H$19)</f>
        <v>0</v>
      </c>
      <c r="I318" s="38">
        <f ca="1">_xll.DBRW($B$14,$B318,I$19)</f>
        <v>0</v>
      </c>
      <c r="J318" s="38" t="str">
        <f ca="1">_xll.ELPAR("tango_core_model:Indicator",B318,1)</f>
        <v>PL1175</v>
      </c>
      <c r="K318" s="38" t="str">
        <f ca="1">IFERROR(VLOOKUP(B318,#REF!,3,FALSE),"-")</f>
        <v>Technical account for Vector reconciliation</v>
      </c>
      <c r="L318" s="38">
        <f ca="1">_xll.DBRW($B$14,$B318,L$19)</f>
        <v>0</v>
      </c>
      <c r="M318" s="38">
        <f ca="1">_xll.DBRW($B$14,$B318,M$19)</f>
        <v>0</v>
      </c>
      <c r="N318" s="38">
        <f ca="1">_xll.DBRW($B$14,$B318,N$19)</f>
        <v>0</v>
      </c>
      <c r="O318" s="38">
        <f ca="1">_xll.DBRW($B$14,$B318,O$19)</f>
        <v>0</v>
      </c>
    </row>
    <row r="319" spans="1:15" x14ac:dyDescent="0.25">
      <c r="A319" s="2" t="str">
        <f ca="1">IF(_xll.TM1RPTELISCONSOLIDATED($B$20,$B319),IF(_xll.TM1RPTELLEV($B$20,$B319)&lt;=3,_xll.TM1RPTELLEV($B$20,$B319),"D"),"N")</f>
        <v>N</v>
      </c>
      <c r="B319" s="46" t="s">
        <v>467</v>
      </c>
      <c r="C319" s="25" t="str">
        <f t="shared" ca="1" si="4"/>
        <v>No</v>
      </c>
      <c r="D319" s="25" t="str">
        <f ca="1">IF(AND(C319="YES",_xll.DIMIX(instance&amp;":z_indicator_PL_Vector",_xll.ELPAR(dimension,F319,1))&gt;0),
_xll.ELPAR(dimension,F319,1),
IF(AND(C319="YES",_xll.DIMIX(instance&amp;":z_indicator_PL_Vector",_xll.ELPAR(dimension,F319,1))=0),
_xll.ELPAR(dimension,_xll.ELPAR(dimension,F319,1),1),
IF(G319="Vector",F319,"")))</f>
        <v/>
      </c>
      <c r="E319" s="26">
        <f ca="1">_xll.ELLEV($B$15,$B319)</f>
        <v>1</v>
      </c>
      <c r="F319" s="27" t="str">
        <f ca="1">_xll.DIMNM(dimension,_xll.DIMIX(dimension,B319))</f>
        <v>PL1180</v>
      </c>
      <c r="G319" s="28">
        <f ca="1">_xll.DBRW($B$14,$B319,G$19)</f>
        <v>0</v>
      </c>
      <c r="H319" s="28">
        <f ca="1">_xll.DBRW($B$14,$B319,H$19)</f>
        <v>0</v>
      </c>
      <c r="I319" s="28">
        <f ca="1">_xll.DBRW($B$14,$B319,I$19)</f>
        <v>0</v>
      </c>
      <c r="J319" s="28" t="str">
        <f ca="1">_xll.ELPAR("tango_core_model:Indicator",B319,1)</f>
        <v>TPL11_nat</v>
      </c>
      <c r="K319" s="28" t="str">
        <f ca="1">IFERROR(VLOOKUP(B319,#REF!,3,FALSE),"-")</f>
        <v>-</v>
      </c>
      <c r="L319" s="28">
        <f ca="1">_xll.DBRW($B$14,$B319,L$19)</f>
        <v>0</v>
      </c>
      <c r="M319" s="28">
        <f ca="1">_xll.DBRW($B$14,$B319,M$19)</f>
        <v>0</v>
      </c>
      <c r="N319" s="28">
        <f ca="1">_xll.DBRW($B$14,$B319,N$19)</f>
        <v>0</v>
      </c>
      <c r="O319" s="28">
        <f ca="1">_xll.DBRW($B$14,$B319,O$19)</f>
        <v>0</v>
      </c>
    </row>
    <row r="320" spans="1:15" x14ac:dyDescent="0.25">
      <c r="A320" s="2" t="str">
        <f ca="1">IF(_xll.TM1RPTELISCONSOLIDATED($B$20,$B320),IF(_xll.TM1RPTELLEV($B$20,$B320)&lt;=3,_xll.TM1RPTELLEV($B$20,$B320),"D"),"N")</f>
        <v>N</v>
      </c>
      <c r="B320" s="55" t="s">
        <v>180</v>
      </c>
      <c r="C320" s="35" t="str">
        <f t="shared" ca="1" si="4"/>
        <v>No</v>
      </c>
      <c r="D320" s="35" t="str">
        <f ca="1">IF(AND(C320="YES",_xll.DIMIX(instance&amp;":z_indicator_PL_Vector",_xll.ELPAR(dimension,F320,1))&gt;0),
_xll.ELPAR(dimension,F320,1),
IF(AND(C320="YES",_xll.DIMIX(instance&amp;":z_indicator_PL_Vector",_xll.ELPAR(dimension,F320,1))=0),
_xll.ELPAR(dimension,_xll.ELPAR(dimension,F320,1),1),
IF(G320="Vector",F320,"")))</f>
        <v/>
      </c>
      <c r="E320" s="36">
        <f ca="1">_xll.ELLEV($B$15,$B320)</f>
        <v>0</v>
      </c>
      <c r="F320" s="37" t="str">
        <f ca="1">_xll.DIMNM(dimension,_xll.DIMIX(dimension,B320))</f>
        <v>PL1180_AC</v>
      </c>
      <c r="G320" s="36">
        <f ca="1">_xll.DBRW($B$14,$B320,G$19)</f>
        <v>0</v>
      </c>
      <c r="H320" s="38">
        <f ca="1">_xll.DBRW($B$14,$B320,H$19)</f>
        <v>0</v>
      </c>
      <c r="I320" s="38">
        <f ca="1">_xll.DBRW($B$14,$B320,I$19)</f>
        <v>0</v>
      </c>
      <c r="J320" s="38" t="str">
        <f ca="1">_xll.ELPAR("tango_core_model:Indicator",B320,1)</f>
        <v>PL1180</v>
      </c>
      <c r="K320" s="38" t="str">
        <f ca="1">IFERROR(VLOOKUP(B320,#REF!,3,FALSE),"-")</f>
        <v>The fair value gains (losses) on derivatives related to operating activities, I12 &amp; I4 excluded heading relates to derivative instruments and other financial instruments that hedge operating activities, not related to the concessions (IFRIC 12) and to service engagements (IFRIC 4)</v>
      </c>
      <c r="L320" s="38">
        <f ca="1">_xll.DBRW($B$14,$B320,L$19)</f>
        <v>0</v>
      </c>
      <c r="M320" s="38">
        <f ca="1">_xll.DBRW($B$14,$B320,M$19)</f>
        <v>0</v>
      </c>
      <c r="N320" s="38">
        <f ca="1">_xll.DBRW($B$14,$B320,N$19)</f>
        <v>0</v>
      </c>
      <c r="O320" s="38">
        <f ca="1">_xll.DBRW($B$14,$B320,O$19)</f>
        <v>0</v>
      </c>
    </row>
    <row r="321" spans="1:15" x14ac:dyDescent="0.25">
      <c r="A321" s="2" t="str">
        <f ca="1">IF(_xll.TM1RPTELISCONSOLIDATED($B$20,$B321),IF(_xll.TM1RPTELLEV($B$20,$B321)&lt;=3,_xll.TM1RPTELLEV($B$20,$B321),"D"),"N")</f>
        <v>N</v>
      </c>
      <c r="B321" s="55" t="s">
        <v>205</v>
      </c>
      <c r="C321" s="35" t="str">
        <f t="shared" ca="1" si="4"/>
        <v>No</v>
      </c>
      <c r="D321" s="35" t="str">
        <f ca="1">IF(AND(C321="YES",_xll.DIMIX(instance&amp;":z_indicator_PL_Vector",_xll.ELPAR(dimension,F321,1))&gt;0),
_xll.ELPAR(dimension,F321,1),
IF(AND(C321="YES",_xll.DIMIX(instance&amp;":z_indicator_PL_Vector",_xll.ELPAR(dimension,F321,1))=0),
_xll.ELPAR(dimension,_xll.ELPAR(dimension,F321,1),1),
IF(G321="Vector",F321,"")))</f>
        <v/>
      </c>
      <c r="E321" s="36">
        <f ca="1">_xll.ELLEV($B$15,$B321)</f>
        <v>0</v>
      </c>
      <c r="F321" s="37" t="str">
        <f ca="1">_xll.DIMNM(dimension,_xll.DIMIX(dimension,B321))</f>
        <v>PL1180_XX</v>
      </c>
      <c r="G321" s="36">
        <f ca="1">_xll.DBRW($B$14,$B321,G$19)</f>
        <v>0</v>
      </c>
      <c r="H321" s="38">
        <f ca="1">_xll.DBRW($B$14,$B321,H$19)</f>
        <v>0</v>
      </c>
      <c r="I321" s="38">
        <f ca="1">_xll.DBRW($B$14,$B321,I$19)</f>
        <v>0</v>
      </c>
      <c r="J321" s="38" t="str">
        <f ca="1">_xll.ELPAR("tango_core_model:Indicator",B321,1)</f>
        <v>PL1180</v>
      </c>
      <c r="K321" s="38" t="str">
        <f ca="1">IFERROR(VLOOKUP(B321,#REF!,3,FALSE),"-")</f>
        <v>Technical account for Vector reconciliation</v>
      </c>
      <c r="L321" s="38">
        <f ca="1">_xll.DBRW($B$14,$B321,L$19)</f>
        <v>0</v>
      </c>
      <c r="M321" s="38">
        <f ca="1">_xll.DBRW($B$14,$B321,M$19)</f>
        <v>0</v>
      </c>
      <c r="N321" s="38">
        <f ca="1">_xll.DBRW($B$14,$B321,N$19)</f>
        <v>0</v>
      </c>
      <c r="O321" s="38">
        <f ca="1">_xll.DBRW($B$14,$B321,O$19)</f>
        <v>0</v>
      </c>
    </row>
    <row r="322" spans="1:15" x14ac:dyDescent="0.25">
      <c r="A322" s="2" t="str">
        <f ca="1">IF(_xll.TM1RPTELISCONSOLIDATED($B$20,$B322),IF(_xll.TM1RPTELLEV($B$20,$B322)&lt;=3,_xll.TM1RPTELLEV($B$20,$B322),"D"),"N")</f>
        <v>N</v>
      </c>
      <c r="B322" s="46" t="s">
        <v>468</v>
      </c>
      <c r="C322" s="25" t="str">
        <f t="shared" ca="1" si="4"/>
        <v>No</v>
      </c>
      <c r="D322" s="25" t="str">
        <f ca="1">IF(AND(C322="YES",_xll.DIMIX(instance&amp;":z_indicator_PL_Vector",_xll.ELPAR(dimension,F322,1))&gt;0),
_xll.ELPAR(dimension,F322,1),
IF(AND(C322="YES",_xll.DIMIX(instance&amp;":z_indicator_PL_Vector",_xll.ELPAR(dimension,F322,1))=0),
_xll.ELPAR(dimension,_xll.ELPAR(dimension,F322,1),1),
IF(G322="Vector",F322,"")))</f>
        <v/>
      </c>
      <c r="E322" s="26">
        <f ca="1">_xll.ELLEV($B$15,$B322)</f>
        <v>1</v>
      </c>
      <c r="F322" s="27" t="str">
        <f ca="1">_xll.DIMNM(dimension,_xll.DIMIX(dimension,B322))</f>
        <v>PL1181</v>
      </c>
      <c r="G322" s="28">
        <f ca="1">_xll.DBRW($B$14,$B322,G$19)</f>
        <v>0</v>
      </c>
      <c r="H322" s="28">
        <f ca="1">_xll.DBRW($B$14,$B322,H$19)</f>
        <v>0</v>
      </c>
      <c r="I322" s="28">
        <f ca="1">_xll.DBRW($B$14,$B322,I$19)</f>
        <v>0</v>
      </c>
      <c r="J322" s="28" t="str">
        <f ca="1">_xll.ELPAR("tango_core_model:Indicator",B322,1)</f>
        <v>TPL11_nat</v>
      </c>
      <c r="K322" s="28" t="str">
        <f ca="1">IFERROR(VLOOKUP(B322,#REF!,3,FALSE),"-")</f>
        <v>-</v>
      </c>
      <c r="L322" s="28">
        <f ca="1">_xll.DBRW($B$14,$B322,L$19)</f>
        <v>0</v>
      </c>
      <c r="M322" s="28">
        <f ca="1">_xll.DBRW($B$14,$B322,M$19)</f>
        <v>0</v>
      </c>
      <c r="N322" s="28">
        <f ca="1">_xll.DBRW($B$14,$B322,N$19)</f>
        <v>0</v>
      </c>
      <c r="O322" s="28">
        <f ca="1">_xll.DBRW($B$14,$B322,O$19)</f>
        <v>0</v>
      </c>
    </row>
    <row r="323" spans="1:15" x14ac:dyDescent="0.25">
      <c r="A323" s="2" t="str">
        <f ca="1">IF(_xll.TM1RPTELISCONSOLIDATED($B$20,$B323),IF(_xll.TM1RPTELLEV($B$20,$B323)&lt;=3,_xll.TM1RPTELLEV($B$20,$B323),"D"),"N")</f>
        <v>N</v>
      </c>
      <c r="B323" s="55" t="s">
        <v>181</v>
      </c>
      <c r="C323" s="35" t="str">
        <f t="shared" ca="1" si="4"/>
        <v>No</v>
      </c>
      <c r="D323" s="35" t="str">
        <f ca="1">IF(AND(C323="YES",_xll.DIMIX(instance&amp;":z_indicator_PL_Vector",_xll.ELPAR(dimension,F323,1))&gt;0),
_xll.ELPAR(dimension,F323,1),
IF(AND(C323="YES",_xll.DIMIX(instance&amp;":z_indicator_PL_Vector",_xll.ELPAR(dimension,F323,1))=0),
_xll.ELPAR(dimension,_xll.ELPAR(dimension,F323,1),1),
IF(G323="Vector",F323,"")))</f>
        <v/>
      </c>
      <c r="E323" s="36">
        <f ca="1">_xll.ELLEV($B$15,$B323)</f>
        <v>0</v>
      </c>
      <c r="F323" s="37" t="str">
        <f ca="1">_xll.DIMNM(dimension,_xll.DIMIX(dimension,B323))</f>
        <v>PL1181_AC</v>
      </c>
      <c r="G323" s="36">
        <f ca="1">_xll.DBRW($B$14,$B323,G$19)</f>
        <v>0</v>
      </c>
      <c r="H323" s="38">
        <f ca="1">_xll.DBRW($B$14,$B323,H$19)</f>
        <v>0</v>
      </c>
      <c r="I323" s="38">
        <f ca="1">_xll.DBRW($B$14,$B323,I$19)</f>
        <v>0</v>
      </c>
      <c r="J323" s="38" t="str">
        <f ca="1">_xll.ELPAR("tango_core_model:Indicator",B323,1)</f>
        <v>PL1181</v>
      </c>
      <c r="K323" s="38" t="str">
        <f ca="1">IFERROR(VLOOKUP(B323,#REF!,3,FALSE),"-")</f>
        <v>The "Fair value gain/loss on derivative instruments related to operating activities I12 and I4" account is attached to derivative instruments and other hedging instruments for operating activities directly related to IFRIC 12 service concessions or to IFRIC 4 services contracts</v>
      </c>
      <c r="L323" s="38">
        <f ca="1">_xll.DBRW($B$14,$B323,L$19)</f>
        <v>0</v>
      </c>
      <c r="M323" s="38">
        <f ca="1">_xll.DBRW($B$14,$B323,M$19)</f>
        <v>0</v>
      </c>
      <c r="N323" s="38">
        <f ca="1">_xll.DBRW($B$14,$B323,N$19)</f>
        <v>0</v>
      </c>
      <c r="O323" s="38">
        <f ca="1">_xll.DBRW($B$14,$B323,O$19)</f>
        <v>0</v>
      </c>
    </row>
    <row r="324" spans="1:15" x14ac:dyDescent="0.25">
      <c r="A324" s="2" t="str">
        <f ca="1">IF(_xll.TM1RPTELISCONSOLIDATED($B$20,$B324),IF(_xll.TM1RPTELLEV($B$20,$B324)&lt;=3,_xll.TM1RPTELLEV($B$20,$B324),"D"),"N")</f>
        <v>N</v>
      </c>
      <c r="B324" s="55" t="s">
        <v>206</v>
      </c>
      <c r="C324" s="35" t="str">
        <f t="shared" ca="1" si="4"/>
        <v>No</v>
      </c>
      <c r="D324" s="35" t="str">
        <f ca="1">IF(AND(C324="YES",_xll.DIMIX(instance&amp;":z_indicator_PL_Vector",_xll.ELPAR(dimension,F324,1))&gt;0),
_xll.ELPAR(dimension,F324,1),
IF(AND(C324="YES",_xll.DIMIX(instance&amp;":z_indicator_PL_Vector",_xll.ELPAR(dimension,F324,1))=0),
_xll.ELPAR(dimension,_xll.ELPAR(dimension,F324,1),1),
IF(G324="Vector",F324,"")))</f>
        <v/>
      </c>
      <c r="E324" s="36">
        <f ca="1">_xll.ELLEV($B$15,$B324)</f>
        <v>0</v>
      </c>
      <c r="F324" s="37" t="str">
        <f ca="1">_xll.DIMNM(dimension,_xll.DIMIX(dimension,B324))</f>
        <v>PL1181_XX</v>
      </c>
      <c r="G324" s="36">
        <f ca="1">_xll.DBRW($B$14,$B324,G$19)</f>
        <v>0</v>
      </c>
      <c r="H324" s="38">
        <f ca="1">_xll.DBRW($B$14,$B324,H$19)</f>
        <v>0</v>
      </c>
      <c r="I324" s="38">
        <f ca="1">_xll.DBRW($B$14,$B324,I$19)</f>
        <v>0</v>
      </c>
      <c r="J324" s="38" t="str">
        <f ca="1">_xll.ELPAR("tango_core_model:Indicator",B324,1)</f>
        <v>PL1181</v>
      </c>
      <c r="K324" s="38" t="str">
        <f ca="1">IFERROR(VLOOKUP(B324,#REF!,3,FALSE),"-")</f>
        <v>Technical account for Vector reconciliation</v>
      </c>
      <c r="L324" s="38">
        <f ca="1">_xll.DBRW($B$14,$B324,L$19)</f>
        <v>0</v>
      </c>
      <c r="M324" s="38">
        <f ca="1">_xll.DBRW($B$14,$B324,M$19)</f>
        <v>0</v>
      </c>
      <c r="N324" s="38">
        <f ca="1">_xll.DBRW($B$14,$B324,N$19)</f>
        <v>0</v>
      </c>
      <c r="O324" s="38">
        <f ca="1">_xll.DBRW($B$14,$B324,O$19)</f>
        <v>0</v>
      </c>
    </row>
    <row r="325" spans="1:15" x14ac:dyDescent="0.25">
      <c r="A325" s="2" t="str">
        <f ca="1">IF(_xll.TM1RPTELISCONSOLIDATED($B$20,$B325),IF(_xll.TM1RPTELLEV($B$20,$B325)&lt;=3,_xll.TM1RPTELLEV($B$20,$B325),"D"),"N")</f>
        <v>N</v>
      </c>
      <c r="B325" s="46" t="s">
        <v>469</v>
      </c>
      <c r="C325" s="25" t="str">
        <f t="shared" ca="1" si="4"/>
        <v>No</v>
      </c>
      <c r="D325" s="25" t="str">
        <f ca="1">IF(AND(C325="YES",_xll.DIMIX(instance&amp;":z_indicator_PL_Vector",_xll.ELPAR(dimension,F325,1))&gt;0),
_xll.ELPAR(dimension,F325,1),
IF(AND(C325="YES",_xll.DIMIX(instance&amp;":z_indicator_PL_Vector",_xll.ELPAR(dimension,F325,1))=0),
_xll.ELPAR(dimension,_xll.ELPAR(dimension,F325,1),1),
IF(G325="Vector",F325,"")))</f>
        <v/>
      </c>
      <c r="E325" s="26">
        <f ca="1">_xll.ELLEV($B$15,$B325)</f>
        <v>1</v>
      </c>
      <c r="F325" s="27" t="str">
        <f ca="1">_xll.DIMNM(dimension,_xll.DIMIX(dimension,B325))</f>
        <v>PL1182</v>
      </c>
      <c r="G325" s="28">
        <f ca="1">_xll.DBRW($B$14,$B325,G$19)</f>
        <v>0</v>
      </c>
      <c r="H325" s="28">
        <f ca="1">_xll.DBRW($B$14,$B325,H$19)</f>
        <v>0</v>
      </c>
      <c r="I325" s="28">
        <f ca="1">_xll.DBRW($B$14,$B325,I$19)</f>
        <v>0</v>
      </c>
      <c r="J325" s="28" t="str">
        <f ca="1">_xll.ELPAR("tango_core_model:Indicator",B325,1)</f>
        <v>TPL11_nat</v>
      </c>
      <c r="K325" s="28" t="str">
        <f ca="1">IFERROR(VLOOKUP(B325,#REF!,3,FALSE),"-")</f>
        <v>-</v>
      </c>
      <c r="L325" s="28">
        <f ca="1">_xll.DBRW($B$14,$B325,L$19)</f>
        <v>0</v>
      </c>
      <c r="M325" s="28">
        <f ca="1">_xll.DBRW($B$14,$B325,M$19)</f>
        <v>0</v>
      </c>
      <c r="N325" s="28">
        <f ca="1">_xll.DBRW($B$14,$B325,N$19)</f>
        <v>0</v>
      </c>
      <c r="O325" s="28">
        <f ca="1">_xll.DBRW($B$14,$B325,O$19)</f>
        <v>0</v>
      </c>
    </row>
    <row r="326" spans="1:15" x14ac:dyDescent="0.25">
      <c r="A326" s="2" t="str">
        <f ca="1">IF(_xll.TM1RPTELISCONSOLIDATED($B$20,$B326),IF(_xll.TM1RPTELLEV($B$20,$B326)&lt;=3,_xll.TM1RPTELLEV($B$20,$B326),"D"),"N")</f>
        <v>N</v>
      </c>
      <c r="B326" s="55" t="s">
        <v>182</v>
      </c>
      <c r="C326" s="35" t="str">
        <f t="shared" ca="1" si="4"/>
        <v>No</v>
      </c>
      <c r="D326" s="35" t="str">
        <f ca="1">IF(AND(C326="YES",_xll.DIMIX(instance&amp;":z_indicator_PL_Vector",_xll.ELPAR(dimension,F326,1))&gt;0),
_xll.ELPAR(dimension,F326,1),
IF(AND(C326="YES",_xll.DIMIX(instance&amp;":z_indicator_PL_Vector",_xll.ELPAR(dimension,F326,1))=0),
_xll.ELPAR(dimension,_xll.ELPAR(dimension,F326,1),1),
IF(G326="Vector",F326,"")))</f>
        <v/>
      </c>
      <c r="E326" s="36">
        <f ca="1">_xll.ELLEV($B$15,$B326)</f>
        <v>0</v>
      </c>
      <c r="F326" s="37" t="str">
        <f ca="1">_xll.DIMNM(dimension,_xll.DIMIX(dimension,B326))</f>
        <v>PL1182_AC</v>
      </c>
      <c r="G326" s="36">
        <f ca="1">_xll.DBRW($B$14,$B326,G$19)</f>
        <v>0</v>
      </c>
      <c r="H326" s="38">
        <f ca="1">_xll.DBRW($B$14,$B326,H$19)</f>
        <v>0</v>
      </c>
      <c r="I326" s="38">
        <f ca="1">_xll.DBRW($B$14,$B326,I$19)</f>
        <v>0</v>
      </c>
      <c r="J326" s="38" t="str">
        <f ca="1">_xll.ELPAR("tango_core_model:Indicator",B326,1)</f>
        <v>PL1182</v>
      </c>
      <c r="K326" s="38" t="str">
        <f ca="1">IFERROR(VLOOKUP(B326,#REF!,3,FALSE),"-")</f>
        <v>This account records the ineffective portion of derivatives hedging operating activities not concerning concessions (I12) or service agreements (I4) (e.g. derivatives hedging the price of commodities not yet recorded in inventory)</v>
      </c>
      <c r="L326" s="38">
        <f ca="1">_xll.DBRW($B$14,$B326,L$19)</f>
        <v>0</v>
      </c>
      <c r="M326" s="38">
        <f ca="1">_xll.DBRW($B$14,$B326,M$19)</f>
        <v>0</v>
      </c>
      <c r="N326" s="38">
        <f ca="1">_xll.DBRW($B$14,$B326,N$19)</f>
        <v>0</v>
      </c>
      <c r="O326" s="38">
        <f ca="1">_xll.DBRW($B$14,$B326,O$19)</f>
        <v>0</v>
      </c>
    </row>
    <row r="327" spans="1:15" x14ac:dyDescent="0.25">
      <c r="A327" s="2" t="str">
        <f ca="1">IF(_xll.TM1RPTELISCONSOLIDATED($B$20,$B327),IF(_xll.TM1RPTELLEV($B$20,$B327)&lt;=3,_xll.TM1RPTELLEV($B$20,$B327),"D"),"N")</f>
        <v>N</v>
      </c>
      <c r="B327" s="55" t="s">
        <v>207</v>
      </c>
      <c r="C327" s="35" t="str">
        <f t="shared" ca="1" si="4"/>
        <v>No</v>
      </c>
      <c r="D327" s="35" t="str">
        <f ca="1">IF(AND(C327="YES",_xll.DIMIX(instance&amp;":z_indicator_PL_Vector",_xll.ELPAR(dimension,F327,1))&gt;0),
_xll.ELPAR(dimension,F327,1),
IF(AND(C327="YES",_xll.DIMIX(instance&amp;":z_indicator_PL_Vector",_xll.ELPAR(dimension,F327,1))=0),
_xll.ELPAR(dimension,_xll.ELPAR(dimension,F327,1),1),
IF(G327="Vector",F327,"")))</f>
        <v/>
      </c>
      <c r="E327" s="36">
        <f ca="1">_xll.ELLEV($B$15,$B327)</f>
        <v>0</v>
      </c>
      <c r="F327" s="37" t="str">
        <f ca="1">_xll.DIMNM(dimension,_xll.DIMIX(dimension,B327))</f>
        <v>PL1182_XX</v>
      </c>
      <c r="G327" s="36">
        <f ca="1">_xll.DBRW($B$14,$B327,G$19)</f>
        <v>0</v>
      </c>
      <c r="H327" s="38">
        <f ca="1">_xll.DBRW($B$14,$B327,H$19)</f>
        <v>0</v>
      </c>
      <c r="I327" s="38">
        <f ca="1">_xll.DBRW($B$14,$B327,I$19)</f>
        <v>0</v>
      </c>
      <c r="J327" s="38" t="str">
        <f ca="1">_xll.ELPAR("tango_core_model:Indicator",B327,1)</f>
        <v>PL1182</v>
      </c>
      <c r="K327" s="38" t="str">
        <f ca="1">IFERROR(VLOOKUP(B327,#REF!,3,FALSE),"-")</f>
        <v>Technical account for Vector reconciliation</v>
      </c>
      <c r="L327" s="38">
        <f ca="1">_xll.DBRW($B$14,$B327,L$19)</f>
        <v>0</v>
      </c>
      <c r="M327" s="38">
        <f ca="1">_xll.DBRW($B$14,$B327,M$19)</f>
        <v>0</v>
      </c>
      <c r="N327" s="38">
        <f ca="1">_xll.DBRW($B$14,$B327,N$19)</f>
        <v>0</v>
      </c>
      <c r="O327" s="38">
        <f ca="1">_xll.DBRW($B$14,$B327,O$19)</f>
        <v>0</v>
      </c>
    </row>
    <row r="328" spans="1:15" x14ac:dyDescent="0.25">
      <c r="A328" s="2" t="str">
        <f ca="1">IF(_xll.TM1RPTELISCONSOLIDATED($B$20,$B328),IF(_xll.TM1RPTELLEV($B$20,$B328)&lt;=3,_xll.TM1RPTELLEV($B$20,$B328),"D"),"N")</f>
        <v>N</v>
      </c>
      <c r="B328" s="46" t="s">
        <v>470</v>
      </c>
      <c r="C328" s="25" t="str">
        <f t="shared" ca="1" si="4"/>
        <v>No</v>
      </c>
      <c r="D328" s="25" t="str">
        <f ca="1">IF(AND(C328="YES",_xll.DIMIX(instance&amp;":z_indicator_PL_Vector",_xll.ELPAR(dimension,F328,1))&gt;0),
_xll.ELPAR(dimension,F328,1),
IF(AND(C328="YES",_xll.DIMIX(instance&amp;":z_indicator_PL_Vector",_xll.ELPAR(dimension,F328,1))=0),
_xll.ELPAR(dimension,_xll.ELPAR(dimension,F328,1),1),
IF(G328="Vector",F328,"")))</f>
        <v/>
      </c>
      <c r="E328" s="26">
        <f ca="1">_xll.ELLEV($B$15,$B328)</f>
        <v>1</v>
      </c>
      <c r="F328" s="27" t="str">
        <f ca="1">_xll.DIMNM(dimension,_xll.DIMIX(dimension,B328))</f>
        <v>PL1183</v>
      </c>
      <c r="G328" s="28">
        <f ca="1">_xll.DBRW($B$14,$B328,G$19)</f>
        <v>0</v>
      </c>
      <c r="H328" s="28">
        <f ca="1">_xll.DBRW($B$14,$B328,H$19)</f>
        <v>0</v>
      </c>
      <c r="I328" s="28">
        <f ca="1">_xll.DBRW($B$14,$B328,I$19)</f>
        <v>0</v>
      </c>
      <c r="J328" s="28" t="str">
        <f ca="1">_xll.ELPAR("tango_core_model:Indicator",B328,1)</f>
        <v>TPL11_nat</v>
      </c>
      <c r="K328" s="28" t="str">
        <f ca="1">IFERROR(VLOOKUP(B328,#REF!,3,FALSE),"-")</f>
        <v>-</v>
      </c>
      <c r="L328" s="28">
        <f ca="1">_xll.DBRW($B$14,$B328,L$19)</f>
        <v>0</v>
      </c>
      <c r="M328" s="28">
        <f ca="1">_xll.DBRW($B$14,$B328,M$19)</f>
        <v>0</v>
      </c>
      <c r="N328" s="28">
        <f ca="1">_xll.DBRW($B$14,$B328,N$19)</f>
        <v>0</v>
      </c>
      <c r="O328" s="28">
        <f ca="1">_xll.DBRW($B$14,$B328,O$19)</f>
        <v>0</v>
      </c>
    </row>
    <row r="329" spans="1:15" x14ac:dyDescent="0.25">
      <c r="A329" s="2" t="str">
        <f ca="1">IF(_xll.TM1RPTELISCONSOLIDATED($B$20,$B329),IF(_xll.TM1RPTELLEV($B$20,$B329)&lt;=3,_xll.TM1RPTELLEV($B$20,$B329),"D"),"N")</f>
        <v>N</v>
      </c>
      <c r="B329" s="55" t="s">
        <v>183</v>
      </c>
      <c r="C329" s="35" t="str">
        <f t="shared" ca="1" si="4"/>
        <v>No</v>
      </c>
      <c r="D329" s="35" t="str">
        <f ca="1">IF(AND(C329="YES",_xll.DIMIX(instance&amp;":z_indicator_PL_Vector",_xll.ELPAR(dimension,F329,1))&gt;0),
_xll.ELPAR(dimension,F329,1),
IF(AND(C329="YES",_xll.DIMIX(instance&amp;":z_indicator_PL_Vector",_xll.ELPAR(dimension,F329,1))=0),
_xll.ELPAR(dimension,_xll.ELPAR(dimension,F329,1),1),
IF(G329="Vector",F329,"")))</f>
        <v/>
      </c>
      <c r="E329" s="36">
        <f ca="1">_xll.ELLEV($B$15,$B329)</f>
        <v>0</v>
      </c>
      <c r="F329" s="37" t="str">
        <f ca="1">_xll.DIMNM(dimension,_xll.DIMIX(dimension,B329))</f>
        <v>PL1183_AC</v>
      </c>
      <c r="G329" s="36">
        <f ca="1">_xll.DBRW($B$14,$B329,G$19)</f>
        <v>0</v>
      </c>
      <c r="H329" s="38">
        <f ca="1">_xll.DBRW($B$14,$B329,H$19)</f>
        <v>0</v>
      </c>
      <c r="I329" s="38">
        <f ca="1">_xll.DBRW($B$14,$B329,I$19)</f>
        <v>0</v>
      </c>
      <c r="J329" s="38" t="str">
        <f ca="1">_xll.ELPAR("tango_core_model:Indicator",B329,1)</f>
        <v>PL1183</v>
      </c>
      <c r="K329" s="38" t="str">
        <f ca="1">IFERROR(VLOOKUP(B329,#REF!,3,FALSE),"-")</f>
        <v>This account records the ineffective portion of derivatives hedging operating activities concerning concessions (IFRIC 12) or service agreements (IFRIC 4) (e.g. derivatives hedging the price of commodities not yet recorded in inventory)</v>
      </c>
      <c r="L329" s="38">
        <f ca="1">_xll.DBRW($B$14,$B329,L$19)</f>
        <v>0</v>
      </c>
      <c r="M329" s="38">
        <f ca="1">_xll.DBRW($B$14,$B329,M$19)</f>
        <v>0</v>
      </c>
      <c r="N329" s="38">
        <f ca="1">_xll.DBRW($B$14,$B329,N$19)</f>
        <v>0</v>
      </c>
      <c r="O329" s="38">
        <f ca="1">_xll.DBRW($B$14,$B329,O$19)</f>
        <v>0</v>
      </c>
    </row>
    <row r="330" spans="1:15" x14ac:dyDescent="0.25">
      <c r="A330" s="2" t="str">
        <f ca="1">IF(_xll.TM1RPTELISCONSOLIDATED($B$20,$B330),IF(_xll.TM1RPTELLEV($B$20,$B330)&lt;=3,_xll.TM1RPTELLEV($B$20,$B330),"D"),"N")</f>
        <v>N</v>
      </c>
      <c r="B330" s="55" t="s">
        <v>208</v>
      </c>
      <c r="C330" s="35" t="str">
        <f t="shared" ca="1" si="4"/>
        <v>No</v>
      </c>
      <c r="D330" s="35" t="str">
        <f ca="1">IF(AND(C330="YES",_xll.DIMIX(instance&amp;":z_indicator_PL_Vector",_xll.ELPAR(dimension,F330,1))&gt;0),
_xll.ELPAR(dimension,F330,1),
IF(AND(C330="YES",_xll.DIMIX(instance&amp;":z_indicator_PL_Vector",_xll.ELPAR(dimension,F330,1))=0),
_xll.ELPAR(dimension,_xll.ELPAR(dimension,F330,1),1),
IF(G330="Vector",F330,"")))</f>
        <v/>
      </c>
      <c r="E330" s="36">
        <f ca="1">_xll.ELLEV($B$15,$B330)</f>
        <v>0</v>
      </c>
      <c r="F330" s="37" t="str">
        <f ca="1">_xll.DIMNM(dimension,_xll.DIMIX(dimension,B330))</f>
        <v>PL1183_XX</v>
      </c>
      <c r="G330" s="36">
        <f ca="1">_xll.DBRW($B$14,$B330,G$19)</f>
        <v>0</v>
      </c>
      <c r="H330" s="38">
        <f ca="1">_xll.DBRW($B$14,$B330,H$19)</f>
        <v>0</v>
      </c>
      <c r="I330" s="38">
        <f ca="1">_xll.DBRW($B$14,$B330,I$19)</f>
        <v>0</v>
      </c>
      <c r="J330" s="38" t="str">
        <f ca="1">_xll.ELPAR("tango_core_model:Indicator",B330,1)</f>
        <v>PL1183</v>
      </c>
      <c r="K330" s="38" t="str">
        <f ca="1">IFERROR(VLOOKUP(B330,#REF!,3,FALSE),"-")</f>
        <v>Technical account for Vector reconciliation</v>
      </c>
      <c r="L330" s="38">
        <f ca="1">_xll.DBRW($B$14,$B330,L$19)</f>
        <v>0</v>
      </c>
      <c r="M330" s="38">
        <f ca="1">_xll.DBRW($B$14,$B330,M$19)</f>
        <v>0</v>
      </c>
      <c r="N330" s="38">
        <f ca="1">_xll.DBRW($B$14,$B330,N$19)</f>
        <v>0</v>
      </c>
      <c r="O330" s="38">
        <f ca="1">_xll.DBRW($B$14,$B330,O$19)</f>
        <v>0</v>
      </c>
    </row>
    <row r="331" spans="1:15" x14ac:dyDescent="0.25">
      <c r="A331" s="2" t="str">
        <f ca="1">IF(_xll.TM1RPTELISCONSOLIDATED($B$20,$B331),IF(_xll.TM1RPTELLEV($B$20,$B331)&lt;=3,_xll.TM1RPTELLEV($B$20,$B331),"D"),"N")</f>
        <v>N</v>
      </c>
      <c r="B331" s="46" t="s">
        <v>471</v>
      </c>
      <c r="C331" s="25" t="str">
        <f t="shared" ca="1" si="4"/>
        <v>No</v>
      </c>
      <c r="D331" s="25" t="str">
        <f ca="1">IF(AND(C331="YES",_xll.DIMIX(instance&amp;":z_indicator_PL_Vector",_xll.ELPAR(dimension,F331,1))&gt;0),
_xll.ELPAR(dimension,F331,1),
IF(AND(C331="YES",_xll.DIMIX(instance&amp;":z_indicator_PL_Vector",_xll.ELPAR(dimension,F331,1))=0),
_xll.ELPAR(dimension,_xll.ELPAR(dimension,F331,1),1),
IF(G331="Vector",F331,"")))</f>
        <v/>
      </c>
      <c r="E331" s="26">
        <f ca="1">_xll.ELLEV($B$15,$B331)</f>
        <v>1</v>
      </c>
      <c r="F331" s="27" t="str">
        <f ca="1">_xll.DIMNM(dimension,_xll.DIMIX(dimension,B331))</f>
        <v>PL1184</v>
      </c>
      <c r="G331" s="28">
        <f ca="1">_xll.DBRW($B$14,$B331,G$19)</f>
        <v>0</v>
      </c>
      <c r="H331" s="28">
        <f ca="1">_xll.DBRW($B$14,$B331,H$19)</f>
        <v>0</v>
      </c>
      <c r="I331" s="28">
        <f ca="1">_xll.DBRW($B$14,$B331,I$19)</f>
        <v>0</v>
      </c>
      <c r="J331" s="28" t="str">
        <f ca="1">_xll.ELPAR("tango_core_model:Indicator",B331,1)</f>
        <v>TPL11_nat</v>
      </c>
      <c r="K331" s="28" t="str">
        <f ca="1">IFERROR(VLOOKUP(B331,#REF!,3,FALSE),"-")</f>
        <v>-</v>
      </c>
      <c r="L331" s="28">
        <f ca="1">_xll.DBRW($B$14,$B331,L$19)</f>
        <v>0</v>
      </c>
      <c r="M331" s="28">
        <f ca="1">_xll.DBRW($B$14,$B331,M$19)</f>
        <v>0</v>
      </c>
      <c r="N331" s="28">
        <f ca="1">_xll.DBRW($B$14,$B331,N$19)</f>
        <v>0</v>
      </c>
      <c r="O331" s="28">
        <f ca="1">_xll.DBRW($B$14,$B331,O$19)</f>
        <v>0</v>
      </c>
    </row>
    <row r="332" spans="1:15" x14ac:dyDescent="0.25">
      <c r="A332" s="2" t="str">
        <f ca="1">IF(_xll.TM1RPTELISCONSOLIDATED($B$20,$B332),IF(_xll.TM1RPTELLEV($B$20,$B332)&lt;=3,_xll.TM1RPTELLEV($B$20,$B332),"D"),"N")</f>
        <v>N</v>
      </c>
      <c r="B332" s="55" t="s">
        <v>184</v>
      </c>
      <c r="C332" s="35" t="str">
        <f t="shared" ca="1" si="4"/>
        <v>No</v>
      </c>
      <c r="D332" s="35" t="str">
        <f ca="1">IF(AND(C332="YES",_xll.DIMIX(instance&amp;":z_indicator_PL_Vector",_xll.ELPAR(dimension,F332,1))&gt;0),
_xll.ELPAR(dimension,F332,1),
IF(AND(C332="YES",_xll.DIMIX(instance&amp;":z_indicator_PL_Vector",_xll.ELPAR(dimension,F332,1))=0),
_xll.ELPAR(dimension,_xll.ELPAR(dimension,F332,1),1),
IF(G332="Vector",F332,"")))</f>
        <v/>
      </c>
      <c r="E332" s="36">
        <f ca="1">_xll.ELLEV($B$15,$B332)</f>
        <v>0</v>
      </c>
      <c r="F332" s="37" t="str">
        <f ca="1">_xll.DIMNM(dimension,_xll.DIMIX(dimension,B332))</f>
        <v>PL1184_AC</v>
      </c>
      <c r="G332" s="36">
        <f ca="1">_xll.DBRW($B$14,$B332,G$19)</f>
        <v>0</v>
      </c>
      <c r="H332" s="38">
        <f ca="1">_xll.DBRW($B$14,$B332,H$19)</f>
        <v>0</v>
      </c>
      <c r="I332" s="38">
        <f ca="1">_xll.DBRW($B$14,$B332,I$19)</f>
        <v>0</v>
      </c>
      <c r="J332" s="38" t="str">
        <f ca="1">_xll.ELPAR("tango_core_model:Indicator",B332,1)</f>
        <v>PL1184</v>
      </c>
      <c r="K332" s="38" t="str">
        <f ca="1">IFERROR(VLOOKUP(B332,#REF!,3,FALSE),"-")</f>
        <v>This account refers to the derivatives and other financial instruments qualified as cash flow hedge instrument (CFH) relating to the operating activities. In this account must be recognized all fair value reclassifications from equity to profit and loss</v>
      </c>
      <c r="L332" s="38">
        <f ca="1">_xll.DBRW($B$14,$B332,L$19)</f>
        <v>0</v>
      </c>
      <c r="M332" s="38">
        <f ca="1">_xll.DBRW($B$14,$B332,M$19)</f>
        <v>0</v>
      </c>
      <c r="N332" s="38">
        <f ca="1">_xll.DBRW($B$14,$B332,N$19)</f>
        <v>0</v>
      </c>
      <c r="O332" s="38">
        <f ca="1">_xll.DBRW($B$14,$B332,O$19)</f>
        <v>0</v>
      </c>
    </row>
    <row r="333" spans="1:15" x14ac:dyDescent="0.25">
      <c r="A333" s="2" t="str">
        <f ca="1">IF(_xll.TM1RPTELISCONSOLIDATED($B$20,$B333),IF(_xll.TM1RPTELLEV($B$20,$B333)&lt;=3,_xll.TM1RPTELLEV($B$20,$B333),"D"),"N")</f>
        <v>N</v>
      </c>
      <c r="B333" s="55" t="s">
        <v>209</v>
      </c>
      <c r="C333" s="35" t="str">
        <f t="shared" ca="1" si="4"/>
        <v>No</v>
      </c>
      <c r="D333" s="35" t="str">
        <f ca="1">IF(AND(C333="YES",_xll.DIMIX(instance&amp;":z_indicator_PL_Vector",_xll.ELPAR(dimension,F333,1))&gt;0),
_xll.ELPAR(dimension,F333,1),
IF(AND(C333="YES",_xll.DIMIX(instance&amp;":z_indicator_PL_Vector",_xll.ELPAR(dimension,F333,1))=0),
_xll.ELPAR(dimension,_xll.ELPAR(dimension,F333,1),1),
IF(G333="Vector",F333,"")))</f>
        <v/>
      </c>
      <c r="E333" s="36">
        <f ca="1">_xll.ELLEV($B$15,$B333)</f>
        <v>0</v>
      </c>
      <c r="F333" s="37" t="str">
        <f ca="1">_xll.DIMNM(dimension,_xll.DIMIX(dimension,B333))</f>
        <v>PL1184_XX</v>
      </c>
      <c r="G333" s="36">
        <f ca="1">_xll.DBRW($B$14,$B333,G$19)</f>
        <v>0</v>
      </c>
      <c r="H333" s="38">
        <f ca="1">_xll.DBRW($B$14,$B333,H$19)</f>
        <v>0</v>
      </c>
      <c r="I333" s="38">
        <f ca="1">_xll.DBRW($B$14,$B333,I$19)</f>
        <v>0</v>
      </c>
      <c r="J333" s="38" t="str">
        <f ca="1">_xll.ELPAR("tango_core_model:Indicator",B333,1)</f>
        <v>PL1184</v>
      </c>
      <c r="K333" s="38" t="str">
        <f ca="1">IFERROR(VLOOKUP(B333,#REF!,3,FALSE),"-")</f>
        <v>Technical account for Vector reconciliation</v>
      </c>
      <c r="L333" s="38">
        <f ca="1">_xll.DBRW($B$14,$B333,L$19)</f>
        <v>0</v>
      </c>
      <c r="M333" s="38">
        <f ca="1">_xll.DBRW($B$14,$B333,M$19)</f>
        <v>0</v>
      </c>
      <c r="N333" s="38">
        <f ca="1">_xll.DBRW($B$14,$B333,N$19)</f>
        <v>0</v>
      </c>
      <c r="O333" s="38">
        <f ca="1">_xll.DBRW($B$14,$B333,O$19)</f>
        <v>0</v>
      </c>
    </row>
    <row r="334" spans="1:15" x14ac:dyDescent="0.25">
      <c r="A334" s="2" t="str">
        <f ca="1">IF(_xll.TM1RPTELISCONSOLIDATED($B$20,$B334),IF(_xll.TM1RPTELLEV($B$20,$B334)&lt;=3,_xll.TM1RPTELLEV($B$20,$B334),"D"),"N")</f>
        <v>N</v>
      </c>
      <c r="B334" s="46" t="s">
        <v>1923</v>
      </c>
      <c r="C334" s="25" t="str">
        <f t="shared" ca="1" si="4"/>
        <v>No</v>
      </c>
      <c r="D334" s="25" t="str">
        <f ca="1">IF(AND(C334="YES",_xll.DIMIX(instance&amp;":z_indicator_PL_Vector",_xll.ELPAR(dimension,F334,1))&gt;0),
_xll.ELPAR(dimension,F334,1),
IF(AND(C334="YES",_xll.DIMIX(instance&amp;":z_indicator_PL_Vector",_xll.ELPAR(dimension,F334,1))=0),
_xll.ELPAR(dimension,_xll.ELPAR(dimension,F334,1),1),
IF(G334="Vector",F334,"")))</f>
        <v/>
      </c>
      <c r="E334" s="26">
        <f ca="1">_xll.ELLEV($B$15,$B334)</f>
        <v>1</v>
      </c>
      <c r="F334" s="27" t="str">
        <f ca="1">_xll.DIMNM(dimension,_xll.DIMIX(dimension,B334))</f>
        <v>PL1115S</v>
      </c>
      <c r="G334" s="28">
        <f ca="1">_xll.DBRW($B$14,$B334,G$19)</f>
        <v>0</v>
      </c>
      <c r="H334" s="28">
        <f ca="1">_xll.DBRW($B$14,$B334,H$19)</f>
        <v>0</v>
      </c>
      <c r="I334" s="28">
        <f ca="1">_xll.DBRW($B$14,$B334,I$19)</f>
        <v>0</v>
      </c>
      <c r="J334" s="28" t="str">
        <f ca="1">_xll.ELPAR("tango_core_model:Indicator",B334,1)</f>
        <v>TPL11_nat</v>
      </c>
      <c r="K334" s="28" t="str">
        <f ca="1">IFERROR(VLOOKUP(B334,#REF!,3,FALSE),"-")</f>
        <v>-</v>
      </c>
      <c r="L334" s="28">
        <f ca="1">_xll.DBRW($B$14,$B334,L$19)</f>
        <v>0</v>
      </c>
      <c r="M334" s="28">
        <f ca="1">_xll.DBRW($B$14,$B334,M$19)</f>
        <v>0</v>
      </c>
      <c r="N334" s="28">
        <f ca="1">_xll.DBRW($B$14,$B334,N$19)</f>
        <v>0</v>
      </c>
      <c r="O334" s="28">
        <f ca="1">_xll.DBRW($B$14,$B334,O$19)</f>
        <v>0</v>
      </c>
    </row>
    <row r="335" spans="1:15" x14ac:dyDescent="0.25">
      <c r="A335" s="2" t="str">
        <f ca="1">IF(_xll.TM1RPTELISCONSOLIDATED($B$20,$B335),IF(_xll.TM1RPTELLEV($B$20,$B335)&lt;=3,_xll.TM1RPTELLEV($B$20,$B335),"D"),"N")</f>
        <v>N</v>
      </c>
      <c r="B335" s="55" t="s">
        <v>52</v>
      </c>
      <c r="C335" s="35" t="str">
        <f t="shared" ca="1" si="4"/>
        <v>No</v>
      </c>
      <c r="D335" s="35" t="str">
        <f ca="1">IF(AND(C335="YES",_xll.DIMIX(instance&amp;":z_indicator_PL_Vector",_xll.ELPAR(dimension,F335,1))&gt;0),
_xll.ELPAR(dimension,F335,1),
IF(AND(C335="YES",_xll.DIMIX(instance&amp;":z_indicator_PL_Vector",_xll.ELPAR(dimension,F335,1))=0),
_xll.ELPAR(dimension,_xll.ELPAR(dimension,F335,1),1),
IF(G335="Vector",F335,"")))</f>
        <v/>
      </c>
      <c r="E335" s="36">
        <f ca="1">_xll.ELLEV($B$15,$B335)</f>
        <v>0</v>
      </c>
      <c r="F335" s="37" t="str">
        <f ca="1">_xll.DIMNM(dimension,_xll.DIMIX(dimension,B335))</f>
        <v>PL1115_ST_10</v>
      </c>
      <c r="G335" s="36">
        <f ca="1">_xll.DBRW($B$14,$B335,G$19)</f>
        <v>0</v>
      </c>
      <c r="H335" s="38">
        <f ca="1">_xll.DBRW($B$14,$B335,H$19)</f>
        <v>0</v>
      </c>
      <c r="I335" s="38">
        <f ca="1">_xll.DBRW($B$14,$B335,I$19)</f>
        <v>0</v>
      </c>
      <c r="J335" s="38" t="str">
        <f ca="1">_xll.ELPAR("tango_core_model:Indicator",B335,1)</f>
        <v>PL1115S</v>
      </c>
      <c r="K335" s="38" t="str">
        <f ca="1">IFERROR(VLOOKUP(B335,#REF!,3,FALSE),"-")</f>
        <v>To be used when transport are subcontracted to another entity</v>
      </c>
      <c r="L335" s="38">
        <f ca="1">_xll.DBRW($B$14,$B335,L$19)</f>
        <v>0</v>
      </c>
      <c r="M335" s="38">
        <f ca="1">_xll.DBRW($B$14,$B335,M$19)</f>
        <v>0</v>
      </c>
      <c r="N335" s="38">
        <f ca="1">_xll.DBRW($B$14,$B335,N$19)</f>
        <v>0</v>
      </c>
      <c r="O335" s="38">
        <f ca="1">_xll.DBRW($B$14,$B335,O$19)</f>
        <v>0</v>
      </c>
    </row>
    <row r="336" spans="1:15" x14ac:dyDescent="0.25">
      <c r="A336" s="2" t="str">
        <f ca="1">IF(_xll.TM1RPTELISCONSOLIDATED($B$20,$B336),IF(_xll.TM1RPTELLEV($B$20,$B336)&lt;=3,_xll.TM1RPTELLEV($B$20,$B336),"D"),"N")</f>
        <v>N</v>
      </c>
      <c r="B336" s="55" t="s">
        <v>1904</v>
      </c>
      <c r="C336" s="35" t="str">
        <f t="shared" ca="1" si="4"/>
        <v>No</v>
      </c>
      <c r="D336" s="35" t="str">
        <f ca="1">IF(AND(C336="YES",_xll.DIMIX(instance&amp;":z_indicator_PL_Vector",_xll.ELPAR(dimension,F336,1))&gt;0),
_xll.ELPAR(dimension,F336,1),
IF(AND(C336="YES",_xll.DIMIX(instance&amp;":z_indicator_PL_Vector",_xll.ELPAR(dimension,F336,1))=0),
_xll.ELPAR(dimension,_xll.ELPAR(dimension,F336,1),1),
IF(G336="Vector",F336,"")))</f>
        <v/>
      </c>
      <c r="E336" s="36">
        <f ca="1">_xll.ELLEV($B$15,$B336)</f>
        <v>0</v>
      </c>
      <c r="F336" s="37" t="str">
        <f ca="1">_xll.DIMNM(dimension,_xll.DIMIX(dimension,B336))</f>
        <v>PL1115S_XX</v>
      </c>
      <c r="G336" s="36">
        <f ca="1">_xll.DBRW($B$14,$B336,G$19)</f>
        <v>0</v>
      </c>
      <c r="H336" s="38">
        <f ca="1">_xll.DBRW($B$14,$B336,H$19)</f>
        <v>0</v>
      </c>
      <c r="I336" s="38">
        <f ca="1">_xll.DBRW($B$14,$B336,I$19)</f>
        <v>0</v>
      </c>
      <c r="J336" s="38" t="str">
        <f ca="1">_xll.ELPAR("tango_core_model:Indicator",B336,1)</f>
        <v>PL1115S</v>
      </c>
      <c r="K336" s="38" t="str">
        <f ca="1">IFERROR(VLOOKUP(B336,#REF!,3,FALSE),"-")</f>
        <v>-</v>
      </c>
      <c r="L336" s="38">
        <f ca="1">_xll.DBRW($B$14,$B336,L$19)</f>
        <v>0</v>
      </c>
      <c r="M336" s="38">
        <f ca="1">_xll.DBRW($B$14,$B336,M$19)</f>
        <v>0</v>
      </c>
      <c r="N336" s="38">
        <f ca="1">_xll.DBRW($B$14,$B336,N$19)</f>
        <v>0</v>
      </c>
      <c r="O336" s="38">
        <f ca="1">_xll.DBRW($B$14,$B336,O$19)</f>
        <v>0</v>
      </c>
    </row>
    <row r="337" spans="1:15" x14ac:dyDescent="0.25">
      <c r="A337" s="2" t="str">
        <f ca="1">IF(_xll.TM1RPTELISCONSOLIDATED($B$20,$B337),IF(_xll.TM1RPTELLEV($B$20,$B337)&lt;=3,_xll.TM1RPTELLEV($B$20,$B337),"D"),"N")</f>
        <v>N</v>
      </c>
      <c r="B337" s="43" t="s">
        <v>472</v>
      </c>
      <c r="C337" s="15" t="str">
        <f t="shared" ca="1" si="4"/>
        <v>No</v>
      </c>
      <c r="D337" s="15" t="str">
        <f ca="1">IF(AND(C337="YES",_xll.DIMIX(instance&amp;":z_indicator_PL_Vector",_xll.ELPAR(dimension,F337,1))&gt;0),
_xll.ELPAR(dimension,F337,1),
IF(AND(C337="YES",_xll.DIMIX(instance&amp;":z_indicator_PL_Vector",_xll.ELPAR(dimension,F337,1))=0),
_xll.ELPAR(dimension,_xll.ELPAR(dimension,F337,1),1),
IF(G337="Vector",F337,"")))</f>
        <v/>
      </c>
      <c r="E337" s="16">
        <f ca="1">_xll.ELLEV($B$15,$B337)</f>
        <v>2</v>
      </c>
      <c r="F337" s="17" t="str">
        <f ca="1">_xll.DIMNM(dimension,_xll.DIMIX(dimension,B337))</f>
        <v>TPL12_nat</v>
      </c>
      <c r="G337" s="18">
        <f ca="1">_xll.DBRW($B$14,$B337,G$19)</f>
        <v>0</v>
      </c>
      <c r="H337" s="18">
        <f ca="1">_xll.DBRW($B$14,$B337,H$19)</f>
        <v>0</v>
      </c>
      <c r="I337" s="18">
        <f ca="1">_xll.DBRW($B$14,$B337,I$19)</f>
        <v>0</v>
      </c>
      <c r="J337" s="18" t="str">
        <f ca="1">_xll.ELPAR("tango_core_model:Indicator",B337,1)</f>
        <v>TPL1_nat</v>
      </c>
      <c r="K337" s="18" t="str">
        <f ca="1">IFERROR(VLOOKUP(B337,#REF!,3,FALSE),"-")</f>
        <v>-</v>
      </c>
      <c r="L337" s="18">
        <f ca="1">_xll.DBRW($B$14,$B337,L$19)</f>
        <v>0</v>
      </c>
      <c r="M337" s="18">
        <f ca="1">_xll.DBRW($B$14,$B337,M$19)</f>
        <v>0</v>
      </c>
      <c r="N337" s="18">
        <f ca="1">_xll.DBRW($B$14,$B337,N$19)</f>
        <v>0</v>
      </c>
      <c r="O337" s="18">
        <f ca="1">_xll.DBRW($B$14,$B337,O$19)</f>
        <v>0</v>
      </c>
    </row>
    <row r="338" spans="1:15" x14ac:dyDescent="0.25">
      <c r="A338" s="2" t="str">
        <f ca="1">IF(_xll.TM1RPTELISCONSOLIDATED($B$20,$B338),IF(_xll.TM1RPTELLEV($B$20,$B338)&lt;=3,_xll.TM1RPTELLEV($B$20,$B338),"D"),"N")</f>
        <v>N</v>
      </c>
      <c r="B338" s="44" t="s">
        <v>473</v>
      </c>
      <c r="C338" s="20" t="str">
        <f t="shared" ca="1" si="4"/>
        <v>No</v>
      </c>
      <c r="D338" s="20" t="str">
        <f ca="1">IF(AND(C338="YES",_xll.DIMIX(instance&amp;":z_indicator_PL_Vector",_xll.ELPAR(dimension,F338,1))&gt;0),
_xll.ELPAR(dimension,F338,1),
IF(AND(C338="YES",_xll.DIMIX(instance&amp;":z_indicator_PL_Vector",_xll.ELPAR(dimension,F338,1))=0),
_xll.ELPAR(dimension,_xll.ELPAR(dimension,F338,1),1),
IF(G338="Vector",F338,"")))</f>
        <v/>
      </c>
      <c r="E338" s="21">
        <f ca="1">_xll.ELLEV($B$15,$B338)</f>
        <v>1</v>
      </c>
      <c r="F338" s="22" t="str">
        <f ca="1">_xll.DIMNM(dimension,_xll.DIMIX(dimension,B338))</f>
        <v>PL1210</v>
      </c>
      <c r="G338" s="23">
        <f ca="1">_xll.DBRW($B$14,$B338,G$19)</f>
        <v>0</v>
      </c>
      <c r="H338" s="23">
        <f ca="1">_xll.DBRW($B$14,$B338,H$19)</f>
        <v>0</v>
      </c>
      <c r="I338" s="23">
        <f ca="1">_xll.DBRW($B$14,$B338,I$19)</f>
        <v>0</v>
      </c>
      <c r="J338" s="23" t="str">
        <f ca="1">_xll.ELPAR("tango_core_model:Indicator",B338,1)</f>
        <v>TPL12_nat</v>
      </c>
      <c r="K338" s="23" t="str">
        <f ca="1">IFERROR(VLOOKUP(B338,#REF!,3,FALSE),"-")</f>
        <v>-</v>
      </c>
      <c r="L338" s="23">
        <f ca="1">_xll.DBRW($B$14,$B338,L$19)</f>
        <v>0</v>
      </c>
      <c r="M338" s="23">
        <f ca="1">_xll.DBRW($B$14,$B338,M$19)</f>
        <v>0</v>
      </c>
      <c r="N338" s="23">
        <f ca="1">_xll.DBRW($B$14,$B338,N$19)</f>
        <v>0</v>
      </c>
      <c r="O338" s="23">
        <f ca="1">_xll.DBRW($B$14,$B338,O$19)</f>
        <v>0</v>
      </c>
    </row>
    <row r="339" spans="1:15" x14ac:dyDescent="0.25">
      <c r="A339" s="2" t="str">
        <f ca="1">IF(_xll.TM1RPTELISCONSOLIDATED($B$20,$B339),IF(_xll.TM1RPTELLEV($B$20,$B339)&lt;=3,_xll.TM1RPTELLEV($B$20,$B339),"D"),"N")</f>
        <v>N</v>
      </c>
      <c r="B339" s="45" t="s">
        <v>211</v>
      </c>
      <c r="C339" s="35" t="str">
        <f t="shared" ca="1" si="4"/>
        <v>No</v>
      </c>
      <c r="D339" s="35" t="str">
        <f ca="1">IF(AND(C339="YES",_xll.DIMIX(instance&amp;":z_indicator_PL_Vector",_xll.ELPAR(dimension,F339,1))&gt;0),
_xll.ELPAR(dimension,F339,1),
IF(AND(C339="YES",_xll.DIMIX(instance&amp;":z_indicator_PL_Vector",_xll.ELPAR(dimension,F339,1))=0),
_xll.ELPAR(dimension,_xll.ELPAR(dimension,F339,1),1),
IF(G339="Vector",F339,"")))</f>
        <v/>
      </c>
      <c r="E339" s="36">
        <f ca="1">_xll.ELLEV($B$15,$B339)</f>
        <v>0</v>
      </c>
      <c r="F339" s="37" t="str">
        <f ca="1">_xll.DIMNM(dimension,_xll.DIMIX(dimension,B339))</f>
        <v>PL1210_BD</v>
      </c>
      <c r="G339" s="36">
        <f ca="1">_xll.DBRW($B$14,$B339,G$19)</f>
        <v>0</v>
      </c>
      <c r="H339" s="38">
        <f ca="1">_xll.DBRW($B$14,$B339,H$19)</f>
        <v>0</v>
      </c>
      <c r="I339" s="38">
        <f ca="1">_xll.DBRW($B$14,$B339,I$19)</f>
        <v>0</v>
      </c>
      <c r="J339" s="38" t="str">
        <f ca="1">_xll.ELPAR("tango_core_model:Indicator",B339,1)</f>
        <v>PL1210</v>
      </c>
      <c r="K339" s="38" t="str">
        <f ca="1">IFERROR(VLOOKUP(B339,#REF!,3,FALSE),"-")</f>
        <v>Costs of staff directly and indirectly dedicated to business development.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339" s="38">
        <f ca="1">_xll.DBRW($B$14,$B339,L$19)</f>
        <v>0</v>
      </c>
      <c r="M339" s="38">
        <f ca="1">_xll.DBRW($B$14,$B339,M$19)</f>
        <v>0</v>
      </c>
      <c r="N339" s="38">
        <f ca="1">_xll.DBRW($B$14,$B339,N$19)</f>
        <v>0</v>
      </c>
      <c r="O339" s="38">
        <f ca="1">_xll.DBRW($B$14,$B339,O$19)</f>
        <v>0</v>
      </c>
    </row>
    <row r="340" spans="1:15" x14ac:dyDescent="0.25">
      <c r="A340" s="2" t="str">
        <f ca="1">IF(_xll.TM1RPTELISCONSOLIDATED($B$20,$B340),IF(_xll.TM1RPTELLEV($B$20,$B340)&lt;=3,_xll.TM1RPTELLEV($B$20,$B340),"D"),"N")</f>
        <v>N</v>
      </c>
      <c r="B340" s="45" t="s">
        <v>212</v>
      </c>
      <c r="C340" s="35" t="str">
        <f t="shared" ca="1" si="4"/>
        <v>No</v>
      </c>
      <c r="D340" s="35" t="str">
        <f ca="1">IF(AND(C340="YES",_xll.DIMIX(instance&amp;":z_indicator_PL_Vector",_xll.ELPAR(dimension,F340,1))&gt;0),
_xll.ELPAR(dimension,F340,1),
IF(AND(C340="YES",_xll.DIMIX(instance&amp;":z_indicator_PL_Vector",_xll.ELPAR(dimension,F340,1))=0),
_xll.ELPAR(dimension,_xll.ELPAR(dimension,F340,1),1),
IF(G340="Vector",F340,"")))</f>
        <v/>
      </c>
      <c r="E340" s="36">
        <f ca="1">_xll.ELLEV($B$15,$B340)</f>
        <v>0</v>
      </c>
      <c r="F340" s="37" t="str">
        <f ca="1">_xll.DIMNM(dimension,_xll.DIMIX(dimension,B340))</f>
        <v>PL1210_BD_20</v>
      </c>
      <c r="G340" s="36">
        <f ca="1">_xll.DBRW($B$14,$B340,G$19)</f>
        <v>0</v>
      </c>
      <c r="H340" s="38">
        <f ca="1">_xll.DBRW($B$14,$B340,H$19)</f>
        <v>0</v>
      </c>
      <c r="I340" s="38">
        <f ca="1">_xll.DBRW($B$14,$B340,I$19)</f>
        <v>0</v>
      </c>
      <c r="J340" s="38" t="str">
        <f ca="1">_xll.ELPAR("tango_core_model:Indicator",B340,1)</f>
        <v>PL1210</v>
      </c>
      <c r="K340" s="38" t="str">
        <f ca="1">IFERROR(VLOOKUP(B340,#REF!,3,FALSE),"-")</f>
        <v>This account is specific to US and includes medical costs paid by the company. Costs to be paid are expensed based an estimate and updated with the fund calls from the insurance companies which manage the medical costs reimbursement to employees</v>
      </c>
      <c r="L340" s="38">
        <f ca="1">_xll.DBRW($B$14,$B340,L$19)</f>
        <v>0</v>
      </c>
      <c r="M340" s="38">
        <f ca="1">_xll.DBRW($B$14,$B340,M$19)</f>
        <v>0</v>
      </c>
      <c r="N340" s="38">
        <f ca="1">_xll.DBRW($B$14,$B340,N$19)</f>
        <v>0</v>
      </c>
      <c r="O340" s="38">
        <f ca="1">_xll.DBRW($B$14,$B340,O$19)</f>
        <v>0</v>
      </c>
    </row>
    <row r="341" spans="1:15" x14ac:dyDescent="0.25">
      <c r="A341" s="2" t="str">
        <f ca="1">IF(_xll.TM1RPTELISCONSOLIDATED($B$20,$B341),IF(_xll.TM1RPTELLEV($B$20,$B341)&lt;=3,_xll.TM1RPTELLEV($B$20,$B341),"D"),"N")</f>
        <v>N</v>
      </c>
      <c r="B341" s="45" t="s">
        <v>226</v>
      </c>
      <c r="C341" s="35" t="str">
        <f t="shared" ref="C341:C404" ca="1" si="5">IF(AND($A341="N",G341="country")=TRUE,"Yes","No")</f>
        <v>No</v>
      </c>
      <c r="D341" s="35" t="str">
        <f ca="1">IF(AND(C341="YES",_xll.DIMIX(instance&amp;":z_indicator_PL_Vector",_xll.ELPAR(dimension,F341,1))&gt;0),
_xll.ELPAR(dimension,F341,1),
IF(AND(C341="YES",_xll.DIMIX(instance&amp;":z_indicator_PL_Vector",_xll.ELPAR(dimension,F341,1))=0),
_xll.ELPAR(dimension,_xll.ELPAR(dimension,F341,1),1),
IF(G341="Vector",F341,"")))</f>
        <v/>
      </c>
      <c r="E341" s="36">
        <f ca="1">_xll.ELLEV($B$15,$B341)</f>
        <v>0</v>
      </c>
      <c r="F341" s="37" t="str">
        <f ca="1">_xll.DIMNM(dimension,_xll.DIMIX(dimension,B341))</f>
        <v>PL1210_XX</v>
      </c>
      <c r="G341" s="36">
        <f ca="1">_xll.DBRW($B$14,$B341,G$19)</f>
        <v>0</v>
      </c>
      <c r="H341" s="38">
        <f ca="1">_xll.DBRW($B$14,$B341,H$19)</f>
        <v>0</v>
      </c>
      <c r="I341" s="38">
        <f ca="1">_xll.DBRW($B$14,$B341,I$19)</f>
        <v>0</v>
      </c>
      <c r="J341" s="38" t="str">
        <f ca="1">_xll.ELPAR("tango_core_model:Indicator",B341,1)</f>
        <v>PL1210</v>
      </c>
      <c r="K341" s="38" t="str">
        <f ca="1">IFERROR(VLOOKUP(B341,#REF!,3,FALSE),"-")</f>
        <v>Technical account for Vector reconciliation</v>
      </c>
      <c r="L341" s="38">
        <f ca="1">_xll.DBRW($B$14,$B341,L$19)</f>
        <v>0</v>
      </c>
      <c r="M341" s="38">
        <f ca="1">_xll.DBRW($B$14,$B341,M$19)</f>
        <v>0</v>
      </c>
      <c r="N341" s="38">
        <f ca="1">_xll.DBRW($B$14,$B341,N$19)</f>
        <v>0</v>
      </c>
      <c r="O341" s="38">
        <f ca="1">_xll.DBRW($B$14,$B341,O$19)</f>
        <v>0</v>
      </c>
    </row>
    <row r="342" spans="1:15" x14ac:dyDescent="0.25">
      <c r="A342" s="2" t="str">
        <f ca="1">IF(_xll.TM1RPTELISCONSOLIDATED($B$20,$B342),IF(_xll.TM1RPTELLEV($B$20,$B342)&lt;=3,_xll.TM1RPTELLEV($B$20,$B342),"D"),"N")</f>
        <v>N</v>
      </c>
      <c r="B342" s="45" t="s">
        <v>216</v>
      </c>
      <c r="C342" s="35" t="str">
        <f t="shared" ca="1" si="5"/>
        <v>No</v>
      </c>
      <c r="D342" s="35" t="str">
        <f ca="1">IF(AND(C342="YES",_xll.DIMIX(instance&amp;":z_indicator_PL_Vector",_xll.ELPAR(dimension,F342,1))&gt;0),
_xll.ELPAR(dimension,F342,1),
IF(AND(C342="YES",_xll.DIMIX(instance&amp;":z_indicator_PL_Vector",_xll.ELPAR(dimension,F342,1))=0),
_xll.ELPAR(dimension,_xll.ELPAR(dimension,F342,1),1),
IF(G342="Vector",F342,"")))</f>
        <v/>
      </c>
      <c r="E342" s="36">
        <f ca="1">_xll.ELLEV($B$15,$B342)</f>
        <v>0</v>
      </c>
      <c r="F342" s="37" t="str">
        <f ca="1">_xll.DIMNM(dimension,_xll.DIMIX(dimension,B342))</f>
        <v>PL1215_BD_20</v>
      </c>
      <c r="G342" s="36">
        <f ca="1">_xll.DBRW($B$14,$B342,G$19)</f>
        <v>0</v>
      </c>
      <c r="H342" s="38">
        <f ca="1">_xll.DBRW($B$14,$B342,H$19)</f>
        <v>0</v>
      </c>
      <c r="I342" s="38">
        <f ca="1">_xll.DBRW($B$14,$B342,I$19)</f>
        <v>0</v>
      </c>
      <c r="J342" s="38" t="str">
        <f ca="1">_xll.ELPAR("tango_core_model:Indicator",B342,1)</f>
        <v>PL1210</v>
      </c>
      <c r="K342" s="38" t="str">
        <f ca="1">IFERROR(VLOOKUP(B342,#REF!,3,FALSE),"-")</f>
        <v>It includes seconded staff costs and costs of temporary staff dedicated to business development activities, only</v>
      </c>
      <c r="L342" s="38">
        <f ca="1">_xll.DBRW($B$14,$B342,L$19)</f>
        <v>0</v>
      </c>
      <c r="M342" s="38">
        <f ca="1">_xll.DBRW($B$14,$B342,M$19)</f>
        <v>0</v>
      </c>
      <c r="N342" s="38">
        <f ca="1">_xll.DBRW($B$14,$B342,N$19)</f>
        <v>0</v>
      </c>
      <c r="O342" s="38">
        <f ca="1">_xll.DBRW($B$14,$B342,O$19)</f>
        <v>0</v>
      </c>
    </row>
    <row r="343" spans="1:15" x14ac:dyDescent="0.25">
      <c r="A343" s="2" t="str">
        <f ca="1">IF(_xll.TM1RPTELISCONSOLIDATED($B$20,$B343),IF(_xll.TM1RPTELLEV($B$20,$B343)&lt;=3,_xll.TM1RPTELLEV($B$20,$B343),"D"),"N")</f>
        <v>N</v>
      </c>
      <c r="B343" s="44" t="s">
        <v>474</v>
      </c>
      <c r="C343" s="20" t="str">
        <f t="shared" ca="1" si="5"/>
        <v>No</v>
      </c>
      <c r="D343" s="20" t="str">
        <f ca="1">IF(AND(C343="YES",_xll.DIMIX(instance&amp;":z_indicator_PL_Vector",_xll.ELPAR(dimension,F343,1))&gt;0),
_xll.ELPAR(dimension,F343,1),
IF(AND(C343="YES",_xll.DIMIX(instance&amp;":z_indicator_PL_Vector",_xll.ELPAR(dimension,F343,1))=0),
_xll.ELPAR(dimension,_xll.ELPAR(dimension,F343,1),1),
IF(G343="Vector",F343,"")))</f>
        <v/>
      </c>
      <c r="E343" s="21">
        <f ca="1">_xll.ELLEV($B$15,$B343)</f>
        <v>1</v>
      </c>
      <c r="F343" s="22" t="str">
        <f ca="1">_xll.DIMNM(dimension,_xll.DIMIX(dimension,B343))</f>
        <v>PL1211</v>
      </c>
      <c r="G343" s="23">
        <f ca="1">_xll.DBRW($B$14,$B343,G$19)</f>
        <v>0</v>
      </c>
      <c r="H343" s="23">
        <f ca="1">_xll.DBRW($B$14,$B343,H$19)</f>
        <v>0</v>
      </c>
      <c r="I343" s="23">
        <f ca="1">_xll.DBRW($B$14,$B343,I$19)</f>
        <v>0</v>
      </c>
      <c r="J343" s="23" t="str">
        <f ca="1">_xll.ELPAR("tango_core_model:Indicator",B343,1)</f>
        <v>TPL12_nat</v>
      </c>
      <c r="K343" s="23" t="str">
        <f ca="1">IFERROR(VLOOKUP(B343,#REF!,3,FALSE),"-")</f>
        <v>-</v>
      </c>
      <c r="L343" s="23">
        <f ca="1">_xll.DBRW($B$14,$B343,L$19)</f>
        <v>0</v>
      </c>
      <c r="M343" s="23">
        <f ca="1">_xll.DBRW($B$14,$B343,M$19)</f>
        <v>0</v>
      </c>
      <c r="N343" s="23">
        <f ca="1">_xll.DBRW($B$14,$B343,N$19)</f>
        <v>0</v>
      </c>
      <c r="O343" s="23">
        <f ca="1">_xll.DBRW($B$14,$B343,O$19)</f>
        <v>0</v>
      </c>
    </row>
    <row r="344" spans="1:15" x14ac:dyDescent="0.25">
      <c r="A344" s="2" t="str">
        <f ca="1">IF(_xll.TM1RPTELISCONSOLIDATED($B$20,$B344),IF(_xll.TM1RPTELLEV($B$20,$B344)&lt;=3,_xll.TM1RPTELLEV($B$20,$B344),"D"),"N")</f>
        <v>N</v>
      </c>
      <c r="B344" s="45" t="s">
        <v>220</v>
      </c>
      <c r="C344" s="35" t="str">
        <f t="shared" ca="1" si="5"/>
        <v>No</v>
      </c>
      <c r="D344" s="35" t="str">
        <f ca="1">IF(AND(C344="YES",_xll.DIMIX(instance&amp;":z_indicator_PL_Vector",_xll.ELPAR(dimension,F344,1))&gt;0),
_xll.ELPAR(dimension,F344,1),
IF(AND(C344="YES",_xll.DIMIX(instance&amp;":z_indicator_PL_Vector",_xll.ELPAR(dimension,F344,1))=0),
_xll.ELPAR(dimension,_xll.ELPAR(dimension,F344,1),1),
IF(G344="Vector",F344,"")))</f>
        <v/>
      </c>
      <c r="E344" s="36">
        <f ca="1">_xll.ELLEV($B$15,$B344)</f>
        <v>0</v>
      </c>
      <c r="F344" s="37" t="str">
        <f ca="1">_xll.DIMNM(dimension,_xll.DIMIX(dimension,B344))</f>
        <v>PL1211_BD</v>
      </c>
      <c r="G344" s="36">
        <f ca="1">_xll.DBRW($B$14,$B344,G$19)</f>
        <v>0</v>
      </c>
      <c r="H344" s="38">
        <f ca="1">_xll.DBRW($B$14,$B344,H$19)</f>
        <v>0</v>
      </c>
      <c r="I344" s="38">
        <f ca="1">_xll.DBRW($B$14,$B344,I$19)</f>
        <v>0</v>
      </c>
      <c r="J344" s="38" t="str">
        <f ca="1">_xll.ELPAR("tango_core_model:Indicator",B344,1)</f>
        <v>PL1211</v>
      </c>
      <c r="K344" s="38" t="str">
        <f ca="1">IFERROR(VLOOKUP(B344,#REF!,3,FALSE),"-")</f>
        <v>This account is used to record expenses relating to the measurement of share-based payments to employees (stock options, allotment of free shares or company savings plans). Expenses relating to the measurement of share-based payments to employees must be offset by a corresponding increase in the entity's shareholders' equity</v>
      </c>
      <c r="L344" s="38">
        <f ca="1">_xll.DBRW($B$14,$B344,L$19)</f>
        <v>0</v>
      </c>
      <c r="M344" s="38">
        <f ca="1">_xll.DBRW($B$14,$B344,M$19)</f>
        <v>0</v>
      </c>
      <c r="N344" s="38">
        <f ca="1">_xll.DBRW($B$14,$B344,N$19)</f>
        <v>0</v>
      </c>
      <c r="O344" s="38">
        <f ca="1">_xll.DBRW($B$14,$B344,O$19)</f>
        <v>0</v>
      </c>
    </row>
    <row r="345" spans="1:15" x14ac:dyDescent="0.25">
      <c r="A345" s="2" t="str">
        <f ca="1">IF(_xll.TM1RPTELISCONSOLIDATED($B$20,$B345),IF(_xll.TM1RPTELLEV($B$20,$B345)&lt;=3,_xll.TM1RPTELLEV($B$20,$B345),"D"),"N")</f>
        <v>N</v>
      </c>
      <c r="B345" s="45" t="s">
        <v>227</v>
      </c>
      <c r="C345" s="35" t="str">
        <f t="shared" ca="1" si="5"/>
        <v>No</v>
      </c>
      <c r="D345" s="35" t="str">
        <f ca="1">IF(AND(C345="YES",_xll.DIMIX(instance&amp;":z_indicator_PL_Vector",_xll.ELPAR(dimension,F345,1))&gt;0),
_xll.ELPAR(dimension,F345,1),
IF(AND(C345="YES",_xll.DIMIX(instance&amp;":z_indicator_PL_Vector",_xll.ELPAR(dimension,F345,1))=0),
_xll.ELPAR(dimension,_xll.ELPAR(dimension,F345,1),1),
IF(G345="Vector",F345,"")))</f>
        <v/>
      </c>
      <c r="E345" s="36">
        <f ca="1">_xll.ELLEV($B$15,$B345)</f>
        <v>0</v>
      </c>
      <c r="F345" s="37" t="str">
        <f ca="1">_xll.DIMNM(dimension,_xll.DIMIX(dimension,B345))</f>
        <v>PL1211_XX</v>
      </c>
      <c r="G345" s="36">
        <f ca="1">_xll.DBRW($B$14,$B345,G$19)</f>
        <v>0</v>
      </c>
      <c r="H345" s="38">
        <f ca="1">_xll.DBRW($B$14,$B345,H$19)</f>
        <v>0</v>
      </c>
      <c r="I345" s="38">
        <f ca="1">_xll.DBRW($B$14,$B345,I$19)</f>
        <v>0</v>
      </c>
      <c r="J345" s="38" t="str">
        <f ca="1">_xll.ELPAR("tango_core_model:Indicator",B345,1)</f>
        <v>PL1211</v>
      </c>
      <c r="K345" s="38" t="str">
        <f ca="1">IFERROR(VLOOKUP(B345,#REF!,3,FALSE),"-")</f>
        <v>Technical account for Vector reconciliation</v>
      </c>
      <c r="L345" s="38">
        <f ca="1">_xll.DBRW($B$14,$B345,L$19)</f>
        <v>0</v>
      </c>
      <c r="M345" s="38">
        <f ca="1">_xll.DBRW($B$14,$B345,M$19)</f>
        <v>0</v>
      </c>
      <c r="N345" s="38">
        <f ca="1">_xll.DBRW($B$14,$B345,N$19)</f>
        <v>0</v>
      </c>
      <c r="O345" s="38">
        <f ca="1">_xll.DBRW($B$14,$B345,O$19)</f>
        <v>0</v>
      </c>
    </row>
    <row r="346" spans="1:15" x14ac:dyDescent="0.25">
      <c r="A346" s="2" t="str">
        <f ca="1">IF(_xll.TM1RPTELISCONSOLIDATED($B$20,$B346),IF(_xll.TM1RPTELLEV($B$20,$B346)&lt;=3,_xll.TM1RPTELLEV($B$20,$B346),"D"),"N")</f>
        <v>N</v>
      </c>
      <c r="B346" s="44" t="s">
        <v>475</v>
      </c>
      <c r="C346" s="20" t="str">
        <f t="shared" ca="1" si="5"/>
        <v>No</v>
      </c>
      <c r="D346" s="20" t="str">
        <f ca="1">IF(AND(C346="YES",_xll.DIMIX(instance&amp;":z_indicator_PL_Vector",_xll.ELPAR(dimension,F346,1))&gt;0),
_xll.ELPAR(dimension,F346,1),
IF(AND(C346="YES",_xll.DIMIX(instance&amp;":z_indicator_PL_Vector",_xll.ELPAR(dimension,F346,1))=0),
_xll.ELPAR(dimension,_xll.ELPAR(dimension,F346,1),1),
IF(G346="Vector",F346,"")))</f>
        <v/>
      </c>
      <c r="E346" s="21">
        <f ca="1">_xll.ELLEV($B$15,$B346)</f>
        <v>1</v>
      </c>
      <c r="F346" s="22" t="str">
        <f ca="1">_xll.DIMNM(dimension,_xll.DIMIX(dimension,B346))</f>
        <v>PL1215</v>
      </c>
      <c r="G346" s="23">
        <f ca="1">_xll.DBRW($B$14,$B346,G$19)</f>
        <v>0</v>
      </c>
      <c r="H346" s="23">
        <f ca="1">_xll.DBRW($B$14,$B346,H$19)</f>
        <v>0</v>
      </c>
      <c r="I346" s="23">
        <f ca="1">_xll.DBRW($B$14,$B346,I$19)</f>
        <v>0</v>
      </c>
      <c r="J346" s="23" t="str">
        <f ca="1">_xll.ELPAR("tango_core_model:Indicator",B346,1)</f>
        <v>TPL12_nat</v>
      </c>
      <c r="K346" s="23" t="str">
        <f ca="1">IFERROR(VLOOKUP(B346,#REF!,3,FALSE),"-")</f>
        <v>-</v>
      </c>
      <c r="L346" s="23">
        <f ca="1">_xll.DBRW($B$14,$B346,L$19)</f>
        <v>0</v>
      </c>
      <c r="M346" s="23">
        <f ca="1">_xll.DBRW($B$14,$B346,M$19)</f>
        <v>0</v>
      </c>
      <c r="N346" s="23">
        <f ca="1">_xll.DBRW($B$14,$B346,N$19)</f>
        <v>0</v>
      </c>
      <c r="O346" s="23">
        <f ca="1">_xll.DBRW($B$14,$B346,O$19)</f>
        <v>0</v>
      </c>
    </row>
    <row r="347" spans="1:15" x14ac:dyDescent="0.25">
      <c r="A347" s="2" t="str">
        <f ca="1">IF(_xll.TM1RPTELISCONSOLIDATED($B$20,$B347),IF(_xll.TM1RPTELLEV($B$20,$B347)&lt;=3,_xll.TM1RPTELLEV($B$20,$B347),"D"),"N")</f>
        <v>N</v>
      </c>
      <c r="B347" s="45" t="s">
        <v>218</v>
      </c>
      <c r="C347" s="35" t="str">
        <f t="shared" ca="1" si="5"/>
        <v>No</v>
      </c>
      <c r="D347" s="35" t="str">
        <f ca="1">IF(AND(C347="YES",_xll.DIMIX(instance&amp;":z_indicator_PL_Vector",_xll.ELPAR(dimension,F347,1))&gt;0),
_xll.ELPAR(dimension,F347,1),
IF(AND(C347="YES",_xll.DIMIX(instance&amp;":z_indicator_PL_Vector",_xll.ELPAR(dimension,F347,1))=0),
_xll.ELPAR(dimension,_xll.ELPAR(dimension,F347,1),1),
IF(G347="Vector",F347,"")))</f>
        <v/>
      </c>
      <c r="E347" s="36">
        <f ca="1">_xll.ELLEV($B$15,$B347)</f>
        <v>0</v>
      </c>
      <c r="F347" s="37" t="str">
        <f ca="1">_xll.DIMNM(dimension,_xll.DIMIX(dimension,B347))</f>
        <v>PL1215_BD_70</v>
      </c>
      <c r="G347" s="36">
        <f ca="1">_xll.DBRW($B$14,$B347,G$19)</f>
        <v>0</v>
      </c>
      <c r="H347" s="38">
        <f ca="1">_xll.DBRW($B$14,$B347,H$19)</f>
        <v>0</v>
      </c>
      <c r="I347" s="38">
        <f ca="1">_xll.DBRW($B$14,$B347,I$19)</f>
        <v>0</v>
      </c>
      <c r="J347" s="38" t="str">
        <f ca="1">_xll.ELPAR("tango_core_model:Indicator",B347,1)</f>
        <v>PL1215</v>
      </c>
      <c r="K347" s="38" t="str">
        <f ca="1">IFERROR(VLOOKUP(B347,#REF!,3,FALSE),"-")</f>
        <v>It includes all expenses occurring within a travel (train, plane, taxi, meals, hotels, etc…) related to business development activities</v>
      </c>
      <c r="L347" s="38">
        <f ca="1">_xll.DBRW($B$14,$B347,L$19)</f>
        <v>0</v>
      </c>
      <c r="M347" s="38">
        <f ca="1">_xll.DBRW($B$14,$B347,M$19)</f>
        <v>0</v>
      </c>
      <c r="N347" s="38">
        <f ca="1">_xll.DBRW($B$14,$B347,N$19)</f>
        <v>0</v>
      </c>
      <c r="O347" s="38">
        <f ca="1">_xll.DBRW($B$14,$B347,O$19)</f>
        <v>0</v>
      </c>
    </row>
    <row r="348" spans="1:15" x14ac:dyDescent="0.25">
      <c r="A348" s="2" t="str">
        <f ca="1">IF(_xll.TM1RPTELISCONSOLIDATED($B$20,$B348),IF(_xll.TM1RPTELLEV($B$20,$B348)&lt;=3,_xll.TM1RPTELLEV($B$20,$B348),"D"),"N")</f>
        <v>N</v>
      </c>
      <c r="B348" s="45" t="s">
        <v>219</v>
      </c>
      <c r="C348" s="35" t="str">
        <f t="shared" ca="1" si="5"/>
        <v>No</v>
      </c>
      <c r="D348" s="35" t="str">
        <f ca="1">IF(AND(C348="YES",_xll.DIMIX(instance&amp;":z_indicator_PL_Vector",_xll.ELPAR(dimension,F348,1))&gt;0),
_xll.ELPAR(dimension,F348,1),
IF(AND(C348="YES",_xll.DIMIX(instance&amp;":z_indicator_PL_Vector",_xll.ELPAR(dimension,F348,1))=0),
_xll.ELPAR(dimension,_xll.ELPAR(dimension,F348,1),1),
IF(G348="Vector",F348,"")))</f>
        <v/>
      </c>
      <c r="E348" s="36">
        <f ca="1">_xll.ELLEV($B$15,$B348)</f>
        <v>0</v>
      </c>
      <c r="F348" s="37" t="str">
        <f ca="1">_xll.DIMNM(dimension,_xll.DIMIX(dimension,B348))</f>
        <v>PL1215_BD_75</v>
      </c>
      <c r="G348" s="36">
        <f ca="1">_xll.DBRW($B$14,$B348,G$19)</f>
        <v>0</v>
      </c>
      <c r="H348" s="38">
        <f ca="1">_xll.DBRW($B$14,$B348,H$19)</f>
        <v>0</v>
      </c>
      <c r="I348" s="38">
        <f ca="1">_xll.DBRW($B$14,$B348,I$19)</f>
        <v>0</v>
      </c>
      <c r="J348" s="38" t="str">
        <f ca="1">_xll.ELPAR("tango_core_model:Indicator",B348,1)</f>
        <v>PL1215</v>
      </c>
      <c r="K348" s="38" t="str">
        <f ca="1">IFERROR(VLOOKUP(B348,#REF!,3,FALSE),"-")</f>
        <v>It includes all consulting fees (tax, legal, commercial) related to business development activities</v>
      </c>
      <c r="L348" s="38">
        <f ca="1">_xll.DBRW($B$14,$B348,L$19)</f>
        <v>0</v>
      </c>
      <c r="M348" s="38">
        <f ca="1">_xll.DBRW($B$14,$B348,M$19)</f>
        <v>0</v>
      </c>
      <c r="N348" s="38">
        <f ca="1">_xll.DBRW($B$14,$B348,N$19)</f>
        <v>0</v>
      </c>
      <c r="O348" s="38">
        <f ca="1">_xll.DBRW($B$14,$B348,O$19)</f>
        <v>0</v>
      </c>
    </row>
    <row r="349" spans="1:15" x14ac:dyDescent="0.25">
      <c r="A349" s="2" t="str">
        <f ca="1">IF(_xll.TM1RPTELISCONSOLIDATED($B$20,$B349),IF(_xll.TM1RPTELLEV($B$20,$B349)&lt;=3,_xll.TM1RPTELLEV($B$20,$B349),"D"),"N")</f>
        <v>N</v>
      </c>
      <c r="B349" s="45" t="s">
        <v>217</v>
      </c>
      <c r="C349" s="35" t="str">
        <f t="shared" ca="1" si="5"/>
        <v>No</v>
      </c>
      <c r="D349" s="35" t="str">
        <f ca="1">IF(AND(C349="YES",_xll.DIMIX(instance&amp;":z_indicator_PL_Vector",_xll.ELPAR(dimension,F349,1))&gt;0),
_xll.ELPAR(dimension,F349,1),
IF(AND(C349="YES",_xll.DIMIX(instance&amp;":z_indicator_PL_Vector",_xll.ELPAR(dimension,F349,1))=0),
_xll.ELPAR(dimension,_xll.ELPAR(dimension,F349,1),1),
IF(G349="Vector",F349,"")))</f>
        <v/>
      </c>
      <c r="E349" s="36">
        <f ca="1">_xll.ELLEV($B$15,$B349)</f>
        <v>0</v>
      </c>
      <c r="F349" s="37" t="str">
        <f ca="1">_xll.DIMNM(dimension,_xll.DIMIX(dimension,B349))</f>
        <v>PL1215_BD_99</v>
      </c>
      <c r="G349" s="36">
        <f ca="1">_xll.DBRW($B$14,$B349,G$19)</f>
        <v>0</v>
      </c>
      <c r="H349" s="38">
        <f ca="1">_xll.DBRW($B$14,$B349,H$19)</f>
        <v>0</v>
      </c>
      <c r="I349" s="38">
        <f ca="1">_xll.DBRW($B$14,$B349,I$19)</f>
        <v>0</v>
      </c>
      <c r="J349" s="38" t="str">
        <f ca="1">_xll.ELPAR("tango_core_model:Indicator",B349,1)</f>
        <v>PL1215</v>
      </c>
      <c r="K349" s="38" t="str">
        <f ca="1">IFERROR(VLOOKUP(B349,#REF!,3,FALSE),"-")</f>
        <v>It includes other selling expenses not included in another account</v>
      </c>
      <c r="L349" s="38">
        <f ca="1">_xll.DBRW($B$14,$B349,L$19)</f>
        <v>0</v>
      </c>
      <c r="M349" s="38">
        <f ca="1">_xll.DBRW($B$14,$B349,M$19)</f>
        <v>0</v>
      </c>
      <c r="N349" s="38">
        <f ca="1">_xll.DBRW($B$14,$B349,N$19)</f>
        <v>0</v>
      </c>
      <c r="O349" s="38">
        <f ca="1">_xll.DBRW($B$14,$B349,O$19)</f>
        <v>0</v>
      </c>
    </row>
    <row r="350" spans="1:15" x14ac:dyDescent="0.25">
      <c r="A350" s="2" t="str">
        <f ca="1">IF(_xll.TM1RPTELISCONSOLIDATED($B$20,$B350),IF(_xll.TM1RPTELLEV($B$20,$B350)&lt;=3,_xll.TM1RPTELLEV($B$20,$B350),"D"),"N")</f>
        <v>N</v>
      </c>
      <c r="B350" s="45" t="s">
        <v>228</v>
      </c>
      <c r="C350" s="35" t="str">
        <f t="shared" ca="1" si="5"/>
        <v>No</v>
      </c>
      <c r="D350" s="35" t="str">
        <f ca="1">IF(AND(C350="YES",_xll.DIMIX(instance&amp;":z_indicator_PL_Vector",_xll.ELPAR(dimension,F350,1))&gt;0),
_xll.ELPAR(dimension,F350,1),
IF(AND(C350="YES",_xll.DIMIX(instance&amp;":z_indicator_PL_Vector",_xll.ELPAR(dimension,F350,1))=0),
_xll.ELPAR(dimension,_xll.ELPAR(dimension,F350,1),1),
IF(G350="Vector",F350,"")))</f>
        <v/>
      </c>
      <c r="E350" s="36">
        <f ca="1">_xll.ELLEV($B$15,$B350)</f>
        <v>0</v>
      </c>
      <c r="F350" s="37" t="str">
        <f ca="1">_xll.DIMNM(dimension,_xll.DIMIX(dimension,B350))</f>
        <v>PL1215_XX</v>
      </c>
      <c r="G350" s="36">
        <f ca="1">_xll.DBRW($B$14,$B350,G$19)</f>
        <v>0</v>
      </c>
      <c r="H350" s="38">
        <f ca="1">_xll.DBRW($B$14,$B350,H$19)</f>
        <v>0</v>
      </c>
      <c r="I350" s="38">
        <f ca="1">_xll.DBRW($B$14,$B350,I$19)</f>
        <v>0</v>
      </c>
      <c r="J350" s="38" t="str">
        <f ca="1">_xll.ELPAR("tango_core_model:Indicator",B350,1)</f>
        <v>PL1215</v>
      </c>
      <c r="K350" s="38" t="str">
        <f ca="1">IFERROR(VLOOKUP(B350,#REF!,3,FALSE),"-")</f>
        <v>Technical account for Vector reconciliation</v>
      </c>
      <c r="L350" s="38">
        <f ca="1">_xll.DBRW($B$14,$B350,L$19)</f>
        <v>0</v>
      </c>
      <c r="M350" s="38">
        <f ca="1">_xll.DBRW($B$14,$B350,M$19)</f>
        <v>0</v>
      </c>
      <c r="N350" s="38">
        <f ca="1">_xll.DBRW($B$14,$B350,N$19)</f>
        <v>0</v>
      </c>
      <c r="O350" s="38">
        <f ca="1">_xll.DBRW($B$14,$B350,O$19)</f>
        <v>0</v>
      </c>
    </row>
    <row r="351" spans="1:15" x14ac:dyDescent="0.25">
      <c r="A351" s="2" t="str">
        <f ca="1">IF(_xll.TM1RPTELISCONSOLIDATED($B$20,$B351),IF(_xll.TM1RPTELLEV($B$20,$B351)&lt;=3,_xll.TM1RPTELLEV($B$20,$B351),"D"),"N")</f>
        <v>N</v>
      </c>
      <c r="B351" s="44" t="s">
        <v>476</v>
      </c>
      <c r="C351" s="20" t="str">
        <f t="shared" ca="1" si="5"/>
        <v>No</v>
      </c>
      <c r="D351" s="20" t="str">
        <f ca="1">IF(AND(C351="YES",_xll.DIMIX(instance&amp;":z_indicator_PL_Vector",_xll.ELPAR(dimension,F351,1))&gt;0),
_xll.ELPAR(dimension,F351,1),
IF(AND(C351="YES",_xll.DIMIX(instance&amp;":z_indicator_PL_Vector",_xll.ELPAR(dimension,F351,1))=0),
_xll.ELPAR(dimension,_xll.ELPAR(dimension,F351,1),1),
IF(G351="Vector",F351,"")))</f>
        <v/>
      </c>
      <c r="E351" s="21">
        <f ca="1">_xll.ELLEV($B$15,$B351)</f>
        <v>1</v>
      </c>
      <c r="F351" s="22" t="str">
        <f ca="1">_xll.DIMNM(dimension,_xll.DIMIX(dimension,B351))</f>
        <v>PL1216</v>
      </c>
      <c r="G351" s="23">
        <f ca="1">_xll.DBRW($B$14,$B351,G$19)</f>
        <v>0</v>
      </c>
      <c r="H351" s="23">
        <f ca="1">_xll.DBRW($B$14,$B351,H$19)</f>
        <v>0</v>
      </c>
      <c r="I351" s="23">
        <f ca="1">_xll.DBRW($B$14,$B351,I$19)</f>
        <v>0</v>
      </c>
      <c r="J351" s="23" t="str">
        <f ca="1">_xll.ELPAR("tango_core_model:Indicator",B351,1)</f>
        <v>TPL12_nat</v>
      </c>
      <c r="K351" s="23" t="str">
        <f ca="1">IFERROR(VLOOKUP(B351,#REF!,3,FALSE),"-")</f>
        <v>-</v>
      </c>
      <c r="L351" s="23">
        <f ca="1">_xll.DBRW($B$14,$B351,L$19)</f>
        <v>0</v>
      </c>
      <c r="M351" s="23">
        <f ca="1">_xll.DBRW($B$14,$B351,M$19)</f>
        <v>0</v>
      </c>
      <c r="N351" s="23">
        <f ca="1">_xll.DBRW($B$14,$B351,N$19)</f>
        <v>0</v>
      </c>
      <c r="O351" s="23">
        <f ca="1">_xll.DBRW($B$14,$B351,O$19)</f>
        <v>0</v>
      </c>
    </row>
    <row r="352" spans="1:15" x14ac:dyDescent="0.25">
      <c r="A352" s="2" t="str">
        <f ca="1">IF(_xll.TM1RPTELISCONSOLIDATED($B$20,$B352),IF(_xll.TM1RPTELLEV($B$20,$B352)&lt;=3,_xll.TM1RPTELLEV($B$20,$B352),"D"),"N")</f>
        <v>N</v>
      </c>
      <c r="B352" s="45" t="s">
        <v>215</v>
      </c>
      <c r="C352" s="35" t="str">
        <f t="shared" ca="1" si="5"/>
        <v>No</v>
      </c>
      <c r="D352" s="35" t="str">
        <f ca="1">IF(AND(C352="YES",_xll.DIMIX(instance&amp;":z_indicator_PL_Vector",_xll.ELPAR(dimension,F352,1))&gt;0),
_xll.ELPAR(dimension,F352,1),
IF(AND(C352="YES",_xll.DIMIX(instance&amp;":z_indicator_PL_Vector",_xll.ELPAR(dimension,F352,1))=0),
_xll.ELPAR(dimension,_xll.ELPAR(dimension,F352,1),1),
IF(G352="Vector",F352,"")))</f>
        <v/>
      </c>
      <c r="E352" s="36">
        <f ca="1">_xll.ELLEV($B$15,$B352)</f>
        <v>0</v>
      </c>
      <c r="F352" s="37" t="str">
        <f ca="1">_xll.DIMNM(dimension,_xll.DIMIX(dimension,B352))</f>
        <v>PL1216_BD</v>
      </c>
      <c r="G352" s="36">
        <f ca="1">_xll.DBRW($B$14,$B352,G$19)</f>
        <v>0</v>
      </c>
      <c r="H352" s="38">
        <f ca="1">_xll.DBRW($B$14,$B352,H$19)</f>
        <v>0</v>
      </c>
      <c r="I352" s="38">
        <f ca="1">_xll.DBRW($B$14,$B352,I$19)</f>
        <v>0</v>
      </c>
      <c r="J352" s="38" t="str">
        <f ca="1">_xll.ELPAR("tango_core_model:Indicator",B352,1)</f>
        <v>PL1216</v>
      </c>
      <c r="K352" s="38" t="str">
        <f ca="1">IFERROR(VLOOKUP(B352,#REF!,3,FALSE),"-")</f>
        <v>It includes all operating leases expenses (real estate, plant and equipment, etc…) which assets are used for business development activities. It also includes operating lease under IFRIC 12</v>
      </c>
      <c r="L352" s="38">
        <f ca="1">_xll.DBRW($B$14,$B352,L$19)</f>
        <v>0</v>
      </c>
      <c r="M352" s="38">
        <f ca="1">_xll.DBRW($B$14,$B352,M$19)</f>
        <v>0</v>
      </c>
      <c r="N352" s="38">
        <f ca="1">_xll.DBRW($B$14,$B352,N$19)</f>
        <v>0</v>
      </c>
      <c r="O352" s="38">
        <f ca="1">_xll.DBRW($B$14,$B352,O$19)</f>
        <v>0</v>
      </c>
    </row>
    <row r="353" spans="1:15" x14ac:dyDescent="0.25">
      <c r="A353" s="2" t="str">
        <f ca="1">IF(_xll.TM1RPTELISCONSOLIDATED($B$20,$B353),IF(_xll.TM1RPTELLEV($B$20,$B353)&lt;=3,_xll.TM1RPTELLEV($B$20,$B353),"D"),"N")</f>
        <v>N</v>
      </c>
      <c r="B353" s="45" t="s">
        <v>236</v>
      </c>
      <c r="C353" s="35" t="str">
        <f t="shared" ca="1" si="5"/>
        <v>No</v>
      </c>
      <c r="D353" s="35" t="str">
        <f ca="1">IF(AND(C353="YES",_xll.DIMIX(instance&amp;":z_indicator_PL_Vector",_xll.ELPAR(dimension,F353,1))&gt;0),
_xll.ELPAR(dimension,F353,1),
IF(AND(C353="YES",_xll.DIMIX(instance&amp;":z_indicator_PL_Vector",_xll.ELPAR(dimension,F353,1))=0),
_xll.ELPAR(dimension,_xll.ELPAR(dimension,F353,1),1),
IF(G353="Vector",F353,"")))</f>
        <v/>
      </c>
      <c r="E353" s="36">
        <f ca="1">_xll.ELLEV($B$15,$B353)</f>
        <v>0</v>
      </c>
      <c r="F353" s="37" t="str">
        <f ca="1">_xll.DIMNM(dimension,_xll.DIMIX(dimension,B353))</f>
        <v>PL1216_XX</v>
      </c>
      <c r="G353" s="36">
        <f ca="1">_xll.DBRW($B$14,$B353,G$19)</f>
        <v>0</v>
      </c>
      <c r="H353" s="38">
        <f ca="1">_xll.DBRW($B$14,$B353,H$19)</f>
        <v>0</v>
      </c>
      <c r="I353" s="38">
        <f ca="1">_xll.DBRW($B$14,$B353,I$19)</f>
        <v>0</v>
      </c>
      <c r="J353" s="38" t="str">
        <f ca="1">_xll.ELPAR("tango_core_model:Indicator",B353,1)</f>
        <v>PL1216</v>
      </c>
      <c r="K353" s="38" t="str">
        <f ca="1">IFERROR(VLOOKUP(B353,#REF!,3,FALSE),"-")</f>
        <v>Technical account for Vector reconciliation</v>
      </c>
      <c r="L353" s="38">
        <f ca="1">_xll.DBRW($B$14,$B353,L$19)</f>
        <v>0</v>
      </c>
      <c r="M353" s="38">
        <f ca="1">_xll.DBRW($B$14,$B353,M$19)</f>
        <v>0</v>
      </c>
      <c r="N353" s="38">
        <f ca="1">_xll.DBRW($B$14,$B353,N$19)</f>
        <v>0</v>
      </c>
      <c r="O353" s="38">
        <f ca="1">_xll.DBRW($B$14,$B353,O$19)</f>
        <v>0</v>
      </c>
    </row>
    <row r="354" spans="1:15" x14ac:dyDescent="0.25">
      <c r="A354" s="2" t="str">
        <f ca="1">IF(_xll.TM1RPTELISCONSOLIDATED($B$20,$B354),IF(_xll.TM1RPTELLEV($B$20,$B354)&lt;=3,_xll.TM1RPTELLEV($B$20,$B354),"D"),"N")</f>
        <v>N</v>
      </c>
      <c r="B354" s="44" t="s">
        <v>477</v>
      </c>
      <c r="C354" s="20" t="str">
        <f t="shared" ca="1" si="5"/>
        <v>No</v>
      </c>
      <c r="D354" s="20" t="str">
        <f ca="1">IF(AND(C354="YES",_xll.DIMIX(instance&amp;":z_indicator_PL_Vector",_xll.ELPAR(dimension,F354,1))&gt;0),
_xll.ELPAR(dimension,F354,1),
IF(AND(C354="YES",_xll.DIMIX(instance&amp;":z_indicator_PL_Vector",_xll.ELPAR(dimension,F354,1))=0),
_xll.ELPAR(dimension,_xll.ELPAR(dimension,F354,1),1),
IF(G354="Vector",F354,"")))</f>
        <v/>
      </c>
      <c r="E354" s="21">
        <f ca="1">_xll.ELLEV($B$15,$B354)</f>
        <v>1</v>
      </c>
      <c r="F354" s="22" t="str">
        <f ca="1">_xll.DIMNM(dimension,_xll.DIMIX(dimension,B354))</f>
        <v>PL1240</v>
      </c>
      <c r="G354" s="23">
        <f ca="1">_xll.DBRW($B$14,$B354,G$19)</f>
        <v>0</v>
      </c>
      <c r="H354" s="23">
        <f ca="1">_xll.DBRW($B$14,$B354,H$19)</f>
        <v>0</v>
      </c>
      <c r="I354" s="23">
        <f ca="1">_xll.DBRW($B$14,$B354,I$19)</f>
        <v>0</v>
      </c>
      <c r="J354" s="23" t="str">
        <f ca="1">_xll.ELPAR("tango_core_model:Indicator",B354,1)</f>
        <v>TPL12_nat</v>
      </c>
      <c r="K354" s="23" t="str">
        <f ca="1">IFERROR(VLOOKUP(B354,#REF!,3,FALSE),"-")</f>
        <v>-</v>
      </c>
      <c r="L354" s="23">
        <f ca="1">_xll.DBRW($B$14,$B354,L$19)</f>
        <v>0</v>
      </c>
      <c r="M354" s="23">
        <f ca="1">_xll.DBRW($B$14,$B354,M$19)</f>
        <v>0</v>
      </c>
      <c r="N354" s="23">
        <f ca="1">_xll.DBRW($B$14,$B354,N$19)</f>
        <v>0</v>
      </c>
      <c r="O354" s="23">
        <f ca="1">_xll.DBRW($B$14,$B354,O$19)</f>
        <v>0</v>
      </c>
    </row>
    <row r="355" spans="1:15" x14ac:dyDescent="0.25">
      <c r="A355" s="2" t="str">
        <f ca="1">IF(_xll.TM1RPTELISCONSOLIDATED($B$20,$B355),IF(_xll.TM1RPTELLEV($B$20,$B355)&lt;=3,_xll.TM1RPTELLEV($B$20,$B355),"D"),"N")</f>
        <v>N</v>
      </c>
      <c r="B355" s="45" t="s">
        <v>221</v>
      </c>
      <c r="C355" s="35" t="str">
        <f t="shared" ca="1" si="5"/>
        <v>No</v>
      </c>
      <c r="D355" s="35" t="str">
        <f ca="1">IF(AND(C355="YES",_xll.DIMIX(instance&amp;":z_indicator_PL_Vector",_xll.ELPAR(dimension,F355,1))&gt;0),
_xll.ELPAR(dimension,F355,1),
IF(AND(C355="YES",_xll.DIMIX(instance&amp;":z_indicator_PL_Vector",_xll.ELPAR(dimension,F355,1))=0),
_xll.ELPAR(dimension,_xll.ELPAR(dimension,F355,1),1),
IF(G355="Vector",F355,"")))</f>
        <v/>
      </c>
      <c r="E355" s="36">
        <f ca="1">_xll.ELLEV($B$15,$B355)</f>
        <v>0</v>
      </c>
      <c r="F355" s="37" t="str">
        <f ca="1">_xll.DIMNM(dimension,_xll.DIMIX(dimension,B355))</f>
        <v>PL1240_BD</v>
      </c>
      <c r="G355" s="36">
        <f ca="1">_xll.DBRW($B$14,$B355,G$19)</f>
        <v>0</v>
      </c>
      <c r="H355" s="38">
        <f ca="1">_xll.DBRW($B$14,$B355,H$19)</f>
        <v>0</v>
      </c>
      <c r="I355" s="38">
        <f ca="1">_xll.DBRW($B$14,$B355,I$19)</f>
        <v>0</v>
      </c>
      <c r="J355" s="38" t="str">
        <f ca="1">_xll.ELPAR("tango_core_model:Indicator",B355,1)</f>
        <v>PL1240</v>
      </c>
      <c r="K355" s="38" t="str">
        <f ca="1">IFERROR(VLOOKUP(B355,#REF!,3,FALSE),"-")</f>
        <v>It relates to all amortization of tangible or intangible assets dedicated to business development activities</v>
      </c>
      <c r="L355" s="38">
        <f ca="1">_xll.DBRW($B$14,$B355,L$19)</f>
        <v>0</v>
      </c>
      <c r="M355" s="38">
        <f ca="1">_xll.DBRW($B$14,$B355,M$19)</f>
        <v>0</v>
      </c>
      <c r="N355" s="38">
        <f ca="1">_xll.DBRW($B$14,$B355,N$19)</f>
        <v>0</v>
      </c>
      <c r="O355" s="38">
        <f ca="1">_xll.DBRW($B$14,$B355,O$19)</f>
        <v>0</v>
      </c>
    </row>
    <row r="356" spans="1:15" x14ac:dyDescent="0.25">
      <c r="A356" s="2" t="str">
        <f ca="1">IF(_xll.TM1RPTELISCONSOLIDATED($B$20,$B356),IF(_xll.TM1RPTELLEV($B$20,$B356)&lt;=3,_xll.TM1RPTELLEV($B$20,$B356),"D"),"N")</f>
        <v>N</v>
      </c>
      <c r="B356" s="45" t="s">
        <v>229</v>
      </c>
      <c r="C356" s="35" t="str">
        <f t="shared" ca="1" si="5"/>
        <v>No</v>
      </c>
      <c r="D356" s="35" t="str">
        <f ca="1">IF(AND(C356="YES",_xll.DIMIX(instance&amp;":z_indicator_PL_Vector",_xll.ELPAR(dimension,F356,1))&gt;0),
_xll.ELPAR(dimension,F356,1),
IF(AND(C356="YES",_xll.DIMIX(instance&amp;":z_indicator_PL_Vector",_xll.ELPAR(dimension,F356,1))=0),
_xll.ELPAR(dimension,_xll.ELPAR(dimension,F356,1),1),
IF(G356="Vector",F356,"")))</f>
        <v/>
      </c>
      <c r="E356" s="36">
        <f ca="1">_xll.ELLEV($B$15,$B356)</f>
        <v>0</v>
      </c>
      <c r="F356" s="37" t="str">
        <f ca="1">_xll.DIMNM(dimension,_xll.DIMIX(dimension,B356))</f>
        <v>PL1240_XX</v>
      </c>
      <c r="G356" s="36">
        <f ca="1">_xll.DBRW($B$14,$B356,G$19)</f>
        <v>0</v>
      </c>
      <c r="H356" s="38">
        <f ca="1">_xll.DBRW($B$14,$B356,H$19)</f>
        <v>0</v>
      </c>
      <c r="I356" s="38">
        <f ca="1">_xll.DBRW($B$14,$B356,I$19)</f>
        <v>0</v>
      </c>
      <c r="J356" s="38" t="str">
        <f ca="1">_xll.ELPAR("tango_core_model:Indicator",B356,1)</f>
        <v>PL1240</v>
      </c>
      <c r="K356" s="38" t="str">
        <f ca="1">IFERROR(VLOOKUP(B356,#REF!,3,FALSE),"-")</f>
        <v>Technical account for Vector reconciliation</v>
      </c>
      <c r="L356" s="38">
        <f ca="1">_xll.DBRW($B$14,$B356,L$19)</f>
        <v>0</v>
      </c>
      <c r="M356" s="38">
        <f ca="1">_xll.DBRW($B$14,$B356,M$19)</f>
        <v>0</v>
      </c>
      <c r="N356" s="38">
        <f ca="1">_xll.DBRW($B$14,$B356,N$19)</f>
        <v>0</v>
      </c>
      <c r="O356" s="38">
        <f ca="1">_xll.DBRW($B$14,$B356,O$19)</f>
        <v>0</v>
      </c>
    </row>
    <row r="357" spans="1:15" x14ac:dyDescent="0.25">
      <c r="A357" s="2" t="str">
        <f ca="1">IF(_xll.TM1RPTELISCONSOLIDATED($B$20,$B357),IF(_xll.TM1RPTELLEV($B$20,$B357)&lt;=3,_xll.TM1RPTELLEV($B$20,$B357),"D"),"N")</f>
        <v>N</v>
      </c>
      <c r="B357" s="44" t="s">
        <v>478</v>
      </c>
      <c r="C357" s="20" t="str">
        <f t="shared" ca="1" si="5"/>
        <v>No</v>
      </c>
      <c r="D357" s="20" t="str">
        <f ca="1">IF(AND(C357="YES",_xll.DIMIX(instance&amp;":z_indicator_PL_Vector",_xll.ELPAR(dimension,F357,1))&gt;0),
_xll.ELPAR(dimension,F357,1),
IF(AND(C357="YES",_xll.DIMIX(instance&amp;":z_indicator_PL_Vector",_xll.ELPAR(dimension,F357,1))=0),
_xll.ELPAR(dimension,_xll.ELPAR(dimension,F357,1),1),
IF(G357="Vector",F357,"")))</f>
        <v/>
      </c>
      <c r="E357" s="21">
        <f ca="1">_xll.ELLEV($B$15,$B357)</f>
        <v>1</v>
      </c>
      <c r="F357" s="22" t="str">
        <f ca="1">_xll.DIMNM(dimension,_xll.DIMIX(dimension,B357))</f>
        <v>PL1245</v>
      </c>
      <c r="G357" s="23">
        <f ca="1">_xll.DBRW($B$14,$B357,G$19)</f>
        <v>0</v>
      </c>
      <c r="H357" s="23">
        <f ca="1">_xll.DBRW($B$14,$B357,H$19)</f>
        <v>0</v>
      </c>
      <c r="I357" s="23">
        <f ca="1">_xll.DBRW($B$14,$B357,I$19)</f>
        <v>0</v>
      </c>
      <c r="J357" s="23" t="str">
        <f ca="1">_xll.ELPAR("tango_core_model:Indicator",B357,1)</f>
        <v>TPL12_nat</v>
      </c>
      <c r="K357" s="23" t="str">
        <f ca="1">IFERROR(VLOOKUP(B357,#REF!,3,FALSE),"-")</f>
        <v>-</v>
      </c>
      <c r="L357" s="23">
        <f ca="1">_xll.DBRW($B$14,$B357,L$19)</f>
        <v>0</v>
      </c>
      <c r="M357" s="23">
        <f ca="1">_xll.DBRW($B$14,$B357,M$19)</f>
        <v>0</v>
      </c>
      <c r="N357" s="23">
        <f ca="1">_xll.DBRW($B$14,$B357,N$19)</f>
        <v>0</v>
      </c>
      <c r="O357" s="23">
        <f ca="1">_xll.DBRW($B$14,$B357,O$19)</f>
        <v>0</v>
      </c>
    </row>
    <row r="358" spans="1:15" x14ac:dyDescent="0.25">
      <c r="A358" s="2" t="str">
        <f ca="1">IF(_xll.TM1RPTELISCONSOLIDATED($B$20,$B358),IF(_xll.TM1RPTELLEV($B$20,$B358)&lt;=3,_xll.TM1RPTELLEV($B$20,$B358),"D"),"N")</f>
        <v>N</v>
      </c>
      <c r="B358" s="45" t="s">
        <v>224</v>
      </c>
      <c r="C358" s="35" t="str">
        <f t="shared" ca="1" si="5"/>
        <v>No</v>
      </c>
      <c r="D358" s="35" t="str">
        <f ca="1">IF(AND(C358="YES",_xll.DIMIX(instance&amp;":z_indicator_PL_Vector",_xll.ELPAR(dimension,F358,1))&gt;0),
_xll.ELPAR(dimension,F358,1),
IF(AND(C358="YES",_xll.DIMIX(instance&amp;":z_indicator_PL_Vector",_xll.ELPAR(dimension,F358,1))=0),
_xll.ELPAR(dimension,_xll.ELPAR(dimension,F358,1),1),
IF(G358="Vector",F358,"")))</f>
        <v/>
      </c>
      <c r="E358" s="36">
        <f ca="1">_xll.ELLEV($B$15,$B358)</f>
        <v>0</v>
      </c>
      <c r="F358" s="37" t="str">
        <f ca="1">_xll.DIMNM(dimension,_xll.DIMIX(dimension,B358))</f>
        <v>PL1245_BD</v>
      </c>
      <c r="G358" s="36">
        <f ca="1">_xll.DBRW($B$14,$B358,G$19)</f>
        <v>0</v>
      </c>
      <c r="H358" s="38">
        <f ca="1">_xll.DBRW($B$14,$B358,H$19)</f>
        <v>0</v>
      </c>
      <c r="I358" s="38">
        <f ca="1">_xll.DBRW($B$14,$B358,I$19)</f>
        <v>0</v>
      </c>
      <c r="J358" s="38" t="str">
        <f ca="1">_xll.ELPAR("tango_core_model:Indicator",B358,1)</f>
        <v>PL1245</v>
      </c>
      <c r="K358" s="38" t="str">
        <f ca="1">IFERROR(VLOOKUP(B358,#REF!,3,FALSE),"-")</f>
        <v>It includes all impairment of current assets such as inventories, accounts receivables and other operating receivables from revenue from business development activities</v>
      </c>
      <c r="L358" s="38">
        <f ca="1">_xll.DBRW($B$14,$B358,L$19)</f>
        <v>0</v>
      </c>
      <c r="M358" s="38">
        <f ca="1">_xll.DBRW($B$14,$B358,M$19)</f>
        <v>0</v>
      </c>
      <c r="N358" s="38">
        <f ca="1">_xll.DBRW($B$14,$B358,N$19)</f>
        <v>0</v>
      </c>
      <c r="O358" s="38">
        <f ca="1">_xll.DBRW($B$14,$B358,O$19)</f>
        <v>0</v>
      </c>
    </row>
    <row r="359" spans="1:15" x14ac:dyDescent="0.25">
      <c r="A359" s="2" t="str">
        <f ca="1">IF(_xll.TM1RPTELISCONSOLIDATED($B$20,$B359),IF(_xll.TM1RPTELLEV($B$20,$B359)&lt;=3,_xll.TM1RPTELLEV($B$20,$B359),"D"),"N")</f>
        <v>N</v>
      </c>
      <c r="B359" s="45" t="s">
        <v>230</v>
      </c>
      <c r="C359" s="35" t="str">
        <f t="shared" ca="1" si="5"/>
        <v>No</v>
      </c>
      <c r="D359" s="35" t="str">
        <f ca="1">IF(AND(C359="YES",_xll.DIMIX(instance&amp;":z_indicator_PL_Vector",_xll.ELPAR(dimension,F359,1))&gt;0),
_xll.ELPAR(dimension,F359,1),
IF(AND(C359="YES",_xll.DIMIX(instance&amp;":z_indicator_PL_Vector",_xll.ELPAR(dimension,F359,1))=0),
_xll.ELPAR(dimension,_xll.ELPAR(dimension,F359,1),1),
IF(G359="Vector",F359,"")))</f>
        <v/>
      </c>
      <c r="E359" s="36">
        <f ca="1">_xll.ELLEV($B$15,$B359)</f>
        <v>0</v>
      </c>
      <c r="F359" s="37" t="str">
        <f ca="1">_xll.DIMNM(dimension,_xll.DIMIX(dimension,B359))</f>
        <v>PL1245_XX</v>
      </c>
      <c r="G359" s="36">
        <f ca="1">_xll.DBRW($B$14,$B359,G$19)</f>
        <v>0</v>
      </c>
      <c r="H359" s="38">
        <f ca="1">_xll.DBRW($B$14,$B359,H$19)</f>
        <v>0</v>
      </c>
      <c r="I359" s="38">
        <f ca="1">_xll.DBRW($B$14,$B359,I$19)</f>
        <v>0</v>
      </c>
      <c r="J359" s="38" t="str">
        <f ca="1">_xll.ELPAR("tango_core_model:Indicator",B359,1)</f>
        <v>PL1245</v>
      </c>
      <c r="K359" s="38" t="str">
        <f ca="1">IFERROR(VLOOKUP(B359,#REF!,3,FALSE),"-")</f>
        <v>Technical account for Vector reconciliation</v>
      </c>
      <c r="L359" s="38">
        <f ca="1">_xll.DBRW($B$14,$B359,L$19)</f>
        <v>0</v>
      </c>
      <c r="M359" s="38">
        <f ca="1">_xll.DBRW($B$14,$B359,M$19)</f>
        <v>0</v>
      </c>
      <c r="N359" s="38">
        <f ca="1">_xll.DBRW($B$14,$B359,N$19)</f>
        <v>0</v>
      </c>
      <c r="O359" s="38">
        <f ca="1">_xll.DBRW($B$14,$B359,O$19)</f>
        <v>0</v>
      </c>
    </row>
    <row r="360" spans="1:15" x14ac:dyDescent="0.25">
      <c r="A360" s="2" t="str">
        <f ca="1">IF(_xll.TM1RPTELISCONSOLIDATED($B$20,$B360),IF(_xll.TM1RPTELLEV($B$20,$B360)&lt;=3,_xll.TM1RPTELLEV($B$20,$B360),"D"),"N")</f>
        <v>N</v>
      </c>
      <c r="B360" s="44" t="s">
        <v>479</v>
      </c>
      <c r="C360" s="20" t="str">
        <f t="shared" ca="1" si="5"/>
        <v>No</v>
      </c>
      <c r="D360" s="20" t="str">
        <f ca="1">IF(AND(C360="YES",_xll.DIMIX(instance&amp;":z_indicator_PL_Vector",_xll.ELPAR(dimension,F360,1))&gt;0),
_xll.ELPAR(dimension,F360,1),
IF(AND(C360="YES",_xll.DIMIX(instance&amp;":z_indicator_PL_Vector",_xll.ELPAR(dimension,F360,1))=0),
_xll.ELPAR(dimension,_xll.ELPAR(dimension,F360,1),1),
IF(G360="Vector",F360,"")))</f>
        <v/>
      </c>
      <c r="E360" s="21">
        <f ca="1">_xll.ELLEV($B$15,$B360)</f>
        <v>1</v>
      </c>
      <c r="F360" s="22" t="str">
        <f ca="1">_xll.DIMNM(dimension,_xll.DIMIX(dimension,B360))</f>
        <v>PL1250</v>
      </c>
      <c r="G360" s="23">
        <f ca="1">_xll.DBRW($B$14,$B360,G$19)</f>
        <v>0</v>
      </c>
      <c r="H360" s="23">
        <f ca="1">_xll.DBRW($B$14,$B360,H$19)</f>
        <v>0</v>
      </c>
      <c r="I360" s="23">
        <f ca="1">_xll.DBRW($B$14,$B360,I$19)</f>
        <v>0</v>
      </c>
      <c r="J360" s="23" t="str">
        <f ca="1">_xll.ELPAR("tango_core_model:Indicator",B360,1)</f>
        <v>TPL12_nat</v>
      </c>
      <c r="K360" s="23" t="str">
        <f ca="1">IFERROR(VLOOKUP(B360,#REF!,3,FALSE),"-")</f>
        <v>-</v>
      </c>
      <c r="L360" s="23">
        <f ca="1">_xll.DBRW($B$14,$B360,L$19)</f>
        <v>0</v>
      </c>
      <c r="M360" s="23">
        <f ca="1">_xll.DBRW($B$14,$B360,M$19)</f>
        <v>0</v>
      </c>
      <c r="N360" s="23">
        <f ca="1">_xll.DBRW($B$14,$B360,N$19)</f>
        <v>0</v>
      </c>
      <c r="O360" s="23">
        <f ca="1">_xll.DBRW($B$14,$B360,O$19)</f>
        <v>0</v>
      </c>
    </row>
    <row r="361" spans="1:15" x14ac:dyDescent="0.25">
      <c r="A361" s="2" t="str">
        <f ca="1">IF(_xll.TM1RPTELISCONSOLIDATED($B$20,$B361),IF(_xll.TM1RPTELLEV($B$20,$B361)&lt;=3,_xll.TM1RPTELLEV($B$20,$B361),"D"),"N")</f>
        <v>N</v>
      </c>
      <c r="B361" s="45" t="s">
        <v>225</v>
      </c>
      <c r="C361" s="35" t="str">
        <f t="shared" ca="1" si="5"/>
        <v>No</v>
      </c>
      <c r="D361" s="35" t="str">
        <f ca="1">IF(AND(C361="YES",_xll.DIMIX(instance&amp;":z_indicator_PL_Vector",_xll.ELPAR(dimension,F361,1))&gt;0),
_xll.ELPAR(dimension,F361,1),
IF(AND(C361="YES",_xll.DIMIX(instance&amp;":z_indicator_PL_Vector",_xll.ELPAR(dimension,F361,1))=0),
_xll.ELPAR(dimension,_xll.ELPAR(dimension,F361,1),1),
IF(G361="Vector",F361,"")))</f>
        <v/>
      </c>
      <c r="E361" s="36">
        <f ca="1">_xll.ELLEV($B$15,$B361)</f>
        <v>0</v>
      </c>
      <c r="F361" s="37" t="str">
        <f ca="1">_xll.DIMNM(dimension,_xll.DIMIX(dimension,B361))</f>
        <v>PL1250_BD</v>
      </c>
      <c r="G361" s="36">
        <f ca="1">_xll.DBRW($B$14,$B361,G$19)</f>
        <v>0</v>
      </c>
      <c r="H361" s="38">
        <f ca="1">_xll.DBRW($B$14,$B361,H$19)</f>
        <v>0</v>
      </c>
      <c r="I361" s="38">
        <f ca="1">_xll.DBRW($B$14,$B361,I$19)</f>
        <v>0</v>
      </c>
      <c r="J361" s="38" t="str">
        <f ca="1">_xll.ELPAR("tango_core_model:Indicator",B361,1)</f>
        <v>PL1250</v>
      </c>
      <c r="K361" s="38" t="str">
        <f ca="1">IFERROR(VLOOKUP(B361,#REF!,3,FALSE),"-")</f>
        <v>It includes usage and reversal without usage of provisions for risk &amp; charges or impairment of non-current assets</v>
      </c>
      <c r="L361" s="38">
        <f ca="1">_xll.DBRW($B$14,$B361,L$19)</f>
        <v>0</v>
      </c>
      <c r="M361" s="38">
        <f ca="1">_xll.DBRW($B$14,$B361,M$19)</f>
        <v>0</v>
      </c>
      <c r="N361" s="38">
        <f ca="1">_xll.DBRW($B$14,$B361,N$19)</f>
        <v>0</v>
      </c>
      <c r="O361" s="38">
        <f ca="1">_xll.DBRW($B$14,$B361,O$19)</f>
        <v>0</v>
      </c>
    </row>
    <row r="362" spans="1:15" x14ac:dyDescent="0.25">
      <c r="A362" s="2" t="str">
        <f ca="1">IF(_xll.TM1RPTELISCONSOLIDATED($B$20,$B362),IF(_xll.TM1RPTELLEV($B$20,$B362)&lt;=3,_xll.TM1RPTELLEV($B$20,$B362),"D"),"N")</f>
        <v>N</v>
      </c>
      <c r="B362" s="45" t="s">
        <v>231</v>
      </c>
      <c r="C362" s="35" t="str">
        <f t="shared" ca="1" si="5"/>
        <v>No</v>
      </c>
      <c r="D362" s="35" t="str">
        <f ca="1">IF(AND(C362="YES",_xll.DIMIX(instance&amp;":z_indicator_PL_Vector",_xll.ELPAR(dimension,F362,1))&gt;0),
_xll.ELPAR(dimension,F362,1),
IF(AND(C362="YES",_xll.DIMIX(instance&amp;":z_indicator_PL_Vector",_xll.ELPAR(dimension,F362,1))=0),
_xll.ELPAR(dimension,_xll.ELPAR(dimension,F362,1),1),
IF(G362="Vector",F362,"")))</f>
        <v/>
      </c>
      <c r="E362" s="36">
        <f ca="1">_xll.ELLEV($B$15,$B362)</f>
        <v>0</v>
      </c>
      <c r="F362" s="37" t="str">
        <f ca="1">_xll.DIMNM(dimension,_xll.DIMIX(dimension,B362))</f>
        <v>PL1250_XX</v>
      </c>
      <c r="G362" s="36">
        <f ca="1">_xll.DBRW($B$14,$B362,G$19)</f>
        <v>0</v>
      </c>
      <c r="H362" s="38">
        <f ca="1">_xll.DBRW($B$14,$B362,H$19)</f>
        <v>0</v>
      </c>
      <c r="I362" s="38">
        <f ca="1">_xll.DBRW($B$14,$B362,I$19)</f>
        <v>0</v>
      </c>
      <c r="J362" s="38" t="str">
        <f ca="1">_xll.ELPAR("tango_core_model:Indicator",B362,1)</f>
        <v>PL1250</v>
      </c>
      <c r="K362" s="38" t="str">
        <f ca="1">IFERROR(VLOOKUP(B362,#REF!,3,FALSE),"-")</f>
        <v>Technical account for Vector reconciliation</v>
      </c>
      <c r="L362" s="38">
        <f ca="1">_xll.DBRW($B$14,$B362,L$19)</f>
        <v>0</v>
      </c>
      <c r="M362" s="38">
        <f ca="1">_xll.DBRW($B$14,$B362,M$19)</f>
        <v>0</v>
      </c>
      <c r="N362" s="38">
        <f ca="1">_xll.DBRW($B$14,$B362,N$19)</f>
        <v>0</v>
      </c>
      <c r="O362" s="38">
        <f ca="1">_xll.DBRW($B$14,$B362,O$19)</f>
        <v>0</v>
      </c>
    </row>
    <row r="363" spans="1:15" x14ac:dyDescent="0.25">
      <c r="A363" s="2" t="str">
        <f ca="1">IF(_xll.TM1RPTELISCONSOLIDATED($B$20,$B363),IF(_xll.TM1RPTELLEV($B$20,$B363)&lt;=3,_xll.TM1RPTELLEV($B$20,$B363),"D"),"N")</f>
        <v>N</v>
      </c>
      <c r="B363" s="44" t="s">
        <v>480</v>
      </c>
      <c r="C363" s="20" t="str">
        <f t="shared" ca="1" si="5"/>
        <v>No</v>
      </c>
      <c r="D363" s="20" t="str">
        <f ca="1">IF(AND(C363="YES",_xll.DIMIX(instance&amp;":z_indicator_PL_Vector",_xll.ELPAR(dimension,F363,1))&gt;0),
_xll.ELPAR(dimension,F363,1),
IF(AND(C363="YES",_xll.DIMIX(instance&amp;":z_indicator_PL_Vector",_xll.ELPAR(dimension,F363,1))=0),
_xll.ELPAR(dimension,_xll.ELPAR(dimension,F363,1),1),
IF(G363="Vector",F363,"")))</f>
        <v/>
      </c>
      <c r="E363" s="21">
        <f ca="1">_xll.ELLEV($B$15,$B363)</f>
        <v>1</v>
      </c>
      <c r="F363" s="22" t="str">
        <f ca="1">_xll.DIMNM(dimension,_xll.DIMIX(dimension,B363))</f>
        <v>PL1255</v>
      </c>
      <c r="G363" s="23">
        <f ca="1">_xll.DBRW($B$14,$B363,G$19)</f>
        <v>0</v>
      </c>
      <c r="H363" s="23">
        <f ca="1">_xll.DBRW($B$14,$B363,H$19)</f>
        <v>0</v>
      </c>
      <c r="I363" s="23">
        <f ca="1">_xll.DBRW($B$14,$B363,I$19)</f>
        <v>0</v>
      </c>
      <c r="J363" s="23" t="str">
        <f ca="1">_xll.ELPAR("tango_core_model:Indicator",B363,1)</f>
        <v>TPL12_nat</v>
      </c>
      <c r="K363" s="23" t="str">
        <f ca="1">IFERROR(VLOOKUP(B363,#REF!,3,FALSE),"-")</f>
        <v>-</v>
      </c>
      <c r="L363" s="23">
        <f ca="1">_xll.DBRW($B$14,$B363,L$19)</f>
        <v>0</v>
      </c>
      <c r="M363" s="23">
        <f ca="1">_xll.DBRW($B$14,$B363,M$19)</f>
        <v>0</v>
      </c>
      <c r="N363" s="23">
        <f ca="1">_xll.DBRW($B$14,$B363,N$19)</f>
        <v>0</v>
      </c>
      <c r="O363" s="23">
        <f ca="1">_xll.DBRW($B$14,$B363,O$19)</f>
        <v>0</v>
      </c>
    </row>
    <row r="364" spans="1:15" x14ac:dyDescent="0.25">
      <c r="A364" s="2" t="str">
        <f ca="1">IF(_xll.TM1RPTELISCONSOLIDATED($B$20,$B364),IF(_xll.TM1RPTELLEV($B$20,$B364)&lt;=3,_xll.TM1RPTELLEV($B$20,$B364),"D"),"N")</f>
        <v>N</v>
      </c>
      <c r="B364" s="45" t="s">
        <v>213</v>
      </c>
      <c r="C364" s="35" t="str">
        <f t="shared" ca="1" si="5"/>
        <v>No</v>
      </c>
      <c r="D364" s="35" t="str">
        <f ca="1">IF(AND(C364="YES",_xll.DIMIX(instance&amp;":z_indicator_PL_Vector",_xll.ELPAR(dimension,F364,1))&gt;0),
_xll.ELPAR(dimension,F364,1),
IF(AND(C364="YES",_xll.DIMIX(instance&amp;":z_indicator_PL_Vector",_xll.ELPAR(dimension,F364,1))=0),
_xll.ELPAR(dimension,_xll.ELPAR(dimension,F364,1),1),
IF(G364="Vector",F364,"")))</f>
        <v/>
      </c>
      <c r="E364" s="36">
        <f ca="1">_xll.ELLEV($B$15,$B364)</f>
        <v>0</v>
      </c>
      <c r="F364" s="37" t="str">
        <f ca="1">_xll.DIMNM(dimension,_xll.DIMIX(dimension,B364))</f>
        <v>PL1255_BD</v>
      </c>
      <c r="G364" s="36">
        <f ca="1">_xll.DBRW($B$14,$B364,G$19)</f>
        <v>0</v>
      </c>
      <c r="H364" s="38">
        <f ca="1">_xll.DBRW($B$14,$B364,H$19)</f>
        <v>0</v>
      </c>
      <c r="I364" s="38">
        <f ca="1">_xll.DBRW($B$14,$B364,I$19)</f>
        <v>0</v>
      </c>
      <c r="J364" s="38" t="str">
        <f ca="1">_xll.ELPAR("tango_core_model:Indicator",B364,1)</f>
        <v>PL1255</v>
      </c>
      <c r="K364" s="38" t="str">
        <f ca="1">IFERROR(VLOOKUP(B364,#REF!,3,FALSE),"-")</f>
        <v>It includes re-invoicing to another intercompany of the Group of selling expenses costs supported by the company</v>
      </c>
      <c r="L364" s="38">
        <f ca="1">_xll.DBRW($B$14,$B364,L$19)</f>
        <v>0</v>
      </c>
      <c r="M364" s="38">
        <f ca="1">_xll.DBRW($B$14,$B364,M$19)</f>
        <v>0</v>
      </c>
      <c r="N364" s="38">
        <f ca="1">_xll.DBRW($B$14,$B364,N$19)</f>
        <v>0</v>
      </c>
      <c r="O364" s="38">
        <f ca="1">_xll.DBRW($B$14,$B364,O$19)</f>
        <v>0</v>
      </c>
    </row>
    <row r="365" spans="1:15" x14ac:dyDescent="0.25">
      <c r="A365" s="2" t="str">
        <f ca="1">IF(_xll.TM1RPTELISCONSOLIDATED($B$20,$B365),IF(_xll.TM1RPTELLEV($B$20,$B365)&lt;=3,_xll.TM1RPTELLEV($B$20,$B365),"D"),"N")</f>
        <v>N</v>
      </c>
      <c r="B365" s="45" t="s">
        <v>232</v>
      </c>
      <c r="C365" s="35" t="str">
        <f t="shared" ca="1" si="5"/>
        <v>No</v>
      </c>
      <c r="D365" s="35" t="str">
        <f ca="1">IF(AND(C365="YES",_xll.DIMIX(instance&amp;":z_indicator_PL_Vector",_xll.ELPAR(dimension,F365,1))&gt;0),
_xll.ELPAR(dimension,F365,1),
IF(AND(C365="YES",_xll.DIMIX(instance&amp;":z_indicator_PL_Vector",_xll.ELPAR(dimension,F365,1))=0),
_xll.ELPAR(dimension,_xll.ELPAR(dimension,F365,1),1),
IF(G365="Vector",F365,"")))</f>
        <v/>
      </c>
      <c r="E365" s="36">
        <f ca="1">_xll.ELLEV($B$15,$B365)</f>
        <v>0</v>
      </c>
      <c r="F365" s="37" t="str">
        <f ca="1">_xll.DIMNM(dimension,_xll.DIMIX(dimension,B365))</f>
        <v>PL1255_XX</v>
      </c>
      <c r="G365" s="36">
        <f ca="1">_xll.DBRW($B$14,$B365,G$19)</f>
        <v>0</v>
      </c>
      <c r="H365" s="38">
        <f ca="1">_xll.DBRW($B$14,$B365,H$19)</f>
        <v>0</v>
      </c>
      <c r="I365" s="38">
        <f ca="1">_xll.DBRW($B$14,$B365,I$19)</f>
        <v>0</v>
      </c>
      <c r="J365" s="38" t="str">
        <f ca="1">_xll.ELPAR("tango_core_model:Indicator",B365,1)</f>
        <v>PL1255</v>
      </c>
      <c r="K365" s="38" t="str">
        <f ca="1">IFERROR(VLOOKUP(B365,#REF!,3,FALSE),"-")</f>
        <v>Technical account for Vector reconciliation</v>
      </c>
      <c r="L365" s="38">
        <f ca="1">_xll.DBRW($B$14,$B365,L$19)</f>
        <v>0</v>
      </c>
      <c r="M365" s="38">
        <f ca="1">_xll.DBRW($B$14,$B365,M$19)</f>
        <v>0</v>
      </c>
      <c r="N365" s="38">
        <f ca="1">_xll.DBRW($B$14,$B365,N$19)</f>
        <v>0</v>
      </c>
      <c r="O365" s="38">
        <f ca="1">_xll.DBRW($B$14,$B365,O$19)</f>
        <v>0</v>
      </c>
    </row>
    <row r="366" spans="1:15" x14ac:dyDescent="0.25">
      <c r="A366" s="2" t="str">
        <f ca="1">IF(_xll.TM1RPTELISCONSOLIDATED($B$20,$B366),IF(_xll.TM1RPTELLEV($B$20,$B366)&lt;=3,_xll.TM1RPTELLEV($B$20,$B366),"D"),"N")</f>
        <v>N</v>
      </c>
      <c r="B366" s="44" t="s">
        <v>481</v>
      </c>
      <c r="C366" s="20" t="str">
        <f t="shared" ca="1" si="5"/>
        <v>No</v>
      </c>
      <c r="D366" s="20" t="str">
        <f ca="1">IF(AND(C366="YES",_xll.DIMIX(instance&amp;":z_indicator_PL_Vector",_xll.ELPAR(dimension,F366,1))&gt;0),
_xll.ELPAR(dimension,F366,1),
IF(AND(C366="YES",_xll.DIMIX(instance&amp;":z_indicator_PL_Vector",_xll.ELPAR(dimension,F366,1))=0),
_xll.ELPAR(dimension,_xll.ELPAR(dimension,F366,1),1),
IF(G366="Vector",F366,"")))</f>
        <v/>
      </c>
      <c r="E366" s="21">
        <f ca="1">_xll.ELLEV($B$15,$B366)</f>
        <v>1</v>
      </c>
      <c r="F366" s="22" t="str">
        <f ca="1">_xll.DIMNM(dimension,_xll.DIMIX(dimension,B366))</f>
        <v>PL1260</v>
      </c>
      <c r="G366" s="23">
        <f ca="1">_xll.DBRW($B$14,$B366,G$19)</f>
        <v>0</v>
      </c>
      <c r="H366" s="23">
        <f ca="1">_xll.DBRW($B$14,$B366,H$19)</f>
        <v>0</v>
      </c>
      <c r="I366" s="23">
        <f ca="1">_xll.DBRW($B$14,$B366,I$19)</f>
        <v>0</v>
      </c>
      <c r="J366" s="23" t="str">
        <f ca="1">_xll.ELPAR("tango_core_model:Indicator",B366,1)</f>
        <v>TPL12_nat</v>
      </c>
      <c r="K366" s="23" t="str">
        <f ca="1">IFERROR(VLOOKUP(B366,#REF!,3,FALSE),"-")</f>
        <v>-</v>
      </c>
      <c r="L366" s="23">
        <f ca="1">_xll.DBRW($B$14,$B366,L$19)</f>
        <v>0</v>
      </c>
      <c r="M366" s="23">
        <f ca="1">_xll.DBRW($B$14,$B366,M$19)</f>
        <v>0</v>
      </c>
      <c r="N366" s="23">
        <f ca="1">_xll.DBRW($B$14,$B366,N$19)</f>
        <v>0</v>
      </c>
      <c r="O366" s="23">
        <f ca="1">_xll.DBRW($B$14,$B366,O$19)</f>
        <v>0</v>
      </c>
    </row>
    <row r="367" spans="1:15" x14ac:dyDescent="0.25">
      <c r="A367" s="2" t="str">
        <f ca="1">IF(_xll.TM1RPTELISCONSOLIDATED($B$20,$B367),IF(_xll.TM1RPTELLEV($B$20,$B367)&lt;=3,_xll.TM1RPTELLEV($B$20,$B367),"D"),"N")</f>
        <v>N</v>
      </c>
      <c r="B367" s="45" t="s">
        <v>222</v>
      </c>
      <c r="C367" s="35" t="str">
        <f t="shared" ca="1" si="5"/>
        <v>No</v>
      </c>
      <c r="D367" s="35" t="str">
        <f ca="1">IF(AND(C367="YES",_xll.DIMIX(instance&amp;":z_indicator_PL_Vector",_xll.ELPAR(dimension,F367,1))&gt;0),
_xll.ELPAR(dimension,F367,1),
IF(AND(C367="YES",_xll.DIMIX(instance&amp;":z_indicator_PL_Vector",_xll.ELPAR(dimension,F367,1))=0),
_xll.ELPAR(dimension,_xll.ELPAR(dimension,F367,1),1),
IF(G367="Vector",F367,"")))</f>
        <v/>
      </c>
      <c r="E367" s="36">
        <f ca="1">_xll.ELLEV($B$15,$B367)</f>
        <v>0</v>
      </c>
      <c r="F367" s="37" t="str">
        <f ca="1">_xll.DIMNM(dimension,_xll.DIMIX(dimension,B367))</f>
        <v>PL1260_BD</v>
      </c>
      <c r="G367" s="36">
        <f ca="1">_xll.DBRW($B$14,$B367,G$19)</f>
        <v>0</v>
      </c>
      <c r="H367" s="38">
        <f ca="1">_xll.DBRW($B$14,$B367,H$19)</f>
        <v>0</v>
      </c>
      <c r="I367" s="38">
        <f ca="1">_xll.DBRW($B$14,$B367,I$19)</f>
        <v>0</v>
      </c>
      <c r="J367" s="38" t="str">
        <f ca="1">_xll.ELPAR("tango_core_model:Indicator",B367,1)</f>
        <v>PL1260</v>
      </c>
      <c r="K367" s="38" t="str">
        <f ca="1">IFERROR(VLOOKUP(B367,#REF!,3,FALSE),"-")</f>
        <v>It includes only gains or losses on disposal tangible &amp; intangible assets dedicated to business development activities</v>
      </c>
      <c r="L367" s="38">
        <f ca="1">_xll.DBRW($B$14,$B367,L$19)</f>
        <v>0</v>
      </c>
      <c r="M367" s="38">
        <f ca="1">_xll.DBRW($B$14,$B367,M$19)</f>
        <v>0</v>
      </c>
      <c r="N367" s="38">
        <f ca="1">_xll.DBRW($B$14,$B367,N$19)</f>
        <v>0</v>
      </c>
      <c r="O367" s="38">
        <f ca="1">_xll.DBRW($B$14,$B367,O$19)</f>
        <v>0</v>
      </c>
    </row>
    <row r="368" spans="1:15" x14ac:dyDescent="0.25">
      <c r="A368" s="2" t="str">
        <f ca="1">IF(_xll.TM1RPTELISCONSOLIDATED($B$20,$B368),IF(_xll.TM1RPTELLEV($B$20,$B368)&lt;=3,_xll.TM1RPTELLEV($B$20,$B368),"D"),"N")</f>
        <v>N</v>
      </c>
      <c r="B368" s="45" t="s">
        <v>233</v>
      </c>
      <c r="C368" s="35" t="str">
        <f t="shared" ca="1" si="5"/>
        <v>No</v>
      </c>
      <c r="D368" s="35" t="str">
        <f ca="1">IF(AND(C368="YES",_xll.DIMIX(instance&amp;":z_indicator_PL_Vector",_xll.ELPAR(dimension,F368,1))&gt;0),
_xll.ELPAR(dimension,F368,1),
IF(AND(C368="YES",_xll.DIMIX(instance&amp;":z_indicator_PL_Vector",_xll.ELPAR(dimension,F368,1))=0),
_xll.ELPAR(dimension,_xll.ELPAR(dimension,F368,1),1),
IF(G368="Vector",F368,"")))</f>
        <v/>
      </c>
      <c r="E368" s="36">
        <f ca="1">_xll.ELLEV($B$15,$B368)</f>
        <v>0</v>
      </c>
      <c r="F368" s="37" t="str">
        <f ca="1">_xll.DIMNM(dimension,_xll.DIMIX(dimension,B368))</f>
        <v>PL1260_XX</v>
      </c>
      <c r="G368" s="36">
        <f ca="1">_xll.DBRW($B$14,$B368,G$19)</f>
        <v>0</v>
      </c>
      <c r="H368" s="38">
        <f ca="1">_xll.DBRW($B$14,$B368,H$19)</f>
        <v>0</v>
      </c>
      <c r="I368" s="38">
        <f ca="1">_xll.DBRW($B$14,$B368,I$19)</f>
        <v>0</v>
      </c>
      <c r="J368" s="38" t="str">
        <f ca="1">_xll.ELPAR("tango_core_model:Indicator",B368,1)</f>
        <v>PL1260</v>
      </c>
      <c r="K368" s="38" t="str">
        <f ca="1">IFERROR(VLOOKUP(B368,#REF!,3,FALSE),"-")</f>
        <v>Technical account for Vector reconciliation</v>
      </c>
      <c r="L368" s="38">
        <f ca="1">_xll.DBRW($B$14,$B368,L$19)</f>
        <v>0</v>
      </c>
      <c r="M368" s="38">
        <f ca="1">_xll.DBRW($B$14,$B368,M$19)</f>
        <v>0</v>
      </c>
      <c r="N368" s="38">
        <f ca="1">_xll.DBRW($B$14,$B368,N$19)</f>
        <v>0</v>
      </c>
      <c r="O368" s="38">
        <f ca="1">_xll.DBRW($B$14,$B368,O$19)</f>
        <v>0</v>
      </c>
    </row>
    <row r="369" spans="1:15" x14ac:dyDescent="0.25">
      <c r="A369" s="2" t="str">
        <f ca="1">IF(_xll.TM1RPTELISCONSOLIDATED($B$20,$B369),IF(_xll.TM1RPTELLEV($B$20,$B369)&lt;=3,_xll.TM1RPTELLEV($B$20,$B369),"D"),"N")</f>
        <v>N</v>
      </c>
      <c r="B369" s="44" t="s">
        <v>482</v>
      </c>
      <c r="C369" s="20" t="str">
        <f t="shared" ca="1" si="5"/>
        <v>No</v>
      </c>
      <c r="D369" s="20" t="str">
        <f ca="1">IF(AND(C369="YES",_xll.DIMIX(instance&amp;":z_indicator_PL_Vector",_xll.ELPAR(dimension,F369,1))&gt;0),
_xll.ELPAR(dimension,F369,1),
IF(AND(C369="YES",_xll.DIMIX(instance&amp;":z_indicator_PL_Vector",_xll.ELPAR(dimension,F369,1))=0),
_xll.ELPAR(dimension,_xll.ELPAR(dimension,F369,1),1),
IF(G369="Vector",F369,"")))</f>
        <v/>
      </c>
      <c r="E369" s="21">
        <f ca="1">_xll.ELLEV($B$15,$B369)</f>
        <v>1</v>
      </c>
      <c r="F369" s="22" t="str">
        <f ca="1">_xll.DIMNM(dimension,_xll.DIMIX(dimension,B369))</f>
        <v>PL1265</v>
      </c>
      <c r="G369" s="23">
        <f ca="1">_xll.DBRW($B$14,$B369,G$19)</f>
        <v>0</v>
      </c>
      <c r="H369" s="23">
        <f ca="1">_xll.DBRW($B$14,$B369,H$19)</f>
        <v>0</v>
      </c>
      <c r="I369" s="23">
        <f ca="1">_xll.DBRW($B$14,$B369,I$19)</f>
        <v>0</v>
      </c>
      <c r="J369" s="23" t="str">
        <f ca="1">_xll.ELPAR("tango_core_model:Indicator",B369,1)</f>
        <v>TPL12_nat</v>
      </c>
      <c r="K369" s="23" t="str">
        <f ca="1">IFERROR(VLOOKUP(B369,#REF!,3,FALSE),"-")</f>
        <v>-</v>
      </c>
      <c r="L369" s="23">
        <f ca="1">_xll.DBRW($B$14,$B369,L$19)</f>
        <v>0</v>
      </c>
      <c r="M369" s="23">
        <f ca="1">_xll.DBRW($B$14,$B369,M$19)</f>
        <v>0</v>
      </c>
      <c r="N369" s="23">
        <f ca="1">_xll.DBRW($B$14,$B369,N$19)</f>
        <v>0</v>
      </c>
      <c r="O369" s="23">
        <f ca="1">_xll.DBRW($B$14,$B369,O$19)</f>
        <v>0</v>
      </c>
    </row>
    <row r="370" spans="1:15" x14ac:dyDescent="0.25">
      <c r="A370" s="2" t="str">
        <f ca="1">IF(_xll.TM1RPTELISCONSOLIDATED($B$20,$B370),IF(_xll.TM1RPTELLEV($B$20,$B370)&lt;=3,_xll.TM1RPTELLEV($B$20,$B370),"D"),"N")</f>
        <v>N</v>
      </c>
      <c r="B370" s="45" t="s">
        <v>214</v>
      </c>
      <c r="C370" s="35" t="str">
        <f t="shared" ca="1" si="5"/>
        <v>No</v>
      </c>
      <c r="D370" s="35" t="str">
        <f ca="1">IF(AND(C370="YES",_xll.DIMIX(instance&amp;":z_indicator_PL_Vector",_xll.ELPAR(dimension,F370,1))&gt;0),
_xll.ELPAR(dimension,F370,1),
IF(AND(C370="YES",_xll.DIMIX(instance&amp;":z_indicator_PL_Vector",_xll.ELPAR(dimension,F370,1))=0),
_xll.ELPAR(dimension,_xll.ELPAR(dimension,F370,1),1),
IF(G370="Vector",F370,"")))</f>
        <v/>
      </c>
      <c r="E370" s="36">
        <f ca="1">_xll.ELLEV($B$15,$B370)</f>
        <v>0</v>
      </c>
      <c r="F370" s="37" t="str">
        <f ca="1">_xll.DIMNM(dimension,_xll.DIMIX(dimension,B370))</f>
        <v>PL1265_BD</v>
      </c>
      <c r="G370" s="36">
        <f ca="1">_xll.DBRW($B$14,$B370,G$19)</f>
        <v>0</v>
      </c>
      <c r="H370" s="38">
        <f ca="1">_xll.DBRW($B$14,$B370,H$19)</f>
        <v>0</v>
      </c>
      <c r="I370" s="38">
        <f ca="1">_xll.DBRW($B$14,$B370,I$19)</f>
        <v>0</v>
      </c>
      <c r="J370" s="38" t="str">
        <f ca="1">_xll.ELPAR("tango_core_model:Indicator",B370,1)</f>
        <v>PL1265</v>
      </c>
      <c r="K370" s="38" t="str">
        <f ca="1">IFERROR(VLOOKUP(B370,#REF!,3,FALSE),"-")</f>
        <v xml:space="preserve">It includes all Business Development restructuring costs </v>
      </c>
      <c r="L370" s="38">
        <f ca="1">_xll.DBRW($B$14,$B370,L$19)</f>
        <v>0</v>
      </c>
      <c r="M370" s="38">
        <f ca="1">_xll.DBRW($B$14,$B370,M$19)</f>
        <v>0</v>
      </c>
      <c r="N370" s="38">
        <f ca="1">_xll.DBRW($B$14,$B370,N$19)</f>
        <v>0</v>
      </c>
      <c r="O370" s="38">
        <f ca="1">_xll.DBRW($B$14,$B370,O$19)</f>
        <v>0</v>
      </c>
    </row>
    <row r="371" spans="1:15" x14ac:dyDescent="0.25">
      <c r="A371" s="2" t="str">
        <f ca="1">IF(_xll.TM1RPTELISCONSOLIDATED($B$20,$B371),IF(_xll.TM1RPTELLEV($B$20,$B371)&lt;=3,_xll.TM1RPTELLEV($B$20,$B371),"D"),"N")</f>
        <v>N</v>
      </c>
      <c r="B371" s="45" t="s">
        <v>234</v>
      </c>
      <c r="C371" s="35" t="str">
        <f t="shared" ca="1" si="5"/>
        <v>No</v>
      </c>
      <c r="D371" s="35" t="str">
        <f ca="1">IF(AND(C371="YES",_xll.DIMIX(instance&amp;":z_indicator_PL_Vector",_xll.ELPAR(dimension,F371,1))&gt;0),
_xll.ELPAR(dimension,F371,1),
IF(AND(C371="YES",_xll.DIMIX(instance&amp;":z_indicator_PL_Vector",_xll.ELPAR(dimension,F371,1))=0),
_xll.ELPAR(dimension,_xll.ELPAR(dimension,F371,1),1),
IF(G371="Vector",F371,"")))</f>
        <v/>
      </c>
      <c r="E371" s="36">
        <f ca="1">_xll.ELLEV($B$15,$B371)</f>
        <v>0</v>
      </c>
      <c r="F371" s="37" t="str">
        <f ca="1">_xll.DIMNM(dimension,_xll.DIMIX(dimension,B371))</f>
        <v>PL1265_XX</v>
      </c>
      <c r="G371" s="36">
        <f ca="1">_xll.DBRW($B$14,$B371,G$19)</f>
        <v>0</v>
      </c>
      <c r="H371" s="38">
        <f ca="1">_xll.DBRW($B$14,$B371,H$19)</f>
        <v>0</v>
      </c>
      <c r="I371" s="38">
        <f ca="1">_xll.DBRW($B$14,$B371,I$19)</f>
        <v>0</v>
      </c>
      <c r="J371" s="38" t="str">
        <f ca="1">_xll.ELPAR("tango_core_model:Indicator",B371,1)</f>
        <v>PL1265</v>
      </c>
      <c r="K371" s="38" t="str">
        <f ca="1">IFERROR(VLOOKUP(B371,#REF!,3,FALSE),"-")</f>
        <v>Technical account for Vector reconciliation</v>
      </c>
      <c r="L371" s="38">
        <f ca="1">_xll.DBRW($B$14,$B371,L$19)</f>
        <v>0</v>
      </c>
      <c r="M371" s="38">
        <f ca="1">_xll.DBRW($B$14,$B371,M$19)</f>
        <v>0</v>
      </c>
      <c r="N371" s="38">
        <f ca="1">_xll.DBRW($B$14,$B371,N$19)</f>
        <v>0</v>
      </c>
      <c r="O371" s="38">
        <f ca="1">_xll.DBRW($B$14,$B371,O$19)</f>
        <v>0</v>
      </c>
    </row>
    <row r="372" spans="1:15" x14ac:dyDescent="0.25">
      <c r="A372" s="2" t="str">
        <f ca="1">IF(_xll.TM1RPTELISCONSOLIDATED($B$20,$B372),IF(_xll.TM1RPTELLEV($B$20,$B372)&lt;=3,_xll.TM1RPTELLEV($B$20,$B372),"D"),"N")</f>
        <v>N</v>
      </c>
      <c r="B372" s="44" t="s">
        <v>483</v>
      </c>
      <c r="C372" s="20" t="str">
        <f t="shared" ca="1" si="5"/>
        <v>No</v>
      </c>
      <c r="D372" s="20" t="str">
        <f ca="1">IF(AND(C372="YES",_xll.DIMIX(instance&amp;":z_indicator_PL_Vector",_xll.ELPAR(dimension,F372,1))&gt;0),
_xll.ELPAR(dimension,F372,1),
IF(AND(C372="YES",_xll.DIMIX(instance&amp;":z_indicator_PL_Vector",_xll.ELPAR(dimension,F372,1))=0),
_xll.ELPAR(dimension,_xll.ELPAR(dimension,F372,1),1),
IF(G372="Vector",F372,"")))</f>
        <v/>
      </c>
      <c r="E372" s="21">
        <f ca="1">_xll.ELLEV($B$15,$B372)</f>
        <v>1</v>
      </c>
      <c r="F372" s="22" t="str">
        <f ca="1">_xll.DIMNM(dimension,_xll.DIMIX(dimension,B372))</f>
        <v>PL1270</v>
      </c>
      <c r="G372" s="23">
        <f ca="1">_xll.DBRW($B$14,$B372,G$19)</f>
        <v>0</v>
      </c>
      <c r="H372" s="23">
        <f ca="1">_xll.DBRW($B$14,$B372,H$19)</f>
        <v>0</v>
      </c>
      <c r="I372" s="23">
        <f ca="1">_xll.DBRW($B$14,$B372,I$19)</f>
        <v>0</v>
      </c>
      <c r="J372" s="23" t="str">
        <f ca="1">_xll.ELPAR("tango_core_model:Indicator",B372,1)</f>
        <v>TPL12_nat</v>
      </c>
      <c r="K372" s="23" t="str">
        <f ca="1">IFERROR(VLOOKUP(B372,#REF!,3,FALSE),"-")</f>
        <v>-</v>
      </c>
      <c r="L372" s="23">
        <f ca="1">_xll.DBRW($B$14,$B372,L$19)</f>
        <v>0</v>
      </c>
      <c r="M372" s="23">
        <f ca="1">_xll.DBRW($B$14,$B372,M$19)</f>
        <v>0</v>
      </c>
      <c r="N372" s="23">
        <f ca="1">_xll.DBRW($B$14,$B372,N$19)</f>
        <v>0</v>
      </c>
      <c r="O372" s="23">
        <f ca="1">_xll.DBRW($B$14,$B372,O$19)</f>
        <v>0</v>
      </c>
    </row>
    <row r="373" spans="1:15" x14ac:dyDescent="0.25">
      <c r="A373" s="2" t="str">
        <f ca="1">IF(_xll.TM1RPTELISCONSOLIDATED($B$20,$B373),IF(_xll.TM1RPTELLEV($B$20,$B373)&lt;=3,_xll.TM1RPTELLEV($B$20,$B373),"D"),"N")</f>
        <v>N</v>
      </c>
      <c r="B373" s="45" t="s">
        <v>223</v>
      </c>
      <c r="C373" s="35" t="str">
        <f t="shared" ca="1" si="5"/>
        <v>No</v>
      </c>
      <c r="D373" s="35" t="str">
        <f ca="1">IF(AND(C373="YES",_xll.DIMIX(instance&amp;":z_indicator_PL_Vector",_xll.ELPAR(dimension,F373,1))&gt;0),
_xll.ELPAR(dimension,F373,1),
IF(AND(C373="YES",_xll.DIMIX(instance&amp;":z_indicator_PL_Vector",_xll.ELPAR(dimension,F373,1))=0),
_xll.ELPAR(dimension,_xll.ELPAR(dimension,F373,1),1),
IF(G373="Vector",F373,"")))</f>
        <v/>
      </c>
      <c r="E373" s="36">
        <f ca="1">_xll.ELLEV($B$15,$B373)</f>
        <v>0</v>
      </c>
      <c r="F373" s="37" t="str">
        <f ca="1">_xll.DIMNM(dimension,_xll.DIMIX(dimension,B373))</f>
        <v>PL1270_BD</v>
      </c>
      <c r="G373" s="36">
        <f ca="1">_xll.DBRW($B$14,$B373,G$19)</f>
        <v>0</v>
      </c>
      <c r="H373" s="38">
        <f ca="1">_xll.DBRW($B$14,$B373,H$19)</f>
        <v>0</v>
      </c>
      <c r="I373" s="38">
        <f ca="1">_xll.DBRW($B$14,$B373,I$19)</f>
        <v>0</v>
      </c>
      <c r="J373" s="38" t="str">
        <f ca="1">_xll.ELPAR("tango_core_model:Indicator",B373,1)</f>
        <v>PL1270</v>
      </c>
      <c r="K373" s="38" t="str">
        <f ca="1">IFERROR(VLOOKUP(B373,#REF!,3,FALSE),"-")</f>
        <v xml:space="preserve">It includes all variances (addition, usage and reversal without usage) in Selling restructuring provisions </v>
      </c>
      <c r="L373" s="38">
        <f ca="1">_xll.DBRW($B$14,$B373,L$19)</f>
        <v>0</v>
      </c>
      <c r="M373" s="38">
        <f ca="1">_xll.DBRW($B$14,$B373,M$19)</f>
        <v>0</v>
      </c>
      <c r="N373" s="38">
        <f ca="1">_xll.DBRW($B$14,$B373,N$19)</f>
        <v>0</v>
      </c>
      <c r="O373" s="38">
        <f ca="1">_xll.DBRW($B$14,$B373,O$19)</f>
        <v>0</v>
      </c>
    </row>
    <row r="374" spans="1:15" x14ac:dyDescent="0.25">
      <c r="A374" s="2" t="str">
        <f ca="1">IF(_xll.TM1RPTELISCONSOLIDATED($B$20,$B374),IF(_xll.TM1RPTELLEV($B$20,$B374)&lt;=3,_xll.TM1RPTELLEV($B$20,$B374),"D"),"N")</f>
        <v>N</v>
      </c>
      <c r="B374" s="45" t="s">
        <v>235</v>
      </c>
      <c r="C374" s="35" t="str">
        <f t="shared" ca="1" si="5"/>
        <v>No</v>
      </c>
      <c r="D374" s="35" t="str">
        <f ca="1">IF(AND(C374="YES",_xll.DIMIX(instance&amp;":z_indicator_PL_Vector",_xll.ELPAR(dimension,F374,1))&gt;0),
_xll.ELPAR(dimension,F374,1),
IF(AND(C374="YES",_xll.DIMIX(instance&amp;":z_indicator_PL_Vector",_xll.ELPAR(dimension,F374,1))=0),
_xll.ELPAR(dimension,_xll.ELPAR(dimension,F374,1),1),
IF(G374="Vector",F374,"")))</f>
        <v/>
      </c>
      <c r="E374" s="36">
        <f ca="1">_xll.ELLEV($B$15,$B374)</f>
        <v>0</v>
      </c>
      <c r="F374" s="37" t="str">
        <f ca="1">_xll.DIMNM(dimension,_xll.DIMIX(dimension,B374))</f>
        <v>PL1270_XX</v>
      </c>
      <c r="G374" s="36">
        <f ca="1">_xll.DBRW($B$14,$B374,G$19)</f>
        <v>0</v>
      </c>
      <c r="H374" s="38">
        <f ca="1">_xll.DBRW($B$14,$B374,H$19)</f>
        <v>0</v>
      </c>
      <c r="I374" s="38">
        <f ca="1">_xll.DBRW($B$14,$B374,I$19)</f>
        <v>0</v>
      </c>
      <c r="J374" s="38" t="str">
        <f ca="1">_xll.ELPAR("tango_core_model:Indicator",B374,1)</f>
        <v>PL1270</v>
      </c>
      <c r="K374" s="38" t="str">
        <f ca="1">IFERROR(VLOOKUP(B374,#REF!,3,FALSE),"-")</f>
        <v>Technical account for Vector reconciliation</v>
      </c>
      <c r="L374" s="38">
        <f ca="1">_xll.DBRW($B$14,$B374,L$19)</f>
        <v>0</v>
      </c>
      <c r="M374" s="38">
        <f ca="1">_xll.DBRW($B$14,$B374,M$19)</f>
        <v>0</v>
      </c>
      <c r="N374" s="38">
        <f ca="1">_xll.DBRW($B$14,$B374,N$19)</f>
        <v>0</v>
      </c>
      <c r="O374" s="38">
        <f ca="1">_xll.DBRW($B$14,$B374,O$19)</f>
        <v>0</v>
      </c>
    </row>
    <row r="375" spans="1:15" x14ac:dyDescent="0.25">
      <c r="A375" s="2" t="str">
        <f ca="1">IF(_xll.TM1RPTELISCONSOLIDATED($B$20,$B375),IF(_xll.TM1RPTELLEV($B$20,$B375)&lt;=3,_xll.TM1RPTELLEV($B$20,$B375),"D"),"N")</f>
        <v>N</v>
      </c>
      <c r="B375" s="43" t="s">
        <v>484</v>
      </c>
      <c r="C375" s="15" t="str">
        <f t="shared" ca="1" si="5"/>
        <v>No</v>
      </c>
      <c r="D375" s="15" t="str">
        <f ca="1">IF(AND(C375="YES",_xll.DIMIX(instance&amp;":z_indicator_PL_Vector",_xll.ELPAR(dimension,F375,1))&gt;0),
_xll.ELPAR(dimension,F375,1),
IF(AND(C375="YES",_xll.DIMIX(instance&amp;":z_indicator_PL_Vector",_xll.ELPAR(dimension,F375,1))=0),
_xll.ELPAR(dimension,_xll.ELPAR(dimension,F375,1),1),
IF(G375="Vector",F375,"")))</f>
        <v/>
      </c>
      <c r="E375" s="16">
        <f ca="1">_xll.ELLEV($B$15,$B375)</f>
        <v>3</v>
      </c>
      <c r="F375" s="17" t="str">
        <f ca="1">_xll.DIMNM(dimension,_xll.DIMIX(dimension,B375))</f>
        <v>TPL13_nat</v>
      </c>
      <c r="G375" s="18">
        <f ca="1">_xll.DBRW($B$14,$B375,G$19)</f>
        <v>0</v>
      </c>
      <c r="H375" s="18">
        <f ca="1">_xll.DBRW($B$14,$B375,H$19)</f>
        <v>0</v>
      </c>
      <c r="I375" s="18">
        <f ca="1">_xll.DBRW($B$14,$B375,I$19)</f>
        <v>0</v>
      </c>
      <c r="J375" s="18" t="str">
        <f ca="1">_xll.ELPAR("tango_core_model:Indicator",B375,1)</f>
        <v>TPL1_nat</v>
      </c>
      <c r="K375" s="18" t="str">
        <f ca="1">IFERROR(VLOOKUP(B375,#REF!,3,FALSE),"-")</f>
        <v>-</v>
      </c>
      <c r="L375" s="18">
        <f ca="1">_xll.DBRW($B$14,$B375,L$19)</f>
        <v>0</v>
      </c>
      <c r="M375" s="18">
        <f ca="1">_xll.DBRW($B$14,$B375,M$19)</f>
        <v>0</v>
      </c>
      <c r="N375" s="18">
        <f ca="1">_xll.DBRW($B$14,$B375,N$19)</f>
        <v>0</v>
      </c>
      <c r="O375" s="18">
        <f ca="1">_xll.DBRW($B$14,$B375,O$19)</f>
        <v>0</v>
      </c>
    </row>
    <row r="376" spans="1:15" x14ac:dyDescent="0.25">
      <c r="A376" s="2" t="str">
        <f ca="1">IF(_xll.TM1RPTELISCONSOLIDATED($B$20,$B376),IF(_xll.TM1RPTELLEV($B$20,$B376)&lt;=3,_xll.TM1RPTELLEV($B$20,$B376),"D"),"N")</f>
        <v>N</v>
      </c>
      <c r="B376" s="44" t="s">
        <v>485</v>
      </c>
      <c r="C376" s="20" t="str">
        <f t="shared" ca="1" si="5"/>
        <v>No</v>
      </c>
      <c r="D376" s="20" t="str">
        <f ca="1">IF(AND(C376="YES",_xll.DIMIX(instance&amp;":z_indicator_PL_Vector",_xll.ELPAR(dimension,F376,1))&gt;0),
_xll.ELPAR(dimension,F376,1),
IF(AND(C376="YES",_xll.DIMIX(instance&amp;":z_indicator_PL_Vector",_xll.ELPAR(dimension,F376,1))=0),
_xll.ELPAR(dimension,_xll.ELPAR(dimension,F376,1),1),
IF(G376="Vector",F376,"")))</f>
        <v/>
      </c>
      <c r="E376" s="21">
        <f ca="1">_xll.ELLEV($B$15,$B376)</f>
        <v>2</v>
      </c>
      <c r="F376" s="22" t="str">
        <f ca="1">_xll.DIMNM(dimension,_xll.DIMIX(dimension,B376))</f>
        <v>PL1310</v>
      </c>
      <c r="G376" s="23">
        <f ca="1">_xll.DBRW($B$14,$B376,G$19)</f>
        <v>0</v>
      </c>
      <c r="H376" s="23">
        <f ca="1">_xll.DBRW($B$14,$B376,H$19)</f>
        <v>0</v>
      </c>
      <c r="I376" s="23">
        <f ca="1">_xll.DBRW($B$14,$B376,I$19)</f>
        <v>0</v>
      </c>
      <c r="J376" s="23" t="str">
        <f ca="1">_xll.ELPAR("tango_core_model:Indicator",B376,1)</f>
        <v>TPL13_nat</v>
      </c>
      <c r="K376" s="23" t="str">
        <f ca="1">IFERROR(VLOOKUP(B376,#REF!,3,FALSE),"-")</f>
        <v>-</v>
      </c>
      <c r="L376" s="23">
        <f ca="1">_xll.DBRW($B$14,$B376,L$19)</f>
        <v>0</v>
      </c>
      <c r="M376" s="23">
        <f ca="1">_xll.DBRW($B$14,$B376,M$19)</f>
        <v>0</v>
      </c>
      <c r="N376" s="23">
        <f ca="1">_xll.DBRW($B$14,$B376,N$19)</f>
        <v>0</v>
      </c>
      <c r="O376" s="23">
        <f ca="1">_xll.DBRW($B$14,$B376,O$19)</f>
        <v>0</v>
      </c>
    </row>
    <row r="377" spans="1:15" x14ac:dyDescent="0.25">
      <c r="A377" s="2" t="str">
        <f ca="1">IF(_xll.TM1RPTELISCONSOLIDATED($B$20,$B377),IF(_xll.TM1RPTELLEV($B$20,$B377)&lt;=3,_xll.TM1RPTELLEV($B$20,$B377),"D"),"N")</f>
        <v>N</v>
      </c>
      <c r="B377" s="45" t="s">
        <v>312</v>
      </c>
      <c r="C377" s="35" t="str">
        <f t="shared" ca="1" si="5"/>
        <v>No</v>
      </c>
      <c r="D377" s="35" t="str">
        <f ca="1">IF(AND(C377="YES",_xll.DIMIX(instance&amp;":z_indicator_PL_Vector",_xll.ELPAR(dimension,F377,1))&gt;0),
_xll.ELPAR(dimension,F377,1),
IF(AND(C377="YES",_xll.DIMIX(instance&amp;":z_indicator_PL_Vector",_xll.ELPAR(dimension,F377,1))=0),
_xll.ELPAR(dimension,_xll.ELPAR(dimension,F377,1),1),
IF(G377="Vector",F377,"")))</f>
        <v/>
      </c>
      <c r="E377" s="36">
        <f ca="1">_xll.ELLEV($B$15,$B377)</f>
        <v>0</v>
      </c>
      <c r="F377" s="37" t="str">
        <f ca="1">_xll.DIMNM(dimension,_xll.DIMIX(dimension,B377))</f>
        <v>PL1310_CO_10</v>
      </c>
      <c r="G377" s="36">
        <f ca="1">_xll.DBRW($B$14,$B377,G$19)</f>
        <v>0</v>
      </c>
      <c r="H377" s="38">
        <f ca="1">_xll.DBRW($B$14,$B377,H$19)</f>
        <v>0</v>
      </c>
      <c r="I377" s="38">
        <f ca="1">_xll.DBRW($B$14,$B377,I$19)</f>
        <v>0</v>
      </c>
      <c r="J377" s="38" t="str">
        <f ca="1">_xll.ELPAR("tango_core_model:Indicator",B377,1)</f>
        <v>PL1310</v>
      </c>
      <c r="K377" s="38" t="str">
        <f ca="1">IFERROR(VLOOKUP(B377,#REF!,3,FALSE),"-")</f>
        <v>The share of staff costs that can be allocated to head office and administrative costs</v>
      </c>
      <c r="L377" s="38">
        <f ca="1">_xll.DBRW($B$14,$B377,L$19)</f>
        <v>0</v>
      </c>
      <c r="M377" s="38">
        <f ca="1">_xll.DBRW($B$14,$B377,M$19)</f>
        <v>0</v>
      </c>
      <c r="N377" s="38">
        <f ca="1">_xll.DBRW($B$14,$B377,N$19)</f>
        <v>0</v>
      </c>
      <c r="O377" s="38">
        <f ca="1">_xll.DBRW($B$14,$B377,O$19)</f>
        <v>0</v>
      </c>
    </row>
    <row r="378" spans="1:15" x14ac:dyDescent="0.25">
      <c r="A378" s="2" t="str">
        <f ca="1">IF(_xll.TM1RPTELISCONSOLIDATED($B$20,$B378),IF(_xll.TM1RPTELLEV($B$20,$B378)&lt;=3,_xll.TM1RPTELLEV($B$20,$B378),"D"),"N")</f>
        <v>N</v>
      </c>
      <c r="B378" s="45" t="s">
        <v>402</v>
      </c>
      <c r="C378" s="35" t="str">
        <f t="shared" ca="1" si="5"/>
        <v>No</v>
      </c>
      <c r="D378" s="35" t="str">
        <f ca="1">IF(AND(C378="YES",_xll.DIMIX(instance&amp;":z_indicator_PL_Vector",_xll.ELPAR(dimension,F378,1))&gt;0),
_xll.ELPAR(dimension,F378,1),
IF(AND(C378="YES",_xll.DIMIX(instance&amp;":z_indicator_PL_Vector",_xll.ELPAR(dimension,F378,1))=0),
_xll.ELPAR(dimension,_xll.ELPAR(dimension,F378,1),1),
IF(G378="Vector",F378,"")))</f>
        <v/>
      </c>
      <c r="E378" s="36">
        <f ca="1">_xll.ELLEV($B$15,$B378)</f>
        <v>0</v>
      </c>
      <c r="F378" s="37" t="str">
        <f ca="1">_xll.DIMNM(dimension,_xll.DIMIX(dimension,B378))</f>
        <v>PL1310_CO_20</v>
      </c>
      <c r="G378" s="36">
        <f ca="1">_xll.DBRW($B$14,$B378,G$19)</f>
        <v>0</v>
      </c>
      <c r="H378" s="38">
        <f ca="1">_xll.DBRW($B$14,$B378,H$19)</f>
        <v>0</v>
      </c>
      <c r="I378" s="38">
        <f ca="1">_xll.DBRW($B$14,$B378,I$19)</f>
        <v>0</v>
      </c>
      <c r="J378" s="38" t="str">
        <f ca="1">_xll.ELPAR("tango_core_model:Indicator",B378,1)</f>
        <v>PL1310</v>
      </c>
      <c r="K378" s="38" t="str">
        <f ca="1">IFERROR(VLOOKUP(B378,#REF!,3,FALSE),"-")</f>
        <v>The share of staff costs that can be allocated to head office and administrative costs</v>
      </c>
      <c r="L378" s="38">
        <f ca="1">_xll.DBRW($B$14,$B378,L$19)</f>
        <v>0</v>
      </c>
      <c r="M378" s="38">
        <f ca="1">_xll.DBRW($B$14,$B378,M$19)</f>
        <v>0</v>
      </c>
      <c r="N378" s="38">
        <f ca="1">_xll.DBRW($B$14,$B378,N$19)</f>
        <v>0</v>
      </c>
      <c r="O378" s="38">
        <f ca="1">_xll.DBRW($B$14,$B378,O$19)</f>
        <v>0</v>
      </c>
    </row>
    <row r="379" spans="1:15" x14ac:dyDescent="0.25">
      <c r="A379" s="2" t="str">
        <f ca="1">IF(_xll.TM1RPTELISCONSOLIDATED($B$20,$B379),IF(_xll.TM1RPTELLEV($B$20,$B379)&lt;=3,_xll.TM1RPTELLEV($B$20,$B379),"D"),"N")</f>
        <v>N</v>
      </c>
      <c r="B379" s="45" t="s">
        <v>237</v>
      </c>
      <c r="C379" s="35" t="str">
        <f t="shared" ca="1" si="5"/>
        <v>No</v>
      </c>
      <c r="D379" s="35" t="str">
        <f ca="1">IF(AND(C379="YES",_xll.DIMIX(instance&amp;":z_indicator_PL_Vector",_xll.ELPAR(dimension,F379,1))&gt;0),
_xll.ELPAR(dimension,F379,1),
IF(AND(C379="YES",_xll.DIMIX(instance&amp;":z_indicator_PL_Vector",_xll.ELPAR(dimension,F379,1))=0),
_xll.ELPAR(dimension,_xll.ELPAR(dimension,F379,1),1),
IF(G379="Vector",F379,"")))</f>
        <v/>
      </c>
      <c r="E379" s="36">
        <f ca="1">_xll.ELLEV($B$15,$B379)</f>
        <v>0</v>
      </c>
      <c r="F379" s="37" t="str">
        <f ca="1">_xll.DIMNM(dimension,_xll.DIMIX(dimension,B379))</f>
        <v>PL1310_FI_10</v>
      </c>
      <c r="G379" s="36">
        <f ca="1">_xll.DBRW($B$14,$B379,G$19)</f>
        <v>0</v>
      </c>
      <c r="H379" s="38">
        <f ca="1">_xll.DBRW($B$14,$B379,H$19)</f>
        <v>0</v>
      </c>
      <c r="I379" s="38">
        <f ca="1">_xll.DBRW($B$14,$B379,I$19)</f>
        <v>0</v>
      </c>
      <c r="J379" s="38" t="str">
        <f ca="1">_xll.ELPAR("tango_core_model:Indicator",B379,1)</f>
        <v>PL1310</v>
      </c>
      <c r="K379" s="38" t="str">
        <f ca="1">IFERROR(VLOOKUP(B379,#REF!,3,FALSE),"-")</f>
        <v>The share of staff costs that can be allocated to head office and administrative costs</v>
      </c>
      <c r="L379" s="38">
        <f ca="1">_xll.DBRW($B$14,$B379,L$19)</f>
        <v>0</v>
      </c>
      <c r="M379" s="38">
        <f ca="1">_xll.DBRW($B$14,$B379,M$19)</f>
        <v>0</v>
      </c>
      <c r="N379" s="38">
        <f ca="1">_xll.DBRW($B$14,$B379,N$19)</f>
        <v>0</v>
      </c>
      <c r="O379" s="38">
        <f ca="1">_xll.DBRW($B$14,$B379,O$19)</f>
        <v>0</v>
      </c>
    </row>
    <row r="380" spans="1:15" x14ac:dyDescent="0.25">
      <c r="A380" s="2" t="str">
        <f ca="1">IF(_xll.TM1RPTELISCONSOLIDATED($B$20,$B380),IF(_xll.TM1RPTELLEV($B$20,$B380)&lt;=3,_xll.TM1RPTELLEV($B$20,$B380),"D"),"N")</f>
        <v>N</v>
      </c>
      <c r="B380" s="45" t="s">
        <v>403</v>
      </c>
      <c r="C380" s="35" t="str">
        <f t="shared" ca="1" si="5"/>
        <v>No</v>
      </c>
      <c r="D380" s="35" t="str">
        <f ca="1">IF(AND(C380="YES",_xll.DIMIX(instance&amp;":z_indicator_PL_Vector",_xll.ELPAR(dimension,F380,1))&gt;0),
_xll.ELPAR(dimension,F380,1),
IF(AND(C380="YES",_xll.DIMIX(instance&amp;":z_indicator_PL_Vector",_xll.ELPAR(dimension,F380,1))=0),
_xll.ELPAR(dimension,_xll.ELPAR(dimension,F380,1),1),
IF(G380="Vector",F380,"")))</f>
        <v/>
      </c>
      <c r="E380" s="36">
        <f ca="1">_xll.ELLEV($B$15,$B380)</f>
        <v>0</v>
      </c>
      <c r="F380" s="37" t="str">
        <f ca="1">_xll.DIMNM(dimension,_xll.DIMIX(dimension,B380))</f>
        <v>PL1310_FI_20</v>
      </c>
      <c r="G380" s="36">
        <f ca="1">_xll.DBRW($B$14,$B380,G$19)</f>
        <v>0</v>
      </c>
      <c r="H380" s="38">
        <f ca="1">_xll.DBRW($B$14,$B380,H$19)</f>
        <v>0</v>
      </c>
      <c r="I380" s="38">
        <f ca="1">_xll.DBRW($B$14,$B380,I$19)</f>
        <v>0</v>
      </c>
      <c r="J380" s="38" t="str">
        <f ca="1">_xll.ELPAR("tango_core_model:Indicator",B380,1)</f>
        <v>PL1310</v>
      </c>
      <c r="K380" s="38" t="str">
        <f ca="1">IFERROR(VLOOKUP(B380,#REF!,3,FALSE),"-")</f>
        <v>The share of staff costs that can be allocated to head office and administrative costs</v>
      </c>
      <c r="L380" s="38">
        <f ca="1">_xll.DBRW($B$14,$B380,L$19)</f>
        <v>0</v>
      </c>
      <c r="M380" s="38">
        <f ca="1">_xll.DBRW($B$14,$B380,M$19)</f>
        <v>0</v>
      </c>
      <c r="N380" s="38">
        <f ca="1">_xll.DBRW($B$14,$B380,N$19)</f>
        <v>0</v>
      </c>
      <c r="O380" s="38">
        <f ca="1">_xll.DBRW($B$14,$B380,O$19)</f>
        <v>0</v>
      </c>
    </row>
    <row r="381" spans="1:15" x14ac:dyDescent="0.25">
      <c r="A381" s="2" t="str">
        <f ca="1">IF(_xll.TM1RPTELISCONSOLIDATED($B$20,$B381),IF(_xll.TM1RPTELLEV($B$20,$B381)&lt;=3,_xll.TM1RPTELLEV($B$20,$B381),"D"),"N")</f>
        <v>N</v>
      </c>
      <c r="B381" s="45" t="s">
        <v>265</v>
      </c>
      <c r="C381" s="35" t="str">
        <f t="shared" ca="1" si="5"/>
        <v>No</v>
      </c>
      <c r="D381" s="35" t="str">
        <f ca="1">IF(AND(C381="YES",_xll.DIMIX(instance&amp;":z_indicator_PL_Vector",_xll.ELPAR(dimension,F381,1))&gt;0),
_xll.ELPAR(dimension,F381,1),
IF(AND(C381="YES",_xll.DIMIX(instance&amp;":z_indicator_PL_Vector",_xll.ELPAR(dimension,F381,1))=0),
_xll.ELPAR(dimension,_xll.ELPAR(dimension,F381,1),1),
IF(G381="Vector",F381,"")))</f>
        <v/>
      </c>
      <c r="E381" s="36">
        <f ca="1">_xll.ELLEV($B$15,$B381)</f>
        <v>0</v>
      </c>
      <c r="F381" s="37" t="str">
        <f ca="1">_xll.DIMNM(dimension,_xll.DIMIX(dimension,B381))</f>
        <v>PL1310_GM_10</v>
      </c>
      <c r="G381" s="36">
        <f ca="1">_xll.DBRW($B$14,$B381,G$19)</f>
        <v>0</v>
      </c>
      <c r="H381" s="38">
        <f ca="1">_xll.DBRW($B$14,$B381,H$19)</f>
        <v>0</v>
      </c>
      <c r="I381" s="38">
        <f ca="1">_xll.DBRW($B$14,$B381,I$19)</f>
        <v>0</v>
      </c>
      <c r="J381" s="38" t="str">
        <f ca="1">_xll.ELPAR("tango_core_model:Indicator",B381,1)</f>
        <v>PL1310</v>
      </c>
      <c r="K381" s="38" t="str">
        <f ca="1">IFERROR(VLOOKUP(B381,#REF!,3,FALSE),"-")</f>
        <v>The share of staff costs that can be allocated to head office and administrative costs</v>
      </c>
      <c r="L381" s="38">
        <f ca="1">_xll.DBRW($B$14,$B381,L$19)</f>
        <v>0</v>
      </c>
      <c r="M381" s="38">
        <f ca="1">_xll.DBRW($B$14,$B381,M$19)</f>
        <v>0</v>
      </c>
      <c r="N381" s="38">
        <f ca="1">_xll.DBRW($B$14,$B381,N$19)</f>
        <v>0</v>
      </c>
      <c r="O381" s="38">
        <f ca="1">_xll.DBRW($B$14,$B381,O$19)</f>
        <v>0</v>
      </c>
    </row>
    <row r="382" spans="1:15" x14ac:dyDescent="0.25">
      <c r="A382" s="2" t="str">
        <f ca="1">IF(_xll.TM1RPTELISCONSOLIDATED($B$20,$B382),IF(_xll.TM1RPTELLEV($B$20,$B382)&lt;=3,_xll.TM1RPTELLEV($B$20,$B382),"D"),"N")</f>
        <v>N</v>
      </c>
      <c r="B382" s="45" t="s">
        <v>266</v>
      </c>
      <c r="C382" s="35" t="str">
        <f t="shared" ca="1" si="5"/>
        <v>No</v>
      </c>
      <c r="D382" s="35" t="str">
        <f ca="1">IF(AND(C382="YES",_xll.DIMIX(instance&amp;":z_indicator_PL_Vector",_xll.ELPAR(dimension,F382,1))&gt;0),
_xll.ELPAR(dimension,F382,1),
IF(AND(C382="YES",_xll.DIMIX(instance&amp;":z_indicator_PL_Vector",_xll.ELPAR(dimension,F382,1))=0),
_xll.ELPAR(dimension,_xll.ELPAR(dimension,F382,1),1),
IF(G382="Vector",F382,"")))</f>
        <v/>
      </c>
      <c r="E382" s="36">
        <f ca="1">_xll.ELLEV($B$15,$B382)</f>
        <v>0</v>
      </c>
      <c r="F382" s="37" t="str">
        <f ca="1">_xll.DIMNM(dimension,_xll.DIMIX(dimension,B382))</f>
        <v>PL1310_GM_20</v>
      </c>
      <c r="G382" s="36">
        <f ca="1">_xll.DBRW($B$14,$B382,G$19)</f>
        <v>0</v>
      </c>
      <c r="H382" s="38">
        <f ca="1">_xll.DBRW($B$14,$B382,H$19)</f>
        <v>0</v>
      </c>
      <c r="I382" s="38">
        <f ca="1">_xll.DBRW($B$14,$B382,I$19)</f>
        <v>0</v>
      </c>
      <c r="J382" s="38" t="str">
        <f ca="1">_xll.ELPAR("tango_core_model:Indicator",B382,1)</f>
        <v>PL1310</v>
      </c>
      <c r="K382" s="38" t="str">
        <f ca="1">IFERROR(VLOOKUP(B382,#REF!,3,FALSE),"-")</f>
        <v>The share of staff costs that can be allocated to head office and administrative costs</v>
      </c>
      <c r="L382" s="38">
        <f ca="1">_xll.DBRW($B$14,$B382,L$19)</f>
        <v>0</v>
      </c>
      <c r="M382" s="38">
        <f ca="1">_xll.DBRW($B$14,$B382,M$19)</f>
        <v>0</v>
      </c>
      <c r="N382" s="38">
        <f ca="1">_xll.DBRW($B$14,$B382,N$19)</f>
        <v>0</v>
      </c>
      <c r="O382" s="38">
        <f ca="1">_xll.DBRW($B$14,$B382,O$19)</f>
        <v>0</v>
      </c>
    </row>
    <row r="383" spans="1:15" x14ac:dyDescent="0.25">
      <c r="A383" s="2" t="str">
        <f ca="1">IF(_xll.TM1RPTELISCONSOLIDATED($B$20,$B383),IF(_xll.TM1RPTELLEV($B$20,$B383)&lt;=3,_xll.TM1RPTELLEV($B$20,$B383),"D"),"N")</f>
        <v>N</v>
      </c>
      <c r="B383" s="45" t="s">
        <v>324</v>
      </c>
      <c r="C383" s="35" t="str">
        <f t="shared" ca="1" si="5"/>
        <v>No</v>
      </c>
      <c r="D383" s="35" t="str">
        <f ca="1">IF(AND(C383="YES",_xll.DIMIX(instance&amp;":z_indicator_PL_Vector",_xll.ELPAR(dimension,F383,1))&gt;0),
_xll.ELPAR(dimension,F383,1),
IF(AND(C383="YES",_xll.DIMIX(instance&amp;":z_indicator_PL_Vector",_xll.ELPAR(dimension,F383,1))=0),
_xll.ELPAR(dimension,_xll.ELPAR(dimension,F383,1),1),
IF(G383="Vector",F383,"")))</f>
        <v/>
      </c>
      <c r="E383" s="36">
        <f ca="1">_xll.ELLEV($B$15,$B383)</f>
        <v>0</v>
      </c>
      <c r="F383" s="37" t="str">
        <f ca="1">_xll.DIMNM(dimension,_xll.DIMIX(dimension,B383))</f>
        <v>PL1310_GS_10</v>
      </c>
      <c r="G383" s="36">
        <f ca="1">_xll.DBRW($B$14,$B383,G$19)</f>
        <v>0</v>
      </c>
      <c r="H383" s="38">
        <f ca="1">_xll.DBRW($B$14,$B383,H$19)</f>
        <v>0</v>
      </c>
      <c r="I383" s="38">
        <f ca="1">_xll.DBRW($B$14,$B383,I$19)</f>
        <v>0</v>
      </c>
      <c r="J383" s="38" t="str">
        <f ca="1">_xll.ELPAR("tango_core_model:Indicator",B383,1)</f>
        <v>PL1310</v>
      </c>
      <c r="K383" s="38" t="str">
        <f ca="1">IFERROR(VLOOKUP(B383,#REF!,3,FALSE),"-")</f>
        <v>The share of staff costs that can be allocated to head office and administrative costs</v>
      </c>
      <c r="L383" s="38">
        <f ca="1">_xll.DBRW($B$14,$B383,L$19)</f>
        <v>0</v>
      </c>
      <c r="M383" s="38">
        <f ca="1">_xll.DBRW($B$14,$B383,M$19)</f>
        <v>0</v>
      </c>
      <c r="N383" s="38">
        <f ca="1">_xll.DBRW($B$14,$B383,N$19)</f>
        <v>0</v>
      </c>
      <c r="O383" s="38">
        <f ca="1">_xll.DBRW($B$14,$B383,O$19)</f>
        <v>0</v>
      </c>
    </row>
    <row r="384" spans="1:15" x14ac:dyDescent="0.25">
      <c r="A384" s="2" t="str">
        <f ca="1">IF(_xll.TM1RPTELISCONSOLIDATED($B$20,$B384),IF(_xll.TM1RPTELLEV($B$20,$B384)&lt;=3,_xll.TM1RPTELLEV($B$20,$B384),"D"),"N")</f>
        <v>N</v>
      </c>
      <c r="B384" s="45" t="s">
        <v>404</v>
      </c>
      <c r="C384" s="35" t="str">
        <f t="shared" ca="1" si="5"/>
        <v>No</v>
      </c>
      <c r="D384" s="35" t="str">
        <f ca="1">IF(AND(C384="YES",_xll.DIMIX(instance&amp;":z_indicator_PL_Vector",_xll.ELPAR(dimension,F384,1))&gt;0),
_xll.ELPAR(dimension,F384,1),
IF(AND(C384="YES",_xll.DIMIX(instance&amp;":z_indicator_PL_Vector",_xll.ELPAR(dimension,F384,1))=0),
_xll.ELPAR(dimension,_xll.ELPAR(dimension,F384,1),1),
IF(G384="Vector",F384,"")))</f>
        <v/>
      </c>
      <c r="E384" s="36">
        <f ca="1">_xll.ELLEV($B$15,$B384)</f>
        <v>0</v>
      </c>
      <c r="F384" s="37" t="str">
        <f ca="1">_xll.DIMNM(dimension,_xll.DIMIX(dimension,B384))</f>
        <v>PL1310_GS_20</v>
      </c>
      <c r="G384" s="36">
        <f ca="1">_xll.DBRW($B$14,$B384,G$19)</f>
        <v>0</v>
      </c>
      <c r="H384" s="38">
        <f ca="1">_xll.DBRW($B$14,$B384,H$19)</f>
        <v>0</v>
      </c>
      <c r="I384" s="38">
        <f ca="1">_xll.DBRW($B$14,$B384,I$19)</f>
        <v>0</v>
      </c>
      <c r="J384" s="38" t="str">
        <f ca="1">_xll.ELPAR("tango_core_model:Indicator",B384,1)</f>
        <v>PL1310</v>
      </c>
      <c r="K384" s="38" t="str">
        <f ca="1">IFERROR(VLOOKUP(B384,#REF!,3,FALSE),"-")</f>
        <v>The share of staff costs that can be allocated to head office and administrative costs</v>
      </c>
      <c r="L384" s="38">
        <f ca="1">_xll.DBRW($B$14,$B384,L$19)</f>
        <v>0</v>
      </c>
      <c r="M384" s="38">
        <f ca="1">_xll.DBRW($B$14,$B384,M$19)</f>
        <v>0</v>
      </c>
      <c r="N384" s="38">
        <f ca="1">_xll.DBRW($B$14,$B384,N$19)</f>
        <v>0</v>
      </c>
      <c r="O384" s="38">
        <f ca="1">_xll.DBRW($B$14,$B384,O$19)</f>
        <v>0</v>
      </c>
    </row>
    <row r="385" spans="1:15" x14ac:dyDescent="0.25">
      <c r="A385" s="2" t="str">
        <f ca="1">IF(_xll.TM1RPTELISCONSOLIDATED($B$20,$B385),IF(_xll.TM1RPTELLEV($B$20,$B385)&lt;=3,_xll.TM1RPTELLEV($B$20,$B385),"D"),"N")</f>
        <v>N</v>
      </c>
      <c r="B385" s="45" t="s">
        <v>258</v>
      </c>
      <c r="C385" s="35" t="str">
        <f t="shared" ca="1" si="5"/>
        <v>No</v>
      </c>
      <c r="D385" s="35" t="str">
        <f ca="1">IF(AND(C385="YES",_xll.DIMIX(instance&amp;":z_indicator_PL_Vector",_xll.ELPAR(dimension,F385,1))&gt;0),
_xll.ELPAR(dimension,F385,1),
IF(AND(C385="YES",_xll.DIMIX(instance&amp;":z_indicator_PL_Vector",_xll.ELPAR(dimension,F385,1))=0),
_xll.ELPAR(dimension,_xll.ELPAR(dimension,F385,1),1),
IF(G385="Vector",F385,"")))</f>
        <v/>
      </c>
      <c r="E385" s="36">
        <f ca="1">_xll.ELLEV($B$15,$B385)</f>
        <v>0</v>
      </c>
      <c r="F385" s="37" t="str">
        <f ca="1">_xll.DIMNM(dimension,_xll.DIMIX(dimension,B385))</f>
        <v>PL1310_HR_10</v>
      </c>
      <c r="G385" s="36">
        <f ca="1">_xll.DBRW($B$14,$B385,G$19)</f>
        <v>0</v>
      </c>
      <c r="H385" s="38">
        <f ca="1">_xll.DBRW($B$14,$B385,H$19)</f>
        <v>0</v>
      </c>
      <c r="I385" s="38">
        <f ca="1">_xll.DBRW($B$14,$B385,I$19)</f>
        <v>0</v>
      </c>
      <c r="J385" s="38" t="str">
        <f ca="1">_xll.ELPAR("tango_core_model:Indicator",B385,1)</f>
        <v>PL1310</v>
      </c>
      <c r="K385" s="38" t="str">
        <f ca="1">IFERROR(VLOOKUP(B385,#REF!,3,FALSE),"-")</f>
        <v>The share of staff costs that can be allocated to head office and administrative costs</v>
      </c>
      <c r="L385" s="38">
        <f ca="1">_xll.DBRW($B$14,$B385,L$19)</f>
        <v>0</v>
      </c>
      <c r="M385" s="38">
        <f ca="1">_xll.DBRW($B$14,$B385,M$19)</f>
        <v>0</v>
      </c>
      <c r="N385" s="38">
        <f ca="1">_xll.DBRW($B$14,$B385,N$19)</f>
        <v>0</v>
      </c>
      <c r="O385" s="38">
        <f ca="1">_xll.DBRW($B$14,$B385,O$19)</f>
        <v>0</v>
      </c>
    </row>
    <row r="386" spans="1:15" x14ac:dyDescent="0.25">
      <c r="A386" s="2" t="str">
        <f ca="1">IF(_xll.TM1RPTELISCONSOLIDATED($B$20,$B386),IF(_xll.TM1RPTELLEV($B$20,$B386)&lt;=3,_xll.TM1RPTELLEV($B$20,$B386),"D"),"N")</f>
        <v>N</v>
      </c>
      <c r="B386" s="45" t="s">
        <v>405</v>
      </c>
      <c r="C386" s="35" t="str">
        <f t="shared" ca="1" si="5"/>
        <v>No</v>
      </c>
      <c r="D386" s="35" t="str">
        <f ca="1">IF(AND(C386="YES",_xll.DIMIX(instance&amp;":z_indicator_PL_Vector",_xll.ELPAR(dimension,F386,1))&gt;0),
_xll.ELPAR(dimension,F386,1),
IF(AND(C386="YES",_xll.DIMIX(instance&amp;":z_indicator_PL_Vector",_xll.ELPAR(dimension,F386,1))=0),
_xll.ELPAR(dimension,_xll.ELPAR(dimension,F386,1),1),
IF(G386="Vector",F386,"")))</f>
        <v/>
      </c>
      <c r="E386" s="36">
        <f ca="1">_xll.ELLEV($B$15,$B386)</f>
        <v>0</v>
      </c>
      <c r="F386" s="37" t="str">
        <f ca="1">_xll.DIMNM(dimension,_xll.DIMIX(dimension,B386))</f>
        <v>PL1310_HR_20</v>
      </c>
      <c r="G386" s="36">
        <f ca="1">_xll.DBRW($B$14,$B386,G$19)</f>
        <v>0</v>
      </c>
      <c r="H386" s="38">
        <f ca="1">_xll.DBRW($B$14,$B386,H$19)</f>
        <v>0</v>
      </c>
      <c r="I386" s="38">
        <f ca="1">_xll.DBRW($B$14,$B386,I$19)</f>
        <v>0</v>
      </c>
      <c r="J386" s="38" t="str">
        <f ca="1">_xll.ELPAR("tango_core_model:Indicator",B386,1)</f>
        <v>PL1310</v>
      </c>
      <c r="K386" s="38" t="str">
        <f ca="1">IFERROR(VLOOKUP(B386,#REF!,3,FALSE),"-")</f>
        <v>The share of staff costs that can be allocated to head office and administrative costs</v>
      </c>
      <c r="L386" s="38">
        <f ca="1">_xll.DBRW($B$14,$B386,L$19)</f>
        <v>0</v>
      </c>
      <c r="M386" s="38">
        <f ca="1">_xll.DBRW($B$14,$B386,M$19)</f>
        <v>0</v>
      </c>
      <c r="N386" s="38">
        <f ca="1">_xll.DBRW($B$14,$B386,N$19)</f>
        <v>0</v>
      </c>
      <c r="O386" s="38">
        <f ca="1">_xll.DBRW($B$14,$B386,O$19)</f>
        <v>0</v>
      </c>
    </row>
    <row r="387" spans="1:15" x14ac:dyDescent="0.25">
      <c r="A387" s="2" t="str">
        <f ca="1">IF(_xll.TM1RPTELISCONSOLIDATED($B$20,$B387),IF(_xll.TM1RPTELLEV($B$20,$B387)&lt;=3,_xll.TM1RPTELLEV($B$20,$B387),"D"),"N")</f>
        <v>N</v>
      </c>
      <c r="B387" s="45" t="s">
        <v>282</v>
      </c>
      <c r="C387" s="35" t="str">
        <f t="shared" ca="1" si="5"/>
        <v>No</v>
      </c>
      <c r="D387" s="35" t="str">
        <f ca="1">IF(AND(C387="YES",_xll.DIMIX(instance&amp;":z_indicator_PL_Vector",_xll.ELPAR(dimension,F387,1))&gt;0),
_xll.ELPAR(dimension,F387,1),
IF(AND(C387="YES",_xll.DIMIX(instance&amp;":z_indicator_PL_Vector",_xll.ELPAR(dimension,F387,1))=0),
_xll.ELPAR(dimension,_xll.ELPAR(dimension,F387,1),1),
IF(G387="Vector",F387,"")))</f>
        <v/>
      </c>
      <c r="E387" s="36">
        <f ca="1">_xll.ELLEV($B$15,$B387)</f>
        <v>0</v>
      </c>
      <c r="F387" s="37" t="str">
        <f ca="1">_xll.DIMNM(dimension,_xll.DIMIX(dimension,B387))</f>
        <v>PL1310_IA_10</v>
      </c>
      <c r="G387" s="36">
        <f ca="1">_xll.DBRW($B$14,$B387,G$19)</f>
        <v>0</v>
      </c>
      <c r="H387" s="38">
        <f ca="1">_xll.DBRW($B$14,$B387,H$19)</f>
        <v>0</v>
      </c>
      <c r="I387" s="38">
        <f ca="1">_xll.DBRW($B$14,$B387,I$19)</f>
        <v>0</v>
      </c>
      <c r="J387" s="38" t="str">
        <f ca="1">_xll.ELPAR("tango_core_model:Indicator",B387,1)</f>
        <v>PL1310</v>
      </c>
      <c r="K387" s="38" t="str">
        <f ca="1">IFERROR(VLOOKUP(B387,#REF!,3,FALSE),"-")</f>
        <v>The share of staff costs that can be allocated to head office and administrative costs</v>
      </c>
      <c r="L387" s="38">
        <f ca="1">_xll.DBRW($B$14,$B387,L$19)</f>
        <v>0</v>
      </c>
      <c r="M387" s="38">
        <f ca="1">_xll.DBRW($B$14,$B387,M$19)</f>
        <v>0</v>
      </c>
      <c r="N387" s="38">
        <f ca="1">_xll.DBRW($B$14,$B387,N$19)</f>
        <v>0</v>
      </c>
      <c r="O387" s="38">
        <f ca="1">_xll.DBRW($B$14,$B387,O$19)</f>
        <v>0</v>
      </c>
    </row>
    <row r="388" spans="1:15" x14ac:dyDescent="0.25">
      <c r="A388" s="2" t="str">
        <f ca="1">IF(_xll.TM1RPTELISCONSOLIDATED($B$20,$B388),IF(_xll.TM1RPTELLEV($B$20,$B388)&lt;=3,_xll.TM1RPTELLEV($B$20,$B388),"D"),"N")</f>
        <v>N</v>
      </c>
      <c r="B388" s="45" t="s">
        <v>406</v>
      </c>
      <c r="C388" s="35" t="str">
        <f t="shared" ca="1" si="5"/>
        <v>No</v>
      </c>
      <c r="D388" s="35" t="str">
        <f ca="1">IF(AND(C388="YES",_xll.DIMIX(instance&amp;":z_indicator_PL_Vector",_xll.ELPAR(dimension,F388,1))&gt;0),
_xll.ELPAR(dimension,F388,1),
IF(AND(C388="YES",_xll.DIMIX(instance&amp;":z_indicator_PL_Vector",_xll.ELPAR(dimension,F388,1))=0),
_xll.ELPAR(dimension,_xll.ELPAR(dimension,F388,1),1),
IF(G388="Vector",F388,"")))</f>
        <v/>
      </c>
      <c r="E388" s="36">
        <f ca="1">_xll.ELLEV($B$15,$B388)</f>
        <v>0</v>
      </c>
      <c r="F388" s="37" t="str">
        <f ca="1">_xll.DIMNM(dimension,_xll.DIMIX(dimension,B388))</f>
        <v>PL1310_IA_20</v>
      </c>
      <c r="G388" s="36">
        <f ca="1">_xll.DBRW($B$14,$B388,G$19)</f>
        <v>0</v>
      </c>
      <c r="H388" s="38">
        <f ca="1">_xll.DBRW($B$14,$B388,H$19)</f>
        <v>0</v>
      </c>
      <c r="I388" s="38">
        <f ca="1">_xll.DBRW($B$14,$B388,I$19)</f>
        <v>0</v>
      </c>
      <c r="J388" s="38" t="str">
        <f ca="1">_xll.ELPAR("tango_core_model:Indicator",B388,1)</f>
        <v>PL1310</v>
      </c>
      <c r="K388" s="38" t="str">
        <f ca="1">IFERROR(VLOOKUP(B388,#REF!,3,FALSE),"-")</f>
        <v>The share of staff costs that can be allocated to head office and administrative costs</v>
      </c>
      <c r="L388" s="38">
        <f ca="1">_xll.DBRW($B$14,$B388,L$19)</f>
        <v>0</v>
      </c>
      <c r="M388" s="38">
        <f ca="1">_xll.DBRW($B$14,$B388,M$19)</f>
        <v>0</v>
      </c>
      <c r="N388" s="38">
        <f ca="1">_xll.DBRW($B$14,$B388,N$19)</f>
        <v>0</v>
      </c>
      <c r="O388" s="38">
        <f ca="1">_xll.DBRW($B$14,$B388,O$19)</f>
        <v>0</v>
      </c>
    </row>
    <row r="389" spans="1:15" x14ac:dyDescent="0.25">
      <c r="A389" s="2" t="str">
        <f ca="1">IF(_xll.TM1RPTELISCONSOLIDATED($B$20,$B389),IF(_xll.TM1RPTELLEV($B$20,$B389)&lt;=3,_xll.TM1RPTELLEV($B$20,$B389),"D"),"N")</f>
        <v>N</v>
      </c>
      <c r="B389" s="45" t="s">
        <v>244</v>
      </c>
      <c r="C389" s="35" t="str">
        <f t="shared" ca="1" si="5"/>
        <v>No</v>
      </c>
      <c r="D389" s="35" t="str">
        <f ca="1">IF(AND(C389="YES",_xll.DIMIX(instance&amp;":z_indicator_PL_Vector",_xll.ELPAR(dimension,F389,1))&gt;0),
_xll.ELPAR(dimension,F389,1),
IF(AND(C389="YES",_xll.DIMIX(instance&amp;":z_indicator_PL_Vector",_xll.ELPAR(dimension,F389,1))=0),
_xll.ELPAR(dimension,_xll.ELPAR(dimension,F389,1),1),
IF(G389="Vector",F389,"")))</f>
        <v/>
      </c>
      <c r="E389" s="36">
        <f ca="1">_xll.ELLEV($B$15,$B389)</f>
        <v>0</v>
      </c>
      <c r="F389" s="37" t="str">
        <f ca="1">_xll.DIMNM(dimension,_xll.DIMIX(dimension,B389))</f>
        <v>PL1310_IT_10</v>
      </c>
      <c r="G389" s="36">
        <f ca="1">_xll.DBRW($B$14,$B389,G$19)</f>
        <v>0</v>
      </c>
      <c r="H389" s="38">
        <f ca="1">_xll.DBRW($B$14,$B389,H$19)</f>
        <v>0</v>
      </c>
      <c r="I389" s="38">
        <f ca="1">_xll.DBRW($B$14,$B389,I$19)</f>
        <v>0</v>
      </c>
      <c r="J389" s="38" t="str">
        <f ca="1">_xll.ELPAR("tango_core_model:Indicator",B389,1)</f>
        <v>PL1310</v>
      </c>
      <c r="K389" s="38" t="str">
        <f ca="1">IFERROR(VLOOKUP(B389,#REF!,3,FALSE),"-")</f>
        <v>The share of staff costs that can be allocated to head office and administrative costs</v>
      </c>
      <c r="L389" s="38">
        <f ca="1">_xll.DBRW($B$14,$B389,L$19)</f>
        <v>0</v>
      </c>
      <c r="M389" s="38">
        <f ca="1">_xll.DBRW($B$14,$B389,M$19)</f>
        <v>0</v>
      </c>
      <c r="N389" s="38">
        <f ca="1">_xll.DBRW($B$14,$B389,N$19)</f>
        <v>0</v>
      </c>
      <c r="O389" s="38">
        <f ca="1">_xll.DBRW($B$14,$B389,O$19)</f>
        <v>0</v>
      </c>
    </row>
    <row r="390" spans="1:15" x14ac:dyDescent="0.25">
      <c r="A390" s="2" t="str">
        <f ca="1">IF(_xll.TM1RPTELISCONSOLIDATED($B$20,$B390),IF(_xll.TM1RPTELLEV($B$20,$B390)&lt;=3,_xll.TM1RPTELLEV($B$20,$B390),"D"),"N")</f>
        <v>N</v>
      </c>
      <c r="B390" s="45" t="s">
        <v>407</v>
      </c>
      <c r="C390" s="35" t="str">
        <f t="shared" ca="1" si="5"/>
        <v>No</v>
      </c>
      <c r="D390" s="35" t="str">
        <f ca="1">IF(AND(C390="YES",_xll.DIMIX(instance&amp;":z_indicator_PL_Vector",_xll.ELPAR(dimension,F390,1))&gt;0),
_xll.ELPAR(dimension,F390,1),
IF(AND(C390="YES",_xll.DIMIX(instance&amp;":z_indicator_PL_Vector",_xll.ELPAR(dimension,F390,1))=0),
_xll.ELPAR(dimension,_xll.ELPAR(dimension,F390,1),1),
IF(G390="Vector",F390,"")))</f>
        <v/>
      </c>
      <c r="E390" s="36">
        <f ca="1">_xll.ELLEV($B$15,$B390)</f>
        <v>0</v>
      </c>
      <c r="F390" s="37" t="str">
        <f ca="1">_xll.DIMNM(dimension,_xll.DIMIX(dimension,B390))</f>
        <v>PL1310_IT_20</v>
      </c>
      <c r="G390" s="36">
        <f ca="1">_xll.DBRW($B$14,$B390,G$19)</f>
        <v>0</v>
      </c>
      <c r="H390" s="38">
        <f ca="1">_xll.DBRW($B$14,$B390,H$19)</f>
        <v>0</v>
      </c>
      <c r="I390" s="38">
        <f ca="1">_xll.DBRW($B$14,$B390,I$19)</f>
        <v>0</v>
      </c>
      <c r="J390" s="38" t="str">
        <f ca="1">_xll.ELPAR("tango_core_model:Indicator",B390,1)</f>
        <v>PL1310</v>
      </c>
      <c r="K390" s="38" t="str">
        <f ca="1">IFERROR(VLOOKUP(B390,#REF!,3,FALSE),"-")</f>
        <v>The share of staff costs that can be allocated to head office and administrative costs</v>
      </c>
      <c r="L390" s="38">
        <f ca="1">_xll.DBRW($B$14,$B390,L$19)</f>
        <v>0</v>
      </c>
      <c r="M390" s="38">
        <f ca="1">_xll.DBRW($B$14,$B390,M$19)</f>
        <v>0</v>
      </c>
      <c r="N390" s="38">
        <f ca="1">_xll.DBRW($B$14,$B390,N$19)</f>
        <v>0</v>
      </c>
      <c r="O390" s="38">
        <f ca="1">_xll.DBRW($B$14,$B390,O$19)</f>
        <v>0</v>
      </c>
    </row>
    <row r="391" spans="1:15" x14ac:dyDescent="0.25">
      <c r="A391" s="2" t="str">
        <f ca="1">IF(_xll.TM1RPTELISCONSOLIDATED($B$20,$B391),IF(_xll.TM1RPTELLEV($B$20,$B391)&lt;=3,_xll.TM1RPTELLEV($B$20,$B391),"D"),"N")</f>
        <v>N</v>
      </c>
      <c r="B391" s="45" t="s">
        <v>294</v>
      </c>
      <c r="C391" s="35" t="str">
        <f t="shared" ca="1" si="5"/>
        <v>No</v>
      </c>
      <c r="D391" s="35" t="str">
        <f ca="1">IF(AND(C391="YES",_xll.DIMIX(instance&amp;":z_indicator_PL_Vector",_xll.ELPAR(dimension,F391,1))&gt;0),
_xll.ELPAR(dimension,F391,1),
IF(AND(C391="YES",_xll.DIMIX(instance&amp;":z_indicator_PL_Vector",_xll.ELPAR(dimension,F391,1))=0),
_xll.ELPAR(dimension,_xll.ELPAR(dimension,F391,1),1),
IF(G391="Vector",F391,"")))</f>
        <v/>
      </c>
      <c r="E391" s="36">
        <f ca="1">_xll.ELLEV($B$15,$B391)</f>
        <v>0</v>
      </c>
      <c r="F391" s="37" t="str">
        <f ca="1">_xll.DIMNM(dimension,_xll.DIMIX(dimension,B391))</f>
        <v>PL1310_LE_10</v>
      </c>
      <c r="G391" s="36">
        <f ca="1">_xll.DBRW($B$14,$B391,G$19)</f>
        <v>0</v>
      </c>
      <c r="H391" s="38">
        <f ca="1">_xll.DBRW($B$14,$B391,H$19)</f>
        <v>0</v>
      </c>
      <c r="I391" s="38">
        <f ca="1">_xll.DBRW($B$14,$B391,I$19)</f>
        <v>0</v>
      </c>
      <c r="J391" s="38" t="str">
        <f ca="1">_xll.ELPAR("tango_core_model:Indicator",B391,1)</f>
        <v>PL1310</v>
      </c>
      <c r="K391" s="38" t="str">
        <f ca="1">IFERROR(VLOOKUP(B391,#REF!,3,FALSE),"-")</f>
        <v>The share of staff costs that can be allocated to head office and administrative costs</v>
      </c>
      <c r="L391" s="38">
        <f ca="1">_xll.DBRW($B$14,$B391,L$19)</f>
        <v>0</v>
      </c>
      <c r="M391" s="38">
        <f ca="1">_xll.DBRW($B$14,$B391,M$19)</f>
        <v>0</v>
      </c>
      <c r="N391" s="38">
        <f ca="1">_xll.DBRW($B$14,$B391,N$19)</f>
        <v>0</v>
      </c>
      <c r="O391" s="38">
        <f ca="1">_xll.DBRW($B$14,$B391,O$19)</f>
        <v>0</v>
      </c>
    </row>
    <row r="392" spans="1:15" x14ac:dyDescent="0.25">
      <c r="A392" s="2" t="str">
        <f ca="1">IF(_xll.TM1RPTELISCONSOLIDATED($B$20,$B392),IF(_xll.TM1RPTELLEV($B$20,$B392)&lt;=3,_xll.TM1RPTELLEV($B$20,$B392),"D"),"N")</f>
        <v>N</v>
      </c>
      <c r="B392" s="45" t="s">
        <v>408</v>
      </c>
      <c r="C392" s="35" t="str">
        <f t="shared" ca="1" si="5"/>
        <v>No</v>
      </c>
      <c r="D392" s="35" t="str">
        <f ca="1">IF(AND(C392="YES",_xll.DIMIX(instance&amp;":z_indicator_PL_Vector",_xll.ELPAR(dimension,F392,1))&gt;0),
_xll.ELPAR(dimension,F392,1),
IF(AND(C392="YES",_xll.DIMIX(instance&amp;":z_indicator_PL_Vector",_xll.ELPAR(dimension,F392,1))=0),
_xll.ELPAR(dimension,_xll.ELPAR(dimension,F392,1),1),
IF(G392="Vector",F392,"")))</f>
        <v/>
      </c>
      <c r="E392" s="36">
        <f ca="1">_xll.ELLEV($B$15,$B392)</f>
        <v>0</v>
      </c>
      <c r="F392" s="37" t="str">
        <f ca="1">_xll.DIMNM(dimension,_xll.DIMIX(dimension,B392))</f>
        <v>PL1310_LE_20</v>
      </c>
      <c r="G392" s="36">
        <f ca="1">_xll.DBRW($B$14,$B392,G$19)</f>
        <v>0</v>
      </c>
      <c r="H392" s="38">
        <f ca="1">_xll.DBRW($B$14,$B392,H$19)</f>
        <v>0</v>
      </c>
      <c r="I392" s="38">
        <f ca="1">_xll.DBRW($B$14,$B392,I$19)</f>
        <v>0</v>
      </c>
      <c r="J392" s="38" t="str">
        <f ca="1">_xll.ELPAR("tango_core_model:Indicator",B392,1)</f>
        <v>PL1310</v>
      </c>
      <c r="K392" s="38" t="str">
        <f ca="1">IFERROR(VLOOKUP(B392,#REF!,3,FALSE),"-")</f>
        <v>The share of staff costs that can be allocated to head office and administrative costs</v>
      </c>
      <c r="L392" s="38">
        <f ca="1">_xll.DBRW($B$14,$B392,L$19)</f>
        <v>0</v>
      </c>
      <c r="M392" s="38">
        <f ca="1">_xll.DBRW($B$14,$B392,M$19)</f>
        <v>0</v>
      </c>
      <c r="N392" s="38">
        <f ca="1">_xll.DBRW($B$14,$B392,N$19)</f>
        <v>0</v>
      </c>
      <c r="O392" s="38">
        <f ca="1">_xll.DBRW($B$14,$B392,O$19)</f>
        <v>0</v>
      </c>
    </row>
    <row r="393" spans="1:15" x14ac:dyDescent="0.25">
      <c r="A393" s="2" t="str">
        <f ca="1">IF(_xll.TM1RPTELISCONSOLIDATED($B$20,$B393),IF(_xll.TM1RPTELLEV($B$20,$B393)&lt;=3,_xll.TM1RPTELLEV($B$20,$B393),"D"),"N")</f>
        <v>N</v>
      </c>
      <c r="B393" s="45" t="s">
        <v>306</v>
      </c>
      <c r="C393" s="35" t="str">
        <f t="shared" ca="1" si="5"/>
        <v>No</v>
      </c>
      <c r="D393" s="35" t="str">
        <f ca="1">IF(AND(C393="YES",_xll.DIMIX(instance&amp;":z_indicator_PL_Vector",_xll.ELPAR(dimension,F393,1))&gt;0),
_xll.ELPAR(dimension,F393,1),
IF(AND(C393="YES",_xll.DIMIX(instance&amp;":z_indicator_PL_Vector",_xll.ELPAR(dimension,F393,1))=0),
_xll.ELPAR(dimension,_xll.ELPAR(dimension,F393,1),1),
IF(G393="Vector",F393,"")))</f>
        <v/>
      </c>
      <c r="E393" s="36">
        <f ca="1">_xll.ELLEV($B$15,$B393)</f>
        <v>0</v>
      </c>
      <c r="F393" s="37" t="str">
        <f ca="1">_xll.DIMNM(dimension,_xll.DIMIX(dimension,B393))</f>
        <v>PL1310_PU_10</v>
      </c>
      <c r="G393" s="36">
        <f ca="1">_xll.DBRW($B$14,$B393,G$19)</f>
        <v>0</v>
      </c>
      <c r="H393" s="38">
        <f ca="1">_xll.DBRW($B$14,$B393,H$19)</f>
        <v>0</v>
      </c>
      <c r="I393" s="38">
        <f ca="1">_xll.DBRW($B$14,$B393,I$19)</f>
        <v>0</v>
      </c>
      <c r="J393" s="38" t="str">
        <f ca="1">_xll.ELPAR("tango_core_model:Indicator",B393,1)</f>
        <v>PL1310</v>
      </c>
      <c r="K393" s="38" t="str">
        <f ca="1">IFERROR(VLOOKUP(B393,#REF!,3,FALSE),"-")</f>
        <v>The share of staff costs that can be allocated to head office and administrative costs</v>
      </c>
      <c r="L393" s="38">
        <f ca="1">_xll.DBRW($B$14,$B393,L$19)</f>
        <v>0</v>
      </c>
      <c r="M393" s="38">
        <f ca="1">_xll.DBRW($B$14,$B393,M$19)</f>
        <v>0</v>
      </c>
      <c r="N393" s="38">
        <f ca="1">_xll.DBRW($B$14,$B393,N$19)</f>
        <v>0</v>
      </c>
      <c r="O393" s="38">
        <f ca="1">_xll.DBRW($B$14,$B393,O$19)</f>
        <v>0</v>
      </c>
    </row>
    <row r="394" spans="1:15" x14ac:dyDescent="0.25">
      <c r="A394" s="2" t="str">
        <f ca="1">IF(_xll.TM1RPTELISCONSOLIDATED($B$20,$B394),IF(_xll.TM1RPTELLEV($B$20,$B394)&lt;=3,_xll.TM1RPTELLEV($B$20,$B394),"D"),"N")</f>
        <v>N</v>
      </c>
      <c r="B394" s="45" t="s">
        <v>409</v>
      </c>
      <c r="C394" s="35" t="str">
        <f t="shared" ca="1" si="5"/>
        <v>No</v>
      </c>
      <c r="D394" s="35" t="str">
        <f ca="1">IF(AND(C394="YES",_xll.DIMIX(instance&amp;":z_indicator_PL_Vector",_xll.ELPAR(dimension,F394,1))&gt;0),
_xll.ELPAR(dimension,F394,1),
IF(AND(C394="YES",_xll.DIMIX(instance&amp;":z_indicator_PL_Vector",_xll.ELPAR(dimension,F394,1))=0),
_xll.ELPAR(dimension,_xll.ELPAR(dimension,F394,1),1),
IF(G394="Vector",F394,"")))</f>
        <v/>
      </c>
      <c r="E394" s="36">
        <f ca="1">_xll.ELLEV($B$15,$B394)</f>
        <v>0</v>
      </c>
      <c r="F394" s="37" t="str">
        <f ca="1">_xll.DIMNM(dimension,_xll.DIMIX(dimension,B394))</f>
        <v>PL1310_PU_20</v>
      </c>
      <c r="G394" s="36">
        <f ca="1">_xll.DBRW($B$14,$B394,G$19)</f>
        <v>0</v>
      </c>
      <c r="H394" s="38">
        <f ca="1">_xll.DBRW($B$14,$B394,H$19)</f>
        <v>0</v>
      </c>
      <c r="I394" s="38">
        <f ca="1">_xll.DBRW($B$14,$B394,I$19)</f>
        <v>0</v>
      </c>
      <c r="J394" s="38" t="str">
        <f ca="1">_xll.ELPAR("tango_core_model:Indicator",B394,1)</f>
        <v>PL1310</v>
      </c>
      <c r="K394" s="38" t="str">
        <f ca="1">IFERROR(VLOOKUP(B394,#REF!,3,FALSE),"-")</f>
        <v>The share of staff costs that can be allocated to head office and administrative costs</v>
      </c>
      <c r="L394" s="38">
        <f ca="1">_xll.DBRW($B$14,$B394,L$19)</f>
        <v>0</v>
      </c>
      <c r="M394" s="38">
        <f ca="1">_xll.DBRW($B$14,$B394,M$19)</f>
        <v>0</v>
      </c>
      <c r="N394" s="38">
        <f ca="1">_xll.DBRW($B$14,$B394,N$19)</f>
        <v>0</v>
      </c>
      <c r="O394" s="38">
        <f ca="1">_xll.DBRW($B$14,$B394,O$19)</f>
        <v>0</v>
      </c>
    </row>
    <row r="395" spans="1:15" x14ac:dyDescent="0.25">
      <c r="A395" s="2" t="str">
        <f ca="1">IF(_xll.TM1RPTELISCONSOLIDATED($B$20,$B395),IF(_xll.TM1RPTELLEV($B$20,$B395)&lt;=3,_xll.TM1RPTELLEV($B$20,$B395),"D"),"N")</f>
        <v>N</v>
      </c>
      <c r="B395" s="45" t="s">
        <v>330</v>
      </c>
      <c r="C395" s="35" t="str">
        <f t="shared" ca="1" si="5"/>
        <v>No</v>
      </c>
      <c r="D395" s="35" t="str">
        <f ca="1">IF(AND(C395="YES",_xll.DIMIX(instance&amp;":z_indicator_PL_Vector",_xll.ELPAR(dimension,F395,1))&gt;0),
_xll.ELPAR(dimension,F395,1),
IF(AND(C395="YES",_xll.DIMIX(instance&amp;":z_indicator_PL_Vector",_xll.ELPAR(dimension,F395,1))=0),
_xll.ELPAR(dimension,_xll.ELPAR(dimension,F395,1),1),
IF(G395="Vector",F395,"")))</f>
        <v/>
      </c>
      <c r="E395" s="36">
        <f ca="1">_xll.ELLEV($B$15,$B395)</f>
        <v>0</v>
      </c>
      <c r="F395" s="37" t="str">
        <f ca="1">_xll.DIMNM(dimension,_xll.DIMIX(dimension,B395))</f>
        <v>PL1310_RD_10</v>
      </c>
      <c r="G395" s="36">
        <f ca="1">_xll.DBRW($B$14,$B395,G$19)</f>
        <v>0</v>
      </c>
      <c r="H395" s="38">
        <f ca="1">_xll.DBRW($B$14,$B395,H$19)</f>
        <v>0</v>
      </c>
      <c r="I395" s="38">
        <f ca="1">_xll.DBRW($B$14,$B395,I$19)</f>
        <v>0</v>
      </c>
      <c r="J395" s="38" t="str">
        <f ca="1">_xll.ELPAR("tango_core_model:Indicator",B395,1)</f>
        <v>PL1310</v>
      </c>
      <c r="K395" s="38" t="str">
        <f ca="1">IFERROR(VLOOKUP(B395,#REF!,3,FALSE),"-")</f>
        <v>The share of staff costs that can be allocated to head office and administrative costs</v>
      </c>
      <c r="L395" s="38">
        <f ca="1">_xll.DBRW($B$14,$B395,L$19)</f>
        <v>0</v>
      </c>
      <c r="M395" s="38">
        <f ca="1">_xll.DBRW($B$14,$B395,M$19)</f>
        <v>0</v>
      </c>
      <c r="N395" s="38">
        <f ca="1">_xll.DBRW($B$14,$B395,N$19)</f>
        <v>0</v>
      </c>
      <c r="O395" s="38">
        <f ca="1">_xll.DBRW($B$14,$B395,O$19)</f>
        <v>0</v>
      </c>
    </row>
    <row r="396" spans="1:15" x14ac:dyDescent="0.25">
      <c r="A396" s="2" t="str">
        <f ca="1">IF(_xll.TM1RPTELISCONSOLIDATED($B$20,$B396),IF(_xll.TM1RPTELLEV($B$20,$B396)&lt;=3,_xll.TM1RPTELLEV($B$20,$B396),"D"),"N")</f>
        <v>N</v>
      </c>
      <c r="B396" s="45" t="s">
        <v>410</v>
      </c>
      <c r="C396" s="35" t="str">
        <f t="shared" ca="1" si="5"/>
        <v>No</v>
      </c>
      <c r="D396" s="35" t="str">
        <f ca="1">IF(AND(C396="YES",_xll.DIMIX(instance&amp;":z_indicator_PL_Vector",_xll.ELPAR(dimension,F396,1))&gt;0),
_xll.ELPAR(dimension,F396,1),
IF(AND(C396="YES",_xll.DIMIX(instance&amp;":z_indicator_PL_Vector",_xll.ELPAR(dimension,F396,1))=0),
_xll.ELPAR(dimension,_xll.ELPAR(dimension,F396,1),1),
IF(G396="Vector",F396,"")))</f>
        <v/>
      </c>
      <c r="E396" s="36">
        <f ca="1">_xll.ELLEV($B$15,$B396)</f>
        <v>0</v>
      </c>
      <c r="F396" s="37" t="str">
        <f ca="1">_xll.DIMNM(dimension,_xll.DIMIX(dimension,B396))</f>
        <v>PL1310_RD_20</v>
      </c>
      <c r="G396" s="36">
        <f ca="1">_xll.DBRW($B$14,$B396,G$19)</f>
        <v>0</v>
      </c>
      <c r="H396" s="38">
        <f ca="1">_xll.DBRW($B$14,$B396,H$19)</f>
        <v>0</v>
      </c>
      <c r="I396" s="38">
        <f ca="1">_xll.DBRW($B$14,$B396,I$19)</f>
        <v>0</v>
      </c>
      <c r="J396" s="38" t="str">
        <f ca="1">_xll.ELPAR("tango_core_model:Indicator",B396,1)</f>
        <v>PL1310</v>
      </c>
      <c r="K396" s="38" t="str">
        <f ca="1">IFERROR(VLOOKUP(B396,#REF!,3,FALSE),"-")</f>
        <v>The share of staff costs that can be allocated to head office and administrative costs</v>
      </c>
      <c r="L396" s="38">
        <f ca="1">_xll.DBRW($B$14,$B396,L$19)</f>
        <v>0</v>
      </c>
      <c r="M396" s="38">
        <f ca="1">_xll.DBRW($B$14,$B396,M$19)</f>
        <v>0</v>
      </c>
      <c r="N396" s="38">
        <f ca="1">_xll.DBRW($B$14,$B396,N$19)</f>
        <v>0</v>
      </c>
      <c r="O396" s="38">
        <f ca="1">_xll.DBRW($B$14,$B396,O$19)</f>
        <v>0</v>
      </c>
    </row>
    <row r="397" spans="1:15" x14ac:dyDescent="0.25">
      <c r="A397" s="2" t="str">
        <f ca="1">IF(_xll.TM1RPTELISCONSOLIDATED($B$20,$B397),IF(_xll.TM1RPTELLEV($B$20,$B397)&lt;=3,_xll.TM1RPTELLEV($B$20,$B397),"D"),"N")</f>
        <v>N</v>
      </c>
      <c r="B397" s="45" t="s">
        <v>300</v>
      </c>
      <c r="C397" s="35" t="str">
        <f t="shared" ca="1" si="5"/>
        <v>No</v>
      </c>
      <c r="D397" s="35" t="str">
        <f ca="1">IF(AND(C397="YES",_xll.DIMIX(instance&amp;":z_indicator_PL_Vector",_xll.ELPAR(dimension,F397,1))&gt;0),
_xll.ELPAR(dimension,F397,1),
IF(AND(C397="YES",_xll.DIMIX(instance&amp;":z_indicator_PL_Vector",_xll.ELPAR(dimension,F397,1))=0),
_xll.ELPAR(dimension,_xll.ELPAR(dimension,F397,1),1),
IF(G397="Vector",F397,"")))</f>
        <v/>
      </c>
      <c r="E397" s="36">
        <f ca="1">_xll.ELLEV($B$15,$B397)</f>
        <v>0</v>
      </c>
      <c r="F397" s="37" t="str">
        <f ca="1">_xll.DIMNM(dimension,_xll.DIMIX(dimension,B397))</f>
        <v>PL1310_RM_10</v>
      </c>
      <c r="G397" s="36">
        <f ca="1">_xll.DBRW($B$14,$B397,G$19)</f>
        <v>0</v>
      </c>
      <c r="H397" s="38">
        <f ca="1">_xll.DBRW($B$14,$B397,H$19)</f>
        <v>0</v>
      </c>
      <c r="I397" s="38">
        <f ca="1">_xll.DBRW($B$14,$B397,I$19)</f>
        <v>0</v>
      </c>
      <c r="J397" s="38" t="str">
        <f ca="1">_xll.ELPAR("tango_core_model:Indicator",B397,1)</f>
        <v>PL1310</v>
      </c>
      <c r="K397" s="38" t="str">
        <f ca="1">IFERROR(VLOOKUP(B397,#REF!,3,FALSE),"-")</f>
        <v>The share of staff costs that can be allocated to head office and administrative costs</v>
      </c>
      <c r="L397" s="38">
        <f ca="1">_xll.DBRW($B$14,$B397,L$19)</f>
        <v>0</v>
      </c>
      <c r="M397" s="38">
        <f ca="1">_xll.DBRW($B$14,$B397,M$19)</f>
        <v>0</v>
      </c>
      <c r="N397" s="38">
        <f ca="1">_xll.DBRW($B$14,$B397,N$19)</f>
        <v>0</v>
      </c>
      <c r="O397" s="38">
        <f ca="1">_xll.DBRW($B$14,$B397,O$19)</f>
        <v>0</v>
      </c>
    </row>
    <row r="398" spans="1:15" x14ac:dyDescent="0.25">
      <c r="A398" s="2" t="str">
        <f ca="1">IF(_xll.TM1RPTELISCONSOLIDATED($B$20,$B398),IF(_xll.TM1RPTELLEV($B$20,$B398)&lt;=3,_xll.TM1RPTELLEV($B$20,$B398),"D"),"N")</f>
        <v>N</v>
      </c>
      <c r="B398" s="45" t="s">
        <v>411</v>
      </c>
      <c r="C398" s="35" t="str">
        <f t="shared" ca="1" si="5"/>
        <v>No</v>
      </c>
      <c r="D398" s="35" t="str">
        <f ca="1">IF(AND(C398="YES",_xll.DIMIX(instance&amp;":z_indicator_PL_Vector",_xll.ELPAR(dimension,F398,1))&gt;0),
_xll.ELPAR(dimension,F398,1),
IF(AND(C398="YES",_xll.DIMIX(instance&amp;":z_indicator_PL_Vector",_xll.ELPAR(dimension,F398,1))=0),
_xll.ELPAR(dimension,_xll.ELPAR(dimension,F398,1),1),
IF(G398="Vector",F398,"")))</f>
        <v/>
      </c>
      <c r="E398" s="36">
        <f ca="1">_xll.ELLEV($B$15,$B398)</f>
        <v>0</v>
      </c>
      <c r="F398" s="37" t="str">
        <f ca="1">_xll.DIMNM(dimension,_xll.DIMIX(dimension,B398))</f>
        <v>PL1310_RM_20</v>
      </c>
      <c r="G398" s="36">
        <f ca="1">_xll.DBRW($B$14,$B398,G$19)</f>
        <v>0</v>
      </c>
      <c r="H398" s="38">
        <f ca="1">_xll.DBRW($B$14,$B398,H$19)</f>
        <v>0</v>
      </c>
      <c r="I398" s="38">
        <f ca="1">_xll.DBRW($B$14,$B398,I$19)</f>
        <v>0</v>
      </c>
      <c r="J398" s="38" t="str">
        <f ca="1">_xll.ELPAR("tango_core_model:Indicator",B398,1)</f>
        <v>PL1310</v>
      </c>
      <c r="K398" s="38" t="str">
        <f ca="1">IFERROR(VLOOKUP(B398,#REF!,3,FALSE),"-")</f>
        <v>The share of staff costs that can be allocated to head office and administrative costs</v>
      </c>
      <c r="L398" s="38">
        <f ca="1">_xll.DBRW($B$14,$B398,L$19)</f>
        <v>0</v>
      </c>
      <c r="M398" s="38">
        <f ca="1">_xll.DBRW($B$14,$B398,M$19)</f>
        <v>0</v>
      </c>
      <c r="N398" s="38">
        <f ca="1">_xll.DBRW($B$14,$B398,N$19)</f>
        <v>0</v>
      </c>
      <c r="O398" s="38">
        <f ca="1">_xll.DBRW($B$14,$B398,O$19)</f>
        <v>0</v>
      </c>
    </row>
    <row r="399" spans="1:15" x14ac:dyDescent="0.25">
      <c r="A399" s="2" t="str">
        <f ca="1">IF(_xll.TM1RPTELISCONSOLIDATED($B$20,$B399),IF(_xll.TM1RPTELLEV($B$20,$B399)&lt;=3,_xll.TM1RPTELLEV($B$20,$B399),"D"),"N")</f>
        <v>N</v>
      </c>
      <c r="B399" s="45" t="s">
        <v>318</v>
      </c>
      <c r="C399" s="35" t="str">
        <f t="shared" ca="1" si="5"/>
        <v>No</v>
      </c>
      <c r="D399" s="35" t="str">
        <f ca="1">IF(AND(C399="YES",_xll.DIMIX(instance&amp;":z_indicator_PL_Vector",_xll.ELPAR(dimension,F399,1))&gt;0),
_xll.ELPAR(dimension,F399,1),
IF(AND(C399="YES",_xll.DIMIX(instance&amp;":z_indicator_PL_Vector",_xll.ELPAR(dimension,F399,1))=0),
_xll.ELPAR(dimension,_xll.ELPAR(dimension,F399,1),1),
IF(G399="Vector",F399,"")))</f>
        <v/>
      </c>
      <c r="E399" s="36">
        <f ca="1">_xll.ELLEV($B$15,$B399)</f>
        <v>0</v>
      </c>
      <c r="F399" s="37" t="str">
        <f ca="1">_xll.DIMNM(dimension,_xll.DIMIX(dimension,B399))</f>
        <v>PL1310_SE_10</v>
      </c>
      <c r="G399" s="36">
        <f ca="1">_xll.DBRW($B$14,$B399,G$19)</f>
        <v>0</v>
      </c>
      <c r="H399" s="38">
        <f ca="1">_xll.DBRW($B$14,$B399,H$19)</f>
        <v>0</v>
      </c>
      <c r="I399" s="38">
        <f ca="1">_xll.DBRW($B$14,$B399,I$19)</f>
        <v>0</v>
      </c>
      <c r="J399" s="38" t="str">
        <f ca="1">_xll.ELPAR("tango_core_model:Indicator",B399,1)</f>
        <v>PL1310</v>
      </c>
      <c r="K399" s="38" t="str">
        <f ca="1">IFERROR(VLOOKUP(B399,#REF!,3,FALSE),"-")</f>
        <v>The share of staff costs that can be allocated to head office and administrative costs</v>
      </c>
      <c r="L399" s="38">
        <f ca="1">_xll.DBRW($B$14,$B399,L$19)</f>
        <v>0</v>
      </c>
      <c r="M399" s="38">
        <f ca="1">_xll.DBRW($B$14,$B399,M$19)</f>
        <v>0</v>
      </c>
      <c r="N399" s="38">
        <f ca="1">_xll.DBRW($B$14,$B399,N$19)</f>
        <v>0</v>
      </c>
      <c r="O399" s="38">
        <f ca="1">_xll.DBRW($B$14,$B399,O$19)</f>
        <v>0</v>
      </c>
    </row>
    <row r="400" spans="1:15" x14ac:dyDescent="0.25">
      <c r="A400" s="2" t="str">
        <f ca="1">IF(_xll.TM1RPTELISCONSOLIDATED($B$20,$B400),IF(_xll.TM1RPTELLEV($B$20,$B400)&lt;=3,_xll.TM1RPTELLEV($B$20,$B400),"D"),"N")</f>
        <v>N</v>
      </c>
      <c r="B400" s="45" t="s">
        <v>412</v>
      </c>
      <c r="C400" s="35" t="str">
        <f t="shared" ca="1" si="5"/>
        <v>No</v>
      </c>
      <c r="D400" s="35" t="str">
        <f ca="1">IF(AND(C400="YES",_xll.DIMIX(instance&amp;":z_indicator_PL_Vector",_xll.ELPAR(dimension,F400,1))&gt;0),
_xll.ELPAR(dimension,F400,1),
IF(AND(C400="YES",_xll.DIMIX(instance&amp;":z_indicator_PL_Vector",_xll.ELPAR(dimension,F400,1))=0),
_xll.ELPAR(dimension,_xll.ELPAR(dimension,F400,1),1),
IF(G400="Vector",F400,"")))</f>
        <v/>
      </c>
      <c r="E400" s="36">
        <f ca="1">_xll.ELLEV($B$15,$B400)</f>
        <v>0</v>
      </c>
      <c r="F400" s="37" t="str">
        <f ca="1">_xll.DIMNM(dimension,_xll.DIMIX(dimension,B400))</f>
        <v>PL1310_SE_20</v>
      </c>
      <c r="G400" s="36">
        <f ca="1">_xll.DBRW($B$14,$B400,G$19)</f>
        <v>0</v>
      </c>
      <c r="H400" s="38">
        <f ca="1">_xll.DBRW($B$14,$B400,H$19)</f>
        <v>0</v>
      </c>
      <c r="I400" s="38">
        <f ca="1">_xll.DBRW($B$14,$B400,I$19)</f>
        <v>0</v>
      </c>
      <c r="J400" s="38" t="str">
        <f ca="1">_xll.ELPAR("tango_core_model:Indicator",B400,1)</f>
        <v>PL1310</v>
      </c>
      <c r="K400" s="38" t="str">
        <f ca="1">IFERROR(VLOOKUP(B400,#REF!,3,FALSE),"-")</f>
        <v>The share of staff costs that can be allocated to head office and administrative costs</v>
      </c>
      <c r="L400" s="38">
        <f ca="1">_xll.DBRW($B$14,$B400,L$19)</f>
        <v>0</v>
      </c>
      <c r="M400" s="38">
        <f ca="1">_xll.DBRW($B$14,$B400,M$19)</f>
        <v>0</v>
      </c>
      <c r="N400" s="38">
        <f ca="1">_xll.DBRW($B$14,$B400,N$19)</f>
        <v>0</v>
      </c>
      <c r="O400" s="38">
        <f ca="1">_xll.DBRW($B$14,$B400,O$19)</f>
        <v>0</v>
      </c>
    </row>
    <row r="401" spans="1:15" x14ac:dyDescent="0.25">
      <c r="A401" s="2" t="str">
        <f ca="1">IF(_xll.TM1RPTELISCONSOLIDATED($B$20,$B401),IF(_xll.TM1RPTELLEV($B$20,$B401)&lt;=3,_xll.TM1RPTELLEV($B$20,$B401),"D"),"N")</f>
        <v>N</v>
      </c>
      <c r="B401" s="45" t="s">
        <v>251</v>
      </c>
      <c r="C401" s="35" t="str">
        <f t="shared" ca="1" si="5"/>
        <v>No</v>
      </c>
      <c r="D401" s="35" t="str">
        <f ca="1">IF(AND(C401="YES",_xll.DIMIX(instance&amp;":z_indicator_PL_Vector",_xll.ELPAR(dimension,F401,1))&gt;0),
_xll.ELPAR(dimension,F401,1),
IF(AND(C401="YES",_xll.DIMIX(instance&amp;":z_indicator_PL_Vector",_xll.ELPAR(dimension,F401,1))=0),
_xll.ELPAR(dimension,_xll.ELPAR(dimension,F401,1),1),
IF(G401="Vector",F401,"")))</f>
        <v/>
      </c>
      <c r="E401" s="36">
        <f ca="1">_xll.ELLEV($B$15,$B401)</f>
        <v>0</v>
      </c>
      <c r="F401" s="37" t="str">
        <f ca="1">_xll.DIMNM(dimension,_xll.DIMIX(dimension,B401))</f>
        <v>PL1310_TD_10</v>
      </c>
      <c r="G401" s="36">
        <f ca="1">_xll.DBRW($B$14,$B401,G$19)</f>
        <v>0</v>
      </c>
      <c r="H401" s="38">
        <f ca="1">_xll.DBRW($B$14,$B401,H$19)</f>
        <v>0</v>
      </c>
      <c r="I401" s="38">
        <f ca="1">_xll.DBRW($B$14,$B401,I$19)</f>
        <v>0</v>
      </c>
      <c r="J401" s="38" t="str">
        <f ca="1">_xll.ELPAR("tango_core_model:Indicator",B401,1)</f>
        <v>PL1310</v>
      </c>
      <c r="K401" s="38" t="str">
        <f ca="1">IFERROR(VLOOKUP(B401,#REF!,3,FALSE),"-")</f>
        <v>The share of staff costs that can be allocated to head office and administrative costs</v>
      </c>
      <c r="L401" s="38">
        <f ca="1">_xll.DBRW($B$14,$B401,L$19)</f>
        <v>0</v>
      </c>
      <c r="M401" s="38">
        <f ca="1">_xll.DBRW($B$14,$B401,M$19)</f>
        <v>0</v>
      </c>
      <c r="N401" s="38">
        <f ca="1">_xll.DBRW($B$14,$B401,N$19)</f>
        <v>0</v>
      </c>
      <c r="O401" s="38">
        <f ca="1">_xll.DBRW($B$14,$B401,O$19)</f>
        <v>0</v>
      </c>
    </row>
    <row r="402" spans="1:15" x14ac:dyDescent="0.25">
      <c r="A402" s="2" t="str">
        <f ca="1">IF(_xll.TM1RPTELISCONSOLIDATED($B$20,$B402),IF(_xll.TM1RPTELLEV($B$20,$B402)&lt;=3,_xll.TM1RPTELLEV($B$20,$B402),"D"),"N")</f>
        <v>N</v>
      </c>
      <c r="B402" s="45" t="s">
        <v>413</v>
      </c>
      <c r="C402" s="35" t="str">
        <f t="shared" ca="1" si="5"/>
        <v>No</v>
      </c>
      <c r="D402" s="35" t="str">
        <f ca="1">IF(AND(C402="YES",_xll.DIMIX(instance&amp;":z_indicator_PL_Vector",_xll.ELPAR(dimension,F402,1))&gt;0),
_xll.ELPAR(dimension,F402,1),
IF(AND(C402="YES",_xll.DIMIX(instance&amp;":z_indicator_PL_Vector",_xll.ELPAR(dimension,F402,1))=0),
_xll.ELPAR(dimension,_xll.ELPAR(dimension,F402,1),1),
IF(G402="Vector",F402,"")))</f>
        <v/>
      </c>
      <c r="E402" s="36">
        <f ca="1">_xll.ELLEV($B$15,$B402)</f>
        <v>0</v>
      </c>
      <c r="F402" s="37" t="str">
        <f ca="1">_xll.DIMNM(dimension,_xll.DIMIX(dimension,B402))</f>
        <v>PL1310_TD_20</v>
      </c>
      <c r="G402" s="36">
        <f ca="1">_xll.DBRW($B$14,$B402,G$19)</f>
        <v>0</v>
      </c>
      <c r="H402" s="38">
        <f ca="1">_xll.DBRW($B$14,$B402,H$19)</f>
        <v>0</v>
      </c>
      <c r="I402" s="38">
        <f ca="1">_xll.DBRW($B$14,$B402,I$19)</f>
        <v>0</v>
      </c>
      <c r="J402" s="38" t="str">
        <f ca="1">_xll.ELPAR("tango_core_model:Indicator",B402,1)</f>
        <v>PL1310</v>
      </c>
      <c r="K402" s="38" t="str">
        <f ca="1">IFERROR(VLOOKUP(B402,#REF!,3,FALSE),"-")</f>
        <v>The share of staff costs that can be allocated to head office and administrative costs</v>
      </c>
      <c r="L402" s="38">
        <f ca="1">_xll.DBRW($B$14,$B402,L$19)</f>
        <v>0</v>
      </c>
      <c r="M402" s="38">
        <f ca="1">_xll.DBRW($B$14,$B402,M$19)</f>
        <v>0</v>
      </c>
      <c r="N402" s="38">
        <f ca="1">_xll.DBRW($B$14,$B402,N$19)</f>
        <v>0</v>
      </c>
      <c r="O402" s="38">
        <f ca="1">_xll.DBRW($B$14,$B402,O$19)</f>
        <v>0</v>
      </c>
    </row>
    <row r="403" spans="1:15" x14ac:dyDescent="0.25">
      <c r="A403" s="2" t="str">
        <f ca="1">IF(_xll.TM1RPTELISCONSOLIDATED($B$20,$B403),IF(_xll.TM1RPTELLEV($B$20,$B403)&lt;=3,_xll.TM1RPTELLEV($B$20,$B403),"D"),"N")</f>
        <v>N</v>
      </c>
      <c r="B403" s="45" t="s">
        <v>288</v>
      </c>
      <c r="C403" s="35" t="str">
        <f t="shared" ca="1" si="5"/>
        <v>No</v>
      </c>
      <c r="D403" s="35" t="str">
        <f ca="1">IF(AND(C403="YES",_xll.DIMIX(instance&amp;":z_indicator_PL_Vector",_xll.ELPAR(dimension,F403,1))&gt;0),
_xll.ELPAR(dimension,F403,1),
IF(AND(C403="YES",_xll.DIMIX(instance&amp;":z_indicator_PL_Vector",_xll.ELPAR(dimension,F403,1))=0),
_xll.ELPAR(dimension,_xll.ELPAR(dimension,F403,1),1),
IF(G403="Vector",F403,"")))</f>
        <v/>
      </c>
      <c r="E403" s="36">
        <f ca="1">_xll.ELLEV($B$15,$B403)</f>
        <v>0</v>
      </c>
      <c r="F403" s="37" t="str">
        <f ca="1">_xll.DIMNM(dimension,_xll.DIMIX(dimension,B403))</f>
        <v>PL1310_TM_10</v>
      </c>
      <c r="G403" s="36">
        <f ca="1">_xll.DBRW($B$14,$B403,G$19)</f>
        <v>0</v>
      </c>
      <c r="H403" s="38">
        <f ca="1">_xll.DBRW($B$14,$B403,H$19)</f>
        <v>0</v>
      </c>
      <c r="I403" s="38">
        <f ca="1">_xll.DBRW($B$14,$B403,I$19)</f>
        <v>0</v>
      </c>
      <c r="J403" s="38" t="str">
        <f ca="1">_xll.ELPAR("tango_core_model:Indicator",B403,1)</f>
        <v>PL1310</v>
      </c>
      <c r="K403" s="38" t="str">
        <f ca="1">IFERROR(VLOOKUP(B403,#REF!,3,FALSE),"-")</f>
        <v>The share of staff costs that can be allocated to head office and administrative costs</v>
      </c>
      <c r="L403" s="38">
        <f ca="1">_xll.DBRW($B$14,$B403,L$19)</f>
        <v>0</v>
      </c>
      <c r="M403" s="38">
        <f ca="1">_xll.DBRW($B$14,$B403,M$19)</f>
        <v>0</v>
      </c>
      <c r="N403" s="38">
        <f ca="1">_xll.DBRW($B$14,$B403,N$19)</f>
        <v>0</v>
      </c>
      <c r="O403" s="38">
        <f ca="1">_xll.DBRW($B$14,$B403,O$19)</f>
        <v>0</v>
      </c>
    </row>
    <row r="404" spans="1:15" x14ac:dyDescent="0.25">
      <c r="A404" s="2" t="str">
        <f ca="1">IF(_xll.TM1RPTELISCONSOLIDATED($B$20,$B404),IF(_xll.TM1RPTELLEV($B$20,$B404)&lt;=3,_xll.TM1RPTELLEV($B$20,$B404),"D"),"N")</f>
        <v>N</v>
      </c>
      <c r="B404" s="45" t="s">
        <v>414</v>
      </c>
      <c r="C404" s="35" t="str">
        <f t="shared" ca="1" si="5"/>
        <v>No</v>
      </c>
      <c r="D404" s="35" t="str">
        <f ca="1">IF(AND(C404="YES",_xll.DIMIX(instance&amp;":z_indicator_PL_Vector",_xll.ELPAR(dimension,F404,1))&gt;0),
_xll.ELPAR(dimension,F404,1),
IF(AND(C404="YES",_xll.DIMIX(instance&amp;":z_indicator_PL_Vector",_xll.ELPAR(dimension,F404,1))=0),
_xll.ELPAR(dimension,_xll.ELPAR(dimension,F404,1),1),
IF(G404="Vector",F404,"")))</f>
        <v/>
      </c>
      <c r="E404" s="36">
        <f ca="1">_xll.ELLEV($B$15,$B404)</f>
        <v>0</v>
      </c>
      <c r="F404" s="37" t="str">
        <f ca="1">_xll.DIMNM(dimension,_xll.DIMIX(dimension,B404))</f>
        <v>PL1310_TM_20</v>
      </c>
      <c r="G404" s="36">
        <f ca="1">_xll.DBRW($B$14,$B404,G$19)</f>
        <v>0</v>
      </c>
      <c r="H404" s="38">
        <f ca="1">_xll.DBRW($B$14,$B404,H$19)</f>
        <v>0</v>
      </c>
      <c r="I404" s="38">
        <f ca="1">_xll.DBRW($B$14,$B404,I$19)</f>
        <v>0</v>
      </c>
      <c r="J404" s="38" t="str">
        <f ca="1">_xll.ELPAR("tango_core_model:Indicator",B404,1)</f>
        <v>PL1310</v>
      </c>
      <c r="K404" s="38" t="str">
        <f ca="1">IFERROR(VLOOKUP(B404,#REF!,3,FALSE),"-")</f>
        <v>The share of staff costs that can be allocated to head office and administrative costs</v>
      </c>
      <c r="L404" s="38">
        <f ca="1">_xll.DBRW($B$14,$B404,L$19)</f>
        <v>0</v>
      </c>
      <c r="M404" s="38">
        <f ca="1">_xll.DBRW($B$14,$B404,M$19)</f>
        <v>0</v>
      </c>
      <c r="N404" s="38">
        <f ca="1">_xll.DBRW($B$14,$B404,N$19)</f>
        <v>0</v>
      </c>
      <c r="O404" s="38">
        <f ca="1">_xll.DBRW($B$14,$B404,O$19)</f>
        <v>0</v>
      </c>
    </row>
    <row r="405" spans="1:15" x14ac:dyDescent="0.25">
      <c r="A405" s="2" t="str">
        <f ca="1">IF(_xll.TM1RPTELISCONSOLIDATED($B$20,$B405),IF(_xll.TM1RPTELLEV($B$20,$B405)&lt;=3,_xll.TM1RPTELLEV($B$20,$B405),"D"),"N")</f>
        <v>N</v>
      </c>
      <c r="B405" s="45" t="s">
        <v>339</v>
      </c>
      <c r="C405" s="35" t="str">
        <f t="shared" ref="C405:C468" ca="1" si="6">IF(AND($A405="N",G405="country")=TRUE,"Yes","No")</f>
        <v>No</v>
      </c>
      <c r="D405" s="35" t="str">
        <f ca="1">IF(AND(C405="YES",_xll.DIMIX(instance&amp;":z_indicator_PL_Vector",_xll.ELPAR(dimension,F405,1))&gt;0),
_xll.ELPAR(dimension,F405,1),
IF(AND(C405="YES",_xll.DIMIX(instance&amp;":z_indicator_PL_Vector",_xll.ELPAR(dimension,F405,1))=0),
_xll.ELPAR(dimension,_xll.ELPAR(dimension,F405,1),1),
IF(G405="Vector",F405,"")))</f>
        <v/>
      </c>
      <c r="E405" s="36">
        <f ca="1">_xll.ELLEV($B$15,$B405)</f>
        <v>0</v>
      </c>
      <c r="F405" s="37" t="str">
        <f ca="1">_xll.DIMNM(dimension,_xll.DIMIX(dimension,B405))</f>
        <v>PL1310_XX</v>
      </c>
      <c r="G405" s="36">
        <f ca="1">_xll.DBRW($B$14,$B405,G$19)</f>
        <v>0</v>
      </c>
      <c r="H405" s="38">
        <f ca="1">_xll.DBRW($B$14,$B405,H$19)</f>
        <v>0</v>
      </c>
      <c r="I405" s="38">
        <f ca="1">_xll.DBRW($B$14,$B405,I$19)</f>
        <v>0</v>
      </c>
      <c r="J405" s="38" t="str">
        <f ca="1">_xll.ELPAR("tango_core_model:Indicator",B405,1)</f>
        <v>PL1310</v>
      </c>
      <c r="K405" s="38" t="str">
        <f ca="1">IFERROR(VLOOKUP(B405,#REF!,3,FALSE),"-")</f>
        <v>Technical account for Vector reconciliation</v>
      </c>
      <c r="L405" s="38">
        <f ca="1">_xll.DBRW($B$14,$B405,L$19)</f>
        <v>0</v>
      </c>
      <c r="M405" s="38">
        <f ca="1">_xll.DBRW($B$14,$B405,M$19)</f>
        <v>0</v>
      </c>
      <c r="N405" s="38">
        <f ca="1">_xll.DBRW($B$14,$B405,N$19)</f>
        <v>0</v>
      </c>
      <c r="O405" s="38">
        <f ca="1">_xll.DBRW($B$14,$B405,O$19)</f>
        <v>0</v>
      </c>
    </row>
    <row r="406" spans="1:15" x14ac:dyDescent="0.25">
      <c r="A406" s="2" t="str">
        <f ca="1">IF(_xll.TM1RPTELISCONSOLIDATED($B$20,$B406),IF(_xll.TM1RPTELLEV($B$20,$B406)&lt;=3,_xll.TM1RPTELLEV($B$20,$B406),"D"),"N")</f>
        <v>N</v>
      </c>
      <c r="B406" s="46" t="s">
        <v>489</v>
      </c>
      <c r="C406" s="25" t="str">
        <f t="shared" ca="1" si="6"/>
        <v>No</v>
      </c>
      <c r="D406" s="25" t="str">
        <f ca="1">IF(AND(C406="YES",_xll.DIMIX(instance&amp;":z_indicator_PL_Vector",_xll.ELPAR(dimension,F406,1))&gt;0),
_xll.ELPAR(dimension,F406,1),
IF(AND(C406="YES",_xll.DIMIX(instance&amp;":z_indicator_PL_Vector",_xll.ELPAR(dimension,F406,1))=0),
_xll.ELPAR(dimension,_xll.ELPAR(dimension,F406,1),1),
IF(G406="Vector",F406,"")))</f>
        <v/>
      </c>
      <c r="E406" s="26">
        <f ca="1">_xll.ELLEV($B$15,$B406)</f>
        <v>1</v>
      </c>
      <c r="F406" s="27" t="str">
        <f ca="1">_xll.DIMNM(dimension,_xll.DIMIX(dimension,B406))</f>
        <v>PL1315_Int_Staff</v>
      </c>
      <c r="G406" s="28">
        <f ca="1">_xll.DBRW($B$14,$B406,G$19)</f>
        <v>0</v>
      </c>
      <c r="H406" s="28">
        <f ca="1">_xll.DBRW($B$14,$B406,H$19)</f>
        <v>0</v>
      </c>
      <c r="I406" s="28">
        <f ca="1">_xll.DBRW($B$14,$B406,I$19)</f>
        <v>0</v>
      </c>
      <c r="J406" s="28" t="str">
        <f ca="1">_xll.ELPAR("tango_core_model:Indicator",B406,1)</f>
        <v>PL1310</v>
      </c>
      <c r="K406" s="28" t="str">
        <f ca="1">IFERROR(VLOOKUP(B406,#REF!,3,FALSE),"-")</f>
        <v>-</v>
      </c>
      <c r="L406" s="28">
        <f ca="1">_xll.DBRW($B$14,$B406,L$19)</f>
        <v>0</v>
      </c>
      <c r="M406" s="28">
        <f ca="1">_xll.DBRW($B$14,$B406,M$19)</f>
        <v>0</v>
      </c>
      <c r="N406" s="28">
        <f ca="1">_xll.DBRW($B$14,$B406,N$19)</f>
        <v>0</v>
      </c>
      <c r="O406" s="28">
        <f ca="1">_xll.DBRW($B$14,$B406,O$19)</f>
        <v>0</v>
      </c>
    </row>
    <row r="407" spans="1:15" x14ac:dyDescent="0.25">
      <c r="A407" s="2" t="str">
        <f ca="1">IF(_xll.TM1RPTELISCONSOLIDATED($B$20,$B407),IF(_xll.TM1RPTELLEV($B$20,$B407)&lt;=3,_xll.TM1RPTELLEV($B$20,$B407),"D"),"N")</f>
        <v>N</v>
      </c>
      <c r="B407" s="55" t="s">
        <v>314</v>
      </c>
      <c r="C407" s="35" t="str">
        <f t="shared" ca="1" si="6"/>
        <v>No</v>
      </c>
      <c r="D407" s="35" t="str">
        <f ca="1">IF(AND(C407="YES",_xll.DIMIX(instance&amp;":z_indicator_PL_Vector",_xll.ELPAR(dimension,F407,1))&gt;0),
_xll.ELPAR(dimension,F407,1),
IF(AND(C407="YES",_xll.DIMIX(instance&amp;":z_indicator_PL_Vector",_xll.ELPAR(dimension,F407,1))=0),
_xll.ELPAR(dimension,_xll.ELPAR(dimension,F407,1),1),
IF(G407="Vector",F407,"")))</f>
        <v/>
      </c>
      <c r="E407" s="36">
        <f ca="1">_xll.ELLEV($B$15,$B407)</f>
        <v>0</v>
      </c>
      <c r="F407" s="37" t="str">
        <f ca="1">_xll.DIMNM(dimension,_xll.DIMIX(dimension,B407))</f>
        <v>PL1315_CO_20</v>
      </c>
      <c r="G407" s="36">
        <f ca="1">_xll.DBRW($B$14,$B407,G$19)</f>
        <v>0</v>
      </c>
      <c r="H407" s="38">
        <f ca="1">_xll.DBRW($B$14,$B407,H$19)</f>
        <v>0</v>
      </c>
      <c r="I407" s="38">
        <f ca="1">_xll.DBRW($B$14,$B407,I$19)</f>
        <v>0</v>
      </c>
      <c r="J407" s="38" t="str">
        <f ca="1">_xll.ELPAR("tango_core_model:Indicator",B407,1)</f>
        <v>PL1315_Int_Staff</v>
      </c>
      <c r="K407" s="38" t="str">
        <f ca="1">IFERROR(VLOOKUP(B407,#REF!,3,FALSE),"-")</f>
        <v>Cost of temporary staff allocated to the G&amp;A costs</v>
      </c>
      <c r="L407" s="38">
        <f ca="1">_xll.DBRW($B$14,$B407,L$19)</f>
        <v>0</v>
      </c>
      <c r="M407" s="38">
        <f ca="1">_xll.DBRW($B$14,$B407,M$19)</f>
        <v>0</v>
      </c>
      <c r="N407" s="38">
        <f ca="1">_xll.DBRW($B$14,$B407,N$19)</f>
        <v>0</v>
      </c>
      <c r="O407" s="38">
        <f ca="1">_xll.DBRW($B$14,$B407,O$19)</f>
        <v>0</v>
      </c>
    </row>
    <row r="408" spans="1:15" x14ac:dyDescent="0.25">
      <c r="A408" s="2" t="str">
        <f ca="1">IF(_xll.TM1RPTELISCONSOLIDATED($B$20,$B408),IF(_xll.TM1RPTELLEV($B$20,$B408)&lt;=3,_xll.TM1RPTELLEV($B$20,$B408),"D"),"N")</f>
        <v>N</v>
      </c>
      <c r="B408" s="55" t="s">
        <v>241</v>
      </c>
      <c r="C408" s="35" t="str">
        <f t="shared" ca="1" si="6"/>
        <v>No</v>
      </c>
      <c r="D408" s="35" t="str">
        <f ca="1">IF(AND(C408="YES",_xll.DIMIX(instance&amp;":z_indicator_PL_Vector",_xll.ELPAR(dimension,F408,1))&gt;0),
_xll.ELPAR(dimension,F408,1),
IF(AND(C408="YES",_xll.DIMIX(instance&amp;":z_indicator_PL_Vector",_xll.ELPAR(dimension,F408,1))=0),
_xll.ELPAR(dimension,_xll.ELPAR(dimension,F408,1),1),
IF(G408="Vector",F408,"")))</f>
        <v/>
      </c>
      <c r="E408" s="36">
        <f ca="1">_xll.ELLEV($B$15,$B408)</f>
        <v>0</v>
      </c>
      <c r="F408" s="37" t="str">
        <f ca="1">_xll.DIMNM(dimension,_xll.DIMIX(dimension,B408))</f>
        <v>PL1315_FI_20</v>
      </c>
      <c r="G408" s="36">
        <f ca="1">_xll.DBRW($B$14,$B408,G$19)</f>
        <v>0</v>
      </c>
      <c r="H408" s="38">
        <f ca="1">_xll.DBRW($B$14,$B408,H$19)</f>
        <v>0</v>
      </c>
      <c r="I408" s="38">
        <f ca="1">_xll.DBRW($B$14,$B408,I$19)</f>
        <v>0</v>
      </c>
      <c r="J408" s="38" t="str">
        <f ca="1">_xll.ELPAR("tango_core_model:Indicator",B408,1)</f>
        <v>PL1315_Int_Staff</v>
      </c>
      <c r="K408" s="38" t="str">
        <f ca="1">IFERROR(VLOOKUP(B408,#REF!,3,FALSE),"-")</f>
        <v>Cost of temporary staff allocated to the G&amp;A costs</v>
      </c>
      <c r="L408" s="38">
        <f ca="1">_xll.DBRW($B$14,$B408,L$19)</f>
        <v>0</v>
      </c>
      <c r="M408" s="38">
        <f ca="1">_xll.DBRW($B$14,$B408,M$19)</f>
        <v>0</v>
      </c>
      <c r="N408" s="38">
        <f ca="1">_xll.DBRW($B$14,$B408,N$19)</f>
        <v>0</v>
      </c>
      <c r="O408" s="38">
        <f ca="1">_xll.DBRW($B$14,$B408,O$19)</f>
        <v>0</v>
      </c>
    </row>
    <row r="409" spans="1:15" x14ac:dyDescent="0.25">
      <c r="A409" s="2" t="str">
        <f ca="1">IF(_xll.TM1RPTELISCONSOLIDATED($B$20,$B409),IF(_xll.TM1RPTELLEV($B$20,$B409)&lt;=3,_xll.TM1RPTELLEV($B$20,$B409),"D"),"N")</f>
        <v>N</v>
      </c>
      <c r="B409" s="55" t="s">
        <v>272</v>
      </c>
      <c r="C409" s="35" t="str">
        <f t="shared" ca="1" si="6"/>
        <v>No</v>
      </c>
      <c r="D409" s="35" t="str">
        <f ca="1">IF(AND(C409="YES",_xll.DIMIX(instance&amp;":z_indicator_PL_Vector",_xll.ELPAR(dimension,F409,1))&gt;0),
_xll.ELPAR(dimension,F409,1),
IF(AND(C409="YES",_xll.DIMIX(instance&amp;":z_indicator_PL_Vector",_xll.ELPAR(dimension,F409,1))=0),
_xll.ELPAR(dimension,_xll.ELPAR(dimension,F409,1),1),
IF(G409="Vector",F409,"")))</f>
        <v/>
      </c>
      <c r="E409" s="36">
        <f ca="1">_xll.ELLEV($B$15,$B409)</f>
        <v>0</v>
      </c>
      <c r="F409" s="37" t="str">
        <f ca="1">_xll.DIMNM(dimension,_xll.DIMIX(dimension,B409))</f>
        <v>PL1315_GM_20</v>
      </c>
      <c r="G409" s="36">
        <f ca="1">_xll.DBRW($B$14,$B409,G$19)</f>
        <v>0</v>
      </c>
      <c r="H409" s="38">
        <f ca="1">_xll.DBRW($B$14,$B409,H$19)</f>
        <v>0</v>
      </c>
      <c r="I409" s="38">
        <f ca="1">_xll.DBRW($B$14,$B409,I$19)</f>
        <v>0</v>
      </c>
      <c r="J409" s="38" t="str">
        <f ca="1">_xll.ELPAR("tango_core_model:Indicator",B409,1)</f>
        <v>PL1315_Int_Staff</v>
      </c>
      <c r="K409" s="38" t="str">
        <f ca="1">IFERROR(VLOOKUP(B409,#REF!,3,FALSE),"-")</f>
        <v>Cost of temporary staff allocated to the G&amp;A costs</v>
      </c>
      <c r="L409" s="38">
        <f ca="1">_xll.DBRW($B$14,$B409,L$19)</f>
        <v>0</v>
      </c>
      <c r="M409" s="38">
        <f ca="1">_xll.DBRW($B$14,$B409,M$19)</f>
        <v>0</v>
      </c>
      <c r="N409" s="38">
        <f ca="1">_xll.DBRW($B$14,$B409,N$19)</f>
        <v>0</v>
      </c>
      <c r="O409" s="38">
        <f ca="1">_xll.DBRW($B$14,$B409,O$19)</f>
        <v>0</v>
      </c>
    </row>
    <row r="410" spans="1:15" x14ac:dyDescent="0.25">
      <c r="A410" s="2" t="str">
        <f ca="1">IF(_xll.TM1RPTELISCONSOLIDATED($B$20,$B410),IF(_xll.TM1RPTELLEV($B$20,$B410)&lt;=3,_xll.TM1RPTELLEV($B$20,$B410),"D"),"N")</f>
        <v>N</v>
      </c>
      <c r="B410" s="55" t="s">
        <v>326</v>
      </c>
      <c r="C410" s="35" t="str">
        <f t="shared" ca="1" si="6"/>
        <v>No</v>
      </c>
      <c r="D410" s="35" t="str">
        <f ca="1">IF(AND(C410="YES",_xll.DIMIX(instance&amp;":z_indicator_PL_Vector",_xll.ELPAR(dimension,F410,1))&gt;0),
_xll.ELPAR(dimension,F410,1),
IF(AND(C410="YES",_xll.DIMIX(instance&amp;":z_indicator_PL_Vector",_xll.ELPAR(dimension,F410,1))=0),
_xll.ELPAR(dimension,_xll.ELPAR(dimension,F410,1),1),
IF(G410="Vector",F410,"")))</f>
        <v/>
      </c>
      <c r="E410" s="36">
        <f ca="1">_xll.ELLEV($B$15,$B410)</f>
        <v>0</v>
      </c>
      <c r="F410" s="37" t="str">
        <f ca="1">_xll.DIMNM(dimension,_xll.DIMIX(dimension,B410))</f>
        <v>PL1315_GS_20</v>
      </c>
      <c r="G410" s="36">
        <f ca="1">_xll.DBRW($B$14,$B410,G$19)</f>
        <v>0</v>
      </c>
      <c r="H410" s="38">
        <f ca="1">_xll.DBRW($B$14,$B410,H$19)</f>
        <v>0</v>
      </c>
      <c r="I410" s="38">
        <f ca="1">_xll.DBRW($B$14,$B410,I$19)</f>
        <v>0</v>
      </c>
      <c r="J410" s="38" t="str">
        <f ca="1">_xll.ELPAR("tango_core_model:Indicator",B410,1)</f>
        <v>PL1315_Int_Staff</v>
      </c>
      <c r="K410" s="38" t="str">
        <f ca="1">IFERROR(VLOOKUP(B410,#REF!,3,FALSE),"-")</f>
        <v>Cost of temporary staff allocated to the G&amp;A costs</v>
      </c>
      <c r="L410" s="38">
        <f ca="1">_xll.DBRW($B$14,$B410,L$19)</f>
        <v>0</v>
      </c>
      <c r="M410" s="38">
        <f ca="1">_xll.DBRW($B$14,$B410,M$19)</f>
        <v>0</v>
      </c>
      <c r="N410" s="38">
        <f ca="1">_xll.DBRW($B$14,$B410,N$19)</f>
        <v>0</v>
      </c>
      <c r="O410" s="38">
        <f ca="1">_xll.DBRW($B$14,$B410,O$19)</f>
        <v>0</v>
      </c>
    </row>
    <row r="411" spans="1:15" x14ac:dyDescent="0.25">
      <c r="A411" s="2" t="str">
        <f ca="1">IF(_xll.TM1RPTELISCONSOLIDATED($B$20,$B411),IF(_xll.TM1RPTELLEV($B$20,$B411)&lt;=3,_xll.TM1RPTELLEV($B$20,$B411),"D"),"N")</f>
        <v>N</v>
      </c>
      <c r="B411" s="55" t="s">
        <v>261</v>
      </c>
      <c r="C411" s="35" t="str">
        <f t="shared" ca="1" si="6"/>
        <v>No</v>
      </c>
      <c r="D411" s="35" t="str">
        <f ca="1">IF(AND(C411="YES",_xll.DIMIX(instance&amp;":z_indicator_PL_Vector",_xll.ELPAR(dimension,F411,1))&gt;0),
_xll.ELPAR(dimension,F411,1),
IF(AND(C411="YES",_xll.DIMIX(instance&amp;":z_indicator_PL_Vector",_xll.ELPAR(dimension,F411,1))=0),
_xll.ELPAR(dimension,_xll.ELPAR(dimension,F411,1),1),
IF(G411="Vector",F411,"")))</f>
        <v/>
      </c>
      <c r="E411" s="36">
        <f ca="1">_xll.ELLEV($B$15,$B411)</f>
        <v>0</v>
      </c>
      <c r="F411" s="37" t="str">
        <f ca="1">_xll.DIMNM(dimension,_xll.DIMIX(dimension,B411))</f>
        <v>PL1315_HR_20</v>
      </c>
      <c r="G411" s="36">
        <f ca="1">_xll.DBRW($B$14,$B411,G$19)</f>
        <v>0</v>
      </c>
      <c r="H411" s="38">
        <f ca="1">_xll.DBRW($B$14,$B411,H$19)</f>
        <v>0</v>
      </c>
      <c r="I411" s="38">
        <f ca="1">_xll.DBRW($B$14,$B411,I$19)</f>
        <v>0</v>
      </c>
      <c r="J411" s="38" t="str">
        <f ca="1">_xll.ELPAR("tango_core_model:Indicator",B411,1)</f>
        <v>PL1315_Int_Staff</v>
      </c>
      <c r="K411" s="38" t="str">
        <f ca="1">IFERROR(VLOOKUP(B411,#REF!,3,FALSE),"-")</f>
        <v>Cost of temporary staff allocated to the G&amp;A costs</v>
      </c>
      <c r="L411" s="38">
        <f ca="1">_xll.DBRW($B$14,$B411,L$19)</f>
        <v>0</v>
      </c>
      <c r="M411" s="38">
        <f ca="1">_xll.DBRW($B$14,$B411,M$19)</f>
        <v>0</v>
      </c>
      <c r="N411" s="38">
        <f ca="1">_xll.DBRW($B$14,$B411,N$19)</f>
        <v>0</v>
      </c>
      <c r="O411" s="38">
        <f ca="1">_xll.DBRW($B$14,$B411,O$19)</f>
        <v>0</v>
      </c>
    </row>
    <row r="412" spans="1:15" x14ac:dyDescent="0.25">
      <c r="A412" s="2" t="str">
        <f ca="1">IF(_xll.TM1RPTELISCONSOLIDATED($B$20,$B412),IF(_xll.TM1RPTELLEV($B$20,$B412)&lt;=3,_xll.TM1RPTELLEV($B$20,$B412),"D"),"N")</f>
        <v>N</v>
      </c>
      <c r="B412" s="55" t="s">
        <v>284</v>
      </c>
      <c r="C412" s="35" t="str">
        <f t="shared" ca="1" si="6"/>
        <v>No</v>
      </c>
      <c r="D412" s="35" t="str">
        <f ca="1">IF(AND(C412="YES",_xll.DIMIX(instance&amp;":z_indicator_PL_Vector",_xll.ELPAR(dimension,F412,1))&gt;0),
_xll.ELPAR(dimension,F412,1),
IF(AND(C412="YES",_xll.DIMIX(instance&amp;":z_indicator_PL_Vector",_xll.ELPAR(dimension,F412,1))=0),
_xll.ELPAR(dimension,_xll.ELPAR(dimension,F412,1),1),
IF(G412="Vector",F412,"")))</f>
        <v/>
      </c>
      <c r="E412" s="36">
        <f ca="1">_xll.ELLEV($B$15,$B412)</f>
        <v>0</v>
      </c>
      <c r="F412" s="37" t="str">
        <f ca="1">_xll.DIMNM(dimension,_xll.DIMIX(dimension,B412))</f>
        <v>PL1315_IA_20</v>
      </c>
      <c r="G412" s="36">
        <f ca="1">_xll.DBRW($B$14,$B412,G$19)</f>
        <v>0</v>
      </c>
      <c r="H412" s="38">
        <f ca="1">_xll.DBRW($B$14,$B412,H$19)</f>
        <v>0</v>
      </c>
      <c r="I412" s="38">
        <f ca="1">_xll.DBRW($B$14,$B412,I$19)</f>
        <v>0</v>
      </c>
      <c r="J412" s="38" t="str">
        <f ca="1">_xll.ELPAR("tango_core_model:Indicator",B412,1)</f>
        <v>PL1315_Int_Staff</v>
      </c>
      <c r="K412" s="38" t="str">
        <f ca="1">IFERROR(VLOOKUP(B412,#REF!,3,FALSE),"-")</f>
        <v>Cost of temporary staff allocated to the G&amp;A costs</v>
      </c>
      <c r="L412" s="38">
        <f ca="1">_xll.DBRW($B$14,$B412,L$19)</f>
        <v>0</v>
      </c>
      <c r="M412" s="38">
        <f ca="1">_xll.DBRW($B$14,$B412,M$19)</f>
        <v>0</v>
      </c>
      <c r="N412" s="38">
        <f ca="1">_xll.DBRW($B$14,$B412,N$19)</f>
        <v>0</v>
      </c>
      <c r="O412" s="38">
        <f ca="1">_xll.DBRW($B$14,$B412,O$19)</f>
        <v>0</v>
      </c>
    </row>
    <row r="413" spans="1:15" x14ac:dyDescent="0.25">
      <c r="A413" s="2" t="str">
        <f ca="1">IF(_xll.TM1RPTELISCONSOLIDATED($B$20,$B413),IF(_xll.TM1RPTELLEV($B$20,$B413)&lt;=3,_xll.TM1RPTELLEV($B$20,$B413),"D"),"N")</f>
        <v>N</v>
      </c>
      <c r="B413" s="55" t="s">
        <v>247</v>
      </c>
      <c r="C413" s="35" t="str">
        <f t="shared" ca="1" si="6"/>
        <v>No</v>
      </c>
      <c r="D413" s="35" t="str">
        <f ca="1">IF(AND(C413="YES",_xll.DIMIX(instance&amp;":z_indicator_PL_Vector",_xll.ELPAR(dimension,F413,1))&gt;0),
_xll.ELPAR(dimension,F413,1),
IF(AND(C413="YES",_xll.DIMIX(instance&amp;":z_indicator_PL_Vector",_xll.ELPAR(dimension,F413,1))=0),
_xll.ELPAR(dimension,_xll.ELPAR(dimension,F413,1),1),
IF(G413="Vector",F413,"")))</f>
        <v/>
      </c>
      <c r="E413" s="36">
        <f ca="1">_xll.ELLEV($B$15,$B413)</f>
        <v>0</v>
      </c>
      <c r="F413" s="37" t="str">
        <f ca="1">_xll.DIMNM(dimension,_xll.DIMIX(dimension,B413))</f>
        <v>PL1315_IT_20</v>
      </c>
      <c r="G413" s="36">
        <f ca="1">_xll.DBRW($B$14,$B413,G$19)</f>
        <v>0</v>
      </c>
      <c r="H413" s="38">
        <f ca="1">_xll.DBRW($B$14,$B413,H$19)</f>
        <v>0</v>
      </c>
      <c r="I413" s="38">
        <f ca="1">_xll.DBRW($B$14,$B413,I$19)</f>
        <v>0</v>
      </c>
      <c r="J413" s="38" t="str">
        <f ca="1">_xll.ELPAR("tango_core_model:Indicator",B413,1)</f>
        <v>PL1315_Int_Staff</v>
      </c>
      <c r="K413" s="38" t="str">
        <f ca="1">IFERROR(VLOOKUP(B413,#REF!,3,FALSE),"-")</f>
        <v>Cost of temporary staff allocated to the G&amp;A costs</v>
      </c>
      <c r="L413" s="38">
        <f ca="1">_xll.DBRW($B$14,$B413,L$19)</f>
        <v>0</v>
      </c>
      <c r="M413" s="38">
        <f ca="1">_xll.DBRW($B$14,$B413,M$19)</f>
        <v>0</v>
      </c>
      <c r="N413" s="38">
        <f ca="1">_xll.DBRW($B$14,$B413,N$19)</f>
        <v>0</v>
      </c>
      <c r="O413" s="38">
        <f ca="1">_xll.DBRW($B$14,$B413,O$19)</f>
        <v>0</v>
      </c>
    </row>
    <row r="414" spans="1:15" x14ac:dyDescent="0.25">
      <c r="A414" s="2" t="str">
        <f ca="1">IF(_xll.TM1RPTELISCONSOLIDATED($B$20,$B414),IF(_xll.TM1RPTELLEV($B$20,$B414)&lt;=3,_xll.TM1RPTELLEV($B$20,$B414),"D"),"N")</f>
        <v>N</v>
      </c>
      <c r="B414" s="55" t="s">
        <v>296</v>
      </c>
      <c r="C414" s="35" t="str">
        <f t="shared" ca="1" si="6"/>
        <v>No</v>
      </c>
      <c r="D414" s="35" t="str">
        <f ca="1">IF(AND(C414="YES",_xll.DIMIX(instance&amp;":z_indicator_PL_Vector",_xll.ELPAR(dimension,F414,1))&gt;0),
_xll.ELPAR(dimension,F414,1),
IF(AND(C414="YES",_xll.DIMIX(instance&amp;":z_indicator_PL_Vector",_xll.ELPAR(dimension,F414,1))=0),
_xll.ELPAR(dimension,_xll.ELPAR(dimension,F414,1),1),
IF(G414="Vector",F414,"")))</f>
        <v/>
      </c>
      <c r="E414" s="36">
        <f ca="1">_xll.ELLEV($B$15,$B414)</f>
        <v>0</v>
      </c>
      <c r="F414" s="37" t="str">
        <f ca="1">_xll.DIMNM(dimension,_xll.DIMIX(dimension,B414))</f>
        <v>PL1315_LE_20</v>
      </c>
      <c r="G414" s="36">
        <f ca="1">_xll.DBRW($B$14,$B414,G$19)</f>
        <v>0</v>
      </c>
      <c r="H414" s="38">
        <f ca="1">_xll.DBRW($B$14,$B414,H$19)</f>
        <v>0</v>
      </c>
      <c r="I414" s="38">
        <f ca="1">_xll.DBRW($B$14,$B414,I$19)</f>
        <v>0</v>
      </c>
      <c r="J414" s="38" t="str">
        <f ca="1">_xll.ELPAR("tango_core_model:Indicator",B414,1)</f>
        <v>PL1315_Int_Staff</v>
      </c>
      <c r="K414" s="38" t="str">
        <f ca="1">IFERROR(VLOOKUP(B414,#REF!,3,FALSE),"-")</f>
        <v>Cost of temporary staff allocated to the G&amp;A costs</v>
      </c>
      <c r="L414" s="38">
        <f ca="1">_xll.DBRW($B$14,$B414,L$19)</f>
        <v>0</v>
      </c>
      <c r="M414" s="38">
        <f ca="1">_xll.DBRW($B$14,$B414,M$19)</f>
        <v>0</v>
      </c>
      <c r="N414" s="38">
        <f ca="1">_xll.DBRW($B$14,$B414,N$19)</f>
        <v>0</v>
      </c>
      <c r="O414" s="38">
        <f ca="1">_xll.DBRW($B$14,$B414,O$19)</f>
        <v>0</v>
      </c>
    </row>
    <row r="415" spans="1:15" x14ac:dyDescent="0.25">
      <c r="A415" s="2" t="str">
        <f ca="1">IF(_xll.TM1RPTELISCONSOLIDATED($B$20,$B415),IF(_xll.TM1RPTELLEV($B$20,$B415)&lt;=3,_xll.TM1RPTELLEV($B$20,$B415),"D"),"N")</f>
        <v>N</v>
      </c>
      <c r="B415" s="55" t="s">
        <v>308</v>
      </c>
      <c r="C415" s="35" t="str">
        <f t="shared" ca="1" si="6"/>
        <v>No</v>
      </c>
      <c r="D415" s="35" t="str">
        <f ca="1">IF(AND(C415="YES",_xll.DIMIX(instance&amp;":z_indicator_PL_Vector",_xll.ELPAR(dimension,F415,1))&gt;0),
_xll.ELPAR(dimension,F415,1),
IF(AND(C415="YES",_xll.DIMIX(instance&amp;":z_indicator_PL_Vector",_xll.ELPAR(dimension,F415,1))=0),
_xll.ELPAR(dimension,_xll.ELPAR(dimension,F415,1),1),
IF(G415="Vector",F415,"")))</f>
        <v/>
      </c>
      <c r="E415" s="36">
        <f ca="1">_xll.ELLEV($B$15,$B415)</f>
        <v>0</v>
      </c>
      <c r="F415" s="37" t="str">
        <f ca="1">_xll.DIMNM(dimension,_xll.DIMIX(dimension,B415))</f>
        <v>PL1315_PU_20</v>
      </c>
      <c r="G415" s="36">
        <f ca="1">_xll.DBRW($B$14,$B415,G$19)</f>
        <v>0</v>
      </c>
      <c r="H415" s="38">
        <f ca="1">_xll.DBRW($B$14,$B415,H$19)</f>
        <v>0</v>
      </c>
      <c r="I415" s="38">
        <f ca="1">_xll.DBRW($B$14,$B415,I$19)</f>
        <v>0</v>
      </c>
      <c r="J415" s="38" t="str">
        <f ca="1">_xll.ELPAR("tango_core_model:Indicator",B415,1)</f>
        <v>PL1315_Int_Staff</v>
      </c>
      <c r="K415" s="38" t="str">
        <f ca="1">IFERROR(VLOOKUP(B415,#REF!,3,FALSE),"-")</f>
        <v>Cost of temporary staff allocated to the G&amp;A costs</v>
      </c>
      <c r="L415" s="38">
        <f ca="1">_xll.DBRW($B$14,$B415,L$19)</f>
        <v>0</v>
      </c>
      <c r="M415" s="38">
        <f ca="1">_xll.DBRW($B$14,$B415,M$19)</f>
        <v>0</v>
      </c>
      <c r="N415" s="38">
        <f ca="1">_xll.DBRW($B$14,$B415,N$19)</f>
        <v>0</v>
      </c>
      <c r="O415" s="38">
        <f ca="1">_xll.DBRW($B$14,$B415,O$19)</f>
        <v>0</v>
      </c>
    </row>
    <row r="416" spans="1:15" x14ac:dyDescent="0.25">
      <c r="A416" s="2" t="str">
        <f ca="1">IF(_xll.TM1RPTELISCONSOLIDATED($B$20,$B416),IF(_xll.TM1RPTELLEV($B$20,$B416)&lt;=3,_xll.TM1RPTELLEV($B$20,$B416),"D"),"N")</f>
        <v>N</v>
      </c>
      <c r="B416" s="55" t="s">
        <v>332</v>
      </c>
      <c r="C416" s="35" t="str">
        <f t="shared" ca="1" si="6"/>
        <v>No</v>
      </c>
      <c r="D416" s="35" t="str">
        <f ca="1">IF(AND(C416="YES",_xll.DIMIX(instance&amp;":z_indicator_PL_Vector",_xll.ELPAR(dimension,F416,1))&gt;0),
_xll.ELPAR(dimension,F416,1),
IF(AND(C416="YES",_xll.DIMIX(instance&amp;":z_indicator_PL_Vector",_xll.ELPAR(dimension,F416,1))=0),
_xll.ELPAR(dimension,_xll.ELPAR(dimension,F416,1),1),
IF(G416="Vector",F416,"")))</f>
        <v/>
      </c>
      <c r="E416" s="36">
        <f ca="1">_xll.ELLEV($B$15,$B416)</f>
        <v>0</v>
      </c>
      <c r="F416" s="37" t="str">
        <f ca="1">_xll.DIMNM(dimension,_xll.DIMIX(dimension,B416))</f>
        <v>PL1315_RD_20</v>
      </c>
      <c r="G416" s="36">
        <f ca="1">_xll.DBRW($B$14,$B416,G$19)</f>
        <v>0</v>
      </c>
      <c r="H416" s="38">
        <f ca="1">_xll.DBRW($B$14,$B416,H$19)</f>
        <v>0</v>
      </c>
      <c r="I416" s="38">
        <f ca="1">_xll.DBRW($B$14,$B416,I$19)</f>
        <v>0</v>
      </c>
      <c r="J416" s="38" t="str">
        <f ca="1">_xll.ELPAR("tango_core_model:Indicator",B416,1)</f>
        <v>PL1315_Int_Staff</v>
      </c>
      <c r="K416" s="38" t="str">
        <f ca="1">IFERROR(VLOOKUP(B416,#REF!,3,FALSE),"-")</f>
        <v>Cost of temporary staff allocated to the G&amp;A costs</v>
      </c>
      <c r="L416" s="38">
        <f ca="1">_xll.DBRW($B$14,$B416,L$19)</f>
        <v>0</v>
      </c>
      <c r="M416" s="38">
        <f ca="1">_xll.DBRW($B$14,$B416,M$19)</f>
        <v>0</v>
      </c>
      <c r="N416" s="38">
        <f ca="1">_xll.DBRW($B$14,$B416,N$19)</f>
        <v>0</v>
      </c>
      <c r="O416" s="38">
        <f ca="1">_xll.DBRW($B$14,$B416,O$19)</f>
        <v>0</v>
      </c>
    </row>
    <row r="417" spans="1:15" x14ac:dyDescent="0.25">
      <c r="A417" s="2" t="str">
        <f ca="1">IF(_xll.TM1RPTELISCONSOLIDATED($B$20,$B417),IF(_xll.TM1RPTELLEV($B$20,$B417)&lt;=3,_xll.TM1RPTELLEV($B$20,$B417),"D"),"N")</f>
        <v>N</v>
      </c>
      <c r="B417" s="55" t="s">
        <v>302</v>
      </c>
      <c r="C417" s="35" t="str">
        <f t="shared" ca="1" si="6"/>
        <v>No</v>
      </c>
      <c r="D417" s="35" t="str">
        <f ca="1">IF(AND(C417="YES",_xll.DIMIX(instance&amp;":z_indicator_PL_Vector",_xll.ELPAR(dimension,F417,1))&gt;0),
_xll.ELPAR(dimension,F417,1),
IF(AND(C417="YES",_xll.DIMIX(instance&amp;":z_indicator_PL_Vector",_xll.ELPAR(dimension,F417,1))=0),
_xll.ELPAR(dimension,_xll.ELPAR(dimension,F417,1),1),
IF(G417="Vector",F417,"")))</f>
        <v/>
      </c>
      <c r="E417" s="36">
        <f ca="1">_xll.ELLEV($B$15,$B417)</f>
        <v>0</v>
      </c>
      <c r="F417" s="37" t="str">
        <f ca="1">_xll.DIMNM(dimension,_xll.DIMIX(dimension,B417))</f>
        <v>PL1315_RM_20</v>
      </c>
      <c r="G417" s="36">
        <f ca="1">_xll.DBRW($B$14,$B417,G$19)</f>
        <v>0</v>
      </c>
      <c r="H417" s="38">
        <f ca="1">_xll.DBRW($B$14,$B417,H$19)</f>
        <v>0</v>
      </c>
      <c r="I417" s="38">
        <f ca="1">_xll.DBRW($B$14,$B417,I$19)</f>
        <v>0</v>
      </c>
      <c r="J417" s="38" t="str">
        <f ca="1">_xll.ELPAR("tango_core_model:Indicator",B417,1)</f>
        <v>PL1315_Int_Staff</v>
      </c>
      <c r="K417" s="38" t="str">
        <f ca="1">IFERROR(VLOOKUP(B417,#REF!,3,FALSE),"-")</f>
        <v>Cost of temporary staff allocated to the G&amp;A costs</v>
      </c>
      <c r="L417" s="38">
        <f ca="1">_xll.DBRW($B$14,$B417,L$19)</f>
        <v>0</v>
      </c>
      <c r="M417" s="38">
        <f ca="1">_xll.DBRW($B$14,$B417,M$19)</f>
        <v>0</v>
      </c>
      <c r="N417" s="38">
        <f ca="1">_xll.DBRW($B$14,$B417,N$19)</f>
        <v>0</v>
      </c>
      <c r="O417" s="38">
        <f ca="1">_xll.DBRW($B$14,$B417,O$19)</f>
        <v>0</v>
      </c>
    </row>
    <row r="418" spans="1:15" x14ac:dyDescent="0.25">
      <c r="A418" s="2" t="str">
        <f ca="1">IF(_xll.TM1RPTELISCONSOLIDATED($B$20,$B418),IF(_xll.TM1RPTELLEV($B$20,$B418)&lt;=3,_xll.TM1RPTELLEV($B$20,$B418),"D"),"N")</f>
        <v>N</v>
      </c>
      <c r="B418" s="55" t="s">
        <v>320</v>
      </c>
      <c r="C418" s="35" t="str">
        <f t="shared" ca="1" si="6"/>
        <v>No</v>
      </c>
      <c r="D418" s="35" t="str">
        <f ca="1">IF(AND(C418="YES",_xll.DIMIX(instance&amp;":z_indicator_PL_Vector",_xll.ELPAR(dimension,F418,1))&gt;0),
_xll.ELPAR(dimension,F418,1),
IF(AND(C418="YES",_xll.DIMIX(instance&amp;":z_indicator_PL_Vector",_xll.ELPAR(dimension,F418,1))=0),
_xll.ELPAR(dimension,_xll.ELPAR(dimension,F418,1),1),
IF(G418="Vector",F418,"")))</f>
        <v/>
      </c>
      <c r="E418" s="36">
        <f ca="1">_xll.ELLEV($B$15,$B418)</f>
        <v>0</v>
      </c>
      <c r="F418" s="37" t="str">
        <f ca="1">_xll.DIMNM(dimension,_xll.DIMIX(dimension,B418))</f>
        <v>PL1315_SE_20</v>
      </c>
      <c r="G418" s="36">
        <f ca="1">_xll.DBRW($B$14,$B418,G$19)</f>
        <v>0</v>
      </c>
      <c r="H418" s="38">
        <f ca="1">_xll.DBRW($B$14,$B418,H$19)</f>
        <v>0</v>
      </c>
      <c r="I418" s="38">
        <f ca="1">_xll.DBRW($B$14,$B418,I$19)</f>
        <v>0</v>
      </c>
      <c r="J418" s="38" t="str">
        <f ca="1">_xll.ELPAR("tango_core_model:Indicator",B418,1)</f>
        <v>PL1315_Int_Staff</v>
      </c>
      <c r="K418" s="38" t="str">
        <f ca="1">IFERROR(VLOOKUP(B418,#REF!,3,FALSE),"-")</f>
        <v>Cost of temporary staff allocated to the G&amp;A costs</v>
      </c>
      <c r="L418" s="38">
        <f ca="1">_xll.DBRW($B$14,$B418,L$19)</f>
        <v>0</v>
      </c>
      <c r="M418" s="38">
        <f ca="1">_xll.DBRW($B$14,$B418,M$19)</f>
        <v>0</v>
      </c>
      <c r="N418" s="38">
        <f ca="1">_xll.DBRW($B$14,$B418,N$19)</f>
        <v>0</v>
      </c>
      <c r="O418" s="38">
        <f ca="1">_xll.DBRW($B$14,$B418,O$19)</f>
        <v>0</v>
      </c>
    </row>
    <row r="419" spans="1:15" x14ac:dyDescent="0.25">
      <c r="A419" s="2" t="str">
        <f ca="1">IF(_xll.TM1RPTELISCONSOLIDATED($B$20,$B419),IF(_xll.TM1RPTELLEV($B$20,$B419)&lt;=3,_xll.TM1RPTELLEV($B$20,$B419),"D"),"N")</f>
        <v>N</v>
      </c>
      <c r="B419" s="55" t="s">
        <v>254</v>
      </c>
      <c r="C419" s="35" t="str">
        <f t="shared" ca="1" si="6"/>
        <v>No</v>
      </c>
      <c r="D419" s="35" t="str">
        <f ca="1">IF(AND(C419="YES",_xll.DIMIX(instance&amp;":z_indicator_PL_Vector",_xll.ELPAR(dimension,F419,1))&gt;0),
_xll.ELPAR(dimension,F419,1),
IF(AND(C419="YES",_xll.DIMIX(instance&amp;":z_indicator_PL_Vector",_xll.ELPAR(dimension,F419,1))=0),
_xll.ELPAR(dimension,_xll.ELPAR(dimension,F419,1),1),
IF(G419="Vector",F419,"")))</f>
        <v/>
      </c>
      <c r="E419" s="36">
        <f ca="1">_xll.ELLEV($B$15,$B419)</f>
        <v>0</v>
      </c>
      <c r="F419" s="37" t="str">
        <f ca="1">_xll.DIMNM(dimension,_xll.DIMIX(dimension,B419))</f>
        <v>PL1315_TD_20</v>
      </c>
      <c r="G419" s="36">
        <f ca="1">_xll.DBRW($B$14,$B419,G$19)</f>
        <v>0</v>
      </c>
      <c r="H419" s="38">
        <f ca="1">_xll.DBRW($B$14,$B419,H$19)</f>
        <v>0</v>
      </c>
      <c r="I419" s="38">
        <f ca="1">_xll.DBRW($B$14,$B419,I$19)</f>
        <v>0</v>
      </c>
      <c r="J419" s="38" t="str">
        <f ca="1">_xll.ELPAR("tango_core_model:Indicator",B419,1)</f>
        <v>PL1315_Int_Staff</v>
      </c>
      <c r="K419" s="38" t="str">
        <f ca="1">IFERROR(VLOOKUP(B419,#REF!,3,FALSE),"-")</f>
        <v>Cost of temporary staff allocated to the G&amp;A costs</v>
      </c>
      <c r="L419" s="38">
        <f ca="1">_xll.DBRW($B$14,$B419,L$19)</f>
        <v>0</v>
      </c>
      <c r="M419" s="38">
        <f ca="1">_xll.DBRW($B$14,$B419,M$19)</f>
        <v>0</v>
      </c>
      <c r="N419" s="38">
        <f ca="1">_xll.DBRW($B$14,$B419,N$19)</f>
        <v>0</v>
      </c>
      <c r="O419" s="38">
        <f ca="1">_xll.DBRW($B$14,$B419,O$19)</f>
        <v>0</v>
      </c>
    </row>
    <row r="420" spans="1:15" x14ac:dyDescent="0.25">
      <c r="A420" s="2" t="str">
        <f ca="1">IF(_xll.TM1RPTELISCONSOLIDATED($B$20,$B420),IF(_xll.TM1RPTELLEV($B$20,$B420)&lt;=3,_xll.TM1RPTELLEV($B$20,$B420),"D"),"N")</f>
        <v>N</v>
      </c>
      <c r="B420" s="55" t="s">
        <v>290</v>
      </c>
      <c r="C420" s="35" t="str">
        <f t="shared" ca="1" si="6"/>
        <v>No</v>
      </c>
      <c r="D420" s="35" t="str">
        <f ca="1">IF(AND(C420="YES",_xll.DIMIX(instance&amp;":z_indicator_PL_Vector",_xll.ELPAR(dimension,F420,1))&gt;0),
_xll.ELPAR(dimension,F420,1),
IF(AND(C420="YES",_xll.DIMIX(instance&amp;":z_indicator_PL_Vector",_xll.ELPAR(dimension,F420,1))=0),
_xll.ELPAR(dimension,_xll.ELPAR(dimension,F420,1),1),
IF(G420="Vector",F420,"")))</f>
        <v/>
      </c>
      <c r="E420" s="36">
        <f ca="1">_xll.ELLEV($B$15,$B420)</f>
        <v>0</v>
      </c>
      <c r="F420" s="37" t="str">
        <f ca="1">_xll.DIMNM(dimension,_xll.DIMIX(dimension,B420))</f>
        <v>PL1315_TM_20</v>
      </c>
      <c r="G420" s="36">
        <f ca="1">_xll.DBRW($B$14,$B420,G$19)</f>
        <v>0</v>
      </c>
      <c r="H420" s="38">
        <f ca="1">_xll.DBRW($B$14,$B420,H$19)</f>
        <v>0</v>
      </c>
      <c r="I420" s="38">
        <f ca="1">_xll.DBRW($B$14,$B420,I$19)</f>
        <v>0</v>
      </c>
      <c r="J420" s="38" t="str">
        <f ca="1">_xll.ELPAR("tango_core_model:Indicator",B420,1)</f>
        <v>PL1315_Int_Staff</v>
      </c>
      <c r="K420" s="38" t="str">
        <f ca="1">IFERROR(VLOOKUP(B420,#REF!,3,FALSE),"-")</f>
        <v>Cost of temporary staff allocated to the G&amp;A costs</v>
      </c>
      <c r="L420" s="38">
        <f ca="1">_xll.DBRW($B$14,$B420,L$19)</f>
        <v>0</v>
      </c>
      <c r="M420" s="38">
        <f ca="1">_xll.DBRW($B$14,$B420,M$19)</f>
        <v>0</v>
      </c>
      <c r="N420" s="38">
        <f ca="1">_xll.DBRW($B$14,$B420,N$19)</f>
        <v>0</v>
      </c>
      <c r="O420" s="38">
        <f ca="1">_xll.DBRW($B$14,$B420,O$19)</f>
        <v>0</v>
      </c>
    </row>
    <row r="421" spans="1:15" x14ac:dyDescent="0.25">
      <c r="A421" s="2" t="str">
        <f ca="1">IF(_xll.TM1RPTELISCONSOLIDATED($B$20,$B421),IF(_xll.TM1RPTELLEV($B$20,$B421)&lt;=3,_xll.TM1RPTELLEV($B$20,$B421),"D"),"N")</f>
        <v>N</v>
      </c>
      <c r="B421" s="44" t="s">
        <v>486</v>
      </c>
      <c r="C421" s="20" t="str">
        <f t="shared" ca="1" si="6"/>
        <v>No</v>
      </c>
      <c r="D421" s="20" t="str">
        <f ca="1">IF(AND(C421="YES",_xll.DIMIX(instance&amp;":z_indicator_PL_Vector",_xll.ELPAR(dimension,F421,1))&gt;0),
_xll.ELPAR(dimension,F421,1),
IF(AND(C421="YES",_xll.DIMIX(instance&amp;":z_indicator_PL_Vector",_xll.ELPAR(dimension,F421,1))=0),
_xll.ELPAR(dimension,_xll.ELPAR(dimension,F421,1),1),
IF(G421="Vector",F421,"")))</f>
        <v/>
      </c>
      <c r="E421" s="21">
        <f ca="1">_xll.ELLEV($B$15,$B421)</f>
        <v>1</v>
      </c>
      <c r="F421" s="22" t="str">
        <f ca="1">_xll.DIMNM(dimension,_xll.DIMIX(dimension,B421))</f>
        <v>PL1311</v>
      </c>
      <c r="G421" s="23">
        <f ca="1">_xll.DBRW($B$14,$B421,G$19)</f>
        <v>0</v>
      </c>
      <c r="H421" s="23">
        <f ca="1">_xll.DBRW($B$14,$B421,H$19)</f>
        <v>0</v>
      </c>
      <c r="I421" s="23">
        <f ca="1">_xll.DBRW($B$14,$B421,I$19)</f>
        <v>0</v>
      </c>
      <c r="J421" s="23" t="str">
        <f ca="1">_xll.ELPAR("tango_core_model:Indicator",B421,1)</f>
        <v>TPL13_nat</v>
      </c>
      <c r="K421" s="23" t="str">
        <f ca="1">IFERROR(VLOOKUP(B421,#REF!,3,FALSE),"-")</f>
        <v>-</v>
      </c>
      <c r="L421" s="23">
        <f ca="1">_xll.DBRW($B$14,$B421,L$19)</f>
        <v>0</v>
      </c>
      <c r="M421" s="23">
        <f ca="1">_xll.DBRW($B$14,$B421,M$19)</f>
        <v>0</v>
      </c>
      <c r="N421" s="23">
        <f ca="1">_xll.DBRW($B$14,$B421,N$19)</f>
        <v>0</v>
      </c>
      <c r="O421" s="23">
        <f ca="1">_xll.DBRW($B$14,$B421,O$19)</f>
        <v>0</v>
      </c>
    </row>
    <row r="422" spans="1:15" x14ac:dyDescent="0.25">
      <c r="A422" s="2" t="str">
        <f ca="1">IF(_xll.TM1RPTELISCONSOLIDATED($B$20,$B422),IF(_xll.TM1RPTELLEV($B$20,$B422)&lt;=3,_xll.TM1RPTELLEV($B$20,$B422),"D"),"N")</f>
        <v>N</v>
      </c>
      <c r="B422" s="45" t="s">
        <v>267</v>
      </c>
      <c r="C422" s="35" t="str">
        <f t="shared" ca="1" si="6"/>
        <v>No</v>
      </c>
      <c r="D422" s="35" t="str">
        <f ca="1">IF(AND(C422="YES",_xll.DIMIX(instance&amp;":z_indicator_PL_Vector",_xll.ELPAR(dimension,F422,1))&gt;0),
_xll.ELPAR(dimension,F422,1),
IF(AND(C422="YES",_xll.DIMIX(instance&amp;":z_indicator_PL_Vector",_xll.ELPAR(dimension,F422,1))=0),
_xll.ELPAR(dimension,_xll.ELPAR(dimension,F422,1),1),
IF(G422="Vector",F422,"")))</f>
        <v/>
      </c>
      <c r="E422" s="36">
        <f ca="1">_xll.ELLEV($B$15,$B422)</f>
        <v>0</v>
      </c>
      <c r="F422" s="37" t="str">
        <f ca="1">_xll.DIMNM(dimension,_xll.DIMIX(dimension,B422))</f>
        <v>PL1311_GM</v>
      </c>
      <c r="G422" s="36">
        <f ca="1">_xll.DBRW($B$14,$B422,G$19)</f>
        <v>0</v>
      </c>
      <c r="H422" s="38">
        <f ca="1">_xll.DBRW($B$14,$B422,H$19)</f>
        <v>0</v>
      </c>
      <c r="I422" s="38">
        <f ca="1">_xll.DBRW($B$14,$B422,I$19)</f>
        <v>0</v>
      </c>
      <c r="J422" s="38" t="str">
        <f ca="1">_xll.ELPAR("tango_core_model:Indicator",B422,1)</f>
        <v>PL1311</v>
      </c>
      <c r="K422" s="38" t="str">
        <f ca="1">IFERROR(VLOOKUP(B422,#REF!,3,FALSE),"-")</f>
        <v>This account is used to record expenses relating to the measurement of share-based payments to employees (stock options, allotment of free shares or company savings plans). Expenses relating to the measurement of share-based payments to employees must be offset by a corresponding increase in the entity's shareholders' equity</v>
      </c>
      <c r="L422" s="38">
        <f ca="1">_xll.DBRW($B$14,$B422,L$19)</f>
        <v>0</v>
      </c>
      <c r="M422" s="38">
        <f ca="1">_xll.DBRW($B$14,$B422,M$19)</f>
        <v>0</v>
      </c>
      <c r="N422" s="38">
        <f ca="1">_xll.DBRW($B$14,$B422,N$19)</f>
        <v>0</v>
      </c>
      <c r="O422" s="38">
        <f ca="1">_xll.DBRW($B$14,$B422,O$19)</f>
        <v>0</v>
      </c>
    </row>
    <row r="423" spans="1:15" x14ac:dyDescent="0.25">
      <c r="A423" s="2" t="str">
        <f ca="1">IF(_xll.TM1RPTELISCONSOLIDATED($B$20,$B423),IF(_xll.TM1RPTELLEV($B$20,$B423)&lt;=3,_xll.TM1RPTELLEV($B$20,$B423),"D"),"N")</f>
        <v>N</v>
      </c>
      <c r="B423" s="45" t="s">
        <v>340</v>
      </c>
      <c r="C423" s="35" t="str">
        <f t="shared" ca="1" si="6"/>
        <v>No</v>
      </c>
      <c r="D423" s="35" t="str">
        <f ca="1">IF(AND(C423="YES",_xll.DIMIX(instance&amp;":z_indicator_PL_Vector",_xll.ELPAR(dimension,F423,1))&gt;0),
_xll.ELPAR(dimension,F423,1),
IF(AND(C423="YES",_xll.DIMIX(instance&amp;":z_indicator_PL_Vector",_xll.ELPAR(dimension,F423,1))=0),
_xll.ELPAR(dimension,_xll.ELPAR(dimension,F423,1),1),
IF(G423="Vector",F423,"")))</f>
        <v/>
      </c>
      <c r="E423" s="36">
        <f ca="1">_xll.ELLEV($B$15,$B423)</f>
        <v>0</v>
      </c>
      <c r="F423" s="37" t="str">
        <f ca="1">_xll.DIMNM(dimension,_xll.DIMIX(dimension,B423))</f>
        <v>PL1311_XX</v>
      </c>
      <c r="G423" s="36">
        <f ca="1">_xll.DBRW($B$14,$B423,G$19)</f>
        <v>0</v>
      </c>
      <c r="H423" s="38">
        <f ca="1">_xll.DBRW($B$14,$B423,H$19)</f>
        <v>0</v>
      </c>
      <c r="I423" s="38">
        <f ca="1">_xll.DBRW($B$14,$B423,I$19)</f>
        <v>0</v>
      </c>
      <c r="J423" s="38" t="str">
        <f ca="1">_xll.ELPAR("tango_core_model:Indicator",B423,1)</f>
        <v>PL1311</v>
      </c>
      <c r="K423" s="38" t="str">
        <f ca="1">IFERROR(VLOOKUP(B423,#REF!,3,FALSE),"-")</f>
        <v>Technical account for Vector reconciliation</v>
      </c>
      <c r="L423" s="38">
        <f ca="1">_xll.DBRW($B$14,$B423,L$19)</f>
        <v>0</v>
      </c>
      <c r="M423" s="38">
        <f ca="1">_xll.DBRW($B$14,$B423,M$19)</f>
        <v>0</v>
      </c>
      <c r="N423" s="38">
        <f ca="1">_xll.DBRW($B$14,$B423,N$19)</f>
        <v>0</v>
      </c>
      <c r="O423" s="38">
        <f ca="1">_xll.DBRW($B$14,$B423,O$19)</f>
        <v>0</v>
      </c>
    </row>
    <row r="424" spans="1:15" x14ac:dyDescent="0.25">
      <c r="A424" s="2" t="str">
        <f ca="1">IF(_xll.TM1RPTELISCONSOLIDATED($B$20,$B424),IF(_xll.TM1RPTELLEV($B$20,$B424)&lt;=3,_xll.TM1RPTELLEV($B$20,$B424),"D"),"N")</f>
        <v>N</v>
      </c>
      <c r="B424" s="44" t="s">
        <v>487</v>
      </c>
      <c r="C424" s="20" t="str">
        <f t="shared" ca="1" si="6"/>
        <v>No</v>
      </c>
      <c r="D424" s="20" t="str">
        <f ca="1">IF(AND(C424="YES",_xll.DIMIX(instance&amp;":z_indicator_PL_Vector",_xll.ELPAR(dimension,F424,1))&gt;0),
_xll.ELPAR(dimension,F424,1),
IF(AND(C424="YES",_xll.DIMIX(instance&amp;":z_indicator_PL_Vector",_xll.ELPAR(dimension,F424,1))=0),
_xll.ELPAR(dimension,_xll.ELPAR(dimension,F424,1),1),
IF(G424="Vector",F424,"")))</f>
        <v/>
      </c>
      <c r="E424" s="21">
        <f ca="1">_xll.ELLEV($B$15,$B424)</f>
        <v>2</v>
      </c>
      <c r="F424" s="22" t="str">
        <f ca="1">_xll.DIMNM(dimension,_xll.DIMIX(dimension,B424))</f>
        <v>PL1315</v>
      </c>
      <c r="G424" s="23">
        <f ca="1">_xll.DBRW($B$14,$B424,G$19)</f>
        <v>0</v>
      </c>
      <c r="H424" s="23">
        <f ca="1">_xll.DBRW($B$14,$B424,H$19)</f>
        <v>0</v>
      </c>
      <c r="I424" s="23">
        <f ca="1">_xll.DBRW($B$14,$B424,I$19)</f>
        <v>0</v>
      </c>
      <c r="J424" s="23" t="str">
        <f ca="1">_xll.ELPAR("tango_core_model:Indicator",B424,1)</f>
        <v>TPL13_nat</v>
      </c>
      <c r="K424" s="23" t="str">
        <f ca="1">IFERROR(VLOOKUP(B424,#REF!,3,FALSE),"-")</f>
        <v>-</v>
      </c>
      <c r="L424" s="23">
        <f ca="1">_xll.DBRW($B$14,$B424,L$19)</f>
        <v>0</v>
      </c>
      <c r="M424" s="23">
        <f ca="1">_xll.DBRW($B$14,$B424,M$19)</f>
        <v>0</v>
      </c>
      <c r="N424" s="23">
        <f ca="1">_xll.DBRW($B$14,$B424,N$19)</f>
        <v>0</v>
      </c>
      <c r="O424" s="23">
        <f ca="1">_xll.DBRW($B$14,$B424,O$19)</f>
        <v>0</v>
      </c>
    </row>
    <row r="425" spans="1:15" x14ac:dyDescent="0.25">
      <c r="A425" s="2" t="str">
        <f ca="1">IF(_xll.TM1RPTELISCONSOLIDATED($B$20,$B425),IF(_xll.TM1RPTELLEV($B$20,$B425)&lt;=3,_xll.TM1RPTELLEV($B$20,$B425),"D"),"N")</f>
        <v>N</v>
      </c>
      <c r="B425" s="45" t="s">
        <v>317</v>
      </c>
      <c r="C425" s="35" t="str">
        <f t="shared" ca="1" si="6"/>
        <v>No</v>
      </c>
      <c r="D425" s="35" t="str">
        <f ca="1">IF(AND(C425="YES",_xll.DIMIX(instance&amp;":z_indicator_PL_Vector",_xll.ELPAR(dimension,F425,1))&gt;0),
_xll.ELPAR(dimension,F425,1),
IF(AND(C425="YES",_xll.DIMIX(instance&amp;":z_indicator_PL_Vector",_xll.ELPAR(dimension,F425,1))=0),
_xll.ELPAR(dimension,_xll.ELPAR(dimension,F425,1),1),
IF(G425="Vector",F425,"")))</f>
        <v/>
      </c>
      <c r="E425" s="36">
        <f ca="1">_xll.ELLEV($B$15,$B425)</f>
        <v>0</v>
      </c>
      <c r="F425" s="37" t="str">
        <f ca="1">_xll.DIMNM(dimension,_xll.DIMIX(dimension,B425))</f>
        <v>PL1315_CO_99</v>
      </c>
      <c r="G425" s="36">
        <f ca="1">_xll.DBRW($B$14,$B425,G$19)</f>
        <v>0</v>
      </c>
      <c r="H425" s="38">
        <f ca="1">_xll.DBRW($B$14,$B425,H$19)</f>
        <v>0</v>
      </c>
      <c r="I425" s="38">
        <f ca="1">_xll.DBRW($B$14,$B425,I$19)</f>
        <v>0</v>
      </c>
      <c r="J425" s="38" t="str">
        <f ca="1">_xll.ELPAR("tango_core_model:Indicator",B425,1)</f>
        <v>PL1315</v>
      </c>
      <c r="K425" s="38" t="str">
        <f ca="1">IFERROR(VLOOKUP(B425,#REF!,3,FALSE),"-")</f>
        <v>Expenses not included in the other selling expenses natures of cost</v>
      </c>
      <c r="L425" s="38">
        <f ca="1">_xll.DBRW($B$14,$B425,L$19)</f>
        <v>0</v>
      </c>
      <c r="M425" s="38">
        <f ca="1">_xll.DBRW($B$14,$B425,M$19)</f>
        <v>0</v>
      </c>
      <c r="N425" s="38">
        <f ca="1">_xll.DBRW($B$14,$B425,N$19)</f>
        <v>0</v>
      </c>
      <c r="O425" s="38">
        <f ca="1">_xll.DBRW($B$14,$B425,O$19)</f>
        <v>0</v>
      </c>
    </row>
    <row r="426" spans="1:15" x14ac:dyDescent="0.25">
      <c r="A426" s="2" t="str">
        <f ca="1">IF(_xll.TM1RPTELISCONSOLIDATED($B$20,$B426),IF(_xll.TM1RPTELLEV($B$20,$B426)&lt;=3,_xll.TM1RPTELLEV($B$20,$B426),"D"),"N")</f>
        <v>N</v>
      </c>
      <c r="B426" s="46" t="s">
        <v>488</v>
      </c>
      <c r="C426" s="25" t="str">
        <f t="shared" ca="1" si="6"/>
        <v>No</v>
      </c>
      <c r="D426" s="25" t="str">
        <f ca="1">IF(AND(C426="YES",_xll.DIMIX(instance&amp;":z_indicator_PL_Vector",_xll.ELPAR(dimension,F426,1))&gt;0),
_xll.ELPAR(dimension,F426,1),
IF(AND(C426="YES",_xll.DIMIX(instance&amp;":z_indicator_PL_Vector",_xll.ELPAR(dimension,F426,1))=0),
_xll.ELPAR(dimension,_xll.ELPAR(dimension,F426,1),1),
IF(G426="Vector",F426,"")))</f>
        <v/>
      </c>
      <c r="E426" s="26">
        <f ca="1">_xll.ELLEV($B$15,$B426)</f>
        <v>1</v>
      </c>
      <c r="F426" s="27" t="str">
        <f ca="1">_xll.DIMNM(dimension,_xll.DIMIX(dimension,B426))</f>
        <v>PL1315_Conslt</v>
      </c>
      <c r="G426" s="28">
        <f ca="1">_xll.DBRW($B$14,$B426,G$19)</f>
        <v>0</v>
      </c>
      <c r="H426" s="28">
        <f ca="1">_xll.DBRW($B$14,$B426,H$19)</f>
        <v>0</v>
      </c>
      <c r="I426" s="28">
        <f ca="1">_xll.DBRW($B$14,$B426,I$19)</f>
        <v>0</v>
      </c>
      <c r="J426" s="28" t="str">
        <f ca="1">_xll.ELPAR("tango_core_model:Indicator",B426,1)</f>
        <v>PL1315</v>
      </c>
      <c r="K426" s="28" t="str">
        <f ca="1">IFERROR(VLOOKUP(B426,#REF!,3,FALSE),"-")</f>
        <v>-</v>
      </c>
      <c r="L426" s="28">
        <f ca="1">_xll.DBRW($B$14,$B426,L$19)</f>
        <v>0</v>
      </c>
      <c r="M426" s="28">
        <f ca="1">_xll.DBRW($B$14,$B426,M$19)</f>
        <v>0</v>
      </c>
      <c r="N426" s="28">
        <f ca="1">_xll.DBRW($B$14,$B426,N$19)</f>
        <v>0</v>
      </c>
      <c r="O426" s="28">
        <f ca="1">_xll.DBRW($B$14,$B426,O$19)</f>
        <v>0</v>
      </c>
    </row>
    <row r="427" spans="1:15" x14ac:dyDescent="0.25">
      <c r="A427" s="2" t="str">
        <f ca="1">IF(_xll.TM1RPTELISCONSOLIDATED($B$20,$B427),IF(_xll.TM1RPTELLEV($B$20,$B427)&lt;=3,_xll.TM1RPTELLEV($B$20,$B427),"D"),"N")</f>
        <v>N</v>
      </c>
      <c r="B427" s="55" t="s">
        <v>316</v>
      </c>
      <c r="C427" s="35" t="str">
        <f t="shared" ca="1" si="6"/>
        <v>No</v>
      </c>
      <c r="D427" s="35" t="str">
        <f ca="1">IF(AND(C427="YES",_xll.DIMIX(instance&amp;":z_indicator_PL_Vector",_xll.ELPAR(dimension,F427,1))&gt;0),
_xll.ELPAR(dimension,F427,1),
IF(AND(C427="YES",_xll.DIMIX(instance&amp;":z_indicator_PL_Vector",_xll.ELPAR(dimension,F427,1))=0),
_xll.ELPAR(dimension,_xll.ELPAR(dimension,F427,1),1),
IF(G427="Vector",F427,"")))</f>
        <v/>
      </c>
      <c r="E427" s="36">
        <f ca="1">_xll.ELLEV($B$15,$B427)</f>
        <v>0</v>
      </c>
      <c r="F427" s="37" t="str">
        <f ca="1">_xll.DIMNM(dimension,_xll.DIMIX(dimension,B427))</f>
        <v>PL1315_CO_75</v>
      </c>
      <c r="G427" s="36">
        <f ca="1">_xll.DBRW($B$14,$B427,G$19)</f>
        <v>0</v>
      </c>
      <c r="H427" s="38">
        <f ca="1">_xll.DBRW($B$14,$B427,H$19)</f>
        <v>0</v>
      </c>
      <c r="I427" s="38">
        <f ca="1">_xll.DBRW($B$14,$B427,I$19)</f>
        <v>0</v>
      </c>
      <c r="J427" s="38" t="str">
        <f ca="1">_xll.ELPAR("tango_core_model:Indicator",B427,1)</f>
        <v>PL1315_Conslt</v>
      </c>
      <c r="K427" s="38" t="str">
        <f ca="1">IFERROR(VLOOKUP(B427,#REF!,3,FALSE),"-")</f>
        <v>Cost of auditors, consulting fees (tax, legal, financial) not related to a specific commercial contract providing revenues nor to the bids.</v>
      </c>
      <c r="L427" s="38">
        <f ca="1">_xll.DBRW($B$14,$B427,L$19)</f>
        <v>0</v>
      </c>
      <c r="M427" s="38">
        <f ca="1">_xll.DBRW($B$14,$B427,M$19)</f>
        <v>0</v>
      </c>
      <c r="N427" s="38">
        <f ca="1">_xll.DBRW($B$14,$B427,N$19)</f>
        <v>0</v>
      </c>
      <c r="O427" s="38">
        <f ca="1">_xll.DBRW($B$14,$B427,O$19)</f>
        <v>0</v>
      </c>
    </row>
    <row r="428" spans="1:15" x14ac:dyDescent="0.25">
      <c r="A428" s="2" t="str">
        <f ca="1">IF(_xll.TM1RPTELISCONSOLIDATED($B$20,$B428),IF(_xll.TM1RPTELLEV($B$20,$B428)&lt;=3,_xll.TM1RPTELLEV($B$20,$B428),"D"),"N")</f>
        <v>N</v>
      </c>
      <c r="B428" s="55" t="s">
        <v>243</v>
      </c>
      <c r="C428" s="35" t="str">
        <f t="shared" ca="1" si="6"/>
        <v>No</v>
      </c>
      <c r="D428" s="35" t="str">
        <f ca="1">IF(AND(C428="YES",_xll.DIMIX(instance&amp;":z_indicator_PL_Vector",_xll.ELPAR(dimension,F428,1))&gt;0),
_xll.ELPAR(dimension,F428,1),
IF(AND(C428="YES",_xll.DIMIX(instance&amp;":z_indicator_PL_Vector",_xll.ELPAR(dimension,F428,1))=0),
_xll.ELPAR(dimension,_xll.ELPAR(dimension,F428,1),1),
IF(G428="Vector",F428,"")))</f>
        <v/>
      </c>
      <c r="E428" s="36">
        <f ca="1">_xll.ELLEV($B$15,$B428)</f>
        <v>0</v>
      </c>
      <c r="F428" s="37" t="str">
        <f ca="1">_xll.DIMNM(dimension,_xll.DIMIX(dimension,B428))</f>
        <v>PL1315_FI_75</v>
      </c>
      <c r="G428" s="36">
        <f ca="1">_xll.DBRW($B$14,$B428,G$19)</f>
        <v>0</v>
      </c>
      <c r="H428" s="38">
        <f ca="1">_xll.DBRW($B$14,$B428,H$19)</f>
        <v>0</v>
      </c>
      <c r="I428" s="38">
        <f ca="1">_xll.DBRW($B$14,$B428,I$19)</f>
        <v>0</v>
      </c>
      <c r="J428" s="38" t="str">
        <f ca="1">_xll.ELPAR("tango_core_model:Indicator",B428,1)</f>
        <v>PL1315_Conslt</v>
      </c>
      <c r="K428" s="38" t="str">
        <f ca="1">IFERROR(VLOOKUP(B428,#REF!,3,FALSE),"-")</f>
        <v>Cost of auditors, consulting fees (tax, legal, financial) not related to a specific commercial contract providing revenues nor to the bids.</v>
      </c>
      <c r="L428" s="38">
        <f ca="1">_xll.DBRW($B$14,$B428,L$19)</f>
        <v>0</v>
      </c>
      <c r="M428" s="38">
        <f ca="1">_xll.DBRW($B$14,$B428,M$19)</f>
        <v>0</v>
      </c>
      <c r="N428" s="38">
        <f ca="1">_xll.DBRW($B$14,$B428,N$19)</f>
        <v>0</v>
      </c>
      <c r="O428" s="38">
        <f ca="1">_xll.DBRW($B$14,$B428,O$19)</f>
        <v>0</v>
      </c>
    </row>
    <row r="429" spans="1:15" x14ac:dyDescent="0.25">
      <c r="A429" s="2" t="str">
        <f ca="1">IF(_xll.TM1RPTELISCONSOLIDATED($B$20,$B429),IF(_xll.TM1RPTELLEV($B$20,$B429)&lt;=3,_xll.TM1RPTELLEV($B$20,$B429),"D"),"N")</f>
        <v>N</v>
      </c>
      <c r="B429" s="55" t="s">
        <v>274</v>
      </c>
      <c r="C429" s="35" t="str">
        <f t="shared" ca="1" si="6"/>
        <v>No</v>
      </c>
      <c r="D429" s="35" t="str">
        <f ca="1">IF(AND(C429="YES",_xll.DIMIX(instance&amp;":z_indicator_PL_Vector",_xll.ELPAR(dimension,F429,1))&gt;0),
_xll.ELPAR(dimension,F429,1),
IF(AND(C429="YES",_xll.DIMIX(instance&amp;":z_indicator_PL_Vector",_xll.ELPAR(dimension,F429,1))=0),
_xll.ELPAR(dimension,_xll.ELPAR(dimension,F429,1),1),
IF(G429="Vector",F429,"")))</f>
        <v/>
      </c>
      <c r="E429" s="36">
        <f ca="1">_xll.ELLEV($B$15,$B429)</f>
        <v>0</v>
      </c>
      <c r="F429" s="37" t="str">
        <f ca="1">_xll.DIMNM(dimension,_xll.DIMIX(dimension,B429))</f>
        <v>PL1315_GM_75</v>
      </c>
      <c r="G429" s="36">
        <f ca="1">_xll.DBRW($B$14,$B429,G$19)</f>
        <v>0</v>
      </c>
      <c r="H429" s="38">
        <f ca="1">_xll.DBRW($B$14,$B429,H$19)</f>
        <v>0</v>
      </c>
      <c r="I429" s="38">
        <f ca="1">_xll.DBRW($B$14,$B429,I$19)</f>
        <v>0</v>
      </c>
      <c r="J429" s="38" t="str">
        <f ca="1">_xll.ELPAR("tango_core_model:Indicator",B429,1)</f>
        <v>PL1315_Conslt</v>
      </c>
      <c r="K429" s="38" t="str">
        <f ca="1">IFERROR(VLOOKUP(B429,#REF!,3,FALSE),"-")</f>
        <v>Cost of auditors, consulting fees (tax, legal, financial) not related to a specific commercial contract providing revenues nor to the bids.</v>
      </c>
      <c r="L429" s="38">
        <f ca="1">_xll.DBRW($B$14,$B429,L$19)</f>
        <v>0</v>
      </c>
      <c r="M429" s="38">
        <f ca="1">_xll.DBRW($B$14,$B429,M$19)</f>
        <v>0</v>
      </c>
      <c r="N429" s="38">
        <f ca="1">_xll.DBRW($B$14,$B429,N$19)</f>
        <v>0</v>
      </c>
      <c r="O429" s="38">
        <f ca="1">_xll.DBRW($B$14,$B429,O$19)</f>
        <v>0</v>
      </c>
    </row>
    <row r="430" spans="1:15" x14ac:dyDescent="0.25">
      <c r="A430" s="2" t="str">
        <f ca="1">IF(_xll.TM1RPTELISCONSOLIDATED($B$20,$B430),IF(_xll.TM1RPTELLEV($B$20,$B430)&lt;=3,_xll.TM1RPTELLEV($B$20,$B430),"D"),"N")</f>
        <v>N</v>
      </c>
      <c r="B430" s="55" t="s">
        <v>328</v>
      </c>
      <c r="C430" s="35" t="str">
        <f t="shared" ca="1" si="6"/>
        <v>No</v>
      </c>
      <c r="D430" s="35" t="str">
        <f ca="1">IF(AND(C430="YES",_xll.DIMIX(instance&amp;":z_indicator_PL_Vector",_xll.ELPAR(dimension,F430,1))&gt;0),
_xll.ELPAR(dimension,F430,1),
IF(AND(C430="YES",_xll.DIMIX(instance&amp;":z_indicator_PL_Vector",_xll.ELPAR(dimension,F430,1))=0),
_xll.ELPAR(dimension,_xll.ELPAR(dimension,F430,1),1),
IF(G430="Vector",F430,"")))</f>
        <v/>
      </c>
      <c r="E430" s="36">
        <f ca="1">_xll.ELLEV($B$15,$B430)</f>
        <v>0</v>
      </c>
      <c r="F430" s="37" t="str">
        <f ca="1">_xll.DIMNM(dimension,_xll.DIMIX(dimension,B430))</f>
        <v>PL1315_GS_75</v>
      </c>
      <c r="G430" s="36">
        <f ca="1">_xll.DBRW($B$14,$B430,G$19)</f>
        <v>0</v>
      </c>
      <c r="H430" s="38">
        <f ca="1">_xll.DBRW($B$14,$B430,H$19)</f>
        <v>0</v>
      </c>
      <c r="I430" s="38">
        <f ca="1">_xll.DBRW($B$14,$B430,I$19)</f>
        <v>0</v>
      </c>
      <c r="J430" s="38" t="str">
        <f ca="1">_xll.ELPAR("tango_core_model:Indicator",B430,1)</f>
        <v>PL1315_Conslt</v>
      </c>
      <c r="K430" s="38" t="str">
        <f ca="1">IFERROR(VLOOKUP(B430,#REF!,3,FALSE),"-")</f>
        <v>Cost of auditors, consulting fees (tax, legal, financial) not related to a specific commercial contract providing revenues nor to the bids.</v>
      </c>
      <c r="L430" s="38">
        <f ca="1">_xll.DBRW($B$14,$B430,L$19)</f>
        <v>0</v>
      </c>
      <c r="M430" s="38">
        <f ca="1">_xll.DBRW($B$14,$B430,M$19)</f>
        <v>0</v>
      </c>
      <c r="N430" s="38">
        <f ca="1">_xll.DBRW($B$14,$B430,N$19)</f>
        <v>0</v>
      </c>
      <c r="O430" s="38">
        <f ca="1">_xll.DBRW($B$14,$B430,O$19)</f>
        <v>0</v>
      </c>
    </row>
    <row r="431" spans="1:15" x14ac:dyDescent="0.25">
      <c r="A431" s="2" t="str">
        <f ca="1">IF(_xll.TM1RPTELISCONSOLIDATED($B$20,$B431),IF(_xll.TM1RPTELLEV($B$20,$B431)&lt;=3,_xll.TM1RPTELLEV($B$20,$B431),"D"),"N")</f>
        <v>N</v>
      </c>
      <c r="B431" s="55" t="s">
        <v>263</v>
      </c>
      <c r="C431" s="35" t="str">
        <f t="shared" ca="1" si="6"/>
        <v>No</v>
      </c>
      <c r="D431" s="35" t="str">
        <f ca="1">IF(AND(C431="YES",_xll.DIMIX(instance&amp;":z_indicator_PL_Vector",_xll.ELPAR(dimension,F431,1))&gt;0),
_xll.ELPAR(dimension,F431,1),
IF(AND(C431="YES",_xll.DIMIX(instance&amp;":z_indicator_PL_Vector",_xll.ELPAR(dimension,F431,1))=0),
_xll.ELPAR(dimension,_xll.ELPAR(dimension,F431,1),1),
IF(G431="Vector",F431,"")))</f>
        <v/>
      </c>
      <c r="E431" s="36">
        <f ca="1">_xll.ELLEV($B$15,$B431)</f>
        <v>0</v>
      </c>
      <c r="F431" s="37" t="str">
        <f ca="1">_xll.DIMNM(dimension,_xll.DIMIX(dimension,B431))</f>
        <v>PL1315_HR_75</v>
      </c>
      <c r="G431" s="36">
        <f ca="1">_xll.DBRW($B$14,$B431,G$19)</f>
        <v>0</v>
      </c>
      <c r="H431" s="38">
        <f ca="1">_xll.DBRW($B$14,$B431,H$19)</f>
        <v>0</v>
      </c>
      <c r="I431" s="38">
        <f ca="1">_xll.DBRW($B$14,$B431,I$19)</f>
        <v>0</v>
      </c>
      <c r="J431" s="38" t="str">
        <f ca="1">_xll.ELPAR("tango_core_model:Indicator",B431,1)</f>
        <v>PL1315_Conslt</v>
      </c>
      <c r="K431" s="38" t="str">
        <f ca="1">IFERROR(VLOOKUP(B431,#REF!,3,FALSE),"-")</f>
        <v>Cost of auditors, consulting fees (tax, legal, financial) not related to a specific commercial contract providing revenues nor to the bids.</v>
      </c>
      <c r="L431" s="38">
        <f ca="1">_xll.DBRW($B$14,$B431,L$19)</f>
        <v>0</v>
      </c>
      <c r="M431" s="38">
        <f ca="1">_xll.DBRW($B$14,$B431,M$19)</f>
        <v>0</v>
      </c>
      <c r="N431" s="38">
        <f ca="1">_xll.DBRW($B$14,$B431,N$19)</f>
        <v>0</v>
      </c>
      <c r="O431" s="38">
        <f ca="1">_xll.DBRW($B$14,$B431,O$19)</f>
        <v>0</v>
      </c>
    </row>
    <row r="432" spans="1:15" x14ac:dyDescent="0.25">
      <c r="A432" s="2" t="str">
        <f ca="1">IF(_xll.TM1RPTELISCONSOLIDATED($B$20,$B432),IF(_xll.TM1RPTELLEV($B$20,$B432)&lt;=3,_xll.TM1RPTELLEV($B$20,$B432),"D"),"N")</f>
        <v>N</v>
      </c>
      <c r="B432" s="55" t="s">
        <v>286</v>
      </c>
      <c r="C432" s="35" t="str">
        <f t="shared" ca="1" si="6"/>
        <v>No</v>
      </c>
      <c r="D432" s="35" t="str">
        <f ca="1">IF(AND(C432="YES",_xll.DIMIX(instance&amp;":z_indicator_PL_Vector",_xll.ELPAR(dimension,F432,1))&gt;0),
_xll.ELPAR(dimension,F432,1),
IF(AND(C432="YES",_xll.DIMIX(instance&amp;":z_indicator_PL_Vector",_xll.ELPAR(dimension,F432,1))=0),
_xll.ELPAR(dimension,_xll.ELPAR(dimension,F432,1),1),
IF(G432="Vector",F432,"")))</f>
        <v/>
      </c>
      <c r="E432" s="36">
        <f ca="1">_xll.ELLEV($B$15,$B432)</f>
        <v>0</v>
      </c>
      <c r="F432" s="37" t="str">
        <f ca="1">_xll.DIMNM(dimension,_xll.DIMIX(dimension,B432))</f>
        <v>PL1315_IA_75</v>
      </c>
      <c r="G432" s="36">
        <f ca="1">_xll.DBRW($B$14,$B432,G$19)</f>
        <v>0</v>
      </c>
      <c r="H432" s="38">
        <f ca="1">_xll.DBRW($B$14,$B432,H$19)</f>
        <v>0</v>
      </c>
      <c r="I432" s="38">
        <f ca="1">_xll.DBRW($B$14,$B432,I$19)</f>
        <v>0</v>
      </c>
      <c r="J432" s="38" t="str">
        <f ca="1">_xll.ELPAR("tango_core_model:Indicator",B432,1)</f>
        <v>PL1315_Conslt</v>
      </c>
      <c r="K432" s="38" t="str">
        <f ca="1">IFERROR(VLOOKUP(B432,#REF!,3,FALSE),"-")</f>
        <v>Cost of auditors, consulting fees (tax, legal, financial) not related to a specific commercial contract providing revenues nor to the bids.</v>
      </c>
      <c r="L432" s="38">
        <f ca="1">_xll.DBRW($B$14,$B432,L$19)</f>
        <v>0</v>
      </c>
      <c r="M432" s="38">
        <f ca="1">_xll.DBRW($B$14,$B432,M$19)</f>
        <v>0</v>
      </c>
      <c r="N432" s="38">
        <f ca="1">_xll.DBRW($B$14,$B432,N$19)</f>
        <v>0</v>
      </c>
      <c r="O432" s="38">
        <f ca="1">_xll.DBRW($B$14,$B432,O$19)</f>
        <v>0</v>
      </c>
    </row>
    <row r="433" spans="1:15" x14ac:dyDescent="0.25">
      <c r="A433" s="2" t="str">
        <f ca="1">IF(_xll.TM1RPTELISCONSOLIDATED($B$20,$B433),IF(_xll.TM1RPTELLEV($B$20,$B433)&lt;=3,_xll.TM1RPTELLEV($B$20,$B433),"D"),"N")</f>
        <v>N</v>
      </c>
      <c r="B433" s="55" t="s">
        <v>249</v>
      </c>
      <c r="C433" s="35" t="str">
        <f t="shared" ca="1" si="6"/>
        <v>No</v>
      </c>
      <c r="D433" s="35" t="str">
        <f ca="1">IF(AND(C433="YES",_xll.DIMIX(instance&amp;":z_indicator_PL_Vector",_xll.ELPAR(dimension,F433,1))&gt;0),
_xll.ELPAR(dimension,F433,1),
IF(AND(C433="YES",_xll.DIMIX(instance&amp;":z_indicator_PL_Vector",_xll.ELPAR(dimension,F433,1))=0),
_xll.ELPAR(dimension,_xll.ELPAR(dimension,F433,1),1),
IF(G433="Vector",F433,"")))</f>
        <v/>
      </c>
      <c r="E433" s="36">
        <f ca="1">_xll.ELLEV($B$15,$B433)</f>
        <v>0</v>
      </c>
      <c r="F433" s="37" t="str">
        <f ca="1">_xll.DIMNM(dimension,_xll.DIMIX(dimension,B433))</f>
        <v>PL1315_IT_75</v>
      </c>
      <c r="G433" s="36">
        <f ca="1">_xll.DBRW($B$14,$B433,G$19)</f>
        <v>0</v>
      </c>
      <c r="H433" s="38">
        <f ca="1">_xll.DBRW($B$14,$B433,H$19)</f>
        <v>0</v>
      </c>
      <c r="I433" s="38">
        <f ca="1">_xll.DBRW($B$14,$B433,I$19)</f>
        <v>0</v>
      </c>
      <c r="J433" s="38" t="str">
        <f ca="1">_xll.ELPAR("tango_core_model:Indicator",B433,1)</f>
        <v>PL1315_Conslt</v>
      </c>
      <c r="K433" s="38" t="str">
        <f ca="1">IFERROR(VLOOKUP(B433,#REF!,3,FALSE),"-")</f>
        <v>Cost of auditors, consulting fees (tax, legal, financial) not related to a specific commercial contract providing revenues nor to the bids.</v>
      </c>
      <c r="L433" s="38">
        <f ca="1">_xll.DBRW($B$14,$B433,L$19)</f>
        <v>0</v>
      </c>
      <c r="M433" s="38">
        <f ca="1">_xll.DBRW($B$14,$B433,M$19)</f>
        <v>0</v>
      </c>
      <c r="N433" s="38">
        <f ca="1">_xll.DBRW($B$14,$B433,N$19)</f>
        <v>0</v>
      </c>
      <c r="O433" s="38">
        <f ca="1">_xll.DBRW($B$14,$B433,O$19)</f>
        <v>0</v>
      </c>
    </row>
    <row r="434" spans="1:15" x14ac:dyDescent="0.25">
      <c r="A434" s="2" t="str">
        <f ca="1">IF(_xll.TM1RPTELISCONSOLIDATED($B$20,$B434),IF(_xll.TM1RPTELLEV($B$20,$B434)&lt;=3,_xll.TM1RPTELLEV($B$20,$B434),"D"),"N")</f>
        <v>N</v>
      </c>
      <c r="B434" s="55" t="s">
        <v>298</v>
      </c>
      <c r="C434" s="35" t="str">
        <f t="shared" ca="1" si="6"/>
        <v>No</v>
      </c>
      <c r="D434" s="35" t="str">
        <f ca="1">IF(AND(C434="YES",_xll.DIMIX(instance&amp;":z_indicator_PL_Vector",_xll.ELPAR(dimension,F434,1))&gt;0),
_xll.ELPAR(dimension,F434,1),
IF(AND(C434="YES",_xll.DIMIX(instance&amp;":z_indicator_PL_Vector",_xll.ELPAR(dimension,F434,1))=0),
_xll.ELPAR(dimension,_xll.ELPAR(dimension,F434,1),1),
IF(G434="Vector",F434,"")))</f>
        <v/>
      </c>
      <c r="E434" s="36">
        <f ca="1">_xll.ELLEV($B$15,$B434)</f>
        <v>0</v>
      </c>
      <c r="F434" s="37" t="str">
        <f ca="1">_xll.DIMNM(dimension,_xll.DIMIX(dimension,B434))</f>
        <v>PL1315_LE_75</v>
      </c>
      <c r="G434" s="36">
        <f ca="1">_xll.DBRW($B$14,$B434,G$19)</f>
        <v>0</v>
      </c>
      <c r="H434" s="38">
        <f ca="1">_xll.DBRW($B$14,$B434,H$19)</f>
        <v>0</v>
      </c>
      <c r="I434" s="38">
        <f ca="1">_xll.DBRW($B$14,$B434,I$19)</f>
        <v>0</v>
      </c>
      <c r="J434" s="38" t="str">
        <f ca="1">_xll.ELPAR("tango_core_model:Indicator",B434,1)</f>
        <v>PL1315_Conslt</v>
      </c>
      <c r="K434" s="38" t="str">
        <f ca="1">IFERROR(VLOOKUP(B434,#REF!,3,FALSE),"-")</f>
        <v>Cost of auditors, consulting fees (tax, legal, financial) not related to a specific commercial contract providing revenues nor to the bids.</v>
      </c>
      <c r="L434" s="38">
        <f ca="1">_xll.DBRW($B$14,$B434,L$19)</f>
        <v>0</v>
      </c>
      <c r="M434" s="38">
        <f ca="1">_xll.DBRW($B$14,$B434,M$19)</f>
        <v>0</v>
      </c>
      <c r="N434" s="38">
        <f ca="1">_xll.DBRW($B$14,$B434,N$19)</f>
        <v>0</v>
      </c>
      <c r="O434" s="38">
        <f ca="1">_xll.DBRW($B$14,$B434,O$19)</f>
        <v>0</v>
      </c>
    </row>
    <row r="435" spans="1:15" x14ac:dyDescent="0.25">
      <c r="A435" s="2" t="str">
        <f ca="1">IF(_xll.TM1RPTELISCONSOLIDATED($B$20,$B435),IF(_xll.TM1RPTELLEV($B$20,$B435)&lt;=3,_xll.TM1RPTELLEV($B$20,$B435),"D"),"N")</f>
        <v>N</v>
      </c>
      <c r="B435" s="55" t="s">
        <v>310</v>
      </c>
      <c r="C435" s="35" t="str">
        <f t="shared" ca="1" si="6"/>
        <v>No</v>
      </c>
      <c r="D435" s="35" t="str">
        <f ca="1">IF(AND(C435="YES",_xll.DIMIX(instance&amp;":z_indicator_PL_Vector",_xll.ELPAR(dimension,F435,1))&gt;0),
_xll.ELPAR(dimension,F435,1),
IF(AND(C435="YES",_xll.DIMIX(instance&amp;":z_indicator_PL_Vector",_xll.ELPAR(dimension,F435,1))=0),
_xll.ELPAR(dimension,_xll.ELPAR(dimension,F435,1),1),
IF(G435="Vector",F435,"")))</f>
        <v/>
      </c>
      <c r="E435" s="36">
        <f ca="1">_xll.ELLEV($B$15,$B435)</f>
        <v>0</v>
      </c>
      <c r="F435" s="37" t="str">
        <f ca="1">_xll.DIMNM(dimension,_xll.DIMIX(dimension,B435))</f>
        <v>PL1315_PU_75</v>
      </c>
      <c r="G435" s="36">
        <f ca="1">_xll.DBRW($B$14,$B435,G$19)</f>
        <v>0</v>
      </c>
      <c r="H435" s="38">
        <f ca="1">_xll.DBRW($B$14,$B435,H$19)</f>
        <v>0</v>
      </c>
      <c r="I435" s="38">
        <f ca="1">_xll.DBRW($B$14,$B435,I$19)</f>
        <v>0</v>
      </c>
      <c r="J435" s="38" t="str">
        <f ca="1">_xll.ELPAR("tango_core_model:Indicator",B435,1)</f>
        <v>PL1315_Conslt</v>
      </c>
      <c r="K435" s="38" t="str">
        <f ca="1">IFERROR(VLOOKUP(B435,#REF!,3,FALSE),"-")</f>
        <v>Cost of auditors, consulting fees (tax, legal, financial) not related to a specific commercial contract providing revenues nor to the bids.</v>
      </c>
      <c r="L435" s="38">
        <f ca="1">_xll.DBRW($B$14,$B435,L$19)</f>
        <v>0</v>
      </c>
      <c r="M435" s="38">
        <f ca="1">_xll.DBRW($B$14,$B435,M$19)</f>
        <v>0</v>
      </c>
      <c r="N435" s="38">
        <f ca="1">_xll.DBRW($B$14,$B435,N$19)</f>
        <v>0</v>
      </c>
      <c r="O435" s="38">
        <f ca="1">_xll.DBRW($B$14,$B435,O$19)</f>
        <v>0</v>
      </c>
    </row>
    <row r="436" spans="1:15" x14ac:dyDescent="0.25">
      <c r="A436" s="2" t="str">
        <f ca="1">IF(_xll.TM1RPTELISCONSOLIDATED($B$20,$B436),IF(_xll.TM1RPTELLEV($B$20,$B436)&lt;=3,_xll.TM1RPTELLEV($B$20,$B436),"D"),"N")</f>
        <v>N</v>
      </c>
      <c r="B436" s="55" t="s">
        <v>334</v>
      </c>
      <c r="C436" s="35" t="str">
        <f t="shared" ca="1" si="6"/>
        <v>No</v>
      </c>
      <c r="D436" s="35" t="str">
        <f ca="1">IF(AND(C436="YES",_xll.DIMIX(instance&amp;":z_indicator_PL_Vector",_xll.ELPAR(dimension,F436,1))&gt;0),
_xll.ELPAR(dimension,F436,1),
IF(AND(C436="YES",_xll.DIMIX(instance&amp;":z_indicator_PL_Vector",_xll.ELPAR(dimension,F436,1))=0),
_xll.ELPAR(dimension,_xll.ELPAR(dimension,F436,1),1),
IF(G436="Vector",F436,"")))</f>
        <v/>
      </c>
      <c r="E436" s="36">
        <f ca="1">_xll.ELLEV($B$15,$B436)</f>
        <v>0</v>
      </c>
      <c r="F436" s="37" t="str">
        <f ca="1">_xll.DIMNM(dimension,_xll.DIMIX(dimension,B436))</f>
        <v>PL1315_RD_75</v>
      </c>
      <c r="G436" s="36">
        <f ca="1">_xll.DBRW($B$14,$B436,G$19)</f>
        <v>0</v>
      </c>
      <c r="H436" s="38">
        <f ca="1">_xll.DBRW($B$14,$B436,H$19)</f>
        <v>0</v>
      </c>
      <c r="I436" s="38">
        <f ca="1">_xll.DBRW($B$14,$B436,I$19)</f>
        <v>0</v>
      </c>
      <c r="J436" s="38" t="str">
        <f ca="1">_xll.ELPAR("tango_core_model:Indicator",B436,1)</f>
        <v>PL1315_Conslt</v>
      </c>
      <c r="K436" s="38" t="str">
        <f ca="1">IFERROR(VLOOKUP(B436,#REF!,3,FALSE),"-")</f>
        <v>Cost of auditors, consulting fees (tax, legal, financial) not related to a specific commercial contract providing revenues nor to the bids.</v>
      </c>
      <c r="L436" s="38">
        <f ca="1">_xll.DBRW($B$14,$B436,L$19)</f>
        <v>0</v>
      </c>
      <c r="M436" s="38">
        <f ca="1">_xll.DBRW($B$14,$B436,M$19)</f>
        <v>0</v>
      </c>
      <c r="N436" s="38">
        <f ca="1">_xll.DBRW($B$14,$B436,N$19)</f>
        <v>0</v>
      </c>
      <c r="O436" s="38">
        <f ca="1">_xll.DBRW($B$14,$B436,O$19)</f>
        <v>0</v>
      </c>
    </row>
    <row r="437" spans="1:15" x14ac:dyDescent="0.25">
      <c r="A437" s="2" t="str">
        <f ca="1">IF(_xll.TM1RPTELISCONSOLIDATED($B$20,$B437),IF(_xll.TM1RPTELLEV($B$20,$B437)&lt;=3,_xll.TM1RPTELLEV($B$20,$B437),"D"),"N")</f>
        <v>N</v>
      </c>
      <c r="B437" s="55" t="s">
        <v>304</v>
      </c>
      <c r="C437" s="35" t="str">
        <f t="shared" ca="1" si="6"/>
        <v>No</v>
      </c>
      <c r="D437" s="35" t="str">
        <f ca="1">IF(AND(C437="YES",_xll.DIMIX(instance&amp;":z_indicator_PL_Vector",_xll.ELPAR(dimension,F437,1))&gt;0),
_xll.ELPAR(dimension,F437,1),
IF(AND(C437="YES",_xll.DIMIX(instance&amp;":z_indicator_PL_Vector",_xll.ELPAR(dimension,F437,1))=0),
_xll.ELPAR(dimension,_xll.ELPAR(dimension,F437,1),1),
IF(G437="Vector",F437,"")))</f>
        <v/>
      </c>
      <c r="E437" s="36">
        <f ca="1">_xll.ELLEV($B$15,$B437)</f>
        <v>0</v>
      </c>
      <c r="F437" s="37" t="str">
        <f ca="1">_xll.DIMNM(dimension,_xll.DIMIX(dimension,B437))</f>
        <v>PL1315_RM_75</v>
      </c>
      <c r="G437" s="36">
        <f ca="1">_xll.DBRW($B$14,$B437,G$19)</f>
        <v>0</v>
      </c>
      <c r="H437" s="38">
        <f ca="1">_xll.DBRW($B$14,$B437,H$19)</f>
        <v>0</v>
      </c>
      <c r="I437" s="38">
        <f ca="1">_xll.DBRW($B$14,$B437,I$19)</f>
        <v>0</v>
      </c>
      <c r="J437" s="38" t="str">
        <f ca="1">_xll.ELPAR("tango_core_model:Indicator",B437,1)</f>
        <v>PL1315_Conslt</v>
      </c>
      <c r="K437" s="38" t="str">
        <f ca="1">IFERROR(VLOOKUP(B437,#REF!,3,FALSE),"-")</f>
        <v>Cost of auditors, consulting fees (tax, legal, financial) not related to a specific commercial contract providing revenues nor to the bids.</v>
      </c>
      <c r="L437" s="38">
        <f ca="1">_xll.DBRW($B$14,$B437,L$19)</f>
        <v>0</v>
      </c>
      <c r="M437" s="38">
        <f ca="1">_xll.DBRW($B$14,$B437,M$19)</f>
        <v>0</v>
      </c>
      <c r="N437" s="38">
        <f ca="1">_xll.DBRW($B$14,$B437,N$19)</f>
        <v>0</v>
      </c>
      <c r="O437" s="38">
        <f ca="1">_xll.DBRW($B$14,$B437,O$19)</f>
        <v>0</v>
      </c>
    </row>
    <row r="438" spans="1:15" x14ac:dyDescent="0.25">
      <c r="A438" s="2" t="str">
        <f ca="1">IF(_xll.TM1RPTELISCONSOLIDATED($B$20,$B438),IF(_xll.TM1RPTELLEV($B$20,$B438)&lt;=3,_xll.TM1RPTELLEV($B$20,$B438),"D"),"N")</f>
        <v>N</v>
      </c>
      <c r="B438" s="55" t="s">
        <v>322</v>
      </c>
      <c r="C438" s="35" t="str">
        <f t="shared" ca="1" si="6"/>
        <v>No</v>
      </c>
      <c r="D438" s="35" t="str">
        <f ca="1">IF(AND(C438="YES",_xll.DIMIX(instance&amp;":z_indicator_PL_Vector",_xll.ELPAR(dimension,F438,1))&gt;0),
_xll.ELPAR(dimension,F438,1),
IF(AND(C438="YES",_xll.DIMIX(instance&amp;":z_indicator_PL_Vector",_xll.ELPAR(dimension,F438,1))=0),
_xll.ELPAR(dimension,_xll.ELPAR(dimension,F438,1),1),
IF(G438="Vector",F438,"")))</f>
        <v/>
      </c>
      <c r="E438" s="36">
        <f ca="1">_xll.ELLEV($B$15,$B438)</f>
        <v>0</v>
      </c>
      <c r="F438" s="37" t="str">
        <f ca="1">_xll.DIMNM(dimension,_xll.DIMIX(dimension,B438))</f>
        <v>PL1315_SE_75</v>
      </c>
      <c r="G438" s="36">
        <f ca="1">_xll.DBRW($B$14,$B438,G$19)</f>
        <v>0</v>
      </c>
      <c r="H438" s="38">
        <f ca="1">_xll.DBRW($B$14,$B438,H$19)</f>
        <v>0</v>
      </c>
      <c r="I438" s="38">
        <f ca="1">_xll.DBRW($B$14,$B438,I$19)</f>
        <v>0</v>
      </c>
      <c r="J438" s="38" t="str">
        <f ca="1">_xll.ELPAR("tango_core_model:Indicator",B438,1)</f>
        <v>PL1315_Conslt</v>
      </c>
      <c r="K438" s="38" t="str">
        <f ca="1">IFERROR(VLOOKUP(B438,#REF!,3,FALSE),"-")</f>
        <v>Cost of auditors, consulting fees (tax, legal, financial) not related to a specific commercial contract providing revenues nor to the bids.</v>
      </c>
      <c r="L438" s="38">
        <f ca="1">_xll.DBRW($B$14,$B438,L$19)</f>
        <v>0</v>
      </c>
      <c r="M438" s="38">
        <f ca="1">_xll.DBRW($B$14,$B438,M$19)</f>
        <v>0</v>
      </c>
      <c r="N438" s="38">
        <f ca="1">_xll.DBRW($B$14,$B438,N$19)</f>
        <v>0</v>
      </c>
      <c r="O438" s="38">
        <f ca="1">_xll.DBRW($B$14,$B438,O$19)</f>
        <v>0</v>
      </c>
    </row>
    <row r="439" spans="1:15" x14ac:dyDescent="0.25">
      <c r="A439" s="2" t="str">
        <f ca="1">IF(_xll.TM1RPTELISCONSOLIDATED($B$20,$B439),IF(_xll.TM1RPTELLEV($B$20,$B439)&lt;=3,_xll.TM1RPTELLEV($B$20,$B439),"D"),"N")</f>
        <v>N</v>
      </c>
      <c r="B439" s="55" t="s">
        <v>256</v>
      </c>
      <c r="C439" s="35" t="str">
        <f t="shared" ca="1" si="6"/>
        <v>No</v>
      </c>
      <c r="D439" s="35" t="str">
        <f ca="1">IF(AND(C439="YES",_xll.DIMIX(instance&amp;":z_indicator_PL_Vector",_xll.ELPAR(dimension,F439,1))&gt;0),
_xll.ELPAR(dimension,F439,1),
IF(AND(C439="YES",_xll.DIMIX(instance&amp;":z_indicator_PL_Vector",_xll.ELPAR(dimension,F439,1))=0),
_xll.ELPAR(dimension,_xll.ELPAR(dimension,F439,1),1),
IF(G439="Vector",F439,"")))</f>
        <v/>
      </c>
      <c r="E439" s="36">
        <f ca="1">_xll.ELLEV($B$15,$B439)</f>
        <v>0</v>
      </c>
      <c r="F439" s="37" t="str">
        <f ca="1">_xll.DIMNM(dimension,_xll.DIMIX(dimension,B439))</f>
        <v>PL1315_TD_75</v>
      </c>
      <c r="G439" s="36">
        <f ca="1">_xll.DBRW($B$14,$B439,G$19)</f>
        <v>0</v>
      </c>
      <c r="H439" s="38">
        <f ca="1">_xll.DBRW($B$14,$B439,H$19)</f>
        <v>0</v>
      </c>
      <c r="I439" s="38">
        <f ca="1">_xll.DBRW($B$14,$B439,I$19)</f>
        <v>0</v>
      </c>
      <c r="J439" s="38" t="str">
        <f ca="1">_xll.ELPAR("tango_core_model:Indicator",B439,1)</f>
        <v>PL1315_Conslt</v>
      </c>
      <c r="K439" s="38" t="str">
        <f ca="1">IFERROR(VLOOKUP(B439,#REF!,3,FALSE),"-")</f>
        <v>Cost of auditors, consulting fees (tax, legal, financial) not related to a specific commercial contract providing revenues nor to the bids.</v>
      </c>
      <c r="L439" s="38">
        <f ca="1">_xll.DBRW($B$14,$B439,L$19)</f>
        <v>0</v>
      </c>
      <c r="M439" s="38">
        <f ca="1">_xll.DBRW($B$14,$B439,M$19)</f>
        <v>0</v>
      </c>
      <c r="N439" s="38">
        <f ca="1">_xll.DBRW($B$14,$B439,N$19)</f>
        <v>0</v>
      </c>
      <c r="O439" s="38">
        <f ca="1">_xll.DBRW($B$14,$B439,O$19)</f>
        <v>0</v>
      </c>
    </row>
    <row r="440" spans="1:15" x14ac:dyDescent="0.25">
      <c r="A440" s="2" t="str">
        <f ca="1">IF(_xll.TM1RPTELISCONSOLIDATED($B$20,$B440),IF(_xll.TM1RPTELLEV($B$20,$B440)&lt;=3,_xll.TM1RPTELLEV($B$20,$B440),"D"),"N")</f>
        <v>N</v>
      </c>
      <c r="B440" s="55" t="s">
        <v>292</v>
      </c>
      <c r="C440" s="35" t="str">
        <f t="shared" ca="1" si="6"/>
        <v>No</v>
      </c>
      <c r="D440" s="35" t="str">
        <f ca="1">IF(AND(C440="YES",_xll.DIMIX(instance&amp;":z_indicator_PL_Vector",_xll.ELPAR(dimension,F440,1))&gt;0),
_xll.ELPAR(dimension,F440,1),
IF(AND(C440="YES",_xll.DIMIX(instance&amp;":z_indicator_PL_Vector",_xll.ELPAR(dimension,F440,1))=0),
_xll.ELPAR(dimension,_xll.ELPAR(dimension,F440,1),1),
IF(G440="Vector",F440,"")))</f>
        <v/>
      </c>
      <c r="E440" s="36">
        <f ca="1">_xll.ELLEV($B$15,$B440)</f>
        <v>0</v>
      </c>
      <c r="F440" s="37" t="str">
        <f ca="1">_xll.DIMNM(dimension,_xll.DIMIX(dimension,B440))</f>
        <v>PL1315_TM_75</v>
      </c>
      <c r="G440" s="36">
        <f ca="1">_xll.DBRW($B$14,$B440,G$19)</f>
        <v>0</v>
      </c>
      <c r="H440" s="38">
        <f ca="1">_xll.DBRW($B$14,$B440,H$19)</f>
        <v>0</v>
      </c>
      <c r="I440" s="38">
        <f ca="1">_xll.DBRW($B$14,$B440,I$19)</f>
        <v>0</v>
      </c>
      <c r="J440" s="38" t="str">
        <f ca="1">_xll.ELPAR("tango_core_model:Indicator",B440,1)</f>
        <v>PL1315_Conslt</v>
      </c>
      <c r="K440" s="38" t="str">
        <f ca="1">IFERROR(VLOOKUP(B440,#REF!,3,FALSE),"-")</f>
        <v>Cost of auditors, consulting fees (tax, legal, financial) not related to a specific commercial contract providing revenues nor to the bids.</v>
      </c>
      <c r="L440" s="38">
        <f ca="1">_xll.DBRW($B$14,$B440,L$19)</f>
        <v>0</v>
      </c>
      <c r="M440" s="38">
        <f ca="1">_xll.DBRW($B$14,$B440,M$19)</f>
        <v>0</v>
      </c>
      <c r="N440" s="38">
        <f ca="1">_xll.DBRW($B$14,$B440,N$19)</f>
        <v>0</v>
      </c>
      <c r="O440" s="38">
        <f ca="1">_xll.DBRW($B$14,$B440,O$19)</f>
        <v>0</v>
      </c>
    </row>
    <row r="441" spans="1:15" x14ac:dyDescent="0.25">
      <c r="A441" s="2" t="str">
        <f ca="1">IF(_xll.TM1RPTELISCONSOLIDATED($B$20,$B441),IF(_xll.TM1RPTELLEV($B$20,$B441)&lt;=3,_xll.TM1RPTELLEV($B$20,$B441),"D"),"N")</f>
        <v>N</v>
      </c>
      <c r="B441" s="45" t="s">
        <v>240</v>
      </c>
      <c r="C441" s="35" t="str">
        <f t="shared" ca="1" si="6"/>
        <v>No</v>
      </c>
      <c r="D441" s="35" t="str">
        <f ca="1">IF(AND(C441="YES",_xll.DIMIX(instance&amp;":z_indicator_PL_Vector",_xll.ELPAR(dimension,F441,1))&gt;0),
_xll.ELPAR(dimension,F441,1),
IF(AND(C441="YES",_xll.DIMIX(instance&amp;":z_indicator_PL_Vector",_xll.ELPAR(dimension,F441,1))=0),
_xll.ELPAR(dimension,_xll.ELPAR(dimension,F441,1),1),
IF(G441="Vector",F441,"")))</f>
        <v/>
      </c>
      <c r="E441" s="36">
        <f ca="1">_xll.ELLEV($B$15,$B441)</f>
        <v>0</v>
      </c>
      <c r="F441" s="37" t="str">
        <f ca="1">_xll.DIMNM(dimension,_xll.DIMIX(dimension,B441))</f>
        <v>PL1315_FI_99</v>
      </c>
      <c r="G441" s="36">
        <f ca="1">_xll.DBRW($B$14,$B441,G$19)</f>
        <v>0</v>
      </c>
      <c r="H441" s="38">
        <f ca="1">_xll.DBRW($B$14,$B441,H$19)</f>
        <v>0</v>
      </c>
      <c r="I441" s="38">
        <f ca="1">_xll.DBRW($B$14,$B441,I$19)</f>
        <v>0</v>
      </c>
      <c r="J441" s="38" t="str">
        <f ca="1">_xll.ELPAR("tango_core_model:Indicator",B441,1)</f>
        <v>PL1315</v>
      </c>
      <c r="K441" s="38" t="str">
        <f ca="1">IFERROR(VLOOKUP(B441,#REF!,3,FALSE),"-")</f>
        <v>Expenses not included in the other selling expenses natures of cost</v>
      </c>
      <c r="L441" s="38">
        <f ca="1">_xll.DBRW($B$14,$B441,L$19)</f>
        <v>0</v>
      </c>
      <c r="M441" s="38">
        <f ca="1">_xll.DBRW($B$14,$B441,M$19)</f>
        <v>0</v>
      </c>
      <c r="N441" s="38">
        <f ca="1">_xll.DBRW($B$14,$B441,N$19)</f>
        <v>0</v>
      </c>
      <c r="O441" s="38">
        <f ca="1">_xll.DBRW($B$14,$B441,O$19)</f>
        <v>0</v>
      </c>
    </row>
    <row r="442" spans="1:15" x14ac:dyDescent="0.25">
      <c r="A442" s="2" t="str">
        <f ca="1">IF(_xll.TM1RPTELISCONSOLIDATED($B$20,$B442),IF(_xll.TM1RPTELLEV($B$20,$B442)&lt;=3,_xll.TM1RPTELLEV($B$20,$B442),"D"),"N")</f>
        <v>N</v>
      </c>
      <c r="B442" s="45" t="s">
        <v>276</v>
      </c>
      <c r="C442" s="35" t="str">
        <f t="shared" ca="1" si="6"/>
        <v>No</v>
      </c>
      <c r="D442" s="35" t="str">
        <f ca="1">IF(AND(C442="YES",_xll.DIMIX(instance&amp;":z_indicator_PL_Vector",_xll.ELPAR(dimension,F442,1))&gt;0),
_xll.ELPAR(dimension,F442,1),
IF(AND(C442="YES",_xll.DIMIX(instance&amp;":z_indicator_PL_Vector",_xll.ELPAR(dimension,F442,1))=0),
_xll.ELPAR(dimension,_xll.ELPAR(dimension,F442,1),1),
IF(G442="Vector",F442,"")))</f>
        <v/>
      </c>
      <c r="E442" s="36">
        <f ca="1">_xll.ELLEV($B$15,$B442)</f>
        <v>0</v>
      </c>
      <c r="F442" s="37" t="str">
        <f ca="1">_xll.DIMNM(dimension,_xll.DIMIX(dimension,B442))</f>
        <v>PL1315_GM_55</v>
      </c>
      <c r="G442" s="36">
        <f ca="1">_xll.DBRW($B$14,$B442,G$19)</f>
        <v>0</v>
      </c>
      <c r="H442" s="38">
        <f ca="1">_xll.DBRW($B$14,$B442,H$19)</f>
        <v>0</v>
      </c>
      <c r="I442" s="38">
        <f ca="1">_xll.DBRW($B$14,$B442,I$19)</f>
        <v>0</v>
      </c>
      <c r="J442" s="38" t="str">
        <f ca="1">_xll.ELPAR("tango_core_model:Indicator",B442,1)</f>
        <v>PL1315</v>
      </c>
      <c r="K442" s="38" t="str">
        <f ca="1">IFERROR(VLOOKUP(B442,#REF!,3,FALSE),"-")</f>
        <v>Operating lease expenses for leases entered into by the Group (General Management)</v>
      </c>
      <c r="L442" s="38">
        <f ca="1">_xll.DBRW($B$14,$B442,L$19)</f>
        <v>0</v>
      </c>
      <c r="M442" s="38">
        <f ca="1">_xll.DBRW($B$14,$B442,M$19)</f>
        <v>0</v>
      </c>
      <c r="N442" s="38">
        <f ca="1">_xll.DBRW($B$14,$B442,N$19)</f>
        <v>0</v>
      </c>
      <c r="O442" s="38">
        <f ca="1">_xll.DBRW($B$14,$B442,O$19)</f>
        <v>0</v>
      </c>
    </row>
    <row r="443" spans="1:15" x14ac:dyDescent="0.25">
      <c r="A443" s="2" t="str">
        <f ca="1">IF(_xll.TM1RPTELISCONSOLIDATED($B$20,$B443),IF(_xll.TM1RPTELLEV($B$20,$B443)&lt;=3,_xll.TM1RPTELLEV($B$20,$B443),"D"),"N")</f>
        <v>N</v>
      </c>
      <c r="B443" s="45" t="s">
        <v>275</v>
      </c>
      <c r="C443" s="35" t="str">
        <f t="shared" ca="1" si="6"/>
        <v>No</v>
      </c>
      <c r="D443" s="35" t="str">
        <f ca="1">IF(AND(C443="YES",_xll.DIMIX(instance&amp;":z_indicator_PL_Vector",_xll.ELPAR(dimension,F443,1))&gt;0),
_xll.ELPAR(dimension,F443,1),
IF(AND(C443="YES",_xll.DIMIX(instance&amp;":z_indicator_PL_Vector",_xll.ELPAR(dimension,F443,1))=0),
_xll.ELPAR(dimension,_xll.ELPAR(dimension,F443,1),1),
IF(G443="Vector",F443,"")))</f>
        <v/>
      </c>
      <c r="E443" s="36">
        <f ca="1">_xll.ELLEV($B$15,$B443)</f>
        <v>0</v>
      </c>
      <c r="F443" s="37" t="str">
        <f ca="1">_xll.DIMNM(dimension,_xll.DIMIX(dimension,B443))</f>
        <v>PL1315_GM_99</v>
      </c>
      <c r="G443" s="36">
        <f ca="1">_xll.DBRW($B$14,$B443,G$19)</f>
        <v>0</v>
      </c>
      <c r="H443" s="38">
        <f ca="1">_xll.DBRW($B$14,$B443,H$19)</f>
        <v>0</v>
      </c>
      <c r="I443" s="38">
        <f ca="1">_xll.DBRW($B$14,$B443,I$19)</f>
        <v>0</v>
      </c>
      <c r="J443" s="38" t="str">
        <f ca="1">_xll.ELPAR("tango_core_model:Indicator",B443,1)</f>
        <v>PL1315</v>
      </c>
      <c r="K443" s="38" t="str">
        <f ca="1">IFERROR(VLOOKUP(B443,#REF!,3,FALSE),"-")</f>
        <v>Expenses not included in the other selling expenses natures of cost</v>
      </c>
      <c r="L443" s="38">
        <f ca="1">_xll.DBRW($B$14,$B443,L$19)</f>
        <v>0</v>
      </c>
      <c r="M443" s="38">
        <f ca="1">_xll.DBRW($B$14,$B443,M$19)</f>
        <v>0</v>
      </c>
      <c r="N443" s="38">
        <f ca="1">_xll.DBRW($B$14,$B443,N$19)</f>
        <v>0</v>
      </c>
      <c r="O443" s="38">
        <f ca="1">_xll.DBRW($B$14,$B443,O$19)</f>
        <v>0</v>
      </c>
    </row>
    <row r="444" spans="1:15" x14ac:dyDescent="0.25">
      <c r="A444" s="2" t="str">
        <f ca="1">IF(_xll.TM1RPTELISCONSOLIDATED($B$20,$B444),IF(_xll.TM1RPTELLEV($B$20,$B444)&lt;=3,_xll.TM1RPTELLEV($B$20,$B444),"D"),"N")</f>
        <v>N</v>
      </c>
      <c r="B444" s="45" t="s">
        <v>329</v>
      </c>
      <c r="C444" s="35" t="str">
        <f t="shared" ca="1" si="6"/>
        <v>No</v>
      </c>
      <c r="D444" s="35" t="str">
        <f ca="1">IF(AND(C444="YES",_xll.DIMIX(instance&amp;":z_indicator_PL_Vector",_xll.ELPAR(dimension,F444,1))&gt;0),
_xll.ELPAR(dimension,F444,1),
IF(AND(C444="YES",_xll.DIMIX(instance&amp;":z_indicator_PL_Vector",_xll.ELPAR(dimension,F444,1))=0),
_xll.ELPAR(dimension,_xll.ELPAR(dimension,F444,1),1),
IF(G444="Vector",F444,"")))</f>
        <v/>
      </c>
      <c r="E444" s="36">
        <f ca="1">_xll.ELLEV($B$15,$B444)</f>
        <v>0</v>
      </c>
      <c r="F444" s="37" t="str">
        <f ca="1">_xll.DIMNM(dimension,_xll.DIMIX(dimension,B444))</f>
        <v>PL1315_GS_99</v>
      </c>
      <c r="G444" s="36">
        <f ca="1">_xll.DBRW($B$14,$B444,G$19)</f>
        <v>0</v>
      </c>
      <c r="H444" s="38">
        <f ca="1">_xll.DBRW($B$14,$B444,H$19)</f>
        <v>0</v>
      </c>
      <c r="I444" s="38">
        <f ca="1">_xll.DBRW($B$14,$B444,I$19)</f>
        <v>0</v>
      </c>
      <c r="J444" s="38" t="str">
        <f ca="1">_xll.ELPAR("tango_core_model:Indicator",B444,1)</f>
        <v>PL1315</v>
      </c>
      <c r="K444" s="38" t="str">
        <f ca="1">IFERROR(VLOOKUP(B444,#REF!,3,FALSE),"-")</f>
        <v>Expenses not included in the other selling expenses natures of cost</v>
      </c>
      <c r="L444" s="38">
        <f ca="1">_xll.DBRW($B$14,$B444,L$19)</f>
        <v>0</v>
      </c>
      <c r="M444" s="38">
        <f ca="1">_xll.DBRW($B$14,$B444,M$19)</f>
        <v>0</v>
      </c>
      <c r="N444" s="38">
        <f ca="1">_xll.DBRW($B$14,$B444,N$19)</f>
        <v>0</v>
      </c>
      <c r="O444" s="38">
        <f ca="1">_xll.DBRW($B$14,$B444,O$19)</f>
        <v>0</v>
      </c>
    </row>
    <row r="445" spans="1:15" x14ac:dyDescent="0.25">
      <c r="A445" s="2" t="str">
        <f ca="1">IF(_xll.TM1RPTELISCONSOLIDATED($B$20,$B445),IF(_xll.TM1RPTELLEV($B$20,$B445)&lt;=3,_xll.TM1RPTELLEV($B$20,$B445),"D"),"N")</f>
        <v>N</v>
      </c>
      <c r="B445" s="45" t="s">
        <v>264</v>
      </c>
      <c r="C445" s="35" t="str">
        <f t="shared" ca="1" si="6"/>
        <v>No</v>
      </c>
      <c r="D445" s="35" t="str">
        <f ca="1">IF(AND(C445="YES",_xll.DIMIX(instance&amp;":z_indicator_PL_Vector",_xll.ELPAR(dimension,F445,1))&gt;0),
_xll.ELPAR(dimension,F445,1),
IF(AND(C445="YES",_xll.DIMIX(instance&amp;":z_indicator_PL_Vector",_xll.ELPAR(dimension,F445,1))=0),
_xll.ELPAR(dimension,_xll.ELPAR(dimension,F445,1),1),
IF(G445="Vector",F445,"")))</f>
        <v/>
      </c>
      <c r="E445" s="36">
        <f ca="1">_xll.ELLEV($B$15,$B445)</f>
        <v>0</v>
      </c>
      <c r="F445" s="37" t="str">
        <f ca="1">_xll.DIMNM(dimension,_xll.DIMIX(dimension,B445))</f>
        <v>PL1315_HR_99</v>
      </c>
      <c r="G445" s="36">
        <f ca="1">_xll.DBRW($B$14,$B445,G$19)</f>
        <v>0</v>
      </c>
      <c r="H445" s="38">
        <f ca="1">_xll.DBRW($B$14,$B445,H$19)</f>
        <v>0</v>
      </c>
      <c r="I445" s="38">
        <f ca="1">_xll.DBRW($B$14,$B445,I$19)</f>
        <v>0</v>
      </c>
      <c r="J445" s="38" t="str">
        <f ca="1">_xll.ELPAR("tango_core_model:Indicator",B445,1)</f>
        <v>PL1315</v>
      </c>
      <c r="K445" s="38" t="str">
        <f ca="1">IFERROR(VLOOKUP(B445,#REF!,3,FALSE),"-")</f>
        <v>Expenses not included in the other selling expenses natures of cost</v>
      </c>
      <c r="L445" s="38">
        <f ca="1">_xll.DBRW($B$14,$B445,L$19)</f>
        <v>0</v>
      </c>
      <c r="M445" s="38">
        <f ca="1">_xll.DBRW($B$14,$B445,M$19)</f>
        <v>0</v>
      </c>
      <c r="N445" s="38">
        <f ca="1">_xll.DBRW($B$14,$B445,N$19)</f>
        <v>0</v>
      </c>
      <c r="O445" s="38">
        <f ca="1">_xll.DBRW($B$14,$B445,O$19)</f>
        <v>0</v>
      </c>
    </row>
    <row r="446" spans="1:15" x14ac:dyDescent="0.25">
      <c r="A446" s="2" t="str">
        <f ca="1">IF(_xll.TM1RPTELISCONSOLIDATED($B$20,$B446),IF(_xll.TM1RPTELLEV($B$20,$B446)&lt;=3,_xll.TM1RPTELLEV($B$20,$B446),"D"),"N")</f>
        <v>N</v>
      </c>
      <c r="B446" s="45" t="s">
        <v>287</v>
      </c>
      <c r="C446" s="35" t="str">
        <f t="shared" ca="1" si="6"/>
        <v>No</v>
      </c>
      <c r="D446" s="35" t="str">
        <f ca="1">IF(AND(C446="YES",_xll.DIMIX(instance&amp;":z_indicator_PL_Vector",_xll.ELPAR(dimension,F446,1))&gt;0),
_xll.ELPAR(dimension,F446,1),
IF(AND(C446="YES",_xll.DIMIX(instance&amp;":z_indicator_PL_Vector",_xll.ELPAR(dimension,F446,1))=0),
_xll.ELPAR(dimension,_xll.ELPAR(dimension,F446,1),1),
IF(G446="Vector",F446,"")))</f>
        <v/>
      </c>
      <c r="E446" s="36">
        <f ca="1">_xll.ELLEV($B$15,$B446)</f>
        <v>0</v>
      </c>
      <c r="F446" s="37" t="str">
        <f ca="1">_xll.DIMNM(dimension,_xll.DIMIX(dimension,B446))</f>
        <v>PL1315_IA_99</v>
      </c>
      <c r="G446" s="36">
        <f ca="1">_xll.DBRW($B$14,$B446,G$19)</f>
        <v>0</v>
      </c>
      <c r="H446" s="38">
        <f ca="1">_xll.DBRW($B$14,$B446,H$19)</f>
        <v>0</v>
      </c>
      <c r="I446" s="38">
        <f ca="1">_xll.DBRW($B$14,$B446,I$19)</f>
        <v>0</v>
      </c>
      <c r="J446" s="38" t="str">
        <f ca="1">_xll.ELPAR("tango_core_model:Indicator",B446,1)</f>
        <v>PL1315</v>
      </c>
      <c r="K446" s="38" t="str">
        <f ca="1">IFERROR(VLOOKUP(B446,#REF!,3,FALSE),"-")</f>
        <v>Expenses not included in the other selling expenses natures of cost</v>
      </c>
      <c r="L446" s="38">
        <f ca="1">_xll.DBRW($B$14,$B446,L$19)</f>
        <v>0</v>
      </c>
      <c r="M446" s="38">
        <f ca="1">_xll.DBRW($B$14,$B446,M$19)</f>
        <v>0</v>
      </c>
      <c r="N446" s="38">
        <f ca="1">_xll.DBRW($B$14,$B446,N$19)</f>
        <v>0</v>
      </c>
      <c r="O446" s="38">
        <f ca="1">_xll.DBRW($B$14,$B446,O$19)</f>
        <v>0</v>
      </c>
    </row>
    <row r="447" spans="1:15" x14ac:dyDescent="0.25">
      <c r="A447" s="2" t="str">
        <f ca="1">IF(_xll.TM1RPTELISCONSOLIDATED($B$20,$B447),IF(_xll.TM1RPTELLEV($B$20,$B447)&lt;=3,_xll.TM1RPTELLEV($B$20,$B447),"D"),"N")</f>
        <v>N</v>
      </c>
      <c r="B447" s="45" t="s">
        <v>250</v>
      </c>
      <c r="C447" s="35" t="str">
        <f t="shared" ca="1" si="6"/>
        <v>No</v>
      </c>
      <c r="D447" s="35" t="str">
        <f ca="1">IF(AND(C447="YES",_xll.DIMIX(instance&amp;":z_indicator_PL_Vector",_xll.ELPAR(dimension,F447,1))&gt;0),
_xll.ELPAR(dimension,F447,1),
IF(AND(C447="YES",_xll.DIMIX(instance&amp;":z_indicator_PL_Vector",_xll.ELPAR(dimension,F447,1))=0),
_xll.ELPAR(dimension,_xll.ELPAR(dimension,F447,1),1),
IF(G447="Vector",F447,"")))</f>
        <v/>
      </c>
      <c r="E447" s="36">
        <f ca="1">_xll.ELLEV($B$15,$B447)</f>
        <v>0</v>
      </c>
      <c r="F447" s="37" t="str">
        <f ca="1">_xll.DIMNM(dimension,_xll.DIMIX(dimension,B447))</f>
        <v>PL1315_IT_99</v>
      </c>
      <c r="G447" s="36">
        <f ca="1">_xll.DBRW($B$14,$B447,G$19)</f>
        <v>0</v>
      </c>
      <c r="H447" s="38">
        <f ca="1">_xll.DBRW($B$14,$B447,H$19)</f>
        <v>0</v>
      </c>
      <c r="I447" s="38">
        <f ca="1">_xll.DBRW($B$14,$B447,I$19)</f>
        <v>0</v>
      </c>
      <c r="J447" s="38" t="str">
        <f ca="1">_xll.ELPAR("tango_core_model:Indicator",B447,1)</f>
        <v>PL1315</v>
      </c>
      <c r="K447" s="38" t="str">
        <f ca="1">IFERROR(VLOOKUP(B447,#REF!,3,FALSE),"-")</f>
        <v>Expenses not included in the other selling expenses natures of cost</v>
      </c>
      <c r="L447" s="38">
        <f ca="1">_xll.DBRW($B$14,$B447,L$19)</f>
        <v>0</v>
      </c>
      <c r="M447" s="38">
        <f ca="1">_xll.DBRW($B$14,$B447,M$19)</f>
        <v>0</v>
      </c>
      <c r="N447" s="38">
        <f ca="1">_xll.DBRW($B$14,$B447,N$19)</f>
        <v>0</v>
      </c>
      <c r="O447" s="38">
        <f ca="1">_xll.DBRW($B$14,$B447,O$19)</f>
        <v>0</v>
      </c>
    </row>
    <row r="448" spans="1:15" x14ac:dyDescent="0.25">
      <c r="A448" s="2" t="str">
        <f ca="1">IF(_xll.TM1RPTELISCONSOLIDATED($B$20,$B448),IF(_xll.TM1RPTELLEV($B$20,$B448)&lt;=3,_xll.TM1RPTELLEV($B$20,$B448),"D"),"N")</f>
        <v>N</v>
      </c>
      <c r="B448" s="45" t="s">
        <v>299</v>
      </c>
      <c r="C448" s="35" t="str">
        <f t="shared" ca="1" si="6"/>
        <v>No</v>
      </c>
      <c r="D448" s="35" t="str">
        <f ca="1">IF(AND(C448="YES",_xll.DIMIX(instance&amp;":z_indicator_PL_Vector",_xll.ELPAR(dimension,F448,1))&gt;0),
_xll.ELPAR(dimension,F448,1),
IF(AND(C448="YES",_xll.DIMIX(instance&amp;":z_indicator_PL_Vector",_xll.ELPAR(dimension,F448,1))=0),
_xll.ELPAR(dimension,_xll.ELPAR(dimension,F448,1),1),
IF(G448="Vector",F448,"")))</f>
        <v/>
      </c>
      <c r="E448" s="36">
        <f ca="1">_xll.ELLEV($B$15,$B448)</f>
        <v>0</v>
      </c>
      <c r="F448" s="37" t="str">
        <f ca="1">_xll.DIMNM(dimension,_xll.DIMIX(dimension,B448))</f>
        <v>PL1315_LE_99</v>
      </c>
      <c r="G448" s="36">
        <f ca="1">_xll.DBRW($B$14,$B448,G$19)</f>
        <v>0</v>
      </c>
      <c r="H448" s="38">
        <f ca="1">_xll.DBRW($B$14,$B448,H$19)</f>
        <v>0</v>
      </c>
      <c r="I448" s="38">
        <f ca="1">_xll.DBRW($B$14,$B448,I$19)</f>
        <v>0</v>
      </c>
      <c r="J448" s="38" t="str">
        <f ca="1">_xll.ELPAR("tango_core_model:Indicator",B448,1)</f>
        <v>PL1315</v>
      </c>
      <c r="K448" s="38" t="str">
        <f ca="1">IFERROR(VLOOKUP(B448,#REF!,3,FALSE),"-")</f>
        <v>Expenses not included in the other selling expenses natures of cost</v>
      </c>
      <c r="L448" s="38">
        <f ca="1">_xll.DBRW($B$14,$B448,L$19)</f>
        <v>0</v>
      </c>
      <c r="M448" s="38">
        <f ca="1">_xll.DBRW($B$14,$B448,M$19)</f>
        <v>0</v>
      </c>
      <c r="N448" s="38">
        <f ca="1">_xll.DBRW($B$14,$B448,N$19)</f>
        <v>0</v>
      </c>
      <c r="O448" s="38">
        <f ca="1">_xll.DBRW($B$14,$B448,O$19)</f>
        <v>0</v>
      </c>
    </row>
    <row r="449" spans="1:15" x14ac:dyDescent="0.25">
      <c r="A449" s="2" t="str">
        <f ca="1">IF(_xll.TM1RPTELISCONSOLIDATED($B$20,$B449),IF(_xll.TM1RPTELLEV($B$20,$B449)&lt;=3,_xll.TM1RPTELLEV($B$20,$B449),"D"),"N")</f>
        <v>N</v>
      </c>
      <c r="B449" s="45" t="s">
        <v>311</v>
      </c>
      <c r="C449" s="35" t="str">
        <f t="shared" ca="1" si="6"/>
        <v>No</v>
      </c>
      <c r="D449" s="35" t="str">
        <f ca="1">IF(AND(C449="YES",_xll.DIMIX(instance&amp;":z_indicator_PL_Vector",_xll.ELPAR(dimension,F449,1))&gt;0),
_xll.ELPAR(dimension,F449,1),
IF(AND(C449="YES",_xll.DIMIX(instance&amp;":z_indicator_PL_Vector",_xll.ELPAR(dimension,F449,1))=0),
_xll.ELPAR(dimension,_xll.ELPAR(dimension,F449,1),1),
IF(G449="Vector",F449,"")))</f>
        <v/>
      </c>
      <c r="E449" s="36">
        <f ca="1">_xll.ELLEV($B$15,$B449)</f>
        <v>0</v>
      </c>
      <c r="F449" s="37" t="str">
        <f ca="1">_xll.DIMNM(dimension,_xll.DIMIX(dimension,B449))</f>
        <v>PL1315_PU_99</v>
      </c>
      <c r="G449" s="36">
        <f ca="1">_xll.DBRW($B$14,$B449,G$19)</f>
        <v>0</v>
      </c>
      <c r="H449" s="38">
        <f ca="1">_xll.DBRW($B$14,$B449,H$19)</f>
        <v>0</v>
      </c>
      <c r="I449" s="38">
        <f ca="1">_xll.DBRW($B$14,$B449,I$19)</f>
        <v>0</v>
      </c>
      <c r="J449" s="38" t="str">
        <f ca="1">_xll.ELPAR("tango_core_model:Indicator",B449,1)</f>
        <v>PL1315</v>
      </c>
      <c r="K449" s="38" t="str">
        <f ca="1">IFERROR(VLOOKUP(B449,#REF!,3,FALSE),"-")</f>
        <v>Expenses not included in the other selling expenses natures of cost</v>
      </c>
      <c r="L449" s="38">
        <f ca="1">_xll.DBRW($B$14,$B449,L$19)</f>
        <v>0</v>
      </c>
      <c r="M449" s="38">
        <f ca="1">_xll.DBRW($B$14,$B449,M$19)</f>
        <v>0</v>
      </c>
      <c r="N449" s="38">
        <f ca="1">_xll.DBRW($B$14,$B449,N$19)</f>
        <v>0</v>
      </c>
      <c r="O449" s="38">
        <f ca="1">_xll.DBRW($B$14,$B449,O$19)</f>
        <v>0</v>
      </c>
    </row>
    <row r="450" spans="1:15" x14ac:dyDescent="0.25">
      <c r="A450" s="2" t="str">
        <f ca="1">IF(_xll.TM1RPTELISCONSOLIDATED($B$20,$B450),IF(_xll.TM1RPTELLEV($B$20,$B450)&lt;=3,_xll.TM1RPTELLEV($B$20,$B450),"D"),"N")</f>
        <v>N</v>
      </c>
      <c r="B450" s="45" t="s">
        <v>335</v>
      </c>
      <c r="C450" s="35" t="str">
        <f t="shared" ca="1" si="6"/>
        <v>No</v>
      </c>
      <c r="D450" s="35" t="str">
        <f ca="1">IF(AND(C450="YES",_xll.DIMIX(instance&amp;":z_indicator_PL_Vector",_xll.ELPAR(dimension,F450,1))&gt;0),
_xll.ELPAR(dimension,F450,1),
IF(AND(C450="YES",_xll.DIMIX(instance&amp;":z_indicator_PL_Vector",_xll.ELPAR(dimension,F450,1))=0),
_xll.ELPAR(dimension,_xll.ELPAR(dimension,F450,1),1),
IF(G450="Vector",F450,"")))</f>
        <v/>
      </c>
      <c r="E450" s="36">
        <f ca="1">_xll.ELLEV($B$15,$B450)</f>
        <v>0</v>
      </c>
      <c r="F450" s="37" t="str">
        <f ca="1">_xll.DIMNM(dimension,_xll.DIMIX(dimension,B450))</f>
        <v>PL1315_RD_99</v>
      </c>
      <c r="G450" s="36">
        <f ca="1">_xll.DBRW($B$14,$B450,G$19)</f>
        <v>0</v>
      </c>
      <c r="H450" s="38">
        <f ca="1">_xll.DBRW($B$14,$B450,H$19)</f>
        <v>0</v>
      </c>
      <c r="I450" s="38">
        <f ca="1">_xll.DBRW($B$14,$B450,I$19)</f>
        <v>0</v>
      </c>
      <c r="J450" s="38" t="str">
        <f ca="1">_xll.ELPAR("tango_core_model:Indicator",B450,1)</f>
        <v>PL1315</v>
      </c>
      <c r="K450" s="38" t="str">
        <f ca="1">IFERROR(VLOOKUP(B450,#REF!,3,FALSE),"-")</f>
        <v>Expenses not included in the other selling expenses natures of cost</v>
      </c>
      <c r="L450" s="38">
        <f ca="1">_xll.DBRW($B$14,$B450,L$19)</f>
        <v>0</v>
      </c>
      <c r="M450" s="38">
        <f ca="1">_xll.DBRW($B$14,$B450,M$19)</f>
        <v>0</v>
      </c>
      <c r="N450" s="38">
        <f ca="1">_xll.DBRW($B$14,$B450,N$19)</f>
        <v>0</v>
      </c>
      <c r="O450" s="38">
        <f ca="1">_xll.DBRW($B$14,$B450,O$19)</f>
        <v>0</v>
      </c>
    </row>
    <row r="451" spans="1:15" x14ac:dyDescent="0.25">
      <c r="A451" s="2" t="str">
        <f ca="1">IF(_xll.TM1RPTELISCONSOLIDATED($B$20,$B451),IF(_xll.TM1RPTELLEV($B$20,$B451)&lt;=3,_xll.TM1RPTELLEV($B$20,$B451),"D"),"N")</f>
        <v>N</v>
      </c>
      <c r="B451" s="45" t="s">
        <v>305</v>
      </c>
      <c r="C451" s="35" t="str">
        <f t="shared" ca="1" si="6"/>
        <v>No</v>
      </c>
      <c r="D451" s="35" t="str">
        <f ca="1">IF(AND(C451="YES",_xll.DIMIX(instance&amp;":z_indicator_PL_Vector",_xll.ELPAR(dimension,F451,1))&gt;0),
_xll.ELPAR(dimension,F451,1),
IF(AND(C451="YES",_xll.DIMIX(instance&amp;":z_indicator_PL_Vector",_xll.ELPAR(dimension,F451,1))=0),
_xll.ELPAR(dimension,_xll.ELPAR(dimension,F451,1),1),
IF(G451="Vector",F451,"")))</f>
        <v/>
      </c>
      <c r="E451" s="36">
        <f ca="1">_xll.ELLEV($B$15,$B451)</f>
        <v>0</v>
      </c>
      <c r="F451" s="37" t="str">
        <f ca="1">_xll.DIMNM(dimension,_xll.DIMIX(dimension,B451))</f>
        <v>PL1315_RM_99</v>
      </c>
      <c r="G451" s="36">
        <f ca="1">_xll.DBRW($B$14,$B451,G$19)</f>
        <v>0</v>
      </c>
      <c r="H451" s="38">
        <f ca="1">_xll.DBRW($B$14,$B451,H$19)</f>
        <v>0</v>
      </c>
      <c r="I451" s="38">
        <f ca="1">_xll.DBRW($B$14,$B451,I$19)</f>
        <v>0</v>
      </c>
      <c r="J451" s="38" t="str">
        <f ca="1">_xll.ELPAR("tango_core_model:Indicator",B451,1)</f>
        <v>PL1315</v>
      </c>
      <c r="K451" s="38" t="str">
        <f ca="1">IFERROR(VLOOKUP(B451,#REF!,3,FALSE),"-")</f>
        <v>Expenses not included in the other selling expenses natures of cost</v>
      </c>
      <c r="L451" s="38">
        <f ca="1">_xll.DBRW($B$14,$B451,L$19)</f>
        <v>0</v>
      </c>
      <c r="M451" s="38">
        <f ca="1">_xll.DBRW($B$14,$B451,M$19)</f>
        <v>0</v>
      </c>
      <c r="N451" s="38">
        <f ca="1">_xll.DBRW($B$14,$B451,N$19)</f>
        <v>0</v>
      </c>
      <c r="O451" s="38">
        <f ca="1">_xll.DBRW($B$14,$B451,O$19)</f>
        <v>0</v>
      </c>
    </row>
    <row r="452" spans="1:15" x14ac:dyDescent="0.25">
      <c r="A452" s="2" t="str">
        <f ca="1">IF(_xll.TM1RPTELISCONSOLIDATED($B$20,$B452),IF(_xll.TM1RPTELLEV($B$20,$B452)&lt;=3,_xll.TM1RPTELLEV($B$20,$B452),"D"),"N")</f>
        <v>N</v>
      </c>
      <c r="B452" s="45" t="s">
        <v>323</v>
      </c>
      <c r="C452" s="35" t="str">
        <f t="shared" ca="1" si="6"/>
        <v>No</v>
      </c>
      <c r="D452" s="35" t="str">
        <f ca="1">IF(AND(C452="YES",_xll.DIMIX(instance&amp;":z_indicator_PL_Vector",_xll.ELPAR(dimension,F452,1))&gt;0),
_xll.ELPAR(dimension,F452,1),
IF(AND(C452="YES",_xll.DIMIX(instance&amp;":z_indicator_PL_Vector",_xll.ELPAR(dimension,F452,1))=0),
_xll.ELPAR(dimension,_xll.ELPAR(dimension,F452,1),1),
IF(G452="Vector",F452,"")))</f>
        <v/>
      </c>
      <c r="E452" s="36">
        <f ca="1">_xll.ELLEV($B$15,$B452)</f>
        <v>0</v>
      </c>
      <c r="F452" s="37" t="str">
        <f ca="1">_xll.DIMNM(dimension,_xll.DIMIX(dimension,B452))</f>
        <v>PL1315_SE_99</v>
      </c>
      <c r="G452" s="36">
        <f ca="1">_xll.DBRW($B$14,$B452,G$19)</f>
        <v>0</v>
      </c>
      <c r="H452" s="38">
        <f ca="1">_xll.DBRW($B$14,$B452,H$19)</f>
        <v>0</v>
      </c>
      <c r="I452" s="38">
        <f ca="1">_xll.DBRW($B$14,$B452,I$19)</f>
        <v>0</v>
      </c>
      <c r="J452" s="38" t="str">
        <f ca="1">_xll.ELPAR("tango_core_model:Indicator",B452,1)</f>
        <v>PL1315</v>
      </c>
      <c r="K452" s="38" t="str">
        <f ca="1">IFERROR(VLOOKUP(B452,#REF!,3,FALSE),"-")</f>
        <v>Expenses not included in the other selling expenses natures of cost</v>
      </c>
      <c r="L452" s="38">
        <f ca="1">_xll.DBRW($B$14,$B452,L$19)</f>
        <v>0</v>
      </c>
      <c r="M452" s="38">
        <f ca="1">_xll.DBRW($B$14,$B452,M$19)</f>
        <v>0</v>
      </c>
      <c r="N452" s="38">
        <f ca="1">_xll.DBRW($B$14,$B452,N$19)</f>
        <v>0</v>
      </c>
      <c r="O452" s="38">
        <f ca="1">_xll.DBRW($B$14,$B452,O$19)</f>
        <v>0</v>
      </c>
    </row>
    <row r="453" spans="1:15" x14ac:dyDescent="0.25">
      <c r="A453" s="2" t="str">
        <f ca="1">IF(_xll.TM1RPTELISCONSOLIDATED($B$20,$B453),IF(_xll.TM1RPTELLEV($B$20,$B453)&lt;=3,_xll.TM1RPTELLEV($B$20,$B453),"D"),"N")</f>
        <v>N</v>
      </c>
      <c r="B453" s="45" t="s">
        <v>257</v>
      </c>
      <c r="C453" s="35" t="str">
        <f t="shared" ca="1" si="6"/>
        <v>No</v>
      </c>
      <c r="D453" s="35" t="str">
        <f ca="1">IF(AND(C453="YES",_xll.DIMIX(instance&amp;":z_indicator_PL_Vector",_xll.ELPAR(dimension,F453,1))&gt;0),
_xll.ELPAR(dimension,F453,1),
IF(AND(C453="YES",_xll.DIMIX(instance&amp;":z_indicator_PL_Vector",_xll.ELPAR(dimension,F453,1))=0),
_xll.ELPAR(dimension,_xll.ELPAR(dimension,F453,1),1),
IF(G453="Vector",F453,"")))</f>
        <v/>
      </c>
      <c r="E453" s="36">
        <f ca="1">_xll.ELLEV($B$15,$B453)</f>
        <v>0</v>
      </c>
      <c r="F453" s="37" t="str">
        <f ca="1">_xll.DIMNM(dimension,_xll.DIMIX(dimension,B453))</f>
        <v>PL1315_TD_99</v>
      </c>
      <c r="G453" s="36">
        <f ca="1">_xll.DBRW($B$14,$B453,G$19)</f>
        <v>0</v>
      </c>
      <c r="H453" s="38">
        <f ca="1">_xll.DBRW($B$14,$B453,H$19)</f>
        <v>0</v>
      </c>
      <c r="I453" s="38">
        <f ca="1">_xll.DBRW($B$14,$B453,I$19)</f>
        <v>0</v>
      </c>
      <c r="J453" s="38" t="str">
        <f ca="1">_xll.ELPAR("tango_core_model:Indicator",B453,1)</f>
        <v>PL1315</v>
      </c>
      <c r="K453" s="38" t="str">
        <f ca="1">IFERROR(VLOOKUP(B453,#REF!,3,FALSE),"-")</f>
        <v>Expenses not included in the other selling expenses natures of cost</v>
      </c>
      <c r="L453" s="38">
        <f ca="1">_xll.DBRW($B$14,$B453,L$19)</f>
        <v>0</v>
      </c>
      <c r="M453" s="38">
        <f ca="1">_xll.DBRW($B$14,$B453,M$19)</f>
        <v>0</v>
      </c>
      <c r="N453" s="38">
        <f ca="1">_xll.DBRW($B$14,$B453,N$19)</f>
        <v>0</v>
      </c>
      <c r="O453" s="38">
        <f ca="1">_xll.DBRW($B$14,$B453,O$19)</f>
        <v>0</v>
      </c>
    </row>
    <row r="454" spans="1:15" x14ac:dyDescent="0.25">
      <c r="A454" s="2" t="str">
        <f ca="1">IF(_xll.TM1RPTELISCONSOLIDATED($B$20,$B454),IF(_xll.TM1RPTELLEV($B$20,$B454)&lt;=3,_xll.TM1RPTELLEV($B$20,$B454),"D"),"N")</f>
        <v>N</v>
      </c>
      <c r="B454" s="45" t="s">
        <v>293</v>
      </c>
      <c r="C454" s="35" t="str">
        <f t="shared" ca="1" si="6"/>
        <v>No</v>
      </c>
      <c r="D454" s="35" t="str">
        <f ca="1">IF(AND(C454="YES",_xll.DIMIX(instance&amp;":z_indicator_PL_Vector",_xll.ELPAR(dimension,F454,1))&gt;0),
_xll.ELPAR(dimension,F454,1),
IF(AND(C454="YES",_xll.DIMIX(instance&amp;":z_indicator_PL_Vector",_xll.ELPAR(dimension,F454,1))=0),
_xll.ELPAR(dimension,_xll.ELPAR(dimension,F454,1),1),
IF(G454="Vector",F454,"")))</f>
        <v/>
      </c>
      <c r="E454" s="36">
        <f ca="1">_xll.ELLEV($B$15,$B454)</f>
        <v>0</v>
      </c>
      <c r="F454" s="37" t="str">
        <f ca="1">_xll.DIMNM(dimension,_xll.DIMIX(dimension,B454))</f>
        <v>PL1315_TM_99</v>
      </c>
      <c r="G454" s="36">
        <f ca="1">_xll.DBRW($B$14,$B454,G$19)</f>
        <v>0</v>
      </c>
      <c r="H454" s="38">
        <f ca="1">_xll.DBRW($B$14,$B454,H$19)</f>
        <v>0</v>
      </c>
      <c r="I454" s="38">
        <f ca="1">_xll.DBRW($B$14,$B454,I$19)</f>
        <v>0</v>
      </c>
      <c r="J454" s="38" t="str">
        <f ca="1">_xll.ELPAR("tango_core_model:Indicator",B454,1)</f>
        <v>PL1315</v>
      </c>
      <c r="K454" s="38" t="str">
        <f ca="1">IFERROR(VLOOKUP(B454,#REF!,3,FALSE),"-")</f>
        <v>Expenses not included in the other selling expenses natures of cost</v>
      </c>
      <c r="L454" s="38">
        <f ca="1">_xll.DBRW($B$14,$B454,L$19)</f>
        <v>0</v>
      </c>
      <c r="M454" s="38">
        <f ca="1">_xll.DBRW($B$14,$B454,M$19)</f>
        <v>0</v>
      </c>
      <c r="N454" s="38">
        <f ca="1">_xll.DBRW($B$14,$B454,N$19)</f>
        <v>0</v>
      </c>
      <c r="O454" s="38">
        <f ca="1">_xll.DBRW($B$14,$B454,O$19)</f>
        <v>0</v>
      </c>
    </row>
    <row r="455" spans="1:15" x14ac:dyDescent="0.25">
      <c r="A455" s="2" t="str">
        <f ca="1">IF(_xll.TM1RPTELISCONSOLIDATED($B$20,$B455),IF(_xll.TM1RPTELLEV($B$20,$B455)&lt;=3,_xll.TM1RPTELLEV($B$20,$B455),"D"),"N")</f>
        <v>N</v>
      </c>
      <c r="B455" s="46" t="s">
        <v>490</v>
      </c>
      <c r="C455" s="25" t="str">
        <f t="shared" ca="1" si="6"/>
        <v>No</v>
      </c>
      <c r="D455" s="25" t="str">
        <f ca="1">IF(AND(C455="YES",_xll.DIMIX(instance&amp;":z_indicator_PL_Vector",_xll.ELPAR(dimension,F455,1))&gt;0),
_xll.ELPAR(dimension,F455,1),
IF(AND(C455="YES",_xll.DIMIX(instance&amp;":z_indicator_PL_Vector",_xll.ELPAR(dimension,F455,1))=0),
_xll.ELPAR(dimension,_xll.ELPAR(dimension,F455,1),1),
IF(G455="Vector",F455,"")))</f>
        <v/>
      </c>
      <c r="E455" s="26">
        <f ca="1">_xll.ELLEV($B$15,$B455)</f>
        <v>1</v>
      </c>
      <c r="F455" s="27" t="str">
        <f ca="1">_xll.DIMNM(dimension,_xll.DIMIX(dimension,B455))</f>
        <v>PL1315_Travel</v>
      </c>
      <c r="G455" s="28">
        <f ca="1">_xll.DBRW($B$14,$B455,G$19)</f>
        <v>0</v>
      </c>
      <c r="H455" s="28">
        <f ca="1">_xll.DBRW($B$14,$B455,H$19)</f>
        <v>0</v>
      </c>
      <c r="I455" s="28">
        <f ca="1">_xll.DBRW($B$14,$B455,I$19)</f>
        <v>0</v>
      </c>
      <c r="J455" s="28" t="str">
        <f ca="1">_xll.ELPAR("tango_core_model:Indicator",B455,1)</f>
        <v>PL1315</v>
      </c>
      <c r="K455" s="28" t="str">
        <f ca="1">IFERROR(VLOOKUP(B455,#REF!,3,FALSE),"-")</f>
        <v>-</v>
      </c>
      <c r="L455" s="28">
        <f ca="1">_xll.DBRW($B$14,$B455,L$19)</f>
        <v>0</v>
      </c>
      <c r="M455" s="28">
        <f ca="1">_xll.DBRW($B$14,$B455,M$19)</f>
        <v>0</v>
      </c>
      <c r="N455" s="28">
        <f ca="1">_xll.DBRW($B$14,$B455,N$19)</f>
        <v>0</v>
      </c>
      <c r="O455" s="28">
        <f ca="1">_xll.DBRW($B$14,$B455,O$19)</f>
        <v>0</v>
      </c>
    </row>
    <row r="456" spans="1:15" x14ac:dyDescent="0.25">
      <c r="A456" s="2" t="str">
        <f ca="1">IF(_xll.TM1RPTELISCONSOLIDATED($B$20,$B456),IF(_xll.TM1RPTELLEV($B$20,$B456)&lt;=3,_xll.TM1RPTELLEV($B$20,$B456),"D"),"N")</f>
        <v>N</v>
      </c>
      <c r="B456" s="55" t="s">
        <v>315</v>
      </c>
      <c r="C456" s="35" t="str">
        <f t="shared" ca="1" si="6"/>
        <v>No</v>
      </c>
      <c r="D456" s="35" t="str">
        <f ca="1">IF(AND(C456="YES",_xll.DIMIX(instance&amp;":z_indicator_PL_Vector",_xll.ELPAR(dimension,F456,1))&gt;0),
_xll.ELPAR(dimension,F456,1),
IF(AND(C456="YES",_xll.DIMIX(instance&amp;":z_indicator_PL_Vector",_xll.ELPAR(dimension,F456,1))=0),
_xll.ELPAR(dimension,_xll.ELPAR(dimension,F456,1),1),
IF(G456="Vector",F456,"")))</f>
        <v/>
      </c>
      <c r="E456" s="36">
        <f ca="1">_xll.ELLEV($B$15,$B456)</f>
        <v>0</v>
      </c>
      <c r="F456" s="37" t="str">
        <f ca="1">_xll.DIMNM(dimension,_xll.DIMIX(dimension,B456))</f>
        <v>PL1315_CO_70</v>
      </c>
      <c r="G456" s="36">
        <f ca="1">_xll.DBRW($B$14,$B456,G$19)</f>
        <v>0</v>
      </c>
      <c r="H456" s="38">
        <f ca="1">_xll.DBRW($B$14,$B456,H$19)</f>
        <v>0</v>
      </c>
      <c r="I456" s="38">
        <f ca="1">_xll.DBRW($B$14,$B456,I$19)</f>
        <v>0</v>
      </c>
      <c r="J456" s="38" t="str">
        <f ca="1">_xll.ELPAR("tango_core_model:Indicator",B456,1)</f>
        <v>PL1315_Travel</v>
      </c>
      <c r="K456" s="38" t="str">
        <f ca="1">IFERROR(VLOOKUP(B456,#REF!,3,FALSE),"-")</f>
        <v xml:space="preserve"> All expenses occuring within a travel (train, plane, taxi, meals, hotels…) not related to a specific commercial contract providing revenues nor to the bids.</v>
      </c>
      <c r="L456" s="38">
        <f ca="1">_xll.DBRW($B$14,$B456,L$19)</f>
        <v>0</v>
      </c>
      <c r="M456" s="38">
        <f ca="1">_xll.DBRW($B$14,$B456,M$19)</f>
        <v>0</v>
      </c>
      <c r="N456" s="38">
        <f ca="1">_xll.DBRW($B$14,$B456,N$19)</f>
        <v>0</v>
      </c>
      <c r="O456" s="38">
        <f ca="1">_xll.DBRW($B$14,$B456,O$19)</f>
        <v>0</v>
      </c>
    </row>
    <row r="457" spans="1:15" x14ac:dyDescent="0.25">
      <c r="A457" s="2" t="str">
        <f ca="1">IF(_xll.TM1RPTELISCONSOLIDATED($B$20,$B457),IF(_xll.TM1RPTELLEV($B$20,$B457)&lt;=3,_xll.TM1RPTELLEV($B$20,$B457),"D"),"N")</f>
        <v>N</v>
      </c>
      <c r="B457" s="55" t="s">
        <v>242</v>
      </c>
      <c r="C457" s="35" t="str">
        <f t="shared" ca="1" si="6"/>
        <v>No</v>
      </c>
      <c r="D457" s="35" t="str">
        <f ca="1">IF(AND(C457="YES",_xll.DIMIX(instance&amp;":z_indicator_PL_Vector",_xll.ELPAR(dimension,F457,1))&gt;0),
_xll.ELPAR(dimension,F457,1),
IF(AND(C457="YES",_xll.DIMIX(instance&amp;":z_indicator_PL_Vector",_xll.ELPAR(dimension,F457,1))=0),
_xll.ELPAR(dimension,_xll.ELPAR(dimension,F457,1),1),
IF(G457="Vector",F457,"")))</f>
        <v/>
      </c>
      <c r="E457" s="36">
        <f ca="1">_xll.ELLEV($B$15,$B457)</f>
        <v>0</v>
      </c>
      <c r="F457" s="37" t="str">
        <f ca="1">_xll.DIMNM(dimension,_xll.DIMIX(dimension,B457))</f>
        <v>PL1315_FI_70</v>
      </c>
      <c r="G457" s="36">
        <f ca="1">_xll.DBRW($B$14,$B457,G$19)</f>
        <v>0</v>
      </c>
      <c r="H457" s="38">
        <f ca="1">_xll.DBRW($B$14,$B457,H$19)</f>
        <v>0</v>
      </c>
      <c r="I457" s="38">
        <f ca="1">_xll.DBRW($B$14,$B457,I$19)</f>
        <v>0</v>
      </c>
      <c r="J457" s="38" t="str">
        <f ca="1">_xll.ELPAR("tango_core_model:Indicator",B457,1)</f>
        <v>PL1315_Travel</v>
      </c>
      <c r="K457" s="38" t="str">
        <f ca="1">IFERROR(VLOOKUP(B457,#REF!,3,FALSE),"-")</f>
        <v xml:space="preserve"> All expenses occuring within a travel (train, plane, taxi, meals, hotels…) not related to a specific commercial contract providing revenues nor to the bids.</v>
      </c>
      <c r="L457" s="38">
        <f ca="1">_xll.DBRW($B$14,$B457,L$19)</f>
        <v>0</v>
      </c>
      <c r="M457" s="38">
        <f ca="1">_xll.DBRW($B$14,$B457,M$19)</f>
        <v>0</v>
      </c>
      <c r="N457" s="38">
        <f ca="1">_xll.DBRW($B$14,$B457,N$19)</f>
        <v>0</v>
      </c>
      <c r="O457" s="38">
        <f ca="1">_xll.DBRW($B$14,$B457,O$19)</f>
        <v>0</v>
      </c>
    </row>
    <row r="458" spans="1:15" x14ac:dyDescent="0.25">
      <c r="A458" s="2" t="str">
        <f ca="1">IF(_xll.TM1RPTELISCONSOLIDATED($B$20,$B458),IF(_xll.TM1RPTELLEV($B$20,$B458)&lt;=3,_xll.TM1RPTELLEV($B$20,$B458),"D"),"N")</f>
        <v>N</v>
      </c>
      <c r="B458" s="55" t="s">
        <v>273</v>
      </c>
      <c r="C458" s="35" t="str">
        <f t="shared" ca="1" si="6"/>
        <v>No</v>
      </c>
      <c r="D458" s="35" t="str">
        <f ca="1">IF(AND(C458="YES",_xll.DIMIX(instance&amp;":z_indicator_PL_Vector",_xll.ELPAR(dimension,F458,1))&gt;0),
_xll.ELPAR(dimension,F458,1),
IF(AND(C458="YES",_xll.DIMIX(instance&amp;":z_indicator_PL_Vector",_xll.ELPAR(dimension,F458,1))=0),
_xll.ELPAR(dimension,_xll.ELPAR(dimension,F458,1),1),
IF(G458="Vector",F458,"")))</f>
        <v/>
      </c>
      <c r="E458" s="36">
        <f ca="1">_xll.ELLEV($B$15,$B458)</f>
        <v>0</v>
      </c>
      <c r="F458" s="37" t="str">
        <f ca="1">_xll.DIMNM(dimension,_xll.DIMIX(dimension,B458))</f>
        <v>PL1315_GM_70</v>
      </c>
      <c r="G458" s="36">
        <f ca="1">_xll.DBRW($B$14,$B458,G$19)</f>
        <v>0</v>
      </c>
      <c r="H458" s="38">
        <f ca="1">_xll.DBRW($B$14,$B458,H$19)</f>
        <v>0</v>
      </c>
      <c r="I458" s="38">
        <f ca="1">_xll.DBRW($B$14,$B458,I$19)</f>
        <v>0</v>
      </c>
      <c r="J458" s="38" t="str">
        <f ca="1">_xll.ELPAR("tango_core_model:Indicator",B458,1)</f>
        <v>PL1315_Travel</v>
      </c>
      <c r="K458" s="38" t="str">
        <f ca="1">IFERROR(VLOOKUP(B458,#REF!,3,FALSE),"-")</f>
        <v xml:space="preserve"> All expenses occuring within a travel (train, plane, taxi, meals, hotels…) not related to a specific commercial contract providing revenues nor to the bids.</v>
      </c>
      <c r="L458" s="38">
        <f ca="1">_xll.DBRW($B$14,$B458,L$19)</f>
        <v>0</v>
      </c>
      <c r="M458" s="38">
        <f ca="1">_xll.DBRW($B$14,$B458,M$19)</f>
        <v>0</v>
      </c>
      <c r="N458" s="38">
        <f ca="1">_xll.DBRW($B$14,$B458,N$19)</f>
        <v>0</v>
      </c>
      <c r="O458" s="38">
        <f ca="1">_xll.DBRW($B$14,$B458,O$19)</f>
        <v>0</v>
      </c>
    </row>
    <row r="459" spans="1:15" x14ac:dyDescent="0.25">
      <c r="A459" s="2" t="str">
        <f ca="1">IF(_xll.TM1RPTELISCONSOLIDATED($B$20,$B459),IF(_xll.TM1RPTELLEV($B$20,$B459)&lt;=3,_xll.TM1RPTELLEV($B$20,$B459),"D"),"N")</f>
        <v>N</v>
      </c>
      <c r="B459" s="55" t="s">
        <v>327</v>
      </c>
      <c r="C459" s="35" t="str">
        <f t="shared" ca="1" si="6"/>
        <v>No</v>
      </c>
      <c r="D459" s="35" t="str">
        <f ca="1">IF(AND(C459="YES",_xll.DIMIX(instance&amp;":z_indicator_PL_Vector",_xll.ELPAR(dimension,F459,1))&gt;0),
_xll.ELPAR(dimension,F459,1),
IF(AND(C459="YES",_xll.DIMIX(instance&amp;":z_indicator_PL_Vector",_xll.ELPAR(dimension,F459,1))=0),
_xll.ELPAR(dimension,_xll.ELPAR(dimension,F459,1),1),
IF(G459="Vector",F459,"")))</f>
        <v/>
      </c>
      <c r="E459" s="36">
        <f ca="1">_xll.ELLEV($B$15,$B459)</f>
        <v>0</v>
      </c>
      <c r="F459" s="37" t="str">
        <f ca="1">_xll.DIMNM(dimension,_xll.DIMIX(dimension,B459))</f>
        <v>PL1315_GS_70</v>
      </c>
      <c r="G459" s="36">
        <f ca="1">_xll.DBRW($B$14,$B459,G$19)</f>
        <v>0</v>
      </c>
      <c r="H459" s="38">
        <f ca="1">_xll.DBRW($B$14,$B459,H$19)</f>
        <v>0</v>
      </c>
      <c r="I459" s="38">
        <f ca="1">_xll.DBRW($B$14,$B459,I$19)</f>
        <v>0</v>
      </c>
      <c r="J459" s="38" t="str">
        <f ca="1">_xll.ELPAR("tango_core_model:Indicator",B459,1)</f>
        <v>PL1315_Travel</v>
      </c>
      <c r="K459" s="38" t="str">
        <f ca="1">IFERROR(VLOOKUP(B459,#REF!,3,FALSE),"-")</f>
        <v xml:space="preserve"> All expenses occuring within a travel (train, plane, taxi, meals, hotels…) not related to a specific commercial contract providing revenues nor to the bids.</v>
      </c>
      <c r="L459" s="38">
        <f ca="1">_xll.DBRW($B$14,$B459,L$19)</f>
        <v>0</v>
      </c>
      <c r="M459" s="38">
        <f ca="1">_xll.DBRW($B$14,$B459,M$19)</f>
        <v>0</v>
      </c>
      <c r="N459" s="38">
        <f ca="1">_xll.DBRW($B$14,$B459,N$19)</f>
        <v>0</v>
      </c>
      <c r="O459" s="38">
        <f ca="1">_xll.DBRW($B$14,$B459,O$19)</f>
        <v>0</v>
      </c>
    </row>
    <row r="460" spans="1:15" x14ac:dyDescent="0.25">
      <c r="A460" s="2" t="str">
        <f ca="1">IF(_xll.TM1RPTELISCONSOLIDATED($B$20,$B460),IF(_xll.TM1RPTELLEV($B$20,$B460)&lt;=3,_xll.TM1RPTELLEV($B$20,$B460),"D"),"N")</f>
        <v>N</v>
      </c>
      <c r="B460" s="55" t="s">
        <v>262</v>
      </c>
      <c r="C460" s="35" t="str">
        <f t="shared" ca="1" si="6"/>
        <v>No</v>
      </c>
      <c r="D460" s="35" t="str">
        <f ca="1">IF(AND(C460="YES",_xll.DIMIX(instance&amp;":z_indicator_PL_Vector",_xll.ELPAR(dimension,F460,1))&gt;0),
_xll.ELPAR(dimension,F460,1),
IF(AND(C460="YES",_xll.DIMIX(instance&amp;":z_indicator_PL_Vector",_xll.ELPAR(dimension,F460,1))=0),
_xll.ELPAR(dimension,_xll.ELPAR(dimension,F460,1),1),
IF(G460="Vector",F460,"")))</f>
        <v/>
      </c>
      <c r="E460" s="36">
        <f ca="1">_xll.ELLEV($B$15,$B460)</f>
        <v>0</v>
      </c>
      <c r="F460" s="37" t="str">
        <f ca="1">_xll.DIMNM(dimension,_xll.DIMIX(dimension,B460))</f>
        <v>PL1315_HR_70</v>
      </c>
      <c r="G460" s="36">
        <f ca="1">_xll.DBRW($B$14,$B460,G$19)</f>
        <v>0</v>
      </c>
      <c r="H460" s="38">
        <f ca="1">_xll.DBRW($B$14,$B460,H$19)</f>
        <v>0</v>
      </c>
      <c r="I460" s="38">
        <f ca="1">_xll.DBRW($B$14,$B460,I$19)</f>
        <v>0</v>
      </c>
      <c r="J460" s="38" t="str">
        <f ca="1">_xll.ELPAR("tango_core_model:Indicator",B460,1)</f>
        <v>PL1315_Travel</v>
      </c>
      <c r="K460" s="38" t="str">
        <f ca="1">IFERROR(VLOOKUP(B460,#REF!,3,FALSE),"-")</f>
        <v xml:space="preserve"> All expenses occuring within a travel (train, plane, taxi, meals, hotels…) not related to a specific commercial contract providing revenues nor to the bids.</v>
      </c>
      <c r="L460" s="38">
        <f ca="1">_xll.DBRW($B$14,$B460,L$19)</f>
        <v>0</v>
      </c>
      <c r="M460" s="38">
        <f ca="1">_xll.DBRW($B$14,$B460,M$19)</f>
        <v>0</v>
      </c>
      <c r="N460" s="38">
        <f ca="1">_xll.DBRW($B$14,$B460,N$19)</f>
        <v>0</v>
      </c>
      <c r="O460" s="38">
        <f ca="1">_xll.DBRW($B$14,$B460,O$19)</f>
        <v>0</v>
      </c>
    </row>
    <row r="461" spans="1:15" x14ac:dyDescent="0.25">
      <c r="A461" s="2" t="str">
        <f ca="1">IF(_xll.TM1RPTELISCONSOLIDATED($B$20,$B461),IF(_xll.TM1RPTELLEV($B$20,$B461)&lt;=3,_xll.TM1RPTELLEV($B$20,$B461),"D"),"N")</f>
        <v>N</v>
      </c>
      <c r="B461" s="55" t="s">
        <v>285</v>
      </c>
      <c r="C461" s="35" t="str">
        <f t="shared" ca="1" si="6"/>
        <v>No</v>
      </c>
      <c r="D461" s="35" t="str">
        <f ca="1">IF(AND(C461="YES",_xll.DIMIX(instance&amp;":z_indicator_PL_Vector",_xll.ELPAR(dimension,F461,1))&gt;0),
_xll.ELPAR(dimension,F461,1),
IF(AND(C461="YES",_xll.DIMIX(instance&amp;":z_indicator_PL_Vector",_xll.ELPAR(dimension,F461,1))=0),
_xll.ELPAR(dimension,_xll.ELPAR(dimension,F461,1),1),
IF(G461="Vector",F461,"")))</f>
        <v/>
      </c>
      <c r="E461" s="36">
        <f ca="1">_xll.ELLEV($B$15,$B461)</f>
        <v>0</v>
      </c>
      <c r="F461" s="37" t="str">
        <f ca="1">_xll.DIMNM(dimension,_xll.DIMIX(dimension,B461))</f>
        <v>PL1315_IA_70</v>
      </c>
      <c r="G461" s="36">
        <f ca="1">_xll.DBRW($B$14,$B461,G$19)</f>
        <v>0</v>
      </c>
      <c r="H461" s="38">
        <f ca="1">_xll.DBRW($B$14,$B461,H$19)</f>
        <v>0</v>
      </c>
      <c r="I461" s="38">
        <f ca="1">_xll.DBRW($B$14,$B461,I$19)</f>
        <v>0</v>
      </c>
      <c r="J461" s="38" t="str">
        <f ca="1">_xll.ELPAR("tango_core_model:Indicator",B461,1)</f>
        <v>PL1315_Travel</v>
      </c>
      <c r="K461" s="38" t="str">
        <f ca="1">IFERROR(VLOOKUP(B461,#REF!,3,FALSE),"-")</f>
        <v xml:space="preserve"> All expenses occuring within a travel (train, plane, taxi, meals, hotels…) not related to a specific commercial contract providing revenues nor to the bids.</v>
      </c>
      <c r="L461" s="38">
        <f ca="1">_xll.DBRW($B$14,$B461,L$19)</f>
        <v>0</v>
      </c>
      <c r="M461" s="38">
        <f ca="1">_xll.DBRW($B$14,$B461,M$19)</f>
        <v>0</v>
      </c>
      <c r="N461" s="38">
        <f ca="1">_xll.DBRW($B$14,$B461,N$19)</f>
        <v>0</v>
      </c>
      <c r="O461" s="38">
        <f ca="1">_xll.DBRW($B$14,$B461,O$19)</f>
        <v>0</v>
      </c>
    </row>
    <row r="462" spans="1:15" x14ac:dyDescent="0.25">
      <c r="A462" s="2" t="str">
        <f ca="1">IF(_xll.TM1RPTELISCONSOLIDATED($B$20,$B462),IF(_xll.TM1RPTELLEV($B$20,$B462)&lt;=3,_xll.TM1RPTELLEV($B$20,$B462),"D"),"N")</f>
        <v>N</v>
      </c>
      <c r="B462" s="55" t="s">
        <v>248</v>
      </c>
      <c r="C462" s="35" t="str">
        <f t="shared" ca="1" si="6"/>
        <v>No</v>
      </c>
      <c r="D462" s="35" t="str">
        <f ca="1">IF(AND(C462="YES",_xll.DIMIX(instance&amp;":z_indicator_PL_Vector",_xll.ELPAR(dimension,F462,1))&gt;0),
_xll.ELPAR(dimension,F462,1),
IF(AND(C462="YES",_xll.DIMIX(instance&amp;":z_indicator_PL_Vector",_xll.ELPAR(dimension,F462,1))=0),
_xll.ELPAR(dimension,_xll.ELPAR(dimension,F462,1),1),
IF(G462="Vector",F462,"")))</f>
        <v/>
      </c>
      <c r="E462" s="36">
        <f ca="1">_xll.ELLEV($B$15,$B462)</f>
        <v>0</v>
      </c>
      <c r="F462" s="37" t="str">
        <f ca="1">_xll.DIMNM(dimension,_xll.DIMIX(dimension,B462))</f>
        <v>PL1315_IT_70</v>
      </c>
      <c r="G462" s="36">
        <f ca="1">_xll.DBRW($B$14,$B462,G$19)</f>
        <v>0</v>
      </c>
      <c r="H462" s="38">
        <f ca="1">_xll.DBRW($B$14,$B462,H$19)</f>
        <v>0</v>
      </c>
      <c r="I462" s="38">
        <f ca="1">_xll.DBRW($B$14,$B462,I$19)</f>
        <v>0</v>
      </c>
      <c r="J462" s="38" t="str">
        <f ca="1">_xll.ELPAR("tango_core_model:Indicator",B462,1)</f>
        <v>PL1315_Travel</v>
      </c>
      <c r="K462" s="38" t="str">
        <f ca="1">IFERROR(VLOOKUP(B462,#REF!,3,FALSE),"-")</f>
        <v xml:space="preserve"> All expenses occuring within a travel (train, plane, taxi, meals, hotels…) not related to a specific commercial contract providing revenues nor to the bids.</v>
      </c>
      <c r="L462" s="38">
        <f ca="1">_xll.DBRW($B$14,$B462,L$19)</f>
        <v>0</v>
      </c>
      <c r="M462" s="38">
        <f ca="1">_xll.DBRW($B$14,$B462,M$19)</f>
        <v>0</v>
      </c>
      <c r="N462" s="38">
        <f ca="1">_xll.DBRW($B$14,$B462,N$19)</f>
        <v>0</v>
      </c>
      <c r="O462" s="38">
        <f ca="1">_xll.DBRW($B$14,$B462,O$19)</f>
        <v>0</v>
      </c>
    </row>
    <row r="463" spans="1:15" x14ac:dyDescent="0.25">
      <c r="A463" s="2" t="str">
        <f ca="1">IF(_xll.TM1RPTELISCONSOLIDATED($B$20,$B463),IF(_xll.TM1RPTELLEV($B$20,$B463)&lt;=3,_xll.TM1RPTELLEV($B$20,$B463),"D"),"N")</f>
        <v>N</v>
      </c>
      <c r="B463" s="55" t="s">
        <v>297</v>
      </c>
      <c r="C463" s="35" t="str">
        <f t="shared" ca="1" si="6"/>
        <v>No</v>
      </c>
      <c r="D463" s="35" t="str">
        <f ca="1">IF(AND(C463="YES",_xll.DIMIX(instance&amp;":z_indicator_PL_Vector",_xll.ELPAR(dimension,F463,1))&gt;0),
_xll.ELPAR(dimension,F463,1),
IF(AND(C463="YES",_xll.DIMIX(instance&amp;":z_indicator_PL_Vector",_xll.ELPAR(dimension,F463,1))=0),
_xll.ELPAR(dimension,_xll.ELPAR(dimension,F463,1),1),
IF(G463="Vector",F463,"")))</f>
        <v/>
      </c>
      <c r="E463" s="36">
        <f ca="1">_xll.ELLEV($B$15,$B463)</f>
        <v>0</v>
      </c>
      <c r="F463" s="37" t="str">
        <f ca="1">_xll.DIMNM(dimension,_xll.DIMIX(dimension,B463))</f>
        <v>PL1315_LE_70</v>
      </c>
      <c r="G463" s="36">
        <f ca="1">_xll.DBRW($B$14,$B463,G$19)</f>
        <v>0</v>
      </c>
      <c r="H463" s="38">
        <f ca="1">_xll.DBRW($B$14,$B463,H$19)</f>
        <v>0</v>
      </c>
      <c r="I463" s="38">
        <f ca="1">_xll.DBRW($B$14,$B463,I$19)</f>
        <v>0</v>
      </c>
      <c r="J463" s="38" t="str">
        <f ca="1">_xll.ELPAR("tango_core_model:Indicator",B463,1)</f>
        <v>PL1315_Travel</v>
      </c>
      <c r="K463" s="38" t="str">
        <f ca="1">IFERROR(VLOOKUP(B463,#REF!,3,FALSE),"-")</f>
        <v xml:space="preserve"> All expenses occuring within a travel (train, plane, taxi, meals, hotels…) not related to a specific commercial contract providing revenues nor to the bids.</v>
      </c>
      <c r="L463" s="38">
        <f ca="1">_xll.DBRW($B$14,$B463,L$19)</f>
        <v>0</v>
      </c>
      <c r="M463" s="38">
        <f ca="1">_xll.DBRW($B$14,$B463,M$19)</f>
        <v>0</v>
      </c>
      <c r="N463" s="38">
        <f ca="1">_xll.DBRW($B$14,$B463,N$19)</f>
        <v>0</v>
      </c>
      <c r="O463" s="38">
        <f ca="1">_xll.DBRW($B$14,$B463,O$19)</f>
        <v>0</v>
      </c>
    </row>
    <row r="464" spans="1:15" x14ac:dyDescent="0.25">
      <c r="A464" s="2" t="str">
        <f ca="1">IF(_xll.TM1RPTELISCONSOLIDATED($B$20,$B464),IF(_xll.TM1RPTELLEV($B$20,$B464)&lt;=3,_xll.TM1RPTELLEV($B$20,$B464),"D"),"N")</f>
        <v>N</v>
      </c>
      <c r="B464" s="55" t="s">
        <v>309</v>
      </c>
      <c r="C464" s="35" t="str">
        <f t="shared" ca="1" si="6"/>
        <v>No</v>
      </c>
      <c r="D464" s="35" t="str">
        <f ca="1">IF(AND(C464="YES",_xll.DIMIX(instance&amp;":z_indicator_PL_Vector",_xll.ELPAR(dimension,F464,1))&gt;0),
_xll.ELPAR(dimension,F464,1),
IF(AND(C464="YES",_xll.DIMIX(instance&amp;":z_indicator_PL_Vector",_xll.ELPAR(dimension,F464,1))=0),
_xll.ELPAR(dimension,_xll.ELPAR(dimension,F464,1),1),
IF(G464="Vector",F464,"")))</f>
        <v/>
      </c>
      <c r="E464" s="36">
        <f ca="1">_xll.ELLEV($B$15,$B464)</f>
        <v>0</v>
      </c>
      <c r="F464" s="37" t="str">
        <f ca="1">_xll.DIMNM(dimension,_xll.DIMIX(dimension,B464))</f>
        <v>PL1315_PU_70</v>
      </c>
      <c r="G464" s="36">
        <f ca="1">_xll.DBRW($B$14,$B464,G$19)</f>
        <v>0</v>
      </c>
      <c r="H464" s="38">
        <f ca="1">_xll.DBRW($B$14,$B464,H$19)</f>
        <v>0</v>
      </c>
      <c r="I464" s="38">
        <f ca="1">_xll.DBRW($B$14,$B464,I$19)</f>
        <v>0</v>
      </c>
      <c r="J464" s="38" t="str">
        <f ca="1">_xll.ELPAR("tango_core_model:Indicator",B464,1)</f>
        <v>PL1315_Travel</v>
      </c>
      <c r="K464" s="38" t="str">
        <f ca="1">IFERROR(VLOOKUP(B464,#REF!,3,FALSE),"-")</f>
        <v xml:space="preserve"> All expenses occuring within a travel (train, plane, taxi, meals, hotels…) not related to a specific commercial contract providing revenues nor to the bids.</v>
      </c>
      <c r="L464" s="38">
        <f ca="1">_xll.DBRW($B$14,$B464,L$19)</f>
        <v>0</v>
      </c>
      <c r="M464" s="38">
        <f ca="1">_xll.DBRW($B$14,$B464,M$19)</f>
        <v>0</v>
      </c>
      <c r="N464" s="38">
        <f ca="1">_xll.DBRW($B$14,$B464,N$19)</f>
        <v>0</v>
      </c>
      <c r="O464" s="38">
        <f ca="1">_xll.DBRW($B$14,$B464,O$19)</f>
        <v>0</v>
      </c>
    </row>
    <row r="465" spans="1:15" x14ac:dyDescent="0.25">
      <c r="A465" s="2" t="str">
        <f ca="1">IF(_xll.TM1RPTELISCONSOLIDATED($B$20,$B465),IF(_xll.TM1RPTELLEV($B$20,$B465)&lt;=3,_xll.TM1RPTELLEV($B$20,$B465),"D"),"N")</f>
        <v>N</v>
      </c>
      <c r="B465" s="55" t="s">
        <v>333</v>
      </c>
      <c r="C465" s="35" t="str">
        <f t="shared" ca="1" si="6"/>
        <v>No</v>
      </c>
      <c r="D465" s="35" t="str">
        <f ca="1">IF(AND(C465="YES",_xll.DIMIX(instance&amp;":z_indicator_PL_Vector",_xll.ELPAR(dimension,F465,1))&gt;0),
_xll.ELPAR(dimension,F465,1),
IF(AND(C465="YES",_xll.DIMIX(instance&amp;":z_indicator_PL_Vector",_xll.ELPAR(dimension,F465,1))=0),
_xll.ELPAR(dimension,_xll.ELPAR(dimension,F465,1),1),
IF(G465="Vector",F465,"")))</f>
        <v/>
      </c>
      <c r="E465" s="36">
        <f ca="1">_xll.ELLEV($B$15,$B465)</f>
        <v>0</v>
      </c>
      <c r="F465" s="37" t="str">
        <f ca="1">_xll.DIMNM(dimension,_xll.DIMIX(dimension,B465))</f>
        <v>PL1315_RD_70</v>
      </c>
      <c r="G465" s="36">
        <f ca="1">_xll.DBRW($B$14,$B465,G$19)</f>
        <v>0</v>
      </c>
      <c r="H465" s="38">
        <f ca="1">_xll.DBRW($B$14,$B465,H$19)</f>
        <v>0</v>
      </c>
      <c r="I465" s="38">
        <f ca="1">_xll.DBRW($B$14,$B465,I$19)</f>
        <v>0</v>
      </c>
      <c r="J465" s="38" t="str">
        <f ca="1">_xll.ELPAR("tango_core_model:Indicator",B465,1)</f>
        <v>PL1315_Travel</v>
      </c>
      <c r="K465" s="38" t="str">
        <f ca="1">IFERROR(VLOOKUP(B465,#REF!,3,FALSE),"-")</f>
        <v xml:space="preserve"> All expenses occuring within a travel (train, plane, taxi, meals, hotels…) not related to a specific commercial contract providing revenues nor to the bids.</v>
      </c>
      <c r="L465" s="38">
        <f ca="1">_xll.DBRW($B$14,$B465,L$19)</f>
        <v>0</v>
      </c>
      <c r="M465" s="38">
        <f ca="1">_xll.DBRW($B$14,$B465,M$19)</f>
        <v>0</v>
      </c>
      <c r="N465" s="38">
        <f ca="1">_xll.DBRW($B$14,$B465,N$19)</f>
        <v>0</v>
      </c>
      <c r="O465" s="38">
        <f ca="1">_xll.DBRW($B$14,$B465,O$19)</f>
        <v>0</v>
      </c>
    </row>
    <row r="466" spans="1:15" x14ac:dyDescent="0.25">
      <c r="A466" s="2" t="str">
        <f ca="1">IF(_xll.TM1RPTELISCONSOLIDATED($B$20,$B466),IF(_xll.TM1RPTELLEV($B$20,$B466)&lt;=3,_xll.TM1RPTELLEV($B$20,$B466),"D"),"N")</f>
        <v>N</v>
      </c>
      <c r="B466" s="55" t="s">
        <v>303</v>
      </c>
      <c r="C466" s="35" t="str">
        <f t="shared" ca="1" si="6"/>
        <v>No</v>
      </c>
      <c r="D466" s="35" t="str">
        <f ca="1">IF(AND(C466="YES",_xll.DIMIX(instance&amp;":z_indicator_PL_Vector",_xll.ELPAR(dimension,F466,1))&gt;0),
_xll.ELPAR(dimension,F466,1),
IF(AND(C466="YES",_xll.DIMIX(instance&amp;":z_indicator_PL_Vector",_xll.ELPAR(dimension,F466,1))=0),
_xll.ELPAR(dimension,_xll.ELPAR(dimension,F466,1),1),
IF(G466="Vector",F466,"")))</f>
        <v/>
      </c>
      <c r="E466" s="36">
        <f ca="1">_xll.ELLEV($B$15,$B466)</f>
        <v>0</v>
      </c>
      <c r="F466" s="37" t="str">
        <f ca="1">_xll.DIMNM(dimension,_xll.DIMIX(dimension,B466))</f>
        <v>PL1315_RM_70</v>
      </c>
      <c r="G466" s="36">
        <f ca="1">_xll.DBRW($B$14,$B466,G$19)</f>
        <v>0</v>
      </c>
      <c r="H466" s="38">
        <f ca="1">_xll.DBRW($B$14,$B466,H$19)</f>
        <v>0</v>
      </c>
      <c r="I466" s="38">
        <f ca="1">_xll.DBRW($B$14,$B466,I$19)</f>
        <v>0</v>
      </c>
      <c r="J466" s="38" t="str">
        <f ca="1">_xll.ELPAR("tango_core_model:Indicator",B466,1)</f>
        <v>PL1315_Travel</v>
      </c>
      <c r="K466" s="38" t="str">
        <f ca="1">IFERROR(VLOOKUP(B466,#REF!,3,FALSE),"-")</f>
        <v xml:space="preserve"> All expenses occuring within a travel (train, plane, taxi, meals, hotels…) not related to a specific commercial contract providing revenues nor to the bids.</v>
      </c>
      <c r="L466" s="38">
        <f ca="1">_xll.DBRW($B$14,$B466,L$19)</f>
        <v>0</v>
      </c>
      <c r="M466" s="38">
        <f ca="1">_xll.DBRW($B$14,$B466,M$19)</f>
        <v>0</v>
      </c>
      <c r="N466" s="38">
        <f ca="1">_xll.DBRW($B$14,$B466,N$19)</f>
        <v>0</v>
      </c>
      <c r="O466" s="38">
        <f ca="1">_xll.DBRW($B$14,$B466,O$19)</f>
        <v>0</v>
      </c>
    </row>
    <row r="467" spans="1:15" x14ac:dyDescent="0.25">
      <c r="A467" s="2" t="str">
        <f ca="1">IF(_xll.TM1RPTELISCONSOLIDATED($B$20,$B467),IF(_xll.TM1RPTELLEV($B$20,$B467)&lt;=3,_xll.TM1RPTELLEV($B$20,$B467),"D"),"N")</f>
        <v>N</v>
      </c>
      <c r="B467" s="55" t="s">
        <v>321</v>
      </c>
      <c r="C467" s="35" t="str">
        <f t="shared" ca="1" si="6"/>
        <v>No</v>
      </c>
      <c r="D467" s="35" t="str">
        <f ca="1">IF(AND(C467="YES",_xll.DIMIX(instance&amp;":z_indicator_PL_Vector",_xll.ELPAR(dimension,F467,1))&gt;0),
_xll.ELPAR(dimension,F467,1),
IF(AND(C467="YES",_xll.DIMIX(instance&amp;":z_indicator_PL_Vector",_xll.ELPAR(dimension,F467,1))=0),
_xll.ELPAR(dimension,_xll.ELPAR(dimension,F467,1),1),
IF(G467="Vector",F467,"")))</f>
        <v/>
      </c>
      <c r="E467" s="36">
        <f ca="1">_xll.ELLEV($B$15,$B467)</f>
        <v>0</v>
      </c>
      <c r="F467" s="37" t="str">
        <f ca="1">_xll.DIMNM(dimension,_xll.DIMIX(dimension,B467))</f>
        <v>PL1315_SE_70</v>
      </c>
      <c r="G467" s="36">
        <f ca="1">_xll.DBRW($B$14,$B467,G$19)</f>
        <v>0</v>
      </c>
      <c r="H467" s="38">
        <f ca="1">_xll.DBRW($B$14,$B467,H$19)</f>
        <v>0</v>
      </c>
      <c r="I467" s="38">
        <f ca="1">_xll.DBRW($B$14,$B467,I$19)</f>
        <v>0</v>
      </c>
      <c r="J467" s="38" t="str">
        <f ca="1">_xll.ELPAR("tango_core_model:Indicator",B467,1)</f>
        <v>PL1315_Travel</v>
      </c>
      <c r="K467" s="38" t="str">
        <f ca="1">IFERROR(VLOOKUP(B467,#REF!,3,FALSE),"-")</f>
        <v xml:space="preserve"> All expenses occuring within a travel (train, plane, taxi, meals, hotels…) not related to a specific commercial contract providing revenues nor to the bids.</v>
      </c>
      <c r="L467" s="38">
        <f ca="1">_xll.DBRW($B$14,$B467,L$19)</f>
        <v>0</v>
      </c>
      <c r="M467" s="38">
        <f ca="1">_xll.DBRW($B$14,$B467,M$19)</f>
        <v>0</v>
      </c>
      <c r="N467" s="38">
        <f ca="1">_xll.DBRW($B$14,$B467,N$19)</f>
        <v>0</v>
      </c>
      <c r="O467" s="38">
        <f ca="1">_xll.DBRW($B$14,$B467,O$19)</f>
        <v>0</v>
      </c>
    </row>
    <row r="468" spans="1:15" x14ac:dyDescent="0.25">
      <c r="A468" s="2" t="str">
        <f ca="1">IF(_xll.TM1RPTELISCONSOLIDATED($B$20,$B468),IF(_xll.TM1RPTELLEV($B$20,$B468)&lt;=3,_xll.TM1RPTELLEV($B$20,$B468),"D"),"N")</f>
        <v>N</v>
      </c>
      <c r="B468" s="55" t="s">
        <v>255</v>
      </c>
      <c r="C468" s="35" t="str">
        <f t="shared" ca="1" si="6"/>
        <v>No</v>
      </c>
      <c r="D468" s="35" t="str">
        <f ca="1">IF(AND(C468="YES",_xll.DIMIX(instance&amp;":z_indicator_PL_Vector",_xll.ELPAR(dimension,F468,1))&gt;0),
_xll.ELPAR(dimension,F468,1),
IF(AND(C468="YES",_xll.DIMIX(instance&amp;":z_indicator_PL_Vector",_xll.ELPAR(dimension,F468,1))=0),
_xll.ELPAR(dimension,_xll.ELPAR(dimension,F468,1),1),
IF(G468="Vector",F468,"")))</f>
        <v/>
      </c>
      <c r="E468" s="36">
        <f ca="1">_xll.ELLEV($B$15,$B468)</f>
        <v>0</v>
      </c>
      <c r="F468" s="37" t="str">
        <f ca="1">_xll.DIMNM(dimension,_xll.DIMIX(dimension,B468))</f>
        <v>PL1315_TD_70</v>
      </c>
      <c r="G468" s="36">
        <f ca="1">_xll.DBRW($B$14,$B468,G$19)</f>
        <v>0</v>
      </c>
      <c r="H468" s="38">
        <f ca="1">_xll.DBRW($B$14,$B468,H$19)</f>
        <v>0</v>
      </c>
      <c r="I468" s="38">
        <f ca="1">_xll.DBRW($B$14,$B468,I$19)</f>
        <v>0</v>
      </c>
      <c r="J468" s="38" t="str">
        <f ca="1">_xll.ELPAR("tango_core_model:Indicator",B468,1)</f>
        <v>PL1315_Travel</v>
      </c>
      <c r="K468" s="38" t="str">
        <f ca="1">IFERROR(VLOOKUP(B468,#REF!,3,FALSE),"-")</f>
        <v xml:space="preserve"> All expenses occuring within a travel (train, plane, taxi, meals, hotels…) not related to a specific commercial contract providing revenues nor to the bids.</v>
      </c>
      <c r="L468" s="38">
        <f ca="1">_xll.DBRW($B$14,$B468,L$19)</f>
        <v>0</v>
      </c>
      <c r="M468" s="38">
        <f ca="1">_xll.DBRW($B$14,$B468,M$19)</f>
        <v>0</v>
      </c>
      <c r="N468" s="38">
        <f ca="1">_xll.DBRW($B$14,$B468,N$19)</f>
        <v>0</v>
      </c>
      <c r="O468" s="38">
        <f ca="1">_xll.DBRW($B$14,$B468,O$19)</f>
        <v>0</v>
      </c>
    </row>
    <row r="469" spans="1:15" x14ac:dyDescent="0.25">
      <c r="A469" s="2" t="str">
        <f ca="1">IF(_xll.TM1RPTELISCONSOLIDATED($B$20,$B469),IF(_xll.TM1RPTELLEV($B$20,$B469)&lt;=3,_xll.TM1RPTELLEV($B$20,$B469),"D"),"N")</f>
        <v>N</v>
      </c>
      <c r="B469" s="55" t="s">
        <v>291</v>
      </c>
      <c r="C469" s="35" t="str">
        <f t="shared" ref="C469:C532" ca="1" si="7">IF(AND($A469="N",G469="country")=TRUE,"Yes","No")</f>
        <v>No</v>
      </c>
      <c r="D469" s="35" t="str">
        <f ca="1">IF(AND(C469="YES",_xll.DIMIX(instance&amp;":z_indicator_PL_Vector",_xll.ELPAR(dimension,F469,1))&gt;0),
_xll.ELPAR(dimension,F469,1),
IF(AND(C469="YES",_xll.DIMIX(instance&amp;":z_indicator_PL_Vector",_xll.ELPAR(dimension,F469,1))=0),
_xll.ELPAR(dimension,_xll.ELPAR(dimension,F469,1),1),
IF(G469="Vector",F469,"")))</f>
        <v/>
      </c>
      <c r="E469" s="36">
        <f ca="1">_xll.ELLEV($B$15,$B469)</f>
        <v>0</v>
      </c>
      <c r="F469" s="37" t="str">
        <f ca="1">_xll.DIMNM(dimension,_xll.DIMIX(dimension,B469))</f>
        <v>PL1315_TM_70</v>
      </c>
      <c r="G469" s="36">
        <f ca="1">_xll.DBRW($B$14,$B469,G$19)</f>
        <v>0</v>
      </c>
      <c r="H469" s="38">
        <f ca="1">_xll.DBRW($B$14,$B469,H$19)</f>
        <v>0</v>
      </c>
      <c r="I469" s="38">
        <f ca="1">_xll.DBRW($B$14,$B469,I$19)</f>
        <v>0</v>
      </c>
      <c r="J469" s="38" t="str">
        <f ca="1">_xll.ELPAR("tango_core_model:Indicator",B469,1)</f>
        <v>PL1315_Travel</v>
      </c>
      <c r="K469" s="38" t="str">
        <f ca="1">IFERROR(VLOOKUP(B469,#REF!,3,FALSE),"-")</f>
        <v xml:space="preserve"> All expenses occuring within a travel (train, plane, taxi, meals, hotels…) not related to a specific commercial contract providing revenues nor to the bids.</v>
      </c>
      <c r="L469" s="38">
        <f ca="1">_xll.DBRW($B$14,$B469,L$19)</f>
        <v>0</v>
      </c>
      <c r="M469" s="38">
        <f ca="1">_xll.DBRW($B$14,$B469,M$19)</f>
        <v>0</v>
      </c>
      <c r="N469" s="38">
        <f ca="1">_xll.DBRW($B$14,$B469,N$19)</f>
        <v>0</v>
      </c>
      <c r="O469" s="38">
        <f ca="1">_xll.DBRW($B$14,$B469,O$19)</f>
        <v>0</v>
      </c>
    </row>
    <row r="470" spans="1:15" x14ac:dyDescent="0.25">
      <c r="A470" s="2" t="str">
        <f ca="1">IF(_xll.TM1RPTELISCONSOLIDATED($B$20,$B470),IF(_xll.TM1RPTELLEV($B$20,$B470)&lt;=3,_xll.TM1RPTELLEV($B$20,$B470),"D"),"N")</f>
        <v>N</v>
      </c>
      <c r="B470" s="45" t="s">
        <v>341</v>
      </c>
      <c r="C470" s="35" t="str">
        <f t="shared" ca="1" si="7"/>
        <v>No</v>
      </c>
      <c r="D470" s="35" t="str">
        <f ca="1">IF(AND(C470="YES",_xll.DIMIX(instance&amp;":z_indicator_PL_Vector",_xll.ELPAR(dimension,F470,1))&gt;0),
_xll.ELPAR(dimension,F470,1),
IF(AND(C470="YES",_xll.DIMIX(instance&amp;":z_indicator_PL_Vector",_xll.ELPAR(dimension,F470,1))=0),
_xll.ELPAR(dimension,_xll.ELPAR(dimension,F470,1),1),
IF(G470="Vector",F470,"")))</f>
        <v/>
      </c>
      <c r="E470" s="36">
        <f ca="1">_xll.ELLEV($B$15,$B470)</f>
        <v>0</v>
      </c>
      <c r="F470" s="37" t="str">
        <f ca="1">_xll.DIMNM(dimension,_xll.DIMIX(dimension,B470))</f>
        <v>PL1315_XX</v>
      </c>
      <c r="G470" s="36">
        <f ca="1">_xll.DBRW($B$14,$B470,G$19)</f>
        <v>0</v>
      </c>
      <c r="H470" s="38">
        <f ca="1">_xll.DBRW($B$14,$B470,H$19)</f>
        <v>0</v>
      </c>
      <c r="I470" s="38">
        <f ca="1">_xll.DBRW($B$14,$B470,I$19)</f>
        <v>0</v>
      </c>
      <c r="J470" s="38" t="str">
        <f ca="1">_xll.ELPAR("tango_core_model:Indicator",B470,1)</f>
        <v>PL1315</v>
      </c>
      <c r="K470" s="38" t="str">
        <f ca="1">IFERROR(VLOOKUP(B470,#REF!,3,FALSE),"-")</f>
        <v>Technical account for Vector reconciliation</v>
      </c>
      <c r="L470" s="38">
        <f ca="1">_xll.DBRW($B$14,$B470,L$19)</f>
        <v>0</v>
      </c>
      <c r="M470" s="38">
        <f ca="1">_xll.DBRW($B$14,$B470,M$19)</f>
        <v>0</v>
      </c>
      <c r="N470" s="38">
        <f ca="1">_xll.DBRW($B$14,$B470,N$19)</f>
        <v>0</v>
      </c>
      <c r="O470" s="38">
        <f ca="1">_xll.DBRW($B$14,$B470,O$19)</f>
        <v>0</v>
      </c>
    </row>
    <row r="471" spans="1:15" x14ac:dyDescent="0.25">
      <c r="A471" s="2" t="str">
        <f ca="1">IF(_xll.TM1RPTELISCONSOLIDATED($B$20,$B471),IF(_xll.TM1RPTELLEV($B$20,$B471)&lt;=3,_xll.TM1RPTELLEV($B$20,$B471),"D"),"N")</f>
        <v>N</v>
      </c>
      <c r="B471" s="44" t="s">
        <v>491</v>
      </c>
      <c r="C471" s="20" t="str">
        <f t="shared" ca="1" si="7"/>
        <v>No</v>
      </c>
      <c r="D471" s="20" t="str">
        <f ca="1">IF(AND(C471="YES",_xll.DIMIX(instance&amp;":z_indicator_PL_Vector",_xll.ELPAR(dimension,F471,1))&gt;0),
_xll.ELPAR(dimension,F471,1),
IF(AND(C471="YES",_xll.DIMIX(instance&amp;":z_indicator_PL_Vector",_xll.ELPAR(dimension,F471,1))=0),
_xll.ELPAR(dimension,_xll.ELPAR(dimension,F471,1),1),
IF(G471="Vector",F471,"")))</f>
        <v/>
      </c>
      <c r="E471" s="21">
        <f ca="1">_xll.ELLEV($B$15,$B471)</f>
        <v>1</v>
      </c>
      <c r="F471" s="22" t="str">
        <f ca="1">_xll.DIMNM(dimension,_xll.DIMIX(dimension,B471))</f>
        <v>PL1316</v>
      </c>
      <c r="G471" s="23">
        <f ca="1">_xll.DBRW($B$14,$B471,G$19)</f>
        <v>0</v>
      </c>
      <c r="H471" s="23">
        <f ca="1">_xll.DBRW($B$14,$B471,H$19)</f>
        <v>0</v>
      </c>
      <c r="I471" s="23">
        <f ca="1">_xll.DBRW($B$14,$B471,I$19)</f>
        <v>0</v>
      </c>
      <c r="J471" s="23" t="str">
        <f ca="1">_xll.ELPAR("tango_core_model:Indicator",B471,1)</f>
        <v>TPL13_nat</v>
      </c>
      <c r="K471" s="23" t="str">
        <f ca="1">IFERROR(VLOOKUP(B471,#REF!,3,FALSE),"-")</f>
        <v>-</v>
      </c>
      <c r="L471" s="23">
        <f ca="1">_xll.DBRW($B$14,$B471,L$19)</f>
        <v>0</v>
      </c>
      <c r="M471" s="23">
        <f ca="1">_xll.DBRW($B$14,$B471,M$19)</f>
        <v>0</v>
      </c>
      <c r="N471" s="23">
        <f ca="1">_xll.DBRW($B$14,$B471,N$19)</f>
        <v>0</v>
      </c>
      <c r="O471" s="23">
        <f ca="1">_xll.DBRW($B$14,$B471,O$19)</f>
        <v>0</v>
      </c>
    </row>
    <row r="472" spans="1:15" x14ac:dyDescent="0.25">
      <c r="A472" s="2" t="str">
        <f ca="1">IF(_xll.TM1RPTELISCONSOLIDATED($B$20,$B472),IF(_xll.TM1RPTELLEV($B$20,$B472)&lt;=3,_xll.TM1RPTELLEV($B$20,$B472),"D"),"N")</f>
        <v>N</v>
      </c>
      <c r="B472" s="45" t="s">
        <v>313</v>
      </c>
      <c r="C472" s="35" t="str">
        <f t="shared" ca="1" si="7"/>
        <v>No</v>
      </c>
      <c r="D472" s="35" t="str">
        <f ca="1">IF(AND(C472="YES",_xll.DIMIX(instance&amp;":z_indicator_PL_Vector",_xll.ELPAR(dimension,F472,1))&gt;0),
_xll.ELPAR(dimension,F472,1),
IF(AND(C472="YES",_xll.DIMIX(instance&amp;":z_indicator_PL_Vector",_xll.ELPAR(dimension,F472,1))=0),
_xll.ELPAR(dimension,_xll.ELPAR(dimension,F472,1),1),
IF(G472="Vector",F472,"")))</f>
        <v/>
      </c>
      <c r="E472" s="36">
        <f ca="1">_xll.ELLEV($B$15,$B472)</f>
        <v>0</v>
      </c>
      <c r="F472" s="37" t="str">
        <f ca="1">_xll.DIMNM(dimension,_xll.DIMIX(dimension,B472))</f>
        <v>PL1316_CO</v>
      </c>
      <c r="G472" s="36">
        <f ca="1">_xll.DBRW($B$14,$B472,G$19)</f>
        <v>0</v>
      </c>
      <c r="H472" s="38">
        <f ca="1">_xll.DBRW($B$14,$B472,H$19)</f>
        <v>0</v>
      </c>
      <c r="I472" s="38">
        <f ca="1">_xll.DBRW($B$14,$B472,I$19)</f>
        <v>0</v>
      </c>
      <c r="J472" s="38" t="str">
        <f ca="1">_xll.ELPAR("tango_core_model:Indicator",B472,1)</f>
        <v>PL1316</v>
      </c>
      <c r="K472" s="38" t="str">
        <f ca="1">IFERROR(VLOOKUP(B472,#REF!,3,FALSE),"-")</f>
        <v>Leasing costs of buildings and infrastructures</v>
      </c>
      <c r="L472" s="38">
        <f ca="1">_xll.DBRW($B$14,$B472,L$19)</f>
        <v>0</v>
      </c>
      <c r="M472" s="38">
        <f ca="1">_xll.DBRW($B$14,$B472,M$19)</f>
        <v>0</v>
      </c>
      <c r="N472" s="38">
        <f ca="1">_xll.DBRW($B$14,$B472,N$19)</f>
        <v>0</v>
      </c>
      <c r="O472" s="38">
        <f ca="1">_xll.DBRW($B$14,$B472,O$19)</f>
        <v>0</v>
      </c>
    </row>
    <row r="473" spans="1:15" x14ac:dyDescent="0.25">
      <c r="A473" s="2" t="str">
        <f ca="1">IF(_xll.TM1RPTELISCONSOLIDATED($B$20,$B473),IF(_xll.TM1RPTELLEV($B$20,$B473)&lt;=3,_xll.TM1RPTELLEV($B$20,$B473),"D"),"N")</f>
        <v>N</v>
      </c>
      <c r="B473" s="45" t="s">
        <v>239</v>
      </c>
      <c r="C473" s="35" t="str">
        <f t="shared" ca="1" si="7"/>
        <v>No</v>
      </c>
      <c r="D473" s="35" t="str">
        <f ca="1">IF(AND(C473="YES",_xll.DIMIX(instance&amp;":z_indicator_PL_Vector",_xll.ELPAR(dimension,F473,1))&gt;0),
_xll.ELPAR(dimension,F473,1),
IF(AND(C473="YES",_xll.DIMIX(instance&amp;":z_indicator_PL_Vector",_xll.ELPAR(dimension,F473,1))=0),
_xll.ELPAR(dimension,_xll.ELPAR(dimension,F473,1),1),
IF(G473="Vector",F473,"")))</f>
        <v/>
      </c>
      <c r="E473" s="36">
        <f ca="1">_xll.ELLEV($B$15,$B473)</f>
        <v>0</v>
      </c>
      <c r="F473" s="37" t="str">
        <f ca="1">_xll.DIMNM(dimension,_xll.DIMIX(dimension,B473))</f>
        <v>PL1316_FI</v>
      </c>
      <c r="G473" s="36">
        <f ca="1">_xll.DBRW($B$14,$B473,G$19)</f>
        <v>0</v>
      </c>
      <c r="H473" s="38">
        <f ca="1">_xll.DBRW($B$14,$B473,H$19)</f>
        <v>0</v>
      </c>
      <c r="I473" s="38">
        <f ca="1">_xll.DBRW($B$14,$B473,I$19)</f>
        <v>0</v>
      </c>
      <c r="J473" s="38" t="str">
        <f ca="1">_xll.ELPAR("tango_core_model:Indicator",B473,1)</f>
        <v>PL1316</v>
      </c>
      <c r="K473" s="38" t="str">
        <f ca="1">IFERROR(VLOOKUP(B473,#REF!,3,FALSE),"-")</f>
        <v>Leasing costs of buildings and infrastructures</v>
      </c>
      <c r="L473" s="38">
        <f ca="1">_xll.DBRW($B$14,$B473,L$19)</f>
        <v>0</v>
      </c>
      <c r="M473" s="38">
        <f ca="1">_xll.DBRW($B$14,$B473,M$19)</f>
        <v>0</v>
      </c>
      <c r="N473" s="38">
        <f ca="1">_xll.DBRW($B$14,$B473,N$19)</f>
        <v>0</v>
      </c>
      <c r="O473" s="38">
        <f ca="1">_xll.DBRW($B$14,$B473,O$19)</f>
        <v>0</v>
      </c>
    </row>
    <row r="474" spans="1:15" x14ac:dyDescent="0.25">
      <c r="A474" s="2" t="str">
        <f ca="1">IF(_xll.TM1RPTELISCONSOLIDATED($B$20,$B474),IF(_xll.TM1RPTELLEV($B$20,$B474)&lt;=3,_xll.TM1RPTELLEV($B$20,$B474),"D"),"N")</f>
        <v>N</v>
      </c>
      <c r="B474" s="45" t="s">
        <v>271</v>
      </c>
      <c r="C474" s="35" t="str">
        <f t="shared" ca="1" si="7"/>
        <v>No</v>
      </c>
      <c r="D474" s="35" t="str">
        <f ca="1">IF(AND(C474="YES",_xll.DIMIX(instance&amp;":z_indicator_PL_Vector",_xll.ELPAR(dimension,F474,1))&gt;0),
_xll.ELPAR(dimension,F474,1),
IF(AND(C474="YES",_xll.DIMIX(instance&amp;":z_indicator_PL_Vector",_xll.ELPAR(dimension,F474,1))=0),
_xll.ELPAR(dimension,_xll.ELPAR(dimension,F474,1),1),
IF(G474="Vector",F474,"")))</f>
        <v/>
      </c>
      <c r="E474" s="36">
        <f ca="1">_xll.ELLEV($B$15,$B474)</f>
        <v>0</v>
      </c>
      <c r="F474" s="37" t="str">
        <f ca="1">_xll.DIMNM(dimension,_xll.DIMIX(dimension,B474))</f>
        <v>PL1316_GM</v>
      </c>
      <c r="G474" s="36">
        <f ca="1">_xll.DBRW($B$14,$B474,G$19)</f>
        <v>0</v>
      </c>
      <c r="H474" s="38">
        <f ca="1">_xll.DBRW($B$14,$B474,H$19)</f>
        <v>0</v>
      </c>
      <c r="I474" s="38">
        <f ca="1">_xll.DBRW($B$14,$B474,I$19)</f>
        <v>0</v>
      </c>
      <c r="J474" s="38" t="str">
        <f ca="1">_xll.ELPAR("tango_core_model:Indicator",B474,1)</f>
        <v>PL1316</v>
      </c>
      <c r="K474" s="38" t="str">
        <f ca="1">IFERROR(VLOOKUP(B474,#REF!,3,FALSE),"-")</f>
        <v>Leasing costs of buildings and infrastructures</v>
      </c>
      <c r="L474" s="38">
        <f ca="1">_xll.DBRW($B$14,$B474,L$19)</f>
        <v>0</v>
      </c>
      <c r="M474" s="38">
        <f ca="1">_xll.DBRW($B$14,$B474,M$19)</f>
        <v>0</v>
      </c>
      <c r="N474" s="38">
        <f ca="1">_xll.DBRW($B$14,$B474,N$19)</f>
        <v>0</v>
      </c>
      <c r="O474" s="38">
        <f ca="1">_xll.DBRW($B$14,$B474,O$19)</f>
        <v>0</v>
      </c>
    </row>
    <row r="475" spans="1:15" x14ac:dyDescent="0.25">
      <c r="A475" s="2" t="str">
        <f ca="1">IF(_xll.TM1RPTELISCONSOLIDATED($B$20,$B475),IF(_xll.TM1RPTELLEV($B$20,$B475)&lt;=3,_xll.TM1RPTELLEV($B$20,$B475),"D"),"N")</f>
        <v>N</v>
      </c>
      <c r="B475" s="45" t="s">
        <v>325</v>
      </c>
      <c r="C475" s="35" t="str">
        <f t="shared" ca="1" si="7"/>
        <v>No</v>
      </c>
      <c r="D475" s="35" t="str">
        <f ca="1">IF(AND(C475="YES",_xll.DIMIX(instance&amp;":z_indicator_PL_Vector",_xll.ELPAR(dimension,F475,1))&gt;0),
_xll.ELPAR(dimension,F475,1),
IF(AND(C475="YES",_xll.DIMIX(instance&amp;":z_indicator_PL_Vector",_xll.ELPAR(dimension,F475,1))=0),
_xll.ELPAR(dimension,_xll.ELPAR(dimension,F475,1),1),
IF(G475="Vector",F475,"")))</f>
        <v/>
      </c>
      <c r="E475" s="36">
        <f ca="1">_xll.ELLEV($B$15,$B475)</f>
        <v>0</v>
      </c>
      <c r="F475" s="37" t="str">
        <f ca="1">_xll.DIMNM(dimension,_xll.DIMIX(dimension,B475))</f>
        <v>PL1316_GS</v>
      </c>
      <c r="G475" s="36">
        <f ca="1">_xll.DBRW($B$14,$B475,G$19)</f>
        <v>0</v>
      </c>
      <c r="H475" s="38">
        <f ca="1">_xll.DBRW($B$14,$B475,H$19)</f>
        <v>0</v>
      </c>
      <c r="I475" s="38">
        <f ca="1">_xll.DBRW($B$14,$B475,I$19)</f>
        <v>0</v>
      </c>
      <c r="J475" s="38" t="str">
        <f ca="1">_xll.ELPAR("tango_core_model:Indicator",B475,1)</f>
        <v>PL1316</v>
      </c>
      <c r="K475" s="38" t="str">
        <f ca="1">IFERROR(VLOOKUP(B475,#REF!,3,FALSE),"-")</f>
        <v>Leasing costs of buildings and infrastructures</v>
      </c>
      <c r="L475" s="38">
        <f ca="1">_xll.DBRW($B$14,$B475,L$19)</f>
        <v>0</v>
      </c>
      <c r="M475" s="38">
        <f ca="1">_xll.DBRW($B$14,$B475,M$19)</f>
        <v>0</v>
      </c>
      <c r="N475" s="38">
        <f ca="1">_xll.DBRW($B$14,$B475,N$19)</f>
        <v>0</v>
      </c>
      <c r="O475" s="38">
        <f ca="1">_xll.DBRW($B$14,$B475,O$19)</f>
        <v>0</v>
      </c>
    </row>
    <row r="476" spans="1:15" x14ac:dyDescent="0.25">
      <c r="A476" s="2" t="str">
        <f ca="1">IF(_xll.TM1RPTELISCONSOLIDATED($B$20,$B476),IF(_xll.TM1RPTELLEV($B$20,$B476)&lt;=3,_xll.TM1RPTELLEV($B$20,$B476),"D"),"N")</f>
        <v>N</v>
      </c>
      <c r="B476" s="45" t="s">
        <v>260</v>
      </c>
      <c r="C476" s="35" t="str">
        <f t="shared" ca="1" si="7"/>
        <v>No</v>
      </c>
      <c r="D476" s="35" t="str">
        <f ca="1">IF(AND(C476="YES",_xll.DIMIX(instance&amp;":z_indicator_PL_Vector",_xll.ELPAR(dimension,F476,1))&gt;0),
_xll.ELPAR(dimension,F476,1),
IF(AND(C476="YES",_xll.DIMIX(instance&amp;":z_indicator_PL_Vector",_xll.ELPAR(dimension,F476,1))=0),
_xll.ELPAR(dimension,_xll.ELPAR(dimension,F476,1),1),
IF(G476="Vector",F476,"")))</f>
        <v/>
      </c>
      <c r="E476" s="36">
        <f ca="1">_xll.ELLEV($B$15,$B476)</f>
        <v>0</v>
      </c>
      <c r="F476" s="37" t="str">
        <f ca="1">_xll.DIMNM(dimension,_xll.DIMIX(dimension,B476))</f>
        <v>PL1316_HR</v>
      </c>
      <c r="G476" s="36">
        <f ca="1">_xll.DBRW($B$14,$B476,G$19)</f>
        <v>0</v>
      </c>
      <c r="H476" s="38">
        <f ca="1">_xll.DBRW($B$14,$B476,H$19)</f>
        <v>0</v>
      </c>
      <c r="I476" s="38">
        <f ca="1">_xll.DBRW($B$14,$B476,I$19)</f>
        <v>0</v>
      </c>
      <c r="J476" s="38" t="str">
        <f ca="1">_xll.ELPAR("tango_core_model:Indicator",B476,1)</f>
        <v>PL1316</v>
      </c>
      <c r="K476" s="38" t="str">
        <f ca="1">IFERROR(VLOOKUP(B476,#REF!,3,FALSE),"-")</f>
        <v>Leasing costs of buildings and infrastructures</v>
      </c>
      <c r="L476" s="38">
        <f ca="1">_xll.DBRW($B$14,$B476,L$19)</f>
        <v>0</v>
      </c>
      <c r="M476" s="38">
        <f ca="1">_xll.DBRW($B$14,$B476,M$19)</f>
        <v>0</v>
      </c>
      <c r="N476" s="38">
        <f ca="1">_xll.DBRW($B$14,$B476,N$19)</f>
        <v>0</v>
      </c>
      <c r="O476" s="38">
        <f ca="1">_xll.DBRW($B$14,$B476,O$19)</f>
        <v>0</v>
      </c>
    </row>
    <row r="477" spans="1:15" x14ac:dyDescent="0.25">
      <c r="A477" s="2" t="str">
        <f ca="1">IF(_xll.TM1RPTELISCONSOLIDATED($B$20,$B477),IF(_xll.TM1RPTELLEV($B$20,$B477)&lt;=3,_xll.TM1RPTELLEV($B$20,$B477),"D"),"N")</f>
        <v>N</v>
      </c>
      <c r="B477" s="45" t="s">
        <v>283</v>
      </c>
      <c r="C477" s="35" t="str">
        <f t="shared" ca="1" si="7"/>
        <v>No</v>
      </c>
      <c r="D477" s="35" t="str">
        <f ca="1">IF(AND(C477="YES",_xll.DIMIX(instance&amp;":z_indicator_PL_Vector",_xll.ELPAR(dimension,F477,1))&gt;0),
_xll.ELPAR(dimension,F477,1),
IF(AND(C477="YES",_xll.DIMIX(instance&amp;":z_indicator_PL_Vector",_xll.ELPAR(dimension,F477,1))=0),
_xll.ELPAR(dimension,_xll.ELPAR(dimension,F477,1),1),
IF(G477="Vector",F477,"")))</f>
        <v/>
      </c>
      <c r="E477" s="36">
        <f ca="1">_xll.ELLEV($B$15,$B477)</f>
        <v>0</v>
      </c>
      <c r="F477" s="37" t="str">
        <f ca="1">_xll.DIMNM(dimension,_xll.DIMIX(dimension,B477))</f>
        <v>PL1316_IA</v>
      </c>
      <c r="G477" s="36">
        <f ca="1">_xll.DBRW($B$14,$B477,G$19)</f>
        <v>0</v>
      </c>
      <c r="H477" s="38">
        <f ca="1">_xll.DBRW($B$14,$B477,H$19)</f>
        <v>0</v>
      </c>
      <c r="I477" s="38">
        <f ca="1">_xll.DBRW($B$14,$B477,I$19)</f>
        <v>0</v>
      </c>
      <c r="J477" s="38" t="str">
        <f ca="1">_xll.ELPAR("tango_core_model:Indicator",B477,1)</f>
        <v>PL1316</v>
      </c>
      <c r="K477" s="38" t="str">
        <f ca="1">IFERROR(VLOOKUP(B477,#REF!,3,FALSE),"-")</f>
        <v>Leasing costs of buildings and infrastructures</v>
      </c>
      <c r="L477" s="38">
        <f ca="1">_xll.DBRW($B$14,$B477,L$19)</f>
        <v>0</v>
      </c>
      <c r="M477" s="38">
        <f ca="1">_xll.DBRW($B$14,$B477,M$19)</f>
        <v>0</v>
      </c>
      <c r="N477" s="38">
        <f ca="1">_xll.DBRW($B$14,$B477,N$19)</f>
        <v>0</v>
      </c>
      <c r="O477" s="38">
        <f ca="1">_xll.DBRW($B$14,$B477,O$19)</f>
        <v>0</v>
      </c>
    </row>
    <row r="478" spans="1:15" x14ac:dyDescent="0.25">
      <c r="A478" s="2" t="str">
        <f ca="1">IF(_xll.TM1RPTELISCONSOLIDATED($B$20,$B478),IF(_xll.TM1RPTELLEV($B$20,$B478)&lt;=3,_xll.TM1RPTELLEV($B$20,$B478),"D"),"N")</f>
        <v>N</v>
      </c>
      <c r="B478" s="45" t="s">
        <v>246</v>
      </c>
      <c r="C478" s="35" t="str">
        <f t="shared" ca="1" si="7"/>
        <v>No</v>
      </c>
      <c r="D478" s="35" t="str">
        <f ca="1">IF(AND(C478="YES",_xll.DIMIX(instance&amp;":z_indicator_PL_Vector",_xll.ELPAR(dimension,F478,1))&gt;0),
_xll.ELPAR(dimension,F478,1),
IF(AND(C478="YES",_xll.DIMIX(instance&amp;":z_indicator_PL_Vector",_xll.ELPAR(dimension,F478,1))=0),
_xll.ELPAR(dimension,_xll.ELPAR(dimension,F478,1),1),
IF(G478="Vector",F478,"")))</f>
        <v/>
      </c>
      <c r="E478" s="36">
        <f ca="1">_xll.ELLEV($B$15,$B478)</f>
        <v>0</v>
      </c>
      <c r="F478" s="37" t="str">
        <f ca="1">_xll.DIMNM(dimension,_xll.DIMIX(dimension,B478))</f>
        <v>PL1316_IT</v>
      </c>
      <c r="G478" s="36">
        <f ca="1">_xll.DBRW($B$14,$B478,G$19)</f>
        <v>0</v>
      </c>
      <c r="H478" s="38">
        <f ca="1">_xll.DBRW($B$14,$B478,H$19)</f>
        <v>0</v>
      </c>
      <c r="I478" s="38">
        <f ca="1">_xll.DBRW($B$14,$B478,I$19)</f>
        <v>0</v>
      </c>
      <c r="J478" s="38" t="str">
        <f ca="1">_xll.ELPAR("tango_core_model:Indicator",B478,1)</f>
        <v>PL1316</v>
      </c>
      <c r="K478" s="38" t="str">
        <f ca="1">IFERROR(VLOOKUP(B478,#REF!,3,FALSE),"-")</f>
        <v>Leasing costs of buildings and infrastructures</v>
      </c>
      <c r="L478" s="38">
        <f ca="1">_xll.DBRW($B$14,$B478,L$19)</f>
        <v>0</v>
      </c>
      <c r="M478" s="38">
        <f ca="1">_xll.DBRW($B$14,$B478,M$19)</f>
        <v>0</v>
      </c>
      <c r="N478" s="38">
        <f ca="1">_xll.DBRW($B$14,$B478,N$19)</f>
        <v>0</v>
      </c>
      <c r="O478" s="38">
        <f ca="1">_xll.DBRW($B$14,$B478,O$19)</f>
        <v>0</v>
      </c>
    </row>
    <row r="479" spans="1:15" x14ac:dyDescent="0.25">
      <c r="A479" s="2" t="str">
        <f ca="1">IF(_xll.TM1RPTELISCONSOLIDATED($B$20,$B479),IF(_xll.TM1RPTELLEV($B$20,$B479)&lt;=3,_xll.TM1RPTELLEV($B$20,$B479),"D"),"N")</f>
        <v>N</v>
      </c>
      <c r="B479" s="45" t="s">
        <v>295</v>
      </c>
      <c r="C479" s="35" t="str">
        <f t="shared" ca="1" si="7"/>
        <v>No</v>
      </c>
      <c r="D479" s="35" t="str">
        <f ca="1">IF(AND(C479="YES",_xll.DIMIX(instance&amp;":z_indicator_PL_Vector",_xll.ELPAR(dimension,F479,1))&gt;0),
_xll.ELPAR(dimension,F479,1),
IF(AND(C479="YES",_xll.DIMIX(instance&amp;":z_indicator_PL_Vector",_xll.ELPAR(dimension,F479,1))=0),
_xll.ELPAR(dimension,_xll.ELPAR(dimension,F479,1),1),
IF(G479="Vector",F479,"")))</f>
        <v/>
      </c>
      <c r="E479" s="36">
        <f ca="1">_xll.ELLEV($B$15,$B479)</f>
        <v>0</v>
      </c>
      <c r="F479" s="37" t="str">
        <f ca="1">_xll.DIMNM(dimension,_xll.DIMIX(dimension,B479))</f>
        <v>PL1316_LE</v>
      </c>
      <c r="G479" s="36">
        <f ca="1">_xll.DBRW($B$14,$B479,G$19)</f>
        <v>0</v>
      </c>
      <c r="H479" s="38">
        <f ca="1">_xll.DBRW($B$14,$B479,H$19)</f>
        <v>0</v>
      </c>
      <c r="I479" s="38">
        <f ca="1">_xll.DBRW($B$14,$B479,I$19)</f>
        <v>0</v>
      </c>
      <c r="J479" s="38" t="str">
        <f ca="1">_xll.ELPAR("tango_core_model:Indicator",B479,1)</f>
        <v>PL1316</v>
      </c>
      <c r="K479" s="38" t="str">
        <f ca="1">IFERROR(VLOOKUP(B479,#REF!,3,FALSE),"-")</f>
        <v>Leasing costs of buildings and infrastructures</v>
      </c>
      <c r="L479" s="38">
        <f ca="1">_xll.DBRW($B$14,$B479,L$19)</f>
        <v>0</v>
      </c>
      <c r="M479" s="38">
        <f ca="1">_xll.DBRW($B$14,$B479,M$19)</f>
        <v>0</v>
      </c>
      <c r="N479" s="38">
        <f ca="1">_xll.DBRW($B$14,$B479,N$19)</f>
        <v>0</v>
      </c>
      <c r="O479" s="38">
        <f ca="1">_xll.DBRW($B$14,$B479,O$19)</f>
        <v>0</v>
      </c>
    </row>
    <row r="480" spans="1:15" x14ac:dyDescent="0.25">
      <c r="A480" s="2" t="str">
        <f ca="1">IF(_xll.TM1RPTELISCONSOLIDATED($B$20,$B480),IF(_xll.TM1RPTELLEV($B$20,$B480)&lt;=3,_xll.TM1RPTELLEV($B$20,$B480),"D"),"N")</f>
        <v>N</v>
      </c>
      <c r="B480" s="45" t="s">
        <v>307</v>
      </c>
      <c r="C480" s="35" t="str">
        <f t="shared" ca="1" si="7"/>
        <v>No</v>
      </c>
      <c r="D480" s="35" t="str">
        <f ca="1">IF(AND(C480="YES",_xll.DIMIX(instance&amp;":z_indicator_PL_Vector",_xll.ELPAR(dimension,F480,1))&gt;0),
_xll.ELPAR(dimension,F480,1),
IF(AND(C480="YES",_xll.DIMIX(instance&amp;":z_indicator_PL_Vector",_xll.ELPAR(dimension,F480,1))=0),
_xll.ELPAR(dimension,_xll.ELPAR(dimension,F480,1),1),
IF(G480="Vector",F480,"")))</f>
        <v/>
      </c>
      <c r="E480" s="36">
        <f ca="1">_xll.ELLEV($B$15,$B480)</f>
        <v>0</v>
      </c>
      <c r="F480" s="37" t="str">
        <f ca="1">_xll.DIMNM(dimension,_xll.DIMIX(dimension,B480))</f>
        <v>PL1316_PU</v>
      </c>
      <c r="G480" s="36">
        <f ca="1">_xll.DBRW($B$14,$B480,G$19)</f>
        <v>0</v>
      </c>
      <c r="H480" s="38">
        <f ca="1">_xll.DBRW($B$14,$B480,H$19)</f>
        <v>0</v>
      </c>
      <c r="I480" s="38">
        <f ca="1">_xll.DBRW($B$14,$B480,I$19)</f>
        <v>0</v>
      </c>
      <c r="J480" s="38" t="str">
        <f ca="1">_xll.ELPAR("tango_core_model:Indicator",B480,1)</f>
        <v>PL1316</v>
      </c>
      <c r="K480" s="38" t="str">
        <f ca="1">IFERROR(VLOOKUP(B480,#REF!,3,FALSE),"-")</f>
        <v>Leasing costs of buildings and infrastructures</v>
      </c>
      <c r="L480" s="38">
        <f ca="1">_xll.DBRW($B$14,$B480,L$19)</f>
        <v>0</v>
      </c>
      <c r="M480" s="38">
        <f ca="1">_xll.DBRW($B$14,$B480,M$19)</f>
        <v>0</v>
      </c>
      <c r="N480" s="38">
        <f ca="1">_xll.DBRW($B$14,$B480,N$19)</f>
        <v>0</v>
      </c>
      <c r="O480" s="38">
        <f ca="1">_xll.DBRW($B$14,$B480,O$19)</f>
        <v>0</v>
      </c>
    </row>
    <row r="481" spans="1:15" x14ac:dyDescent="0.25">
      <c r="A481" s="2" t="str">
        <f ca="1">IF(_xll.TM1RPTELISCONSOLIDATED($B$20,$B481),IF(_xll.TM1RPTELLEV($B$20,$B481)&lt;=3,_xll.TM1RPTELLEV($B$20,$B481),"D"),"N")</f>
        <v>N</v>
      </c>
      <c r="B481" s="45" t="s">
        <v>331</v>
      </c>
      <c r="C481" s="35" t="str">
        <f t="shared" ca="1" si="7"/>
        <v>No</v>
      </c>
      <c r="D481" s="35" t="str">
        <f ca="1">IF(AND(C481="YES",_xll.DIMIX(instance&amp;":z_indicator_PL_Vector",_xll.ELPAR(dimension,F481,1))&gt;0),
_xll.ELPAR(dimension,F481,1),
IF(AND(C481="YES",_xll.DIMIX(instance&amp;":z_indicator_PL_Vector",_xll.ELPAR(dimension,F481,1))=0),
_xll.ELPAR(dimension,_xll.ELPAR(dimension,F481,1),1),
IF(G481="Vector",F481,"")))</f>
        <v/>
      </c>
      <c r="E481" s="36">
        <f ca="1">_xll.ELLEV($B$15,$B481)</f>
        <v>0</v>
      </c>
      <c r="F481" s="37" t="str">
        <f ca="1">_xll.DIMNM(dimension,_xll.DIMIX(dimension,B481))</f>
        <v>PL1316_RD</v>
      </c>
      <c r="G481" s="36">
        <f ca="1">_xll.DBRW($B$14,$B481,G$19)</f>
        <v>0</v>
      </c>
      <c r="H481" s="38">
        <f ca="1">_xll.DBRW($B$14,$B481,H$19)</f>
        <v>0</v>
      </c>
      <c r="I481" s="38">
        <f ca="1">_xll.DBRW($B$14,$B481,I$19)</f>
        <v>0</v>
      </c>
      <c r="J481" s="38" t="str">
        <f ca="1">_xll.ELPAR("tango_core_model:Indicator",B481,1)</f>
        <v>PL1316</v>
      </c>
      <c r="K481" s="38" t="str">
        <f ca="1">IFERROR(VLOOKUP(B481,#REF!,3,FALSE),"-")</f>
        <v>Leasing costs of buildings and infrastructures</v>
      </c>
      <c r="L481" s="38">
        <f ca="1">_xll.DBRW($B$14,$B481,L$19)</f>
        <v>0</v>
      </c>
      <c r="M481" s="38">
        <f ca="1">_xll.DBRW($B$14,$B481,M$19)</f>
        <v>0</v>
      </c>
      <c r="N481" s="38">
        <f ca="1">_xll.DBRW($B$14,$B481,N$19)</f>
        <v>0</v>
      </c>
      <c r="O481" s="38">
        <f ca="1">_xll.DBRW($B$14,$B481,O$19)</f>
        <v>0</v>
      </c>
    </row>
    <row r="482" spans="1:15" x14ac:dyDescent="0.25">
      <c r="A482" s="2" t="str">
        <f ca="1">IF(_xll.TM1RPTELISCONSOLIDATED($B$20,$B482),IF(_xll.TM1RPTELLEV($B$20,$B482)&lt;=3,_xll.TM1RPTELLEV($B$20,$B482),"D"),"N")</f>
        <v>N</v>
      </c>
      <c r="B482" s="45" t="s">
        <v>301</v>
      </c>
      <c r="C482" s="35" t="str">
        <f t="shared" ca="1" si="7"/>
        <v>No</v>
      </c>
      <c r="D482" s="35" t="str">
        <f ca="1">IF(AND(C482="YES",_xll.DIMIX(instance&amp;":z_indicator_PL_Vector",_xll.ELPAR(dimension,F482,1))&gt;0),
_xll.ELPAR(dimension,F482,1),
IF(AND(C482="YES",_xll.DIMIX(instance&amp;":z_indicator_PL_Vector",_xll.ELPAR(dimension,F482,1))=0),
_xll.ELPAR(dimension,_xll.ELPAR(dimension,F482,1),1),
IF(G482="Vector",F482,"")))</f>
        <v/>
      </c>
      <c r="E482" s="36">
        <f ca="1">_xll.ELLEV($B$15,$B482)</f>
        <v>0</v>
      </c>
      <c r="F482" s="37" t="str">
        <f ca="1">_xll.DIMNM(dimension,_xll.DIMIX(dimension,B482))</f>
        <v>PL1316_RM</v>
      </c>
      <c r="G482" s="36">
        <f ca="1">_xll.DBRW($B$14,$B482,G$19)</f>
        <v>0</v>
      </c>
      <c r="H482" s="38">
        <f ca="1">_xll.DBRW($B$14,$B482,H$19)</f>
        <v>0</v>
      </c>
      <c r="I482" s="38">
        <f ca="1">_xll.DBRW($B$14,$B482,I$19)</f>
        <v>0</v>
      </c>
      <c r="J482" s="38" t="str">
        <f ca="1">_xll.ELPAR("tango_core_model:Indicator",B482,1)</f>
        <v>PL1316</v>
      </c>
      <c r="K482" s="38" t="str">
        <f ca="1">IFERROR(VLOOKUP(B482,#REF!,3,FALSE),"-")</f>
        <v>Leasing costs of buildings and infrastructures</v>
      </c>
      <c r="L482" s="38">
        <f ca="1">_xll.DBRW($B$14,$B482,L$19)</f>
        <v>0</v>
      </c>
      <c r="M482" s="38">
        <f ca="1">_xll.DBRW($B$14,$B482,M$19)</f>
        <v>0</v>
      </c>
      <c r="N482" s="38">
        <f ca="1">_xll.DBRW($B$14,$B482,N$19)</f>
        <v>0</v>
      </c>
      <c r="O482" s="38">
        <f ca="1">_xll.DBRW($B$14,$B482,O$19)</f>
        <v>0</v>
      </c>
    </row>
    <row r="483" spans="1:15" x14ac:dyDescent="0.25">
      <c r="A483" s="2" t="str">
        <f ca="1">IF(_xll.TM1RPTELISCONSOLIDATED($B$20,$B483),IF(_xll.TM1RPTELLEV($B$20,$B483)&lt;=3,_xll.TM1RPTELLEV($B$20,$B483),"D"),"N")</f>
        <v>N</v>
      </c>
      <c r="B483" s="45" t="s">
        <v>319</v>
      </c>
      <c r="C483" s="35" t="str">
        <f t="shared" ca="1" si="7"/>
        <v>No</v>
      </c>
      <c r="D483" s="35" t="str">
        <f ca="1">IF(AND(C483="YES",_xll.DIMIX(instance&amp;":z_indicator_PL_Vector",_xll.ELPAR(dimension,F483,1))&gt;0),
_xll.ELPAR(dimension,F483,1),
IF(AND(C483="YES",_xll.DIMIX(instance&amp;":z_indicator_PL_Vector",_xll.ELPAR(dimension,F483,1))=0),
_xll.ELPAR(dimension,_xll.ELPAR(dimension,F483,1),1),
IF(G483="Vector",F483,"")))</f>
        <v/>
      </c>
      <c r="E483" s="36">
        <f ca="1">_xll.ELLEV($B$15,$B483)</f>
        <v>0</v>
      </c>
      <c r="F483" s="37" t="str">
        <f ca="1">_xll.DIMNM(dimension,_xll.DIMIX(dimension,B483))</f>
        <v>PL1316_SE</v>
      </c>
      <c r="G483" s="36">
        <f ca="1">_xll.DBRW($B$14,$B483,G$19)</f>
        <v>0</v>
      </c>
      <c r="H483" s="38">
        <f ca="1">_xll.DBRW($B$14,$B483,H$19)</f>
        <v>0</v>
      </c>
      <c r="I483" s="38">
        <f ca="1">_xll.DBRW($B$14,$B483,I$19)</f>
        <v>0</v>
      </c>
      <c r="J483" s="38" t="str">
        <f ca="1">_xll.ELPAR("tango_core_model:Indicator",B483,1)</f>
        <v>PL1316</v>
      </c>
      <c r="K483" s="38" t="str">
        <f ca="1">IFERROR(VLOOKUP(B483,#REF!,3,FALSE),"-")</f>
        <v>Leasing costs of buildings and infrastructures</v>
      </c>
      <c r="L483" s="38">
        <f ca="1">_xll.DBRW($B$14,$B483,L$19)</f>
        <v>0</v>
      </c>
      <c r="M483" s="38">
        <f ca="1">_xll.DBRW($B$14,$B483,M$19)</f>
        <v>0</v>
      </c>
      <c r="N483" s="38">
        <f ca="1">_xll.DBRW($B$14,$B483,N$19)</f>
        <v>0</v>
      </c>
      <c r="O483" s="38">
        <f ca="1">_xll.DBRW($B$14,$B483,O$19)</f>
        <v>0</v>
      </c>
    </row>
    <row r="484" spans="1:15" x14ac:dyDescent="0.25">
      <c r="A484" s="2" t="str">
        <f ca="1">IF(_xll.TM1RPTELISCONSOLIDATED($B$20,$B484),IF(_xll.TM1RPTELLEV($B$20,$B484)&lt;=3,_xll.TM1RPTELLEV($B$20,$B484),"D"),"N")</f>
        <v>N</v>
      </c>
      <c r="B484" s="45" t="s">
        <v>253</v>
      </c>
      <c r="C484" s="35" t="str">
        <f t="shared" ca="1" si="7"/>
        <v>No</v>
      </c>
      <c r="D484" s="35" t="str">
        <f ca="1">IF(AND(C484="YES",_xll.DIMIX(instance&amp;":z_indicator_PL_Vector",_xll.ELPAR(dimension,F484,1))&gt;0),
_xll.ELPAR(dimension,F484,1),
IF(AND(C484="YES",_xll.DIMIX(instance&amp;":z_indicator_PL_Vector",_xll.ELPAR(dimension,F484,1))=0),
_xll.ELPAR(dimension,_xll.ELPAR(dimension,F484,1),1),
IF(G484="Vector",F484,"")))</f>
        <v/>
      </c>
      <c r="E484" s="36">
        <f ca="1">_xll.ELLEV($B$15,$B484)</f>
        <v>0</v>
      </c>
      <c r="F484" s="37" t="str">
        <f ca="1">_xll.DIMNM(dimension,_xll.DIMIX(dimension,B484))</f>
        <v>PL1316_TD</v>
      </c>
      <c r="G484" s="36">
        <f ca="1">_xll.DBRW($B$14,$B484,G$19)</f>
        <v>0</v>
      </c>
      <c r="H484" s="38">
        <f ca="1">_xll.DBRW($B$14,$B484,H$19)</f>
        <v>0</v>
      </c>
      <c r="I484" s="38">
        <f ca="1">_xll.DBRW($B$14,$B484,I$19)</f>
        <v>0</v>
      </c>
      <c r="J484" s="38" t="str">
        <f ca="1">_xll.ELPAR("tango_core_model:Indicator",B484,1)</f>
        <v>PL1316</v>
      </c>
      <c r="K484" s="38" t="str">
        <f ca="1">IFERROR(VLOOKUP(B484,#REF!,3,FALSE),"-")</f>
        <v>Leasing costs of buildings and infrastructures</v>
      </c>
      <c r="L484" s="38">
        <f ca="1">_xll.DBRW($B$14,$B484,L$19)</f>
        <v>0</v>
      </c>
      <c r="M484" s="38">
        <f ca="1">_xll.DBRW($B$14,$B484,M$19)</f>
        <v>0</v>
      </c>
      <c r="N484" s="38">
        <f ca="1">_xll.DBRW($B$14,$B484,N$19)</f>
        <v>0</v>
      </c>
      <c r="O484" s="38">
        <f ca="1">_xll.DBRW($B$14,$B484,O$19)</f>
        <v>0</v>
      </c>
    </row>
    <row r="485" spans="1:15" x14ac:dyDescent="0.25">
      <c r="A485" s="2" t="str">
        <f ca="1">IF(_xll.TM1RPTELISCONSOLIDATED($B$20,$B485),IF(_xll.TM1RPTELLEV($B$20,$B485)&lt;=3,_xll.TM1RPTELLEV($B$20,$B485),"D"),"N")</f>
        <v>N</v>
      </c>
      <c r="B485" s="45" t="s">
        <v>289</v>
      </c>
      <c r="C485" s="35" t="str">
        <f t="shared" ca="1" si="7"/>
        <v>No</v>
      </c>
      <c r="D485" s="35" t="str">
        <f ca="1">IF(AND(C485="YES",_xll.DIMIX(instance&amp;":z_indicator_PL_Vector",_xll.ELPAR(dimension,F485,1))&gt;0),
_xll.ELPAR(dimension,F485,1),
IF(AND(C485="YES",_xll.DIMIX(instance&amp;":z_indicator_PL_Vector",_xll.ELPAR(dimension,F485,1))=0),
_xll.ELPAR(dimension,_xll.ELPAR(dimension,F485,1),1),
IF(G485="Vector",F485,"")))</f>
        <v/>
      </c>
      <c r="E485" s="36">
        <f ca="1">_xll.ELLEV($B$15,$B485)</f>
        <v>0</v>
      </c>
      <c r="F485" s="37" t="str">
        <f ca="1">_xll.DIMNM(dimension,_xll.DIMIX(dimension,B485))</f>
        <v>PL1316_TM</v>
      </c>
      <c r="G485" s="36">
        <f ca="1">_xll.DBRW($B$14,$B485,G$19)</f>
        <v>0</v>
      </c>
      <c r="H485" s="38">
        <f ca="1">_xll.DBRW($B$14,$B485,H$19)</f>
        <v>0</v>
      </c>
      <c r="I485" s="38">
        <f ca="1">_xll.DBRW($B$14,$B485,I$19)</f>
        <v>0</v>
      </c>
      <c r="J485" s="38" t="str">
        <f ca="1">_xll.ELPAR("tango_core_model:Indicator",B485,1)</f>
        <v>PL1316</v>
      </c>
      <c r="K485" s="38" t="str">
        <f ca="1">IFERROR(VLOOKUP(B485,#REF!,3,FALSE),"-")</f>
        <v>Leasing costs of buildings and infrastructures</v>
      </c>
      <c r="L485" s="38">
        <f ca="1">_xll.DBRW($B$14,$B485,L$19)</f>
        <v>0</v>
      </c>
      <c r="M485" s="38">
        <f ca="1">_xll.DBRW($B$14,$B485,M$19)</f>
        <v>0</v>
      </c>
      <c r="N485" s="38">
        <f ca="1">_xll.DBRW($B$14,$B485,N$19)</f>
        <v>0</v>
      </c>
      <c r="O485" s="38">
        <f ca="1">_xll.DBRW($B$14,$B485,O$19)</f>
        <v>0</v>
      </c>
    </row>
    <row r="486" spans="1:15" x14ac:dyDescent="0.25">
      <c r="A486" s="2" t="str">
        <f ca="1">IF(_xll.TM1RPTELISCONSOLIDATED($B$20,$B486),IF(_xll.TM1RPTELLEV($B$20,$B486)&lt;=3,_xll.TM1RPTELLEV($B$20,$B486),"D"),"N")</f>
        <v>N</v>
      </c>
      <c r="B486" s="45" t="s">
        <v>351</v>
      </c>
      <c r="C486" s="35" t="str">
        <f t="shared" ca="1" si="7"/>
        <v>No</v>
      </c>
      <c r="D486" s="35" t="str">
        <f ca="1">IF(AND(C486="YES",_xll.DIMIX(instance&amp;":z_indicator_PL_Vector",_xll.ELPAR(dimension,F486,1))&gt;0),
_xll.ELPAR(dimension,F486,1),
IF(AND(C486="YES",_xll.DIMIX(instance&amp;":z_indicator_PL_Vector",_xll.ELPAR(dimension,F486,1))=0),
_xll.ELPAR(dimension,_xll.ELPAR(dimension,F486,1),1),
IF(G486="Vector",F486,"")))</f>
        <v/>
      </c>
      <c r="E486" s="36">
        <f ca="1">_xll.ELLEV($B$15,$B486)</f>
        <v>0</v>
      </c>
      <c r="F486" s="37" t="str">
        <f ca="1">_xll.DIMNM(dimension,_xll.DIMIX(dimension,B486))</f>
        <v>PL1316_XX</v>
      </c>
      <c r="G486" s="36">
        <f ca="1">_xll.DBRW($B$14,$B486,G$19)</f>
        <v>0</v>
      </c>
      <c r="H486" s="38">
        <f ca="1">_xll.DBRW($B$14,$B486,H$19)</f>
        <v>0</v>
      </c>
      <c r="I486" s="38">
        <f ca="1">_xll.DBRW($B$14,$B486,I$19)</f>
        <v>0</v>
      </c>
      <c r="J486" s="38" t="str">
        <f ca="1">_xll.ELPAR("tango_core_model:Indicator",B486,1)</f>
        <v>PL1316</v>
      </c>
      <c r="K486" s="38" t="str">
        <f ca="1">IFERROR(VLOOKUP(B486,#REF!,3,FALSE),"-")</f>
        <v>Technical account for Vector reconciliation</v>
      </c>
      <c r="L486" s="38">
        <f ca="1">_xll.DBRW($B$14,$B486,L$19)</f>
        <v>0</v>
      </c>
      <c r="M486" s="38">
        <f ca="1">_xll.DBRW($B$14,$B486,M$19)</f>
        <v>0</v>
      </c>
      <c r="N486" s="38">
        <f ca="1">_xll.DBRW($B$14,$B486,N$19)</f>
        <v>0</v>
      </c>
      <c r="O486" s="38">
        <f ca="1">_xll.DBRW($B$14,$B486,O$19)</f>
        <v>0</v>
      </c>
    </row>
    <row r="487" spans="1:15" x14ac:dyDescent="0.25">
      <c r="A487" s="2" t="str">
        <f ca="1">IF(_xll.TM1RPTELISCONSOLIDATED($B$20,$B487),IF(_xll.TM1RPTELLEV($B$20,$B487)&lt;=3,_xll.TM1RPTELLEV($B$20,$B487),"D"),"N")</f>
        <v>N</v>
      </c>
      <c r="B487" s="44" t="s">
        <v>492</v>
      </c>
      <c r="C487" s="20" t="str">
        <f t="shared" ca="1" si="7"/>
        <v>No</v>
      </c>
      <c r="D487" s="20" t="str">
        <f ca="1">IF(AND(C487="YES",_xll.DIMIX(instance&amp;":z_indicator_PL_Vector",_xll.ELPAR(dimension,F487,1))&gt;0),
_xll.ELPAR(dimension,F487,1),
IF(AND(C487="YES",_xll.DIMIX(instance&amp;":z_indicator_PL_Vector",_xll.ELPAR(dimension,F487,1))=0),
_xll.ELPAR(dimension,_xll.ELPAR(dimension,F487,1),1),
IF(G487="Vector",F487,"")))</f>
        <v/>
      </c>
      <c r="E487" s="21">
        <f ca="1">_xll.ELLEV($B$15,$B487)</f>
        <v>1</v>
      </c>
      <c r="F487" s="22" t="str">
        <f ca="1">_xll.DIMNM(dimension,_xll.DIMIX(dimension,B487))</f>
        <v>PL1320</v>
      </c>
      <c r="G487" s="23">
        <f ca="1">_xll.DBRW($B$14,$B487,G$19)</f>
        <v>0</v>
      </c>
      <c r="H487" s="23">
        <f ca="1">_xll.DBRW($B$14,$B487,H$19)</f>
        <v>0</v>
      </c>
      <c r="I487" s="23">
        <f ca="1">_xll.DBRW($B$14,$B487,I$19)</f>
        <v>0</v>
      </c>
      <c r="J487" s="23" t="str">
        <f ca="1">_xll.ELPAR("tango_core_model:Indicator",B487,1)</f>
        <v>TPL13_nat</v>
      </c>
      <c r="K487" s="23" t="str">
        <f ca="1">IFERROR(VLOOKUP(B487,#REF!,3,FALSE),"-")</f>
        <v>-</v>
      </c>
      <c r="L487" s="23">
        <f ca="1">_xll.DBRW($B$14,$B487,L$19)</f>
        <v>0</v>
      </c>
      <c r="M487" s="23">
        <f ca="1">_xll.DBRW($B$14,$B487,M$19)</f>
        <v>0</v>
      </c>
      <c r="N487" s="23">
        <f ca="1">_xll.DBRW($B$14,$B487,N$19)</f>
        <v>0</v>
      </c>
      <c r="O487" s="23">
        <f ca="1">_xll.DBRW($B$14,$B487,O$19)</f>
        <v>0</v>
      </c>
    </row>
    <row r="488" spans="1:15" x14ac:dyDescent="0.25">
      <c r="A488" s="2" t="str">
        <f ca="1">IF(_xll.TM1RPTELISCONSOLIDATED($B$20,$B488),IF(_xll.TM1RPTELLEV($B$20,$B488)&lt;=3,_xll.TM1RPTELLEV($B$20,$B488),"D"),"N")</f>
        <v>N</v>
      </c>
      <c r="B488" s="45" t="s">
        <v>268</v>
      </c>
      <c r="C488" s="35" t="str">
        <f t="shared" ca="1" si="7"/>
        <v>No</v>
      </c>
      <c r="D488" s="35" t="str">
        <f ca="1">IF(AND(C488="YES",_xll.DIMIX(instance&amp;":z_indicator_PL_Vector",_xll.ELPAR(dimension,F488,1))&gt;0),
_xll.ELPAR(dimension,F488,1),
IF(AND(C488="YES",_xll.DIMIX(instance&amp;":z_indicator_PL_Vector",_xll.ELPAR(dimension,F488,1))=0),
_xll.ELPAR(dimension,_xll.ELPAR(dimension,F488,1),1),
IF(G488="Vector",F488,"")))</f>
        <v/>
      </c>
      <c r="E488" s="36">
        <f ca="1">_xll.ELLEV($B$15,$B488)</f>
        <v>0</v>
      </c>
      <c r="F488" s="37" t="str">
        <f ca="1">_xll.DIMNM(dimension,_xll.DIMIX(dimension,B488))</f>
        <v>PL1320_GM</v>
      </c>
      <c r="G488" s="36">
        <f ca="1">_xll.DBRW($B$14,$B488,G$19)</f>
        <v>0</v>
      </c>
      <c r="H488" s="38">
        <f ca="1">_xll.DBRW($B$14,$B488,H$19)</f>
        <v>0</v>
      </c>
      <c r="I488" s="38">
        <f ca="1">_xll.DBRW($B$14,$B488,I$19)</f>
        <v>0</v>
      </c>
      <c r="J488" s="38" t="str">
        <f ca="1">_xll.ELPAR("tango_core_model:Indicator",B488,1)</f>
        <v>PL1320</v>
      </c>
      <c r="K488" s="38" t="str">
        <f ca="1">IFERROR(VLOOKUP(B488,#REF!,3,FALSE),"-")</f>
        <v>It relates to costs incurred directly by the acquirer/seller in performing the acquisition of securities. In particular, these costs may include bank success fees, advisor fees, legal fees, accountant fees, appraiser fees, etc…</v>
      </c>
      <c r="L488" s="38">
        <f ca="1">_xll.DBRW($B$14,$B488,L$19)</f>
        <v>0</v>
      </c>
      <c r="M488" s="38">
        <f ca="1">_xll.DBRW($B$14,$B488,M$19)</f>
        <v>0</v>
      </c>
      <c r="N488" s="38">
        <f ca="1">_xll.DBRW($B$14,$B488,N$19)</f>
        <v>0</v>
      </c>
      <c r="O488" s="38">
        <f ca="1">_xll.DBRW($B$14,$B488,O$19)</f>
        <v>0</v>
      </c>
    </row>
    <row r="489" spans="1:15" x14ac:dyDescent="0.25">
      <c r="A489" s="2" t="str">
        <f ca="1">IF(_xll.TM1RPTELISCONSOLIDATED($B$20,$B489),IF(_xll.TM1RPTELLEV($B$20,$B489)&lt;=3,_xll.TM1RPTELLEV($B$20,$B489),"D"),"N")</f>
        <v>N</v>
      </c>
      <c r="B489" s="45" t="s">
        <v>342</v>
      </c>
      <c r="C489" s="35" t="str">
        <f t="shared" ca="1" si="7"/>
        <v>No</v>
      </c>
      <c r="D489" s="35" t="str">
        <f ca="1">IF(AND(C489="YES",_xll.DIMIX(instance&amp;":z_indicator_PL_Vector",_xll.ELPAR(dimension,F489,1))&gt;0),
_xll.ELPAR(dimension,F489,1),
IF(AND(C489="YES",_xll.DIMIX(instance&amp;":z_indicator_PL_Vector",_xll.ELPAR(dimension,F489,1))=0),
_xll.ELPAR(dimension,_xll.ELPAR(dimension,F489,1),1),
IF(G489="Vector",F489,"")))</f>
        <v/>
      </c>
      <c r="E489" s="36">
        <f ca="1">_xll.ELLEV($B$15,$B489)</f>
        <v>0</v>
      </c>
      <c r="F489" s="37" t="str">
        <f ca="1">_xll.DIMNM(dimension,_xll.DIMIX(dimension,B489))</f>
        <v>PL1320_XX</v>
      </c>
      <c r="G489" s="36">
        <f ca="1">_xll.DBRW($B$14,$B489,G$19)</f>
        <v>0</v>
      </c>
      <c r="H489" s="38">
        <f ca="1">_xll.DBRW($B$14,$B489,H$19)</f>
        <v>0</v>
      </c>
      <c r="I489" s="38">
        <f ca="1">_xll.DBRW($B$14,$B489,I$19)</f>
        <v>0</v>
      </c>
      <c r="J489" s="38" t="str">
        <f ca="1">_xll.ELPAR("tango_core_model:Indicator",B489,1)</f>
        <v>PL1320</v>
      </c>
      <c r="K489" s="38" t="str">
        <f ca="1">IFERROR(VLOOKUP(B489,#REF!,3,FALSE),"-")</f>
        <v>Technical account for Vector reconciliation</v>
      </c>
      <c r="L489" s="38">
        <f ca="1">_xll.DBRW($B$14,$B489,L$19)</f>
        <v>0</v>
      </c>
      <c r="M489" s="38">
        <f ca="1">_xll.DBRW($B$14,$B489,M$19)</f>
        <v>0</v>
      </c>
      <c r="N489" s="38">
        <f ca="1">_xll.DBRW($B$14,$B489,N$19)</f>
        <v>0</v>
      </c>
      <c r="O489" s="38">
        <f ca="1">_xll.DBRW($B$14,$B489,O$19)</f>
        <v>0</v>
      </c>
    </row>
    <row r="490" spans="1:15" x14ac:dyDescent="0.25">
      <c r="A490" s="2" t="str">
        <f ca="1">IF(_xll.TM1RPTELISCONSOLIDATED($B$20,$B490),IF(_xll.TM1RPTELLEV($B$20,$B490)&lt;=3,_xll.TM1RPTELLEV($B$20,$B490),"D"),"N")</f>
        <v>N</v>
      </c>
      <c r="B490" s="44" t="s">
        <v>493</v>
      </c>
      <c r="C490" s="20" t="str">
        <f t="shared" ca="1" si="7"/>
        <v>No</v>
      </c>
      <c r="D490" s="20" t="str">
        <f ca="1">IF(AND(C490="YES",_xll.DIMIX(instance&amp;":z_indicator_PL_Vector",_xll.ELPAR(dimension,F490,1))&gt;0),
_xll.ELPAR(dimension,F490,1),
IF(AND(C490="YES",_xll.DIMIX(instance&amp;":z_indicator_PL_Vector",_xll.ELPAR(dimension,F490,1))=0),
_xll.ELPAR(dimension,_xll.ELPAR(dimension,F490,1),1),
IF(G490="Vector",F490,"")))</f>
        <v/>
      </c>
      <c r="E490" s="21">
        <f ca="1">_xll.ELLEV($B$15,$B490)</f>
        <v>1</v>
      </c>
      <c r="F490" s="22" t="str">
        <f ca="1">_xll.DIMNM(dimension,_xll.DIMIX(dimension,B490))</f>
        <v>PL1340</v>
      </c>
      <c r="G490" s="23">
        <f ca="1">_xll.DBRW($B$14,$B490,G$19)</f>
        <v>0</v>
      </c>
      <c r="H490" s="23">
        <f ca="1">_xll.DBRW($B$14,$B490,H$19)</f>
        <v>0</v>
      </c>
      <c r="I490" s="23">
        <f ca="1">_xll.DBRW($B$14,$B490,I$19)</f>
        <v>0</v>
      </c>
      <c r="J490" s="23" t="str">
        <f ca="1">_xll.ELPAR("tango_core_model:Indicator",B490,1)</f>
        <v>TPL13_nat</v>
      </c>
      <c r="K490" s="23" t="str">
        <f ca="1">IFERROR(VLOOKUP(B490,#REF!,3,FALSE),"-")</f>
        <v>-</v>
      </c>
      <c r="L490" s="23">
        <f ca="1">_xll.DBRW($B$14,$B490,L$19)</f>
        <v>0</v>
      </c>
      <c r="M490" s="23">
        <f ca="1">_xll.DBRW($B$14,$B490,M$19)</f>
        <v>0</v>
      </c>
      <c r="N490" s="23">
        <f ca="1">_xll.DBRW($B$14,$B490,N$19)</f>
        <v>0</v>
      </c>
      <c r="O490" s="23">
        <f ca="1">_xll.DBRW($B$14,$B490,O$19)</f>
        <v>0</v>
      </c>
    </row>
    <row r="491" spans="1:15" x14ac:dyDescent="0.25">
      <c r="A491" s="2" t="str">
        <f ca="1">IF(_xll.TM1RPTELISCONSOLIDATED($B$20,$B491),IF(_xll.TM1RPTELLEV($B$20,$B491)&lt;=3,_xll.TM1RPTELLEV($B$20,$B491),"D"),"N")</f>
        <v>N</v>
      </c>
      <c r="B491" s="45" t="s">
        <v>277</v>
      </c>
      <c r="C491" s="35" t="str">
        <f t="shared" ca="1" si="7"/>
        <v>No</v>
      </c>
      <c r="D491" s="35" t="str">
        <f ca="1">IF(AND(C491="YES",_xll.DIMIX(instance&amp;":z_indicator_PL_Vector",_xll.ELPAR(dimension,F491,1))&gt;0),
_xll.ELPAR(dimension,F491,1),
IF(AND(C491="YES",_xll.DIMIX(instance&amp;":z_indicator_PL_Vector",_xll.ELPAR(dimension,F491,1))=0),
_xll.ELPAR(dimension,_xll.ELPAR(dimension,F491,1),1),
IF(G491="Vector",F491,"")))</f>
        <v/>
      </c>
      <c r="E491" s="36">
        <f ca="1">_xll.ELLEV($B$15,$B491)</f>
        <v>0</v>
      </c>
      <c r="F491" s="37" t="str">
        <f ca="1">_xll.DIMNM(dimension,_xll.DIMIX(dimension,B491))</f>
        <v>PL1340_GM</v>
      </c>
      <c r="G491" s="36">
        <f ca="1">_xll.DBRW($B$14,$B491,G$19)</f>
        <v>0</v>
      </c>
      <c r="H491" s="38">
        <f ca="1">_xll.DBRW($B$14,$B491,H$19)</f>
        <v>0</v>
      </c>
      <c r="I491" s="38">
        <f ca="1">_xll.DBRW($B$14,$B491,I$19)</f>
        <v>0</v>
      </c>
      <c r="J491" s="38" t="str">
        <f ca="1">_xll.ELPAR("tango_core_model:Indicator",B491,1)</f>
        <v>PL1340</v>
      </c>
      <c r="K491" s="38" t="str">
        <f ca="1">IFERROR(VLOOKUP(B491,#REF!,3,FALSE),"-")</f>
        <v>Depreciation and amortisation of property, equipment and intangible assets related to G&amp;A</v>
      </c>
      <c r="L491" s="38">
        <f ca="1">_xll.DBRW($B$14,$B491,L$19)</f>
        <v>0</v>
      </c>
      <c r="M491" s="38">
        <f ca="1">_xll.DBRW($B$14,$B491,M$19)</f>
        <v>0</v>
      </c>
      <c r="N491" s="38">
        <f ca="1">_xll.DBRW($B$14,$B491,N$19)</f>
        <v>0</v>
      </c>
      <c r="O491" s="38">
        <f ca="1">_xll.DBRW($B$14,$B491,O$19)</f>
        <v>0</v>
      </c>
    </row>
    <row r="492" spans="1:15" x14ac:dyDescent="0.25">
      <c r="A492" s="2" t="str">
        <f ca="1">IF(_xll.TM1RPTELISCONSOLIDATED($B$20,$B492),IF(_xll.TM1RPTELLEV($B$20,$B492)&lt;=3,_xll.TM1RPTELLEV($B$20,$B492),"D"),"N")</f>
        <v>N</v>
      </c>
      <c r="B492" s="45" t="s">
        <v>344</v>
      </c>
      <c r="C492" s="35" t="str">
        <f t="shared" ca="1" si="7"/>
        <v>No</v>
      </c>
      <c r="D492" s="35" t="str">
        <f ca="1">IF(AND(C492="YES",_xll.DIMIX(instance&amp;":z_indicator_PL_Vector",_xll.ELPAR(dimension,F492,1))&gt;0),
_xll.ELPAR(dimension,F492,1),
IF(AND(C492="YES",_xll.DIMIX(instance&amp;":z_indicator_PL_Vector",_xll.ELPAR(dimension,F492,1))=0),
_xll.ELPAR(dimension,_xll.ELPAR(dimension,F492,1),1),
IF(G492="Vector",F492,"")))</f>
        <v/>
      </c>
      <c r="E492" s="36">
        <f ca="1">_xll.ELLEV($B$15,$B492)</f>
        <v>0</v>
      </c>
      <c r="F492" s="37" t="str">
        <f ca="1">_xll.DIMNM(dimension,_xll.DIMIX(dimension,B492))</f>
        <v>PL1340_XX</v>
      </c>
      <c r="G492" s="36">
        <f ca="1">_xll.DBRW($B$14,$B492,G$19)</f>
        <v>0</v>
      </c>
      <c r="H492" s="38">
        <f ca="1">_xll.DBRW($B$14,$B492,H$19)</f>
        <v>0</v>
      </c>
      <c r="I492" s="38">
        <f ca="1">_xll.DBRW($B$14,$B492,I$19)</f>
        <v>0</v>
      </c>
      <c r="J492" s="38" t="str">
        <f ca="1">_xll.ELPAR("tango_core_model:Indicator",B492,1)</f>
        <v>PL1340</v>
      </c>
      <c r="K492" s="38" t="str">
        <f ca="1">IFERROR(VLOOKUP(B492,#REF!,3,FALSE),"-")</f>
        <v>Technical account for Vector reconciliation</v>
      </c>
      <c r="L492" s="38">
        <f ca="1">_xll.DBRW($B$14,$B492,L$19)</f>
        <v>0</v>
      </c>
      <c r="M492" s="38">
        <f ca="1">_xll.DBRW($B$14,$B492,M$19)</f>
        <v>0</v>
      </c>
      <c r="N492" s="38">
        <f ca="1">_xll.DBRW($B$14,$B492,N$19)</f>
        <v>0</v>
      </c>
      <c r="O492" s="38">
        <f ca="1">_xll.DBRW($B$14,$B492,O$19)</f>
        <v>0</v>
      </c>
    </row>
    <row r="493" spans="1:15" x14ac:dyDescent="0.25">
      <c r="A493" s="2" t="str">
        <f ca="1">IF(_xll.TM1RPTELISCONSOLIDATED($B$20,$B493),IF(_xll.TM1RPTELLEV($B$20,$B493)&lt;=3,_xll.TM1RPTELLEV($B$20,$B493),"D"),"N")</f>
        <v>N</v>
      </c>
      <c r="B493" s="44" t="s">
        <v>494</v>
      </c>
      <c r="C493" s="20" t="str">
        <f t="shared" ca="1" si="7"/>
        <v>No</v>
      </c>
      <c r="D493" s="20" t="str">
        <f ca="1">IF(AND(C493="YES",_xll.DIMIX(instance&amp;":z_indicator_PL_Vector",_xll.ELPAR(dimension,F493,1))&gt;0),
_xll.ELPAR(dimension,F493,1),
IF(AND(C493="YES",_xll.DIMIX(instance&amp;":z_indicator_PL_Vector",_xll.ELPAR(dimension,F493,1))=0),
_xll.ELPAR(dimension,_xll.ELPAR(dimension,F493,1),1),
IF(G493="Vector",F493,"")))</f>
        <v/>
      </c>
      <c r="E493" s="21">
        <f ca="1">_xll.ELLEV($B$15,$B493)</f>
        <v>1</v>
      </c>
      <c r="F493" s="22" t="str">
        <f ca="1">_xll.DIMNM(dimension,_xll.DIMIX(dimension,B493))</f>
        <v>PL1345</v>
      </c>
      <c r="G493" s="23">
        <f ca="1">_xll.DBRW($B$14,$B493,G$19)</f>
        <v>0</v>
      </c>
      <c r="H493" s="23">
        <f ca="1">_xll.DBRW($B$14,$B493,H$19)</f>
        <v>0</v>
      </c>
      <c r="I493" s="23">
        <f ca="1">_xll.DBRW($B$14,$B493,I$19)</f>
        <v>0</v>
      </c>
      <c r="J493" s="23" t="str">
        <f ca="1">_xll.ELPAR("tango_core_model:Indicator",B493,1)</f>
        <v>TPL13_nat</v>
      </c>
      <c r="K493" s="23" t="str">
        <f ca="1">IFERROR(VLOOKUP(B493,#REF!,3,FALSE),"-")</f>
        <v>-</v>
      </c>
      <c r="L493" s="23">
        <f ca="1">_xll.DBRW($B$14,$B493,L$19)</f>
        <v>0</v>
      </c>
      <c r="M493" s="23">
        <f ca="1">_xll.DBRW($B$14,$B493,M$19)</f>
        <v>0</v>
      </c>
      <c r="N493" s="23">
        <f ca="1">_xll.DBRW($B$14,$B493,N$19)</f>
        <v>0</v>
      </c>
      <c r="O493" s="23">
        <f ca="1">_xll.DBRW($B$14,$B493,O$19)</f>
        <v>0</v>
      </c>
    </row>
    <row r="494" spans="1:15" x14ac:dyDescent="0.25">
      <c r="A494" s="2" t="str">
        <f ca="1">IF(_xll.TM1RPTELISCONSOLIDATED($B$20,$B494),IF(_xll.TM1RPTELLEV($B$20,$B494)&lt;=3,_xll.TM1RPTELLEV($B$20,$B494),"D"),"N")</f>
        <v>N</v>
      </c>
      <c r="B494" s="45" t="s">
        <v>278</v>
      </c>
      <c r="C494" s="35" t="str">
        <f t="shared" ca="1" si="7"/>
        <v>No</v>
      </c>
      <c r="D494" s="35" t="str">
        <f ca="1">IF(AND(C494="YES",_xll.DIMIX(instance&amp;":z_indicator_PL_Vector",_xll.ELPAR(dimension,F494,1))&gt;0),
_xll.ELPAR(dimension,F494,1),
IF(AND(C494="YES",_xll.DIMIX(instance&amp;":z_indicator_PL_Vector",_xll.ELPAR(dimension,F494,1))=0),
_xll.ELPAR(dimension,_xll.ELPAR(dimension,F494,1),1),
IF(G494="Vector",F494,"")))</f>
        <v/>
      </c>
      <c r="E494" s="36">
        <f ca="1">_xll.ELLEV($B$15,$B494)</f>
        <v>0</v>
      </c>
      <c r="F494" s="37" t="str">
        <f ca="1">_xll.DIMNM(dimension,_xll.DIMIX(dimension,B494))</f>
        <v>PL1345_GM</v>
      </c>
      <c r="G494" s="36">
        <f ca="1">_xll.DBRW($B$14,$B494,G$19)</f>
        <v>0</v>
      </c>
      <c r="H494" s="38">
        <f ca="1">_xll.DBRW($B$14,$B494,H$19)</f>
        <v>0</v>
      </c>
      <c r="I494" s="38">
        <f ca="1">_xll.DBRW($B$14,$B494,I$19)</f>
        <v>0</v>
      </c>
      <c r="J494" s="38" t="str">
        <f ca="1">_xll.ELPAR("tango_core_model:Indicator",B494,1)</f>
        <v>PL1345</v>
      </c>
      <c r="K494" s="38" t="str">
        <f ca="1">IFERROR(VLOOKUP(B494,#REF!,3,FALSE),"-")</f>
        <v>Impairement losses and reversals of impairment losses related to G&amp;A working capital</v>
      </c>
      <c r="L494" s="38">
        <f ca="1">_xll.DBRW($B$14,$B494,L$19)</f>
        <v>0</v>
      </c>
      <c r="M494" s="38">
        <f ca="1">_xll.DBRW($B$14,$B494,M$19)</f>
        <v>0</v>
      </c>
      <c r="N494" s="38">
        <f ca="1">_xll.DBRW($B$14,$B494,N$19)</f>
        <v>0</v>
      </c>
      <c r="O494" s="38">
        <f ca="1">_xll.DBRW($B$14,$B494,O$19)</f>
        <v>0</v>
      </c>
    </row>
    <row r="495" spans="1:15" x14ac:dyDescent="0.25">
      <c r="A495" s="2" t="str">
        <f ca="1">IF(_xll.TM1RPTELISCONSOLIDATED($B$20,$B495),IF(_xll.TM1RPTELLEV($B$20,$B495)&lt;=3,_xll.TM1RPTELLEV($B$20,$B495),"D"),"N")</f>
        <v>N</v>
      </c>
      <c r="B495" s="45" t="s">
        <v>345</v>
      </c>
      <c r="C495" s="35" t="str">
        <f t="shared" ca="1" si="7"/>
        <v>No</v>
      </c>
      <c r="D495" s="35" t="str">
        <f ca="1">IF(AND(C495="YES",_xll.DIMIX(instance&amp;":z_indicator_PL_Vector",_xll.ELPAR(dimension,F495,1))&gt;0),
_xll.ELPAR(dimension,F495,1),
IF(AND(C495="YES",_xll.DIMIX(instance&amp;":z_indicator_PL_Vector",_xll.ELPAR(dimension,F495,1))=0),
_xll.ELPAR(dimension,_xll.ELPAR(dimension,F495,1),1),
IF(G495="Vector",F495,"")))</f>
        <v/>
      </c>
      <c r="E495" s="36">
        <f ca="1">_xll.ELLEV($B$15,$B495)</f>
        <v>0</v>
      </c>
      <c r="F495" s="37" t="str">
        <f ca="1">_xll.DIMNM(dimension,_xll.DIMIX(dimension,B495))</f>
        <v>PL1345_XX</v>
      </c>
      <c r="G495" s="36">
        <f ca="1">_xll.DBRW($B$14,$B495,G$19)</f>
        <v>0</v>
      </c>
      <c r="H495" s="38">
        <f ca="1">_xll.DBRW($B$14,$B495,H$19)</f>
        <v>0</v>
      </c>
      <c r="I495" s="38">
        <f ca="1">_xll.DBRW($B$14,$B495,I$19)</f>
        <v>0</v>
      </c>
      <c r="J495" s="38" t="str">
        <f ca="1">_xll.ELPAR("tango_core_model:Indicator",B495,1)</f>
        <v>PL1345</v>
      </c>
      <c r="K495" s="38" t="str">
        <f ca="1">IFERROR(VLOOKUP(B495,#REF!,3,FALSE),"-")</f>
        <v>Technical account for Vector reconciliation</v>
      </c>
      <c r="L495" s="38">
        <f ca="1">_xll.DBRW($B$14,$B495,L$19)</f>
        <v>0</v>
      </c>
      <c r="M495" s="38">
        <f ca="1">_xll.DBRW($B$14,$B495,M$19)</f>
        <v>0</v>
      </c>
      <c r="N495" s="38">
        <f ca="1">_xll.DBRW($B$14,$B495,N$19)</f>
        <v>0</v>
      </c>
      <c r="O495" s="38">
        <f ca="1">_xll.DBRW($B$14,$B495,O$19)</f>
        <v>0</v>
      </c>
    </row>
    <row r="496" spans="1:15" x14ac:dyDescent="0.25">
      <c r="A496" s="2" t="str">
        <f ca="1">IF(_xll.TM1RPTELISCONSOLIDATED($B$20,$B496),IF(_xll.TM1RPTELLEV($B$20,$B496)&lt;=3,_xll.TM1RPTELLEV($B$20,$B496),"D"),"N")</f>
        <v>N</v>
      </c>
      <c r="B496" s="44" t="s">
        <v>495</v>
      </c>
      <c r="C496" s="20" t="str">
        <f t="shared" ca="1" si="7"/>
        <v>No</v>
      </c>
      <c r="D496" s="20" t="str">
        <f ca="1">IF(AND(C496="YES",_xll.DIMIX(instance&amp;":z_indicator_PL_Vector",_xll.ELPAR(dimension,F496,1))&gt;0),
_xll.ELPAR(dimension,F496,1),
IF(AND(C496="YES",_xll.DIMIX(instance&amp;":z_indicator_PL_Vector",_xll.ELPAR(dimension,F496,1))=0),
_xll.ELPAR(dimension,_xll.ELPAR(dimension,F496,1),1),
IF(G496="Vector",F496,"")))</f>
        <v/>
      </c>
      <c r="E496" s="21">
        <f ca="1">_xll.ELLEV($B$15,$B496)</f>
        <v>1</v>
      </c>
      <c r="F496" s="22" t="str">
        <f ca="1">_xll.DIMNM(dimension,_xll.DIMIX(dimension,B496))</f>
        <v>PL1350</v>
      </c>
      <c r="G496" s="23">
        <f ca="1">_xll.DBRW($B$14,$B496,G$19)</f>
        <v>0</v>
      </c>
      <c r="H496" s="23">
        <f ca="1">_xll.DBRW($B$14,$B496,H$19)</f>
        <v>0</v>
      </c>
      <c r="I496" s="23">
        <f ca="1">_xll.DBRW($B$14,$B496,I$19)</f>
        <v>0</v>
      </c>
      <c r="J496" s="23" t="str">
        <f ca="1">_xll.ELPAR("tango_core_model:Indicator",B496,1)</f>
        <v>TPL13_nat</v>
      </c>
      <c r="K496" s="23" t="str">
        <f ca="1">IFERROR(VLOOKUP(B496,#REF!,3,FALSE),"-")</f>
        <v>-</v>
      </c>
      <c r="L496" s="23">
        <f ca="1">_xll.DBRW($B$14,$B496,L$19)</f>
        <v>0</v>
      </c>
      <c r="M496" s="23">
        <f ca="1">_xll.DBRW($B$14,$B496,M$19)</f>
        <v>0</v>
      </c>
      <c r="N496" s="23">
        <f ca="1">_xll.DBRW($B$14,$B496,N$19)</f>
        <v>0</v>
      </c>
      <c r="O496" s="23">
        <f ca="1">_xll.DBRW($B$14,$B496,O$19)</f>
        <v>0</v>
      </c>
    </row>
    <row r="497" spans="1:15" x14ac:dyDescent="0.25">
      <c r="A497" s="2" t="str">
        <f ca="1">IF(_xll.TM1RPTELISCONSOLIDATED($B$20,$B497),IF(_xll.TM1RPTELLEV($B$20,$B497)&lt;=3,_xll.TM1RPTELLEV($B$20,$B497),"D"),"N")</f>
        <v>N</v>
      </c>
      <c r="B497" s="45" t="s">
        <v>279</v>
      </c>
      <c r="C497" s="35" t="str">
        <f t="shared" ca="1" si="7"/>
        <v>No</v>
      </c>
      <c r="D497" s="35" t="str">
        <f ca="1">IF(AND(C497="YES",_xll.DIMIX(instance&amp;":z_indicator_PL_Vector",_xll.ELPAR(dimension,F497,1))&gt;0),
_xll.ELPAR(dimension,F497,1),
IF(AND(C497="YES",_xll.DIMIX(instance&amp;":z_indicator_PL_Vector",_xll.ELPAR(dimension,F497,1))=0),
_xll.ELPAR(dimension,_xll.ELPAR(dimension,F497,1),1),
IF(G497="Vector",F497,"")))</f>
        <v/>
      </c>
      <c r="E497" s="36">
        <f ca="1">_xll.ELLEV($B$15,$B497)</f>
        <v>0</v>
      </c>
      <c r="F497" s="37" t="str">
        <f ca="1">_xll.DIMNM(dimension,_xll.DIMIX(dimension,B497))</f>
        <v>PL1350_GM</v>
      </c>
      <c r="G497" s="36">
        <f ca="1">_xll.DBRW($B$14,$B497,G$19)</f>
        <v>0</v>
      </c>
      <c r="H497" s="38">
        <f ca="1">_xll.DBRW($B$14,$B497,H$19)</f>
        <v>0</v>
      </c>
      <c r="I497" s="38">
        <f ca="1">_xll.DBRW($B$14,$B497,I$19)</f>
        <v>0</v>
      </c>
      <c r="J497" s="38" t="str">
        <f ca="1">_xll.ELPAR("tango_core_model:Indicator",B497,1)</f>
        <v>PL1350</v>
      </c>
      <c r="K497" s="38" t="str">
        <f ca="1">IFERROR(VLOOKUP(B497,#REF!,3,FALSE),"-")</f>
        <v>Impairment (other than working capital) and provisions relate to headquarter tangible and intangible assets, non-current I4 and I12 refundable financial assets, contra-entry of certain recognized provisions in the liability of the balance sheet.</v>
      </c>
      <c r="L497" s="38">
        <f ca="1">_xll.DBRW($B$14,$B497,L$19)</f>
        <v>0</v>
      </c>
      <c r="M497" s="38">
        <f ca="1">_xll.DBRW($B$14,$B497,M$19)</f>
        <v>0</v>
      </c>
      <c r="N497" s="38">
        <f ca="1">_xll.DBRW($B$14,$B497,N$19)</f>
        <v>0</v>
      </c>
      <c r="O497" s="38">
        <f ca="1">_xll.DBRW($B$14,$B497,O$19)</f>
        <v>0</v>
      </c>
    </row>
    <row r="498" spans="1:15" x14ac:dyDescent="0.25">
      <c r="A498" s="2" t="str">
        <f ca="1">IF(_xll.TM1RPTELISCONSOLIDATED($B$20,$B498),IF(_xll.TM1RPTELLEV($B$20,$B498)&lt;=3,_xll.TM1RPTELLEV($B$20,$B498),"D"),"N")</f>
        <v>N</v>
      </c>
      <c r="B498" s="45" t="s">
        <v>346</v>
      </c>
      <c r="C498" s="35" t="str">
        <f t="shared" ca="1" si="7"/>
        <v>No</v>
      </c>
      <c r="D498" s="35" t="str">
        <f ca="1">IF(AND(C498="YES",_xll.DIMIX(instance&amp;":z_indicator_PL_Vector",_xll.ELPAR(dimension,F498,1))&gt;0),
_xll.ELPAR(dimension,F498,1),
IF(AND(C498="YES",_xll.DIMIX(instance&amp;":z_indicator_PL_Vector",_xll.ELPAR(dimension,F498,1))=0),
_xll.ELPAR(dimension,_xll.ELPAR(dimension,F498,1),1),
IF(G498="Vector",F498,"")))</f>
        <v/>
      </c>
      <c r="E498" s="36">
        <f ca="1">_xll.ELLEV($B$15,$B498)</f>
        <v>0</v>
      </c>
      <c r="F498" s="37" t="str">
        <f ca="1">_xll.DIMNM(dimension,_xll.DIMIX(dimension,B498))</f>
        <v>PL1350_XX</v>
      </c>
      <c r="G498" s="36">
        <f ca="1">_xll.DBRW($B$14,$B498,G$19)</f>
        <v>0</v>
      </c>
      <c r="H498" s="38">
        <f ca="1">_xll.DBRW($B$14,$B498,H$19)</f>
        <v>0</v>
      </c>
      <c r="I498" s="38">
        <f ca="1">_xll.DBRW($B$14,$B498,I$19)</f>
        <v>0</v>
      </c>
      <c r="J498" s="38" t="str">
        <f ca="1">_xll.ELPAR("tango_core_model:Indicator",B498,1)</f>
        <v>PL1350</v>
      </c>
      <c r="K498" s="38" t="str">
        <f ca="1">IFERROR(VLOOKUP(B498,#REF!,3,FALSE),"-")</f>
        <v>Technical account for Vector reconciliation</v>
      </c>
      <c r="L498" s="38">
        <f ca="1">_xll.DBRW($B$14,$B498,L$19)</f>
        <v>0</v>
      </c>
      <c r="M498" s="38">
        <f ca="1">_xll.DBRW($B$14,$B498,M$19)</f>
        <v>0</v>
      </c>
      <c r="N498" s="38">
        <f ca="1">_xll.DBRW($B$14,$B498,N$19)</f>
        <v>0</v>
      </c>
      <c r="O498" s="38">
        <f ca="1">_xll.DBRW($B$14,$B498,O$19)</f>
        <v>0</v>
      </c>
    </row>
    <row r="499" spans="1:15" x14ac:dyDescent="0.25">
      <c r="A499" s="2" t="str">
        <f ca="1">IF(_xll.TM1RPTELISCONSOLIDATED($B$20,$B499),IF(_xll.TM1RPTELLEV($B$20,$B499)&lt;=3,_xll.TM1RPTELLEV($B$20,$B499),"D"),"N")</f>
        <v>N</v>
      </c>
      <c r="B499" s="44" t="s">
        <v>496</v>
      </c>
      <c r="C499" s="20" t="str">
        <f t="shared" ca="1" si="7"/>
        <v>No</v>
      </c>
      <c r="D499" s="20" t="str">
        <f ca="1">IF(AND(C499="YES",_xll.DIMIX(instance&amp;":z_indicator_PL_Vector",_xll.ELPAR(dimension,F499,1))&gt;0),
_xll.ELPAR(dimension,F499,1),
IF(AND(C499="YES",_xll.DIMIX(instance&amp;":z_indicator_PL_Vector",_xll.ELPAR(dimension,F499,1))=0),
_xll.ELPAR(dimension,_xll.ELPAR(dimension,F499,1),1),
IF(G499="Vector",F499,"")))</f>
        <v/>
      </c>
      <c r="E499" s="21">
        <f ca="1">_xll.ELLEV($B$15,$B499)</f>
        <v>1</v>
      </c>
      <c r="F499" s="22" t="str">
        <f ca="1">_xll.DIMNM(dimension,_xll.DIMIX(dimension,B499))</f>
        <v>PL1355</v>
      </c>
      <c r="G499" s="23">
        <f ca="1">_xll.DBRW($B$14,$B499,G$19)</f>
        <v>0</v>
      </c>
      <c r="H499" s="23">
        <f ca="1">_xll.DBRW($B$14,$B499,H$19)</f>
        <v>0</v>
      </c>
      <c r="I499" s="23">
        <f ca="1">_xll.DBRW($B$14,$B499,I$19)</f>
        <v>0</v>
      </c>
      <c r="J499" s="23" t="str">
        <f ca="1">_xll.ELPAR("tango_core_model:Indicator",B499,1)</f>
        <v>TPL13_nat</v>
      </c>
      <c r="K499" s="23" t="str">
        <f ca="1">IFERROR(VLOOKUP(B499,#REF!,3,FALSE),"-")</f>
        <v>-</v>
      </c>
      <c r="L499" s="23">
        <f ca="1">_xll.DBRW($B$14,$B499,L$19)</f>
        <v>0</v>
      </c>
      <c r="M499" s="23">
        <f ca="1">_xll.DBRW($B$14,$B499,M$19)</f>
        <v>0</v>
      </c>
      <c r="N499" s="23">
        <f ca="1">_xll.DBRW($B$14,$B499,N$19)</f>
        <v>0</v>
      </c>
      <c r="O499" s="23">
        <f ca="1">_xll.DBRW($B$14,$B499,O$19)</f>
        <v>0</v>
      </c>
    </row>
    <row r="500" spans="1:15" x14ac:dyDescent="0.25">
      <c r="A500" s="2" t="str">
        <f ca="1">IF(_xll.TM1RPTELISCONSOLIDATED($B$20,$B500),IF(_xll.TM1RPTELLEV($B$20,$B500)&lt;=3,_xll.TM1RPTELLEV($B$20,$B500),"D"),"N")</f>
        <v>N</v>
      </c>
      <c r="B500" s="45" t="s">
        <v>238</v>
      </c>
      <c r="C500" s="35" t="str">
        <f t="shared" ca="1" si="7"/>
        <v>No</v>
      </c>
      <c r="D500" s="35" t="str">
        <f ca="1">IF(AND(C500="YES",_xll.DIMIX(instance&amp;":z_indicator_PL_Vector",_xll.ELPAR(dimension,F500,1))&gt;0),
_xll.ELPAR(dimension,F500,1),
IF(AND(C500="YES",_xll.DIMIX(instance&amp;":z_indicator_PL_Vector",_xll.ELPAR(dimension,F500,1))=0),
_xll.ELPAR(dimension,_xll.ELPAR(dimension,F500,1),1),
IF(G500="Vector",F500,"")))</f>
        <v/>
      </c>
      <c r="E500" s="36">
        <f ca="1">_xll.ELLEV($B$15,$B500)</f>
        <v>0</v>
      </c>
      <c r="F500" s="37" t="str">
        <f ca="1">_xll.DIMNM(dimension,_xll.DIMIX(dimension,B500))</f>
        <v>PL1355_FI_05</v>
      </c>
      <c r="G500" s="36">
        <f ca="1">_xll.DBRW($B$14,$B500,G$19)</f>
        <v>0</v>
      </c>
      <c r="H500" s="38">
        <f ca="1">_xll.DBRW($B$14,$B500,H$19)</f>
        <v>0</v>
      </c>
      <c r="I500" s="38">
        <f ca="1">_xll.DBRW($B$14,$B500,I$19)</f>
        <v>0</v>
      </c>
      <c r="J500" s="38" t="str">
        <f ca="1">_xll.ELPAR("tango_core_model:Indicator",B500,1)</f>
        <v>PL1355</v>
      </c>
      <c r="K500" s="38" t="str">
        <f ca="1">IFERROR(VLOOKUP(B500,#REF!,3,FALSE),"-")</f>
        <v xml:space="preserve">Expenses invoiced by other entities of the Group: Management Fees from Group VE, Management Fees from Corporate VT, MF from Business Area, or Country, or Region or Agency. </v>
      </c>
      <c r="L500" s="38">
        <f ca="1">_xll.DBRW($B$14,$B500,L$19)</f>
        <v>0</v>
      </c>
      <c r="M500" s="38">
        <f ca="1">_xll.DBRW($B$14,$B500,M$19)</f>
        <v>0</v>
      </c>
      <c r="N500" s="38">
        <f ca="1">_xll.DBRW($B$14,$B500,N$19)</f>
        <v>0</v>
      </c>
      <c r="O500" s="38">
        <f ca="1">_xll.DBRW($B$14,$B500,O$19)</f>
        <v>0</v>
      </c>
    </row>
    <row r="501" spans="1:15" x14ac:dyDescent="0.25">
      <c r="A501" s="2" t="str">
        <f ca="1">IF(_xll.TM1RPTELISCONSOLIDATED($B$20,$B501),IF(_xll.TM1RPTELLEV($B$20,$B501)&lt;=3,_xll.TM1RPTELLEV($B$20,$B501),"D"),"N")</f>
        <v>N</v>
      </c>
      <c r="B501" s="45" t="s">
        <v>269</v>
      </c>
      <c r="C501" s="35" t="str">
        <f t="shared" ca="1" si="7"/>
        <v>No</v>
      </c>
      <c r="D501" s="35" t="str">
        <f ca="1">IF(AND(C501="YES",_xll.DIMIX(instance&amp;":z_indicator_PL_Vector",_xll.ELPAR(dimension,F501,1))&gt;0),
_xll.ELPAR(dimension,F501,1),
IF(AND(C501="YES",_xll.DIMIX(instance&amp;":z_indicator_PL_Vector",_xll.ELPAR(dimension,F501,1))=0),
_xll.ELPAR(dimension,_xll.ELPAR(dimension,F501,1),1),
IF(G501="Vector",F501,"")))</f>
        <v/>
      </c>
      <c r="E501" s="36">
        <f ca="1">_xll.ELLEV($B$15,$B501)</f>
        <v>0</v>
      </c>
      <c r="F501" s="37" t="str">
        <f ca="1">_xll.DIMNM(dimension,_xll.DIMIX(dimension,B501))</f>
        <v>PL1355_GM_05</v>
      </c>
      <c r="G501" s="36">
        <f ca="1">_xll.DBRW($B$14,$B501,G$19)</f>
        <v>0</v>
      </c>
      <c r="H501" s="38">
        <f ca="1">_xll.DBRW($B$14,$B501,H$19)</f>
        <v>0</v>
      </c>
      <c r="I501" s="38">
        <f ca="1">_xll.DBRW($B$14,$B501,I$19)</f>
        <v>0</v>
      </c>
      <c r="J501" s="38" t="str">
        <f ca="1">_xll.ELPAR("tango_core_model:Indicator",B501,1)</f>
        <v>PL1355</v>
      </c>
      <c r="K501" s="38" t="str">
        <f ca="1">IFERROR(VLOOKUP(B501,#REF!,3,FALSE),"-")</f>
        <v xml:space="preserve">Expenses invoiced by other entities of the Group: Management Fees from Group VE, Management Fees from Corporate VT, MF from Business Area, or Country, or Region or Agency. </v>
      </c>
      <c r="L501" s="38">
        <f ca="1">_xll.DBRW($B$14,$B501,L$19)</f>
        <v>0</v>
      </c>
      <c r="M501" s="38">
        <f ca="1">_xll.DBRW($B$14,$B501,M$19)</f>
        <v>0</v>
      </c>
      <c r="N501" s="38">
        <f ca="1">_xll.DBRW($B$14,$B501,N$19)</f>
        <v>0</v>
      </c>
      <c r="O501" s="38">
        <f ca="1">_xll.DBRW($B$14,$B501,O$19)</f>
        <v>0</v>
      </c>
    </row>
    <row r="502" spans="1:15" x14ac:dyDescent="0.25">
      <c r="A502" s="2" t="str">
        <f ca="1">IF(_xll.TM1RPTELISCONSOLIDATED($B$20,$B502),IF(_xll.TM1RPTELLEV($B$20,$B502)&lt;=3,_xll.TM1RPTELLEV($B$20,$B502),"D"),"N")</f>
        <v>N</v>
      </c>
      <c r="B502" s="45" t="s">
        <v>259</v>
      </c>
      <c r="C502" s="35" t="str">
        <f t="shared" ca="1" si="7"/>
        <v>No</v>
      </c>
      <c r="D502" s="35" t="str">
        <f ca="1">IF(AND(C502="YES",_xll.DIMIX(instance&amp;":z_indicator_PL_Vector",_xll.ELPAR(dimension,F502,1))&gt;0),
_xll.ELPAR(dimension,F502,1),
IF(AND(C502="YES",_xll.DIMIX(instance&amp;":z_indicator_PL_Vector",_xll.ELPAR(dimension,F502,1))=0),
_xll.ELPAR(dimension,_xll.ELPAR(dimension,F502,1),1),
IF(G502="Vector",F502,"")))</f>
        <v/>
      </c>
      <c r="E502" s="36">
        <f ca="1">_xll.ELLEV($B$15,$B502)</f>
        <v>0</v>
      </c>
      <c r="F502" s="37" t="str">
        <f ca="1">_xll.DIMNM(dimension,_xll.DIMIX(dimension,B502))</f>
        <v>PL1355_HR_05</v>
      </c>
      <c r="G502" s="36">
        <f ca="1">_xll.DBRW($B$14,$B502,G$19)</f>
        <v>0</v>
      </c>
      <c r="H502" s="38">
        <f ca="1">_xll.DBRW($B$14,$B502,H$19)</f>
        <v>0</v>
      </c>
      <c r="I502" s="38">
        <f ca="1">_xll.DBRW($B$14,$B502,I$19)</f>
        <v>0</v>
      </c>
      <c r="J502" s="38" t="str">
        <f ca="1">_xll.ELPAR("tango_core_model:Indicator",B502,1)</f>
        <v>PL1355</v>
      </c>
      <c r="K502" s="38" t="str">
        <f ca="1">IFERROR(VLOOKUP(B502,#REF!,3,FALSE),"-")</f>
        <v xml:space="preserve">Expenses invoiced by other entities of the Group: Management Fees from Group VE, Management Fees from Corporate VT, MF from Business Area, or Country, or Region or Agency. </v>
      </c>
      <c r="L502" s="38">
        <f ca="1">_xll.DBRW($B$14,$B502,L$19)</f>
        <v>0</v>
      </c>
      <c r="M502" s="38">
        <f ca="1">_xll.DBRW($B$14,$B502,M$19)</f>
        <v>0</v>
      </c>
      <c r="N502" s="38">
        <f ca="1">_xll.DBRW($B$14,$B502,N$19)</f>
        <v>0</v>
      </c>
      <c r="O502" s="38">
        <f ca="1">_xll.DBRW($B$14,$B502,O$19)</f>
        <v>0</v>
      </c>
    </row>
    <row r="503" spans="1:15" x14ac:dyDescent="0.25">
      <c r="A503" s="2" t="str">
        <f ca="1">IF(_xll.TM1RPTELISCONSOLIDATED($B$20,$B503),IF(_xll.TM1RPTELLEV($B$20,$B503)&lt;=3,_xll.TM1RPTELLEV($B$20,$B503),"D"),"N")</f>
        <v>N</v>
      </c>
      <c r="B503" s="45" t="s">
        <v>245</v>
      </c>
      <c r="C503" s="35" t="str">
        <f t="shared" ca="1" si="7"/>
        <v>No</v>
      </c>
      <c r="D503" s="35" t="str">
        <f ca="1">IF(AND(C503="YES",_xll.DIMIX(instance&amp;":z_indicator_PL_Vector",_xll.ELPAR(dimension,F503,1))&gt;0),
_xll.ELPAR(dimension,F503,1),
IF(AND(C503="YES",_xll.DIMIX(instance&amp;":z_indicator_PL_Vector",_xll.ELPAR(dimension,F503,1))=0),
_xll.ELPAR(dimension,_xll.ELPAR(dimension,F503,1),1),
IF(G503="Vector",F503,"")))</f>
        <v/>
      </c>
      <c r="E503" s="36">
        <f ca="1">_xll.ELLEV($B$15,$B503)</f>
        <v>0</v>
      </c>
      <c r="F503" s="37" t="str">
        <f ca="1">_xll.DIMNM(dimension,_xll.DIMIX(dimension,B503))</f>
        <v>PL1355_IT_05</v>
      </c>
      <c r="G503" s="36">
        <f ca="1">_xll.DBRW($B$14,$B503,G$19)</f>
        <v>0</v>
      </c>
      <c r="H503" s="38">
        <f ca="1">_xll.DBRW($B$14,$B503,H$19)</f>
        <v>0</v>
      </c>
      <c r="I503" s="38">
        <f ca="1">_xll.DBRW($B$14,$B503,I$19)</f>
        <v>0</v>
      </c>
      <c r="J503" s="38" t="str">
        <f ca="1">_xll.ELPAR("tango_core_model:Indicator",B503,1)</f>
        <v>PL1355</v>
      </c>
      <c r="K503" s="38" t="str">
        <f ca="1">IFERROR(VLOOKUP(B503,#REF!,3,FALSE),"-")</f>
        <v xml:space="preserve">Expenses invoiced by other entities of the Group: Management Fees from Group VE, Management Fees from Corporate VT, MF from Business Area, or Country, or Region or Agency. </v>
      </c>
      <c r="L503" s="38">
        <f ca="1">_xll.DBRW($B$14,$B503,L$19)</f>
        <v>0</v>
      </c>
      <c r="M503" s="38">
        <f ca="1">_xll.DBRW($B$14,$B503,M$19)</f>
        <v>0</v>
      </c>
      <c r="N503" s="38">
        <f ca="1">_xll.DBRW($B$14,$B503,N$19)</f>
        <v>0</v>
      </c>
      <c r="O503" s="38">
        <f ca="1">_xll.DBRW($B$14,$B503,O$19)</f>
        <v>0</v>
      </c>
    </row>
    <row r="504" spans="1:15" x14ac:dyDescent="0.25">
      <c r="A504" s="2" t="str">
        <f ca="1">IF(_xll.TM1RPTELISCONSOLIDATED($B$20,$B504),IF(_xll.TM1RPTELLEV($B$20,$B504)&lt;=3,_xll.TM1RPTELLEV($B$20,$B504),"D"),"N")</f>
        <v>N</v>
      </c>
      <c r="B504" s="45" t="s">
        <v>336</v>
      </c>
      <c r="C504" s="35" t="str">
        <f t="shared" ca="1" si="7"/>
        <v>No</v>
      </c>
      <c r="D504" s="35" t="str">
        <f ca="1">IF(AND(C504="YES",_xll.DIMIX(instance&amp;":z_indicator_PL_Vector",_xll.ELPAR(dimension,F504,1))&gt;0),
_xll.ELPAR(dimension,F504,1),
IF(AND(C504="YES",_xll.DIMIX(instance&amp;":z_indicator_PL_Vector",_xll.ELPAR(dimension,F504,1))=0),
_xll.ELPAR(dimension,_xll.ELPAR(dimension,F504,1),1),
IF(G504="Vector",F504,"")))</f>
        <v/>
      </c>
      <c r="E504" s="36">
        <f ca="1">_xll.ELLEV($B$15,$B504)</f>
        <v>0</v>
      </c>
      <c r="F504" s="37" t="str">
        <f ca="1">_xll.DIMNM(dimension,_xll.DIMIX(dimension,B504))</f>
        <v>PL1355_MF</v>
      </c>
      <c r="G504" s="36">
        <f ca="1">_xll.DBRW($B$14,$B504,G$19)</f>
        <v>0</v>
      </c>
      <c r="H504" s="38">
        <f ca="1">_xll.DBRW($B$14,$B504,H$19)</f>
        <v>0</v>
      </c>
      <c r="I504" s="38">
        <f ca="1">_xll.DBRW($B$14,$B504,I$19)</f>
        <v>0</v>
      </c>
      <c r="J504" s="38" t="str">
        <f ca="1">_xll.ELPAR("tango_core_model:Indicator",B504,1)</f>
        <v>PL1355</v>
      </c>
      <c r="K504" s="38" t="str">
        <f ca="1">IFERROR(VLOOKUP(B504,#REF!,3,FALSE),"-")</f>
        <v xml:space="preserve">Expenses invoiced by other entities of the Group: Management Fees from Group VE, Management Fees from Corporate VT, MF from Business Area, or Country, or Region or Agency. </v>
      </c>
      <c r="L504" s="38">
        <f ca="1">_xll.DBRW($B$14,$B504,L$19)</f>
        <v>0</v>
      </c>
      <c r="M504" s="38">
        <f ca="1">_xll.DBRW($B$14,$B504,M$19)</f>
        <v>0</v>
      </c>
      <c r="N504" s="38">
        <f ca="1">_xll.DBRW($B$14,$B504,N$19)</f>
        <v>0</v>
      </c>
      <c r="O504" s="38">
        <f ca="1">_xll.DBRW($B$14,$B504,O$19)</f>
        <v>0</v>
      </c>
    </row>
    <row r="505" spans="1:15" x14ac:dyDescent="0.25">
      <c r="A505" s="2" t="str">
        <f ca="1">IF(_xll.TM1RPTELISCONSOLIDATED($B$20,$B505),IF(_xll.TM1RPTELLEV($B$20,$B505)&lt;=3,_xll.TM1RPTELLEV($B$20,$B505),"D"),"N")</f>
        <v>N</v>
      </c>
      <c r="B505" s="45" t="s">
        <v>252</v>
      </c>
      <c r="C505" s="35" t="str">
        <f t="shared" ca="1" si="7"/>
        <v>No</v>
      </c>
      <c r="D505" s="35" t="str">
        <f ca="1">IF(AND(C505="YES",_xll.DIMIX(instance&amp;":z_indicator_PL_Vector",_xll.ELPAR(dimension,F505,1))&gt;0),
_xll.ELPAR(dimension,F505,1),
IF(AND(C505="YES",_xll.DIMIX(instance&amp;":z_indicator_PL_Vector",_xll.ELPAR(dimension,F505,1))=0),
_xll.ELPAR(dimension,_xll.ELPAR(dimension,F505,1),1),
IF(G505="Vector",F505,"")))</f>
        <v/>
      </c>
      <c r="E505" s="36">
        <f ca="1">_xll.ELLEV($B$15,$B505)</f>
        <v>0</v>
      </c>
      <c r="F505" s="37" t="str">
        <f ca="1">_xll.DIMNM(dimension,_xll.DIMIX(dimension,B505))</f>
        <v>PL1355_TD_05</v>
      </c>
      <c r="G505" s="36">
        <f ca="1">_xll.DBRW($B$14,$B505,G$19)</f>
        <v>0</v>
      </c>
      <c r="H505" s="38">
        <f ca="1">_xll.DBRW($B$14,$B505,H$19)</f>
        <v>0</v>
      </c>
      <c r="I505" s="38">
        <f ca="1">_xll.DBRW($B$14,$B505,I$19)</f>
        <v>0</v>
      </c>
      <c r="J505" s="38" t="str">
        <f ca="1">_xll.ELPAR("tango_core_model:Indicator",B505,1)</f>
        <v>PL1355</v>
      </c>
      <c r="K505" s="38" t="str">
        <f ca="1">IFERROR(VLOOKUP(B505,#REF!,3,FALSE),"-")</f>
        <v xml:space="preserve">Expenses invoiced by other entities of the Group: Management Fees from Group VE, Management Fees from Corporate VT, MF from Business Area, or Country, or Region or Agency. </v>
      </c>
      <c r="L505" s="38">
        <f ca="1">_xll.DBRW($B$14,$B505,L$19)</f>
        <v>0</v>
      </c>
      <c r="M505" s="38">
        <f ca="1">_xll.DBRW($B$14,$B505,M$19)</f>
        <v>0</v>
      </c>
      <c r="N505" s="38">
        <f ca="1">_xll.DBRW($B$14,$B505,N$19)</f>
        <v>0</v>
      </c>
      <c r="O505" s="38">
        <f ca="1">_xll.DBRW($B$14,$B505,O$19)</f>
        <v>0</v>
      </c>
    </row>
    <row r="506" spans="1:15" x14ac:dyDescent="0.25">
      <c r="A506" s="2" t="str">
        <f ca="1">IF(_xll.TM1RPTELISCONSOLIDATED($B$20,$B506),IF(_xll.TM1RPTELLEV($B$20,$B506)&lt;=3,_xll.TM1RPTELLEV($B$20,$B506),"D"),"N")</f>
        <v>N</v>
      </c>
      <c r="B506" s="45" t="s">
        <v>343</v>
      </c>
      <c r="C506" s="35" t="str">
        <f t="shared" ca="1" si="7"/>
        <v>No</v>
      </c>
      <c r="D506" s="35" t="str">
        <f ca="1">IF(AND(C506="YES",_xll.DIMIX(instance&amp;":z_indicator_PL_Vector",_xll.ELPAR(dimension,F506,1))&gt;0),
_xll.ELPAR(dimension,F506,1),
IF(AND(C506="YES",_xll.DIMIX(instance&amp;":z_indicator_PL_Vector",_xll.ELPAR(dimension,F506,1))=0),
_xll.ELPAR(dimension,_xll.ELPAR(dimension,F506,1),1),
IF(G506="Vector",F506,"")))</f>
        <v/>
      </c>
      <c r="E506" s="36">
        <f ca="1">_xll.ELLEV($B$15,$B506)</f>
        <v>0</v>
      </c>
      <c r="F506" s="37" t="str">
        <f ca="1">_xll.DIMNM(dimension,_xll.DIMIX(dimension,B506))</f>
        <v>PL1355_XX</v>
      </c>
      <c r="G506" s="36">
        <f ca="1">_xll.DBRW($B$14,$B506,G$19)</f>
        <v>0</v>
      </c>
      <c r="H506" s="38">
        <f ca="1">_xll.DBRW($B$14,$B506,H$19)</f>
        <v>0</v>
      </c>
      <c r="I506" s="38">
        <f ca="1">_xll.DBRW($B$14,$B506,I$19)</f>
        <v>0</v>
      </c>
      <c r="J506" s="38" t="str">
        <f ca="1">_xll.ELPAR("tango_core_model:Indicator",B506,1)</f>
        <v>PL1355</v>
      </c>
      <c r="K506" s="38" t="str">
        <f ca="1">IFERROR(VLOOKUP(B506,#REF!,3,FALSE),"-")</f>
        <v>Technical account for Vector reconciliation</v>
      </c>
      <c r="L506" s="38">
        <f ca="1">_xll.DBRW($B$14,$B506,L$19)</f>
        <v>0</v>
      </c>
      <c r="M506" s="38">
        <f ca="1">_xll.DBRW($B$14,$B506,M$19)</f>
        <v>0</v>
      </c>
      <c r="N506" s="38">
        <f ca="1">_xll.DBRW($B$14,$B506,N$19)</f>
        <v>0</v>
      </c>
      <c r="O506" s="38">
        <f ca="1">_xll.DBRW($B$14,$B506,O$19)</f>
        <v>0</v>
      </c>
    </row>
    <row r="507" spans="1:15" x14ac:dyDescent="0.25">
      <c r="A507" s="2" t="str">
        <f ca="1">IF(_xll.TM1RPTELISCONSOLIDATED($B$20,$B507),IF(_xll.TM1RPTELLEV($B$20,$B507)&lt;=3,_xll.TM1RPTELLEV($B$20,$B507),"D"),"N")</f>
        <v>N</v>
      </c>
      <c r="B507" s="45" t="s">
        <v>1908</v>
      </c>
      <c r="C507" s="35" t="str">
        <f t="shared" ca="1" si="7"/>
        <v>No</v>
      </c>
      <c r="D507" s="35" t="str">
        <f ca="1">IF(AND(C507="YES",_xll.DIMIX(instance&amp;":z_indicator_PL_Vector",_xll.ELPAR(dimension,F507,1))&gt;0),
_xll.ELPAR(dimension,F507,1),
IF(AND(C507="YES",_xll.DIMIX(instance&amp;":z_indicator_PL_Vector",_xll.ELPAR(dimension,F507,1))=0),
_xll.ELPAR(dimension,_xll.ELPAR(dimension,F507,1),1),
IF(G507="Vector",F507,"")))</f>
        <v/>
      </c>
      <c r="E507" s="36">
        <f ca="1">_xll.ELLEV($B$15,$B507)</f>
        <v>0</v>
      </c>
      <c r="F507" s="37" t="str">
        <f ca="1">_xll.DIMNM(dimension,_xll.DIMIX(dimension,B507))</f>
        <v>PL1355_CO_05</v>
      </c>
      <c r="G507" s="36">
        <f ca="1">_xll.DBRW($B$14,$B507,G$19)</f>
        <v>0</v>
      </c>
      <c r="H507" s="38">
        <f ca="1">_xll.DBRW($B$14,$B507,H$19)</f>
        <v>0</v>
      </c>
      <c r="I507" s="38">
        <f ca="1">_xll.DBRW($B$14,$B507,I$19)</f>
        <v>0</v>
      </c>
      <c r="J507" s="38" t="str">
        <f ca="1">_xll.ELPAR("tango_core_model:Indicator",B507,1)</f>
        <v>PL1355</v>
      </c>
      <c r="K507" s="38" t="str">
        <f ca="1">IFERROR(VLOOKUP(B507,#REF!,3,FALSE),"-")</f>
        <v>-</v>
      </c>
      <c r="L507" s="38">
        <f ca="1">_xll.DBRW($B$14,$B507,L$19)</f>
        <v>0</v>
      </c>
      <c r="M507" s="38">
        <f ca="1">_xll.DBRW($B$14,$B507,M$19)</f>
        <v>0</v>
      </c>
      <c r="N507" s="38">
        <f ca="1">_xll.DBRW($B$14,$B507,N$19)</f>
        <v>0</v>
      </c>
      <c r="O507" s="38">
        <f ca="1">_xll.DBRW($B$14,$B507,O$19)</f>
        <v>0</v>
      </c>
    </row>
    <row r="508" spans="1:15" x14ac:dyDescent="0.25">
      <c r="A508" s="2" t="str">
        <f ca="1">IF(_xll.TM1RPTELISCONSOLIDATED($B$20,$B508),IF(_xll.TM1RPTELLEV($B$20,$B508)&lt;=3,_xll.TM1RPTELLEV($B$20,$B508),"D"),"N")</f>
        <v>N</v>
      </c>
      <c r="B508" s="45" t="s">
        <v>1909</v>
      </c>
      <c r="C508" s="35" t="str">
        <f t="shared" ca="1" si="7"/>
        <v>No</v>
      </c>
      <c r="D508" s="35" t="str">
        <f ca="1">IF(AND(C508="YES",_xll.DIMIX(instance&amp;":z_indicator_PL_Vector",_xll.ELPAR(dimension,F508,1))&gt;0),
_xll.ELPAR(dimension,F508,1),
IF(AND(C508="YES",_xll.DIMIX(instance&amp;":z_indicator_PL_Vector",_xll.ELPAR(dimension,F508,1))=0),
_xll.ELPAR(dimension,_xll.ELPAR(dimension,F508,1),1),
IF(G508="Vector",F508,"")))</f>
        <v/>
      </c>
      <c r="E508" s="36">
        <f ca="1">_xll.ELLEV($B$15,$B508)</f>
        <v>0</v>
      </c>
      <c r="F508" s="37" t="str">
        <f ca="1">_xll.DIMNM(dimension,_xll.DIMIX(dimension,B508))</f>
        <v>PL1355_GS_05</v>
      </c>
      <c r="G508" s="36">
        <f ca="1">_xll.DBRW($B$14,$B508,G$19)</f>
        <v>0</v>
      </c>
      <c r="H508" s="38">
        <f ca="1">_xll.DBRW($B$14,$B508,H$19)</f>
        <v>0</v>
      </c>
      <c r="I508" s="38">
        <f ca="1">_xll.DBRW($B$14,$B508,I$19)</f>
        <v>0</v>
      </c>
      <c r="J508" s="38" t="str">
        <f ca="1">_xll.ELPAR("tango_core_model:Indicator",B508,1)</f>
        <v>PL1355</v>
      </c>
      <c r="K508" s="38" t="str">
        <f ca="1">IFERROR(VLOOKUP(B508,#REF!,3,FALSE),"-")</f>
        <v>-</v>
      </c>
      <c r="L508" s="38">
        <f ca="1">_xll.DBRW($B$14,$B508,L$19)</f>
        <v>0</v>
      </c>
      <c r="M508" s="38">
        <f ca="1">_xll.DBRW($B$14,$B508,M$19)</f>
        <v>0</v>
      </c>
      <c r="N508" s="38">
        <f ca="1">_xll.DBRW($B$14,$B508,N$19)</f>
        <v>0</v>
      </c>
      <c r="O508" s="38">
        <f ca="1">_xll.DBRW($B$14,$B508,O$19)</f>
        <v>0</v>
      </c>
    </row>
    <row r="509" spans="1:15" x14ac:dyDescent="0.25">
      <c r="A509" s="2" t="str">
        <f ca="1">IF(_xll.TM1RPTELISCONSOLIDATED($B$20,$B509),IF(_xll.TM1RPTELLEV($B$20,$B509)&lt;=3,_xll.TM1RPTELLEV($B$20,$B509),"D"),"N")</f>
        <v>N</v>
      </c>
      <c r="B509" s="45" t="s">
        <v>1911</v>
      </c>
      <c r="C509" s="35" t="str">
        <f t="shared" ca="1" si="7"/>
        <v>No</v>
      </c>
      <c r="D509" s="35" t="str">
        <f ca="1">IF(AND(C509="YES",_xll.DIMIX(instance&amp;":z_indicator_PL_Vector",_xll.ELPAR(dimension,F509,1))&gt;0),
_xll.ELPAR(dimension,F509,1),
IF(AND(C509="YES",_xll.DIMIX(instance&amp;":z_indicator_PL_Vector",_xll.ELPAR(dimension,F509,1))=0),
_xll.ELPAR(dimension,_xll.ELPAR(dimension,F509,1),1),
IF(G509="Vector",F509,"")))</f>
        <v/>
      </c>
      <c r="E509" s="36">
        <f ca="1">_xll.ELLEV($B$15,$B509)</f>
        <v>0</v>
      </c>
      <c r="F509" s="37" t="str">
        <f ca="1">_xll.DIMNM(dimension,_xll.DIMIX(dimension,B509))</f>
        <v>PL1355_IA_05</v>
      </c>
      <c r="G509" s="36">
        <f ca="1">_xll.DBRW($B$14,$B509,G$19)</f>
        <v>0</v>
      </c>
      <c r="H509" s="38">
        <f ca="1">_xll.DBRW($B$14,$B509,H$19)</f>
        <v>0</v>
      </c>
      <c r="I509" s="38">
        <f ca="1">_xll.DBRW($B$14,$B509,I$19)</f>
        <v>0</v>
      </c>
      <c r="J509" s="38" t="str">
        <f ca="1">_xll.ELPAR("tango_core_model:Indicator",B509,1)</f>
        <v>PL1355</v>
      </c>
      <c r="K509" s="38" t="str">
        <f ca="1">IFERROR(VLOOKUP(B509,#REF!,3,FALSE),"-")</f>
        <v>-</v>
      </c>
      <c r="L509" s="38">
        <f ca="1">_xll.DBRW($B$14,$B509,L$19)</f>
        <v>0</v>
      </c>
      <c r="M509" s="38">
        <f ca="1">_xll.DBRW($B$14,$B509,M$19)</f>
        <v>0</v>
      </c>
      <c r="N509" s="38">
        <f ca="1">_xll.DBRW($B$14,$B509,N$19)</f>
        <v>0</v>
      </c>
      <c r="O509" s="38">
        <f ca="1">_xll.DBRW($B$14,$B509,O$19)</f>
        <v>0</v>
      </c>
    </row>
    <row r="510" spans="1:15" x14ac:dyDescent="0.25">
      <c r="A510" s="2" t="str">
        <f ca="1">IF(_xll.TM1RPTELISCONSOLIDATED($B$20,$B510),IF(_xll.TM1RPTELLEV($B$20,$B510)&lt;=3,_xll.TM1RPTELLEV($B$20,$B510),"D"),"N")</f>
        <v>N</v>
      </c>
      <c r="B510" s="45" t="s">
        <v>1912</v>
      </c>
      <c r="C510" s="35" t="str">
        <f t="shared" ca="1" si="7"/>
        <v>No</v>
      </c>
      <c r="D510" s="35" t="str">
        <f ca="1">IF(AND(C510="YES",_xll.DIMIX(instance&amp;":z_indicator_PL_Vector",_xll.ELPAR(dimension,F510,1))&gt;0),
_xll.ELPAR(dimension,F510,1),
IF(AND(C510="YES",_xll.DIMIX(instance&amp;":z_indicator_PL_Vector",_xll.ELPAR(dimension,F510,1))=0),
_xll.ELPAR(dimension,_xll.ELPAR(dimension,F510,1),1),
IF(G510="Vector",F510,"")))</f>
        <v/>
      </c>
      <c r="E510" s="36">
        <f ca="1">_xll.ELLEV($B$15,$B510)</f>
        <v>0</v>
      </c>
      <c r="F510" s="37" t="str">
        <f ca="1">_xll.DIMNM(dimension,_xll.DIMIX(dimension,B510))</f>
        <v>PL1355_LE_05</v>
      </c>
      <c r="G510" s="36">
        <f ca="1">_xll.DBRW($B$14,$B510,G$19)</f>
        <v>0</v>
      </c>
      <c r="H510" s="38">
        <f ca="1">_xll.DBRW($B$14,$B510,H$19)</f>
        <v>0</v>
      </c>
      <c r="I510" s="38">
        <f ca="1">_xll.DBRW($B$14,$B510,I$19)</f>
        <v>0</v>
      </c>
      <c r="J510" s="38" t="str">
        <f ca="1">_xll.ELPAR("tango_core_model:Indicator",B510,1)</f>
        <v>PL1355</v>
      </c>
      <c r="K510" s="38" t="str">
        <f ca="1">IFERROR(VLOOKUP(B510,#REF!,3,FALSE),"-")</f>
        <v>-</v>
      </c>
      <c r="L510" s="38">
        <f ca="1">_xll.DBRW($B$14,$B510,L$19)</f>
        <v>0</v>
      </c>
      <c r="M510" s="38">
        <f ca="1">_xll.DBRW($B$14,$B510,M$19)</f>
        <v>0</v>
      </c>
      <c r="N510" s="38">
        <f ca="1">_xll.DBRW($B$14,$B510,N$19)</f>
        <v>0</v>
      </c>
      <c r="O510" s="38">
        <f ca="1">_xll.DBRW($B$14,$B510,O$19)</f>
        <v>0</v>
      </c>
    </row>
    <row r="511" spans="1:15" x14ac:dyDescent="0.25">
      <c r="A511" s="2" t="str">
        <f ca="1">IF(_xll.TM1RPTELISCONSOLIDATED($B$20,$B511),IF(_xll.TM1RPTELLEV($B$20,$B511)&lt;=3,_xll.TM1RPTELLEV($B$20,$B511),"D"),"N")</f>
        <v>N</v>
      </c>
      <c r="B511" s="45" t="s">
        <v>1913</v>
      </c>
      <c r="C511" s="35" t="str">
        <f t="shared" ca="1" si="7"/>
        <v>No</v>
      </c>
      <c r="D511" s="35" t="str">
        <f ca="1">IF(AND(C511="YES",_xll.DIMIX(instance&amp;":z_indicator_PL_Vector",_xll.ELPAR(dimension,F511,1))&gt;0),
_xll.ELPAR(dimension,F511,1),
IF(AND(C511="YES",_xll.DIMIX(instance&amp;":z_indicator_PL_Vector",_xll.ELPAR(dimension,F511,1))=0),
_xll.ELPAR(dimension,_xll.ELPAR(dimension,F511,1),1),
IF(G511="Vector",F511,"")))</f>
        <v/>
      </c>
      <c r="E511" s="36">
        <f ca="1">_xll.ELLEV($B$15,$B511)</f>
        <v>0</v>
      </c>
      <c r="F511" s="37" t="str">
        <f ca="1">_xll.DIMNM(dimension,_xll.DIMIX(dimension,B511))</f>
        <v>PL1355_PU_05</v>
      </c>
      <c r="G511" s="36">
        <f ca="1">_xll.DBRW($B$14,$B511,G$19)</f>
        <v>0</v>
      </c>
      <c r="H511" s="38">
        <f ca="1">_xll.DBRW($B$14,$B511,H$19)</f>
        <v>0</v>
      </c>
      <c r="I511" s="38">
        <f ca="1">_xll.DBRW($B$14,$B511,I$19)</f>
        <v>0</v>
      </c>
      <c r="J511" s="38" t="str">
        <f ca="1">_xll.ELPAR("tango_core_model:Indicator",B511,1)</f>
        <v>PL1355</v>
      </c>
      <c r="K511" s="38" t="str">
        <f ca="1">IFERROR(VLOOKUP(B511,#REF!,3,FALSE),"-")</f>
        <v>-</v>
      </c>
      <c r="L511" s="38">
        <f ca="1">_xll.DBRW($B$14,$B511,L$19)</f>
        <v>0</v>
      </c>
      <c r="M511" s="38">
        <f ca="1">_xll.DBRW($B$14,$B511,M$19)</f>
        <v>0</v>
      </c>
      <c r="N511" s="38">
        <f ca="1">_xll.DBRW($B$14,$B511,N$19)</f>
        <v>0</v>
      </c>
      <c r="O511" s="38">
        <f ca="1">_xll.DBRW($B$14,$B511,O$19)</f>
        <v>0</v>
      </c>
    </row>
    <row r="512" spans="1:15" x14ac:dyDescent="0.25">
      <c r="A512" s="2" t="str">
        <f ca="1">IF(_xll.TM1RPTELISCONSOLIDATED($B$20,$B512),IF(_xll.TM1RPTELLEV($B$20,$B512)&lt;=3,_xll.TM1RPTELLEV($B$20,$B512),"D"),"N")</f>
        <v>N</v>
      </c>
      <c r="B512" s="45" t="s">
        <v>1914</v>
      </c>
      <c r="C512" s="35" t="str">
        <f t="shared" ca="1" si="7"/>
        <v>No</v>
      </c>
      <c r="D512" s="35" t="str">
        <f ca="1">IF(AND(C512="YES",_xll.DIMIX(instance&amp;":z_indicator_PL_Vector",_xll.ELPAR(dimension,F512,1))&gt;0),
_xll.ELPAR(dimension,F512,1),
IF(AND(C512="YES",_xll.DIMIX(instance&amp;":z_indicator_PL_Vector",_xll.ELPAR(dimension,F512,1))=0),
_xll.ELPAR(dimension,_xll.ELPAR(dimension,F512,1),1),
IF(G512="Vector",F512,"")))</f>
        <v/>
      </c>
      <c r="E512" s="36">
        <f ca="1">_xll.ELLEV($B$15,$B512)</f>
        <v>0</v>
      </c>
      <c r="F512" s="37" t="str">
        <f ca="1">_xll.DIMNM(dimension,_xll.DIMIX(dimension,B512))</f>
        <v>PL1355_RD_05</v>
      </c>
      <c r="G512" s="36">
        <f ca="1">_xll.DBRW($B$14,$B512,G$19)</f>
        <v>0</v>
      </c>
      <c r="H512" s="38">
        <f ca="1">_xll.DBRW($B$14,$B512,H$19)</f>
        <v>0</v>
      </c>
      <c r="I512" s="38">
        <f ca="1">_xll.DBRW($B$14,$B512,I$19)</f>
        <v>0</v>
      </c>
      <c r="J512" s="38" t="str">
        <f ca="1">_xll.ELPAR("tango_core_model:Indicator",B512,1)</f>
        <v>PL1355</v>
      </c>
      <c r="K512" s="38" t="str">
        <f ca="1">IFERROR(VLOOKUP(B512,#REF!,3,FALSE),"-")</f>
        <v>-</v>
      </c>
      <c r="L512" s="38">
        <f ca="1">_xll.DBRW($B$14,$B512,L$19)</f>
        <v>0</v>
      </c>
      <c r="M512" s="38">
        <f ca="1">_xll.DBRW($B$14,$B512,M$19)</f>
        <v>0</v>
      </c>
      <c r="N512" s="38">
        <f ca="1">_xll.DBRW($B$14,$B512,N$19)</f>
        <v>0</v>
      </c>
      <c r="O512" s="38">
        <f ca="1">_xll.DBRW($B$14,$B512,O$19)</f>
        <v>0</v>
      </c>
    </row>
    <row r="513" spans="1:15" x14ac:dyDescent="0.25">
      <c r="A513" s="2" t="str">
        <f ca="1">IF(_xll.TM1RPTELISCONSOLIDATED($B$20,$B513),IF(_xll.TM1RPTELLEV($B$20,$B513)&lt;=3,_xll.TM1RPTELLEV($B$20,$B513),"D"),"N")</f>
        <v>N</v>
      </c>
      <c r="B513" s="45" t="s">
        <v>1915</v>
      </c>
      <c r="C513" s="35" t="str">
        <f t="shared" ca="1" si="7"/>
        <v>No</v>
      </c>
      <c r="D513" s="35" t="str">
        <f ca="1">IF(AND(C513="YES",_xll.DIMIX(instance&amp;":z_indicator_PL_Vector",_xll.ELPAR(dimension,F513,1))&gt;0),
_xll.ELPAR(dimension,F513,1),
IF(AND(C513="YES",_xll.DIMIX(instance&amp;":z_indicator_PL_Vector",_xll.ELPAR(dimension,F513,1))=0),
_xll.ELPAR(dimension,_xll.ELPAR(dimension,F513,1),1),
IF(G513="Vector",F513,"")))</f>
        <v/>
      </c>
      <c r="E513" s="36">
        <f ca="1">_xll.ELLEV($B$15,$B513)</f>
        <v>0</v>
      </c>
      <c r="F513" s="37" t="str">
        <f ca="1">_xll.DIMNM(dimension,_xll.DIMIX(dimension,B513))</f>
        <v>PL1355_RM_05</v>
      </c>
      <c r="G513" s="36">
        <f ca="1">_xll.DBRW($B$14,$B513,G$19)</f>
        <v>0</v>
      </c>
      <c r="H513" s="38">
        <f ca="1">_xll.DBRW($B$14,$B513,H$19)</f>
        <v>0</v>
      </c>
      <c r="I513" s="38">
        <f ca="1">_xll.DBRW($B$14,$B513,I$19)</f>
        <v>0</v>
      </c>
      <c r="J513" s="38" t="str">
        <f ca="1">_xll.ELPAR("tango_core_model:Indicator",B513,1)</f>
        <v>PL1355</v>
      </c>
      <c r="K513" s="38" t="str">
        <f ca="1">IFERROR(VLOOKUP(B513,#REF!,3,FALSE),"-")</f>
        <v>-</v>
      </c>
      <c r="L513" s="38">
        <f ca="1">_xll.DBRW($B$14,$B513,L$19)</f>
        <v>0</v>
      </c>
      <c r="M513" s="38">
        <f ca="1">_xll.DBRW($B$14,$B513,M$19)</f>
        <v>0</v>
      </c>
      <c r="N513" s="38">
        <f ca="1">_xll.DBRW($B$14,$B513,N$19)</f>
        <v>0</v>
      </c>
      <c r="O513" s="38">
        <f ca="1">_xll.DBRW($B$14,$B513,O$19)</f>
        <v>0</v>
      </c>
    </row>
    <row r="514" spans="1:15" x14ac:dyDescent="0.25">
      <c r="A514" s="2" t="str">
        <f ca="1">IF(_xll.TM1RPTELISCONSOLIDATED($B$20,$B514),IF(_xll.TM1RPTELLEV($B$20,$B514)&lt;=3,_xll.TM1RPTELLEV($B$20,$B514),"D"),"N")</f>
        <v>N</v>
      </c>
      <c r="B514" s="45" t="s">
        <v>1916</v>
      </c>
      <c r="C514" s="35" t="str">
        <f t="shared" ca="1" si="7"/>
        <v>No</v>
      </c>
      <c r="D514" s="35" t="str">
        <f ca="1">IF(AND(C514="YES",_xll.DIMIX(instance&amp;":z_indicator_PL_Vector",_xll.ELPAR(dimension,F514,1))&gt;0),
_xll.ELPAR(dimension,F514,1),
IF(AND(C514="YES",_xll.DIMIX(instance&amp;":z_indicator_PL_Vector",_xll.ELPAR(dimension,F514,1))=0),
_xll.ELPAR(dimension,_xll.ELPAR(dimension,F514,1),1),
IF(G514="Vector",F514,"")))</f>
        <v/>
      </c>
      <c r="E514" s="36">
        <f ca="1">_xll.ELLEV($B$15,$B514)</f>
        <v>0</v>
      </c>
      <c r="F514" s="37" t="str">
        <f ca="1">_xll.DIMNM(dimension,_xll.DIMIX(dimension,B514))</f>
        <v>PL1355_SE_05</v>
      </c>
      <c r="G514" s="36">
        <f ca="1">_xll.DBRW($B$14,$B514,G$19)</f>
        <v>0</v>
      </c>
      <c r="H514" s="38">
        <f ca="1">_xll.DBRW($B$14,$B514,H$19)</f>
        <v>0</v>
      </c>
      <c r="I514" s="38">
        <f ca="1">_xll.DBRW($B$14,$B514,I$19)</f>
        <v>0</v>
      </c>
      <c r="J514" s="38" t="str">
        <f ca="1">_xll.ELPAR("tango_core_model:Indicator",B514,1)</f>
        <v>PL1355</v>
      </c>
      <c r="K514" s="38" t="str">
        <f ca="1">IFERROR(VLOOKUP(B514,#REF!,3,FALSE),"-")</f>
        <v>-</v>
      </c>
      <c r="L514" s="38">
        <f ca="1">_xll.DBRW($B$14,$B514,L$19)</f>
        <v>0</v>
      </c>
      <c r="M514" s="38">
        <f ca="1">_xll.DBRW($B$14,$B514,M$19)</f>
        <v>0</v>
      </c>
      <c r="N514" s="38">
        <f ca="1">_xll.DBRW($B$14,$B514,N$19)</f>
        <v>0</v>
      </c>
      <c r="O514" s="38">
        <f ca="1">_xll.DBRW($B$14,$B514,O$19)</f>
        <v>0</v>
      </c>
    </row>
    <row r="515" spans="1:15" x14ac:dyDescent="0.25">
      <c r="A515" s="2" t="str">
        <f ca="1">IF(_xll.TM1RPTELISCONSOLIDATED($B$20,$B515),IF(_xll.TM1RPTELLEV($B$20,$B515)&lt;=3,_xll.TM1RPTELLEV($B$20,$B515),"D"),"N")</f>
        <v>N</v>
      </c>
      <c r="B515" s="45" t="s">
        <v>1917</v>
      </c>
      <c r="C515" s="35" t="str">
        <f t="shared" ca="1" si="7"/>
        <v>No</v>
      </c>
      <c r="D515" s="35" t="str">
        <f ca="1">IF(AND(C515="YES",_xll.DIMIX(instance&amp;":z_indicator_PL_Vector",_xll.ELPAR(dimension,F515,1))&gt;0),
_xll.ELPAR(dimension,F515,1),
IF(AND(C515="YES",_xll.DIMIX(instance&amp;":z_indicator_PL_Vector",_xll.ELPAR(dimension,F515,1))=0),
_xll.ELPAR(dimension,_xll.ELPAR(dimension,F515,1),1),
IF(G515="Vector",F515,"")))</f>
        <v/>
      </c>
      <c r="E515" s="36">
        <f ca="1">_xll.ELLEV($B$15,$B515)</f>
        <v>0</v>
      </c>
      <c r="F515" s="37" t="str">
        <f ca="1">_xll.DIMNM(dimension,_xll.DIMIX(dimension,B515))</f>
        <v>PL1355_TM_05</v>
      </c>
      <c r="G515" s="36">
        <f ca="1">_xll.DBRW($B$14,$B515,G$19)</f>
        <v>0</v>
      </c>
      <c r="H515" s="38">
        <f ca="1">_xll.DBRW($B$14,$B515,H$19)</f>
        <v>0</v>
      </c>
      <c r="I515" s="38">
        <f ca="1">_xll.DBRW($B$14,$B515,I$19)</f>
        <v>0</v>
      </c>
      <c r="J515" s="38" t="str">
        <f ca="1">_xll.ELPAR("tango_core_model:Indicator",B515,1)</f>
        <v>PL1355</v>
      </c>
      <c r="K515" s="38" t="str">
        <f ca="1">IFERROR(VLOOKUP(B515,#REF!,3,FALSE),"-")</f>
        <v>-</v>
      </c>
      <c r="L515" s="38">
        <f ca="1">_xll.DBRW($B$14,$B515,L$19)</f>
        <v>0</v>
      </c>
      <c r="M515" s="38">
        <f ca="1">_xll.DBRW($B$14,$B515,M$19)</f>
        <v>0</v>
      </c>
      <c r="N515" s="38">
        <f ca="1">_xll.DBRW($B$14,$B515,N$19)</f>
        <v>0</v>
      </c>
      <c r="O515" s="38">
        <f ca="1">_xll.DBRW($B$14,$B515,O$19)</f>
        <v>0</v>
      </c>
    </row>
    <row r="516" spans="1:15" x14ac:dyDescent="0.25">
      <c r="A516" s="2" t="str">
        <f ca="1">IF(_xll.TM1RPTELISCONSOLIDATED($B$20,$B516),IF(_xll.TM1RPTELLEV($B$20,$B516)&lt;=3,_xll.TM1RPTELLEV($B$20,$B516),"D"),"N")</f>
        <v>N</v>
      </c>
      <c r="B516" s="44" t="s">
        <v>497</v>
      </c>
      <c r="C516" s="20" t="str">
        <f t="shared" ca="1" si="7"/>
        <v>No</v>
      </c>
      <c r="D516" s="20" t="str">
        <f ca="1">IF(AND(C516="YES",_xll.DIMIX(instance&amp;":z_indicator_PL_Vector",_xll.ELPAR(dimension,F516,1))&gt;0),
_xll.ELPAR(dimension,F516,1),
IF(AND(C516="YES",_xll.DIMIX(instance&amp;":z_indicator_PL_Vector",_xll.ELPAR(dimension,F516,1))=0),
_xll.ELPAR(dimension,_xll.ELPAR(dimension,F516,1),1),
IF(G516="Vector",F516,"")))</f>
        <v/>
      </c>
      <c r="E516" s="21">
        <f ca="1">_xll.ELLEV($B$15,$B516)</f>
        <v>1</v>
      </c>
      <c r="F516" s="22" t="str">
        <f ca="1">_xll.DIMNM(dimension,_xll.DIMIX(dimension,B516))</f>
        <v>PL1356</v>
      </c>
      <c r="G516" s="23">
        <f ca="1">_xll.DBRW($B$14,$B516,G$19)</f>
        <v>0</v>
      </c>
      <c r="H516" s="23">
        <f ca="1">_xll.DBRW($B$14,$B516,H$19)</f>
        <v>0</v>
      </c>
      <c r="I516" s="23">
        <f ca="1">_xll.DBRW($B$14,$B516,I$19)</f>
        <v>0</v>
      </c>
      <c r="J516" s="23" t="str">
        <f ca="1">_xll.ELPAR("tango_core_model:Indicator",B516,1)</f>
        <v>TPL13_nat</v>
      </c>
      <c r="K516" s="23" t="str">
        <f ca="1">IFERROR(VLOOKUP(B516,#REF!,3,FALSE),"-")</f>
        <v>-</v>
      </c>
      <c r="L516" s="23">
        <f ca="1">_xll.DBRW($B$14,$B516,L$19)</f>
        <v>0</v>
      </c>
      <c r="M516" s="23">
        <f ca="1">_xll.DBRW($B$14,$B516,M$19)</f>
        <v>0</v>
      </c>
      <c r="N516" s="23">
        <f ca="1">_xll.DBRW($B$14,$B516,N$19)</f>
        <v>0</v>
      </c>
      <c r="O516" s="23">
        <f ca="1">_xll.DBRW($B$14,$B516,O$19)</f>
        <v>0</v>
      </c>
    </row>
    <row r="517" spans="1:15" x14ac:dyDescent="0.25">
      <c r="A517" s="2" t="str">
        <f ca="1">IF(_xll.TM1RPTELISCONSOLIDATED($B$20,$B517),IF(_xll.TM1RPTELLEV($B$20,$B517)&lt;=3,_xll.TM1RPTELLEV($B$20,$B517),"D"),"N")</f>
        <v>N</v>
      </c>
      <c r="B517" s="45" t="s">
        <v>338</v>
      </c>
      <c r="C517" s="35" t="str">
        <f t="shared" ca="1" si="7"/>
        <v>No</v>
      </c>
      <c r="D517" s="35" t="str">
        <f ca="1">IF(AND(C517="YES",_xll.DIMIX(instance&amp;":z_indicator_PL_Vector",_xll.ELPAR(dimension,F517,1))&gt;0),
_xll.ELPAR(dimension,F517,1),
IF(AND(C517="YES",_xll.DIMIX(instance&amp;":z_indicator_PL_Vector",_xll.ELPAR(dimension,F517,1))=0),
_xll.ELPAR(dimension,_xll.ELPAR(dimension,F517,1),1),
IF(G517="Vector",F517,"")))</f>
        <v/>
      </c>
      <c r="E517" s="36">
        <f ca="1">_xll.ELLEV($B$15,$B517)</f>
        <v>0</v>
      </c>
      <c r="F517" s="37" t="str">
        <f ca="1">_xll.DIMNM(dimension,_xll.DIMIX(dimension,B517))</f>
        <v>PL1356_MF</v>
      </c>
      <c r="G517" s="36">
        <f ca="1">_xll.DBRW($B$14,$B517,G$19)</f>
        <v>0</v>
      </c>
      <c r="H517" s="38">
        <f ca="1">_xll.DBRW($B$14,$B517,H$19)</f>
        <v>0</v>
      </c>
      <c r="I517" s="38">
        <f ca="1">_xll.DBRW($B$14,$B517,I$19)</f>
        <v>0</v>
      </c>
      <c r="J517" s="38" t="str">
        <f ca="1">_xll.ELPAR("tango_core_model:Indicator",B517,1)</f>
        <v>PL1356</v>
      </c>
      <c r="K517" s="38" t="str">
        <f ca="1">IFERROR(VLOOKUP(B517,#REF!,3,FALSE),"-")</f>
        <v>This account is only dedicated to record management fees and brand licensing fee income invoiced by the Group to its subsidiaries</v>
      </c>
      <c r="L517" s="38">
        <f ca="1">_xll.DBRW($B$14,$B517,L$19)</f>
        <v>0</v>
      </c>
      <c r="M517" s="38">
        <f ca="1">_xll.DBRW($B$14,$B517,M$19)</f>
        <v>0</v>
      </c>
      <c r="N517" s="38">
        <f ca="1">_xll.DBRW($B$14,$B517,N$19)</f>
        <v>0</v>
      </c>
      <c r="O517" s="38">
        <f ca="1">_xll.DBRW($B$14,$B517,O$19)</f>
        <v>0</v>
      </c>
    </row>
    <row r="518" spans="1:15" x14ac:dyDescent="0.25">
      <c r="A518" s="2" t="str">
        <f ca="1">IF(_xll.TM1RPTELISCONSOLIDATED($B$20,$B518),IF(_xll.TM1RPTELLEV($B$20,$B518)&lt;=3,_xll.TM1RPTELLEV($B$20,$B518),"D"),"N")</f>
        <v>N</v>
      </c>
      <c r="B518" s="45" t="s">
        <v>352</v>
      </c>
      <c r="C518" s="35" t="str">
        <f t="shared" ca="1" si="7"/>
        <v>No</v>
      </c>
      <c r="D518" s="35" t="str">
        <f ca="1">IF(AND(C518="YES",_xll.DIMIX(instance&amp;":z_indicator_PL_Vector",_xll.ELPAR(dimension,F518,1))&gt;0),
_xll.ELPAR(dimension,F518,1),
IF(AND(C518="YES",_xll.DIMIX(instance&amp;":z_indicator_PL_Vector",_xll.ELPAR(dimension,F518,1))=0),
_xll.ELPAR(dimension,_xll.ELPAR(dimension,F518,1),1),
IF(G518="Vector",F518,"")))</f>
        <v/>
      </c>
      <c r="E518" s="36">
        <f ca="1">_xll.ELLEV($B$15,$B518)</f>
        <v>0</v>
      </c>
      <c r="F518" s="37" t="str">
        <f ca="1">_xll.DIMNM(dimension,_xll.DIMIX(dimension,B518))</f>
        <v>PL1356_XX</v>
      </c>
      <c r="G518" s="36">
        <f ca="1">_xll.DBRW($B$14,$B518,G$19)</f>
        <v>0</v>
      </c>
      <c r="H518" s="38">
        <f ca="1">_xll.DBRW($B$14,$B518,H$19)</f>
        <v>0</v>
      </c>
      <c r="I518" s="38">
        <f ca="1">_xll.DBRW($B$14,$B518,I$19)</f>
        <v>0</v>
      </c>
      <c r="J518" s="38" t="str">
        <f ca="1">_xll.ELPAR("tango_core_model:Indicator",B518,1)</f>
        <v>PL1356</v>
      </c>
      <c r="K518" s="38" t="str">
        <f ca="1">IFERROR(VLOOKUP(B518,#REF!,3,FALSE),"-")</f>
        <v>Technical account for Vector reconciliation</v>
      </c>
      <c r="L518" s="38">
        <f ca="1">_xll.DBRW($B$14,$B518,L$19)</f>
        <v>0</v>
      </c>
      <c r="M518" s="38">
        <f ca="1">_xll.DBRW($B$14,$B518,M$19)</f>
        <v>0</v>
      </c>
      <c r="N518" s="38">
        <f ca="1">_xll.DBRW($B$14,$B518,N$19)</f>
        <v>0</v>
      </c>
      <c r="O518" s="38">
        <f ca="1">_xll.DBRW($B$14,$B518,O$19)</f>
        <v>0</v>
      </c>
    </row>
    <row r="519" spans="1:15" x14ac:dyDescent="0.25">
      <c r="A519" s="2" t="str">
        <f ca="1">IF(_xll.TM1RPTELISCONSOLIDATED($B$20,$B519),IF(_xll.TM1RPTELLEV($B$20,$B519)&lt;=3,_xll.TM1RPTELLEV($B$20,$B519),"D"),"N")</f>
        <v>N</v>
      </c>
      <c r="B519" s="44" t="s">
        <v>498</v>
      </c>
      <c r="C519" s="20" t="str">
        <f t="shared" ca="1" si="7"/>
        <v>No</v>
      </c>
      <c r="D519" s="20" t="str">
        <f ca="1">IF(AND(C519="YES",_xll.DIMIX(instance&amp;":z_indicator_PL_Vector",_xll.ELPAR(dimension,F519,1))&gt;0),
_xll.ELPAR(dimension,F519,1),
IF(AND(C519="YES",_xll.DIMIX(instance&amp;":z_indicator_PL_Vector",_xll.ELPAR(dimension,F519,1))=0),
_xll.ELPAR(dimension,_xll.ELPAR(dimension,F519,1),1),
IF(G519="Vector",F519,"")))</f>
        <v/>
      </c>
      <c r="E519" s="21">
        <f ca="1">_xll.ELLEV($B$15,$B519)</f>
        <v>1</v>
      </c>
      <c r="F519" s="22" t="str">
        <f ca="1">_xll.DIMNM(dimension,_xll.DIMIX(dimension,B519))</f>
        <v>PL1357</v>
      </c>
      <c r="G519" s="23">
        <f ca="1">_xll.DBRW($B$14,$B519,G$19)</f>
        <v>0</v>
      </c>
      <c r="H519" s="23">
        <f ca="1">_xll.DBRW($B$14,$B519,H$19)</f>
        <v>0</v>
      </c>
      <c r="I519" s="23">
        <f ca="1">_xll.DBRW($B$14,$B519,I$19)</f>
        <v>0</v>
      </c>
      <c r="J519" s="23" t="str">
        <f ca="1">_xll.ELPAR("tango_core_model:Indicator",B519,1)</f>
        <v>TPL13_nat</v>
      </c>
      <c r="K519" s="23" t="str">
        <f ca="1">IFERROR(VLOOKUP(B519,#REF!,3,FALSE),"-")</f>
        <v>-</v>
      </c>
      <c r="L519" s="23">
        <f ca="1">_xll.DBRW($B$14,$B519,L$19)</f>
        <v>0</v>
      </c>
      <c r="M519" s="23">
        <f ca="1">_xll.DBRW($B$14,$B519,M$19)</f>
        <v>0</v>
      </c>
      <c r="N519" s="23">
        <f ca="1">_xll.DBRW($B$14,$B519,N$19)</f>
        <v>0</v>
      </c>
      <c r="O519" s="23">
        <f ca="1">_xll.DBRW($B$14,$B519,O$19)</f>
        <v>0</v>
      </c>
    </row>
    <row r="520" spans="1:15" x14ac:dyDescent="0.25">
      <c r="A520" s="2" t="str">
        <f ca="1">IF(_xll.TM1RPTELISCONSOLIDATED($B$20,$B520),IF(_xll.TM1RPTELLEV($B$20,$B520)&lt;=3,_xll.TM1RPTELLEV($B$20,$B520),"D"),"N")</f>
        <v>N</v>
      </c>
      <c r="B520" s="45" t="s">
        <v>337</v>
      </c>
      <c r="C520" s="35" t="str">
        <f t="shared" ca="1" si="7"/>
        <v>No</v>
      </c>
      <c r="D520" s="35" t="str">
        <f ca="1">IF(AND(C520="YES",_xll.DIMIX(instance&amp;":z_indicator_PL_Vector",_xll.ELPAR(dimension,F520,1))&gt;0),
_xll.ELPAR(dimension,F520,1),
IF(AND(C520="YES",_xll.DIMIX(instance&amp;":z_indicator_PL_Vector",_xll.ELPAR(dimension,F520,1))=0),
_xll.ELPAR(dimension,_xll.ELPAR(dimension,F520,1),1),
IF(G520="Vector",F520,"")))</f>
        <v/>
      </c>
      <c r="E520" s="36">
        <f ca="1">_xll.ELLEV($B$15,$B520)</f>
        <v>0</v>
      </c>
      <c r="F520" s="37" t="str">
        <f ca="1">_xll.DIMNM(dimension,_xll.DIMIX(dimension,B520))</f>
        <v>PL1357_MF</v>
      </c>
      <c r="G520" s="36">
        <f ca="1">_xll.DBRW($B$14,$B520,G$19)</f>
        <v>0</v>
      </c>
      <c r="H520" s="38">
        <f ca="1">_xll.DBRW($B$14,$B520,H$19)</f>
        <v>0</v>
      </c>
      <c r="I520" s="38">
        <f ca="1">_xll.DBRW($B$14,$B520,I$19)</f>
        <v>0</v>
      </c>
      <c r="J520" s="38" t="str">
        <f ca="1">_xll.ELPAR("tango_core_model:Indicator",B520,1)</f>
        <v>PL1357</v>
      </c>
      <c r="K520" s="38" t="str">
        <f ca="1">IFERROR(VLOOKUP(B520,#REF!,3,FALSE),"-")</f>
        <v>This account is only dedicated to record management fees and brand licensing fee expenses invoiced by the Group to its subsidiaries</v>
      </c>
      <c r="L520" s="38">
        <f ca="1">_xll.DBRW($B$14,$B520,L$19)</f>
        <v>0</v>
      </c>
      <c r="M520" s="38">
        <f ca="1">_xll.DBRW($B$14,$B520,M$19)</f>
        <v>0</v>
      </c>
      <c r="N520" s="38">
        <f ca="1">_xll.DBRW($B$14,$B520,N$19)</f>
        <v>0</v>
      </c>
      <c r="O520" s="38">
        <f ca="1">_xll.DBRW($B$14,$B520,O$19)</f>
        <v>0</v>
      </c>
    </row>
    <row r="521" spans="1:15" x14ac:dyDescent="0.25">
      <c r="A521" s="2" t="str">
        <f ca="1">IF(_xll.TM1RPTELISCONSOLIDATED($B$20,$B521),IF(_xll.TM1RPTELLEV($B$20,$B521)&lt;=3,_xll.TM1RPTELLEV($B$20,$B521),"D"),"N")</f>
        <v>N</v>
      </c>
      <c r="B521" s="45" t="s">
        <v>350</v>
      </c>
      <c r="C521" s="35" t="str">
        <f t="shared" ca="1" si="7"/>
        <v>No</v>
      </c>
      <c r="D521" s="35" t="str">
        <f ca="1">IF(AND(C521="YES",_xll.DIMIX(instance&amp;":z_indicator_PL_Vector",_xll.ELPAR(dimension,F521,1))&gt;0),
_xll.ELPAR(dimension,F521,1),
IF(AND(C521="YES",_xll.DIMIX(instance&amp;":z_indicator_PL_Vector",_xll.ELPAR(dimension,F521,1))=0),
_xll.ELPAR(dimension,_xll.ELPAR(dimension,F521,1),1),
IF(G521="Vector",F521,"")))</f>
        <v/>
      </c>
      <c r="E521" s="36">
        <f ca="1">_xll.ELLEV($B$15,$B521)</f>
        <v>0</v>
      </c>
      <c r="F521" s="37" t="str">
        <f ca="1">_xll.DIMNM(dimension,_xll.DIMIX(dimension,B521))</f>
        <v>PL1357_XX</v>
      </c>
      <c r="G521" s="36">
        <f ca="1">_xll.DBRW($B$14,$B521,G$19)</f>
        <v>0</v>
      </c>
      <c r="H521" s="38">
        <f ca="1">_xll.DBRW($B$14,$B521,H$19)</f>
        <v>0</v>
      </c>
      <c r="I521" s="38">
        <f ca="1">_xll.DBRW($B$14,$B521,I$19)</f>
        <v>0</v>
      </c>
      <c r="J521" s="38" t="str">
        <f ca="1">_xll.ELPAR("tango_core_model:Indicator",B521,1)</f>
        <v>PL1357</v>
      </c>
      <c r="K521" s="38" t="str">
        <f ca="1">IFERROR(VLOOKUP(B521,#REF!,3,FALSE),"-")</f>
        <v>Technical account for Vector reconciliation</v>
      </c>
      <c r="L521" s="38">
        <f ca="1">_xll.DBRW($B$14,$B521,L$19)</f>
        <v>0</v>
      </c>
      <c r="M521" s="38">
        <f ca="1">_xll.DBRW($B$14,$B521,M$19)</f>
        <v>0</v>
      </c>
      <c r="N521" s="38">
        <f ca="1">_xll.DBRW($B$14,$B521,N$19)</f>
        <v>0</v>
      </c>
      <c r="O521" s="38">
        <f ca="1">_xll.DBRW($B$14,$B521,O$19)</f>
        <v>0</v>
      </c>
    </row>
    <row r="522" spans="1:15" x14ac:dyDescent="0.25">
      <c r="A522" s="2" t="str">
        <f ca="1">IF(_xll.TM1RPTELISCONSOLIDATED($B$20,$B522),IF(_xll.TM1RPTELLEV($B$20,$B522)&lt;=3,_xll.TM1RPTELLEV($B$20,$B522),"D"),"N")</f>
        <v>N</v>
      </c>
      <c r="B522" s="44" t="s">
        <v>499</v>
      </c>
      <c r="C522" s="20" t="str">
        <f t="shared" ca="1" si="7"/>
        <v>No</v>
      </c>
      <c r="D522" s="20" t="str">
        <f ca="1">IF(AND(C522="YES",_xll.DIMIX(instance&amp;":z_indicator_PL_Vector",_xll.ELPAR(dimension,F522,1))&gt;0),
_xll.ELPAR(dimension,F522,1),
IF(AND(C522="YES",_xll.DIMIX(instance&amp;":z_indicator_PL_Vector",_xll.ELPAR(dimension,F522,1))=0),
_xll.ELPAR(dimension,_xll.ELPAR(dimension,F522,1),1),
IF(G522="Vector",F522,"")))</f>
        <v/>
      </c>
      <c r="E522" s="21">
        <f ca="1">_xll.ELLEV($B$15,$B522)</f>
        <v>1</v>
      </c>
      <c r="F522" s="22" t="str">
        <f ca="1">_xll.DIMNM(dimension,_xll.DIMIX(dimension,B522))</f>
        <v>PL1360</v>
      </c>
      <c r="G522" s="23">
        <f ca="1">_xll.DBRW($B$14,$B522,G$19)</f>
        <v>0</v>
      </c>
      <c r="H522" s="23">
        <f ca="1">_xll.DBRW($B$14,$B522,H$19)</f>
        <v>0</v>
      </c>
      <c r="I522" s="23">
        <f ca="1">_xll.DBRW($B$14,$B522,I$19)</f>
        <v>0</v>
      </c>
      <c r="J522" s="23" t="str">
        <f ca="1">_xll.ELPAR("tango_core_model:Indicator",B522,1)</f>
        <v>TPL13_nat</v>
      </c>
      <c r="K522" s="23" t="str">
        <f ca="1">IFERROR(VLOOKUP(B522,#REF!,3,FALSE),"-")</f>
        <v>-</v>
      </c>
      <c r="L522" s="23">
        <f ca="1">_xll.DBRW($B$14,$B522,L$19)</f>
        <v>0</v>
      </c>
      <c r="M522" s="23">
        <f ca="1">_xll.DBRW($B$14,$B522,M$19)</f>
        <v>0</v>
      </c>
      <c r="N522" s="23">
        <f ca="1">_xll.DBRW($B$14,$B522,N$19)</f>
        <v>0</v>
      </c>
      <c r="O522" s="23">
        <f ca="1">_xll.DBRW($B$14,$B522,O$19)</f>
        <v>0</v>
      </c>
    </row>
    <row r="523" spans="1:15" x14ac:dyDescent="0.25">
      <c r="A523" s="2" t="str">
        <f ca="1">IF(_xll.TM1RPTELISCONSOLIDATED($B$20,$B523),IF(_xll.TM1RPTELLEV($B$20,$B523)&lt;=3,_xll.TM1RPTELLEV($B$20,$B523),"D"),"N")</f>
        <v>N</v>
      </c>
      <c r="B523" s="45" t="s">
        <v>280</v>
      </c>
      <c r="C523" s="35" t="str">
        <f t="shared" ca="1" si="7"/>
        <v>No</v>
      </c>
      <c r="D523" s="35" t="str">
        <f ca="1">IF(AND(C523="YES",_xll.DIMIX(instance&amp;":z_indicator_PL_Vector",_xll.ELPAR(dimension,F523,1))&gt;0),
_xll.ELPAR(dimension,F523,1),
IF(AND(C523="YES",_xll.DIMIX(instance&amp;":z_indicator_PL_Vector",_xll.ELPAR(dimension,F523,1))=0),
_xll.ELPAR(dimension,_xll.ELPAR(dimension,F523,1),1),
IF(G523="Vector",F523,"")))</f>
        <v/>
      </c>
      <c r="E523" s="36">
        <f ca="1">_xll.ELLEV($B$15,$B523)</f>
        <v>0</v>
      </c>
      <c r="F523" s="37" t="str">
        <f ca="1">_xll.DIMNM(dimension,_xll.DIMIX(dimension,B523))</f>
        <v>PL1360_GM</v>
      </c>
      <c r="G523" s="36">
        <f ca="1">_xll.DBRW($B$14,$B523,G$19)</f>
        <v>0</v>
      </c>
      <c r="H523" s="38">
        <f ca="1">_xll.DBRW($B$14,$B523,H$19)</f>
        <v>0</v>
      </c>
      <c r="I523" s="38">
        <f ca="1">_xll.DBRW($B$14,$B523,I$19)</f>
        <v>0</v>
      </c>
      <c r="J523" s="38" t="str">
        <f ca="1">_xll.ELPAR("tango_core_model:Indicator",B523,1)</f>
        <v>PL1360</v>
      </c>
      <c r="K523" s="38" t="str">
        <f ca="1">IFERROR(VLOOKUP(B523,#REF!,3,FALSE),"-")</f>
        <v>Difference between the selling price of a headquarter or administrative asset and its carrying amount at the date of disposal</v>
      </c>
      <c r="L523" s="38">
        <f ca="1">_xll.DBRW($B$14,$B523,L$19)</f>
        <v>0</v>
      </c>
      <c r="M523" s="38">
        <f ca="1">_xll.DBRW($B$14,$B523,M$19)</f>
        <v>0</v>
      </c>
      <c r="N523" s="38">
        <f ca="1">_xll.DBRW($B$14,$B523,N$19)</f>
        <v>0</v>
      </c>
      <c r="O523" s="38">
        <f ca="1">_xll.DBRW($B$14,$B523,O$19)</f>
        <v>0</v>
      </c>
    </row>
    <row r="524" spans="1:15" x14ac:dyDescent="0.25">
      <c r="A524" s="2" t="str">
        <f ca="1">IF(_xll.TM1RPTELISCONSOLIDATED($B$20,$B524),IF(_xll.TM1RPTELLEV($B$20,$B524)&lt;=3,_xll.TM1RPTELLEV($B$20,$B524),"D"),"N")</f>
        <v>N</v>
      </c>
      <c r="B524" s="45" t="s">
        <v>347</v>
      </c>
      <c r="C524" s="35" t="str">
        <f t="shared" ca="1" si="7"/>
        <v>No</v>
      </c>
      <c r="D524" s="35" t="str">
        <f ca="1">IF(AND(C524="YES",_xll.DIMIX(instance&amp;":z_indicator_PL_Vector",_xll.ELPAR(dimension,F524,1))&gt;0),
_xll.ELPAR(dimension,F524,1),
IF(AND(C524="YES",_xll.DIMIX(instance&amp;":z_indicator_PL_Vector",_xll.ELPAR(dimension,F524,1))=0),
_xll.ELPAR(dimension,_xll.ELPAR(dimension,F524,1),1),
IF(G524="Vector",F524,"")))</f>
        <v/>
      </c>
      <c r="E524" s="36">
        <f ca="1">_xll.ELLEV($B$15,$B524)</f>
        <v>0</v>
      </c>
      <c r="F524" s="37" t="str">
        <f ca="1">_xll.DIMNM(dimension,_xll.DIMIX(dimension,B524))</f>
        <v>PL1360_XX</v>
      </c>
      <c r="G524" s="36">
        <f ca="1">_xll.DBRW($B$14,$B524,G$19)</f>
        <v>0</v>
      </c>
      <c r="H524" s="38">
        <f ca="1">_xll.DBRW($B$14,$B524,H$19)</f>
        <v>0</v>
      </c>
      <c r="I524" s="38">
        <f ca="1">_xll.DBRW($B$14,$B524,I$19)</f>
        <v>0</v>
      </c>
      <c r="J524" s="38" t="str">
        <f ca="1">_xll.ELPAR("tango_core_model:Indicator",B524,1)</f>
        <v>PL1360</v>
      </c>
      <c r="K524" s="38" t="str">
        <f ca="1">IFERROR(VLOOKUP(B524,#REF!,3,FALSE),"-")</f>
        <v>Technical account for Vector reconciliation</v>
      </c>
      <c r="L524" s="38">
        <f ca="1">_xll.DBRW($B$14,$B524,L$19)</f>
        <v>0</v>
      </c>
      <c r="M524" s="38">
        <f ca="1">_xll.DBRW($B$14,$B524,M$19)</f>
        <v>0</v>
      </c>
      <c r="N524" s="38">
        <f ca="1">_xll.DBRW($B$14,$B524,N$19)</f>
        <v>0</v>
      </c>
      <c r="O524" s="38">
        <f ca="1">_xll.DBRW($B$14,$B524,O$19)</f>
        <v>0</v>
      </c>
    </row>
    <row r="525" spans="1:15" x14ac:dyDescent="0.25">
      <c r="A525" s="2" t="str">
        <f ca="1">IF(_xll.TM1RPTELISCONSOLIDATED($B$20,$B525),IF(_xll.TM1RPTELLEV($B$20,$B525)&lt;=3,_xll.TM1RPTELLEV($B$20,$B525),"D"),"N")</f>
        <v>N</v>
      </c>
      <c r="B525" s="45" t="s">
        <v>1910</v>
      </c>
      <c r="C525" s="35" t="str">
        <f t="shared" ca="1" si="7"/>
        <v>No</v>
      </c>
      <c r="D525" s="35" t="str">
        <f ca="1">IF(AND(C525="YES",_xll.DIMIX(instance&amp;":z_indicator_PL_Vector",_xll.ELPAR(dimension,F525,1))&gt;0),
_xll.ELPAR(dimension,F525,1),
IF(AND(C525="YES",_xll.DIMIX(instance&amp;":z_indicator_PL_Vector",_xll.ELPAR(dimension,F525,1))=0),
_xll.ELPAR(dimension,_xll.ELPAR(dimension,F525,1),1),
IF(G525="Vector",F525,"")))</f>
        <v/>
      </c>
      <c r="E525" s="36">
        <f ca="1">_xll.ELLEV($B$15,$B525)</f>
        <v>0</v>
      </c>
      <c r="F525" s="37" t="str">
        <f ca="1">_xll.DIMNM(dimension,_xll.DIMIX(dimension,B525))</f>
        <v>PL1360_GS</v>
      </c>
      <c r="G525" s="36">
        <f ca="1">_xll.DBRW($B$14,$B525,G$19)</f>
        <v>0</v>
      </c>
      <c r="H525" s="38">
        <f ca="1">_xll.DBRW($B$14,$B525,H$19)</f>
        <v>0</v>
      </c>
      <c r="I525" s="38">
        <f ca="1">_xll.DBRW($B$14,$B525,I$19)</f>
        <v>0</v>
      </c>
      <c r="J525" s="38" t="str">
        <f ca="1">_xll.ELPAR("tango_core_model:Indicator",B525,1)</f>
        <v>PL1360</v>
      </c>
      <c r="K525" s="38" t="str">
        <f ca="1">IFERROR(VLOOKUP(B525,#REF!,3,FALSE),"-")</f>
        <v>-</v>
      </c>
      <c r="L525" s="38">
        <f ca="1">_xll.DBRW($B$14,$B525,L$19)</f>
        <v>0</v>
      </c>
      <c r="M525" s="38">
        <f ca="1">_xll.DBRW($B$14,$B525,M$19)</f>
        <v>0</v>
      </c>
      <c r="N525" s="38">
        <f ca="1">_xll.DBRW($B$14,$B525,N$19)</f>
        <v>0</v>
      </c>
      <c r="O525" s="38">
        <f ca="1">_xll.DBRW($B$14,$B525,O$19)</f>
        <v>0</v>
      </c>
    </row>
    <row r="526" spans="1:15" x14ac:dyDescent="0.25">
      <c r="A526" s="2" t="str">
        <f ca="1">IF(_xll.TM1RPTELISCONSOLIDATED($B$20,$B526),IF(_xll.TM1RPTELLEV($B$20,$B526)&lt;=3,_xll.TM1RPTELLEV($B$20,$B526),"D"),"N")</f>
        <v>N</v>
      </c>
      <c r="B526" s="44" t="s">
        <v>500</v>
      </c>
      <c r="C526" s="20" t="str">
        <f t="shared" ca="1" si="7"/>
        <v>No</v>
      </c>
      <c r="D526" s="20" t="str">
        <f ca="1">IF(AND(C526="YES",_xll.DIMIX(instance&amp;":z_indicator_PL_Vector",_xll.ELPAR(dimension,F526,1))&gt;0),
_xll.ELPAR(dimension,F526,1),
IF(AND(C526="YES",_xll.DIMIX(instance&amp;":z_indicator_PL_Vector",_xll.ELPAR(dimension,F526,1))=0),
_xll.ELPAR(dimension,_xll.ELPAR(dimension,F526,1),1),
IF(G526="Vector",F526,"")))</f>
        <v/>
      </c>
      <c r="E526" s="21">
        <f ca="1">_xll.ELLEV($B$15,$B526)</f>
        <v>1</v>
      </c>
      <c r="F526" s="22" t="str">
        <f ca="1">_xll.DIMNM(dimension,_xll.DIMIX(dimension,B526))</f>
        <v>PL1365</v>
      </c>
      <c r="G526" s="23">
        <f ca="1">_xll.DBRW($B$14,$B526,G$19)</f>
        <v>0</v>
      </c>
      <c r="H526" s="23">
        <f ca="1">_xll.DBRW($B$14,$B526,H$19)</f>
        <v>0</v>
      </c>
      <c r="I526" s="23">
        <f ca="1">_xll.DBRW($B$14,$B526,I$19)</f>
        <v>0</v>
      </c>
      <c r="J526" s="23" t="str">
        <f ca="1">_xll.ELPAR("tango_core_model:Indicator",B526,1)</f>
        <v>TPL13_nat</v>
      </c>
      <c r="K526" s="23" t="str">
        <f ca="1">IFERROR(VLOOKUP(B526,#REF!,3,FALSE),"-")</f>
        <v>-</v>
      </c>
      <c r="L526" s="23">
        <f ca="1">_xll.DBRW($B$14,$B526,L$19)</f>
        <v>0</v>
      </c>
      <c r="M526" s="23">
        <f ca="1">_xll.DBRW($B$14,$B526,M$19)</f>
        <v>0</v>
      </c>
      <c r="N526" s="23">
        <f ca="1">_xll.DBRW($B$14,$B526,N$19)</f>
        <v>0</v>
      </c>
      <c r="O526" s="23">
        <f ca="1">_xll.DBRW($B$14,$B526,O$19)</f>
        <v>0</v>
      </c>
    </row>
    <row r="527" spans="1:15" x14ac:dyDescent="0.25">
      <c r="A527" s="2" t="str">
        <f ca="1">IF(_xll.TM1RPTELISCONSOLIDATED($B$20,$B527),IF(_xll.TM1RPTELLEV($B$20,$B527)&lt;=3,_xll.TM1RPTELLEV($B$20,$B527),"D"),"N")</f>
        <v>N</v>
      </c>
      <c r="B527" s="45" t="s">
        <v>270</v>
      </c>
      <c r="C527" s="35" t="str">
        <f t="shared" ca="1" si="7"/>
        <v>No</v>
      </c>
      <c r="D527" s="35" t="str">
        <f ca="1">IF(AND(C527="YES",_xll.DIMIX(instance&amp;":z_indicator_PL_Vector",_xll.ELPAR(dimension,F527,1))&gt;0),
_xll.ELPAR(dimension,F527,1),
IF(AND(C527="YES",_xll.DIMIX(instance&amp;":z_indicator_PL_Vector",_xll.ELPAR(dimension,F527,1))=0),
_xll.ELPAR(dimension,_xll.ELPAR(dimension,F527,1),1),
IF(G527="Vector",F527,"")))</f>
        <v/>
      </c>
      <c r="E527" s="36">
        <f ca="1">_xll.ELLEV($B$15,$B527)</f>
        <v>0</v>
      </c>
      <c r="F527" s="37" t="str">
        <f ca="1">_xll.DIMNM(dimension,_xll.DIMIX(dimension,B527))</f>
        <v>PL1365_GM</v>
      </c>
      <c r="G527" s="36">
        <f ca="1">_xll.DBRW($B$14,$B527,G$19)</f>
        <v>0</v>
      </c>
      <c r="H527" s="38">
        <f ca="1">_xll.DBRW($B$14,$B527,H$19)</f>
        <v>0</v>
      </c>
      <c r="I527" s="38">
        <f ca="1">_xll.DBRW($B$14,$B527,I$19)</f>
        <v>0</v>
      </c>
      <c r="J527" s="38" t="str">
        <f ca="1">_xll.ELPAR("tango_core_model:Indicator",B527,1)</f>
        <v>PL1365</v>
      </c>
      <c r="K527" s="38" t="str">
        <f ca="1">IFERROR(VLOOKUP(B527,#REF!,3,FALSE),"-")</f>
        <v>It includes all G&amp;A restructuring costs</v>
      </c>
      <c r="L527" s="38">
        <f ca="1">_xll.DBRW($B$14,$B527,L$19)</f>
        <v>0</v>
      </c>
      <c r="M527" s="38">
        <f ca="1">_xll.DBRW($B$14,$B527,M$19)</f>
        <v>0</v>
      </c>
      <c r="N527" s="38">
        <f ca="1">_xll.DBRW($B$14,$B527,N$19)</f>
        <v>0</v>
      </c>
      <c r="O527" s="38">
        <f ca="1">_xll.DBRW($B$14,$B527,O$19)</f>
        <v>0</v>
      </c>
    </row>
    <row r="528" spans="1:15" x14ac:dyDescent="0.25">
      <c r="A528" s="2" t="str">
        <f ca="1">IF(_xll.TM1RPTELISCONSOLIDATED($B$20,$B528),IF(_xll.TM1RPTELLEV($B$20,$B528)&lt;=3,_xll.TM1RPTELLEV($B$20,$B528),"D"),"N")</f>
        <v>N</v>
      </c>
      <c r="B528" s="45" t="s">
        <v>348</v>
      </c>
      <c r="C528" s="35" t="str">
        <f t="shared" ca="1" si="7"/>
        <v>No</v>
      </c>
      <c r="D528" s="35" t="str">
        <f ca="1">IF(AND(C528="YES",_xll.DIMIX(instance&amp;":z_indicator_PL_Vector",_xll.ELPAR(dimension,F528,1))&gt;0),
_xll.ELPAR(dimension,F528,1),
IF(AND(C528="YES",_xll.DIMIX(instance&amp;":z_indicator_PL_Vector",_xll.ELPAR(dimension,F528,1))=0),
_xll.ELPAR(dimension,_xll.ELPAR(dimension,F528,1),1),
IF(G528="Vector",F528,"")))</f>
        <v/>
      </c>
      <c r="E528" s="36">
        <f ca="1">_xll.ELLEV($B$15,$B528)</f>
        <v>0</v>
      </c>
      <c r="F528" s="37" t="str">
        <f ca="1">_xll.DIMNM(dimension,_xll.DIMIX(dimension,B528))</f>
        <v>PL1365_XX</v>
      </c>
      <c r="G528" s="36">
        <f ca="1">_xll.DBRW($B$14,$B528,G$19)</f>
        <v>0</v>
      </c>
      <c r="H528" s="38">
        <f ca="1">_xll.DBRW($B$14,$B528,H$19)</f>
        <v>0</v>
      </c>
      <c r="I528" s="38">
        <f ca="1">_xll.DBRW($B$14,$B528,I$19)</f>
        <v>0</v>
      </c>
      <c r="J528" s="38" t="str">
        <f ca="1">_xll.ELPAR("tango_core_model:Indicator",B528,1)</f>
        <v>PL1365</v>
      </c>
      <c r="K528" s="38" t="str">
        <f ca="1">IFERROR(VLOOKUP(B528,#REF!,3,FALSE),"-")</f>
        <v>Technical account for Vector reconciliation</v>
      </c>
      <c r="L528" s="38">
        <f ca="1">_xll.DBRW($B$14,$B528,L$19)</f>
        <v>0</v>
      </c>
      <c r="M528" s="38">
        <f ca="1">_xll.DBRW($B$14,$B528,M$19)</f>
        <v>0</v>
      </c>
      <c r="N528" s="38">
        <f ca="1">_xll.DBRW($B$14,$B528,N$19)</f>
        <v>0</v>
      </c>
      <c r="O528" s="38">
        <f ca="1">_xll.DBRW($B$14,$B528,O$19)</f>
        <v>0</v>
      </c>
    </row>
    <row r="529" spans="1:15" x14ac:dyDescent="0.25">
      <c r="A529" s="2" t="str">
        <f ca="1">IF(_xll.TM1RPTELISCONSOLIDATED($B$20,$B529),IF(_xll.TM1RPTELLEV($B$20,$B529)&lt;=3,_xll.TM1RPTELLEV($B$20,$B529),"D"),"N")</f>
        <v>N</v>
      </c>
      <c r="B529" s="44" t="s">
        <v>501</v>
      </c>
      <c r="C529" s="20" t="str">
        <f t="shared" ca="1" si="7"/>
        <v>No</v>
      </c>
      <c r="D529" s="20" t="str">
        <f ca="1">IF(AND(C529="YES",_xll.DIMIX(instance&amp;":z_indicator_PL_Vector",_xll.ELPAR(dimension,F529,1))&gt;0),
_xll.ELPAR(dimension,F529,1),
IF(AND(C529="YES",_xll.DIMIX(instance&amp;":z_indicator_PL_Vector",_xll.ELPAR(dimension,F529,1))=0),
_xll.ELPAR(dimension,_xll.ELPAR(dimension,F529,1),1),
IF(G529="Vector",F529,"")))</f>
        <v/>
      </c>
      <c r="E529" s="21">
        <f ca="1">_xll.ELLEV($B$15,$B529)</f>
        <v>1</v>
      </c>
      <c r="F529" s="22" t="str">
        <f ca="1">_xll.DIMNM(dimension,_xll.DIMIX(dimension,B529))</f>
        <v>PL1370</v>
      </c>
      <c r="G529" s="23">
        <f ca="1">_xll.DBRW($B$14,$B529,G$19)</f>
        <v>0</v>
      </c>
      <c r="H529" s="23">
        <f ca="1">_xll.DBRW($B$14,$B529,H$19)</f>
        <v>0</v>
      </c>
      <c r="I529" s="23">
        <f ca="1">_xll.DBRW($B$14,$B529,I$19)</f>
        <v>0</v>
      </c>
      <c r="J529" s="23" t="str">
        <f ca="1">_xll.ELPAR("tango_core_model:Indicator",B529,1)</f>
        <v>TPL13_nat</v>
      </c>
      <c r="K529" s="23" t="str">
        <f ca="1">IFERROR(VLOOKUP(B529,#REF!,3,FALSE),"-")</f>
        <v>-</v>
      </c>
      <c r="L529" s="23">
        <f ca="1">_xll.DBRW($B$14,$B529,L$19)</f>
        <v>0</v>
      </c>
      <c r="M529" s="23">
        <f ca="1">_xll.DBRW($B$14,$B529,M$19)</f>
        <v>0</v>
      </c>
      <c r="N529" s="23">
        <f ca="1">_xll.DBRW($B$14,$B529,N$19)</f>
        <v>0</v>
      </c>
      <c r="O529" s="23">
        <f ca="1">_xll.DBRW($B$14,$B529,O$19)</f>
        <v>0</v>
      </c>
    </row>
    <row r="530" spans="1:15" x14ac:dyDescent="0.25">
      <c r="A530" s="2" t="str">
        <f ca="1">IF(_xll.TM1RPTELISCONSOLIDATED($B$20,$B530),IF(_xll.TM1RPTELLEV($B$20,$B530)&lt;=3,_xll.TM1RPTELLEV($B$20,$B530),"D"),"N")</f>
        <v>N</v>
      </c>
      <c r="B530" s="45" t="s">
        <v>281</v>
      </c>
      <c r="C530" s="35" t="str">
        <f t="shared" ca="1" si="7"/>
        <v>No</v>
      </c>
      <c r="D530" s="35" t="str">
        <f ca="1">IF(AND(C530="YES",_xll.DIMIX(instance&amp;":z_indicator_PL_Vector",_xll.ELPAR(dimension,F530,1))&gt;0),
_xll.ELPAR(dimension,F530,1),
IF(AND(C530="YES",_xll.DIMIX(instance&amp;":z_indicator_PL_Vector",_xll.ELPAR(dimension,F530,1))=0),
_xll.ELPAR(dimension,_xll.ELPAR(dimension,F530,1),1),
IF(G530="Vector",F530,"")))</f>
        <v/>
      </c>
      <c r="E530" s="36">
        <f ca="1">_xll.ELLEV($B$15,$B530)</f>
        <v>0</v>
      </c>
      <c r="F530" s="37" t="str">
        <f ca="1">_xll.DIMNM(dimension,_xll.DIMIX(dimension,B530))</f>
        <v>PL1370_GM</v>
      </c>
      <c r="G530" s="36">
        <f ca="1">_xll.DBRW($B$14,$B530,G$19)</f>
        <v>0</v>
      </c>
      <c r="H530" s="38">
        <f ca="1">_xll.DBRW($B$14,$B530,H$19)</f>
        <v>0</v>
      </c>
      <c r="I530" s="38">
        <f ca="1">_xll.DBRW($B$14,$B530,I$19)</f>
        <v>0</v>
      </c>
      <c r="J530" s="38" t="str">
        <f ca="1">_xll.ELPAR("tango_core_model:Indicator",B530,1)</f>
        <v>PL1370</v>
      </c>
      <c r="K530" s="38" t="str">
        <f ca="1">IFERROR(VLOOKUP(B530,#REF!,3,FALSE),"-")</f>
        <v>The opposite entry in the P&amp;L of the provisions for restructuring costs related to G&amp;A recognised in the balance sheet.</v>
      </c>
      <c r="L530" s="38">
        <f ca="1">_xll.DBRW($B$14,$B530,L$19)</f>
        <v>0</v>
      </c>
      <c r="M530" s="38">
        <f ca="1">_xll.DBRW($B$14,$B530,M$19)</f>
        <v>0</v>
      </c>
      <c r="N530" s="38">
        <f ca="1">_xll.DBRW($B$14,$B530,N$19)</f>
        <v>0</v>
      </c>
      <c r="O530" s="38">
        <f ca="1">_xll.DBRW($B$14,$B530,O$19)</f>
        <v>0</v>
      </c>
    </row>
    <row r="531" spans="1:15" x14ac:dyDescent="0.25">
      <c r="A531" s="2" t="str">
        <f ca="1">IF(_xll.TM1RPTELISCONSOLIDATED($B$20,$B531),IF(_xll.TM1RPTELLEV($B$20,$B531)&lt;=3,_xll.TM1RPTELLEV($B$20,$B531),"D"),"N")</f>
        <v>N</v>
      </c>
      <c r="B531" s="45" t="s">
        <v>349</v>
      </c>
      <c r="C531" s="35" t="str">
        <f t="shared" ca="1" si="7"/>
        <v>No</v>
      </c>
      <c r="D531" s="35" t="str">
        <f ca="1">IF(AND(C531="YES",_xll.DIMIX(instance&amp;":z_indicator_PL_Vector",_xll.ELPAR(dimension,F531,1))&gt;0),
_xll.ELPAR(dimension,F531,1),
IF(AND(C531="YES",_xll.DIMIX(instance&amp;":z_indicator_PL_Vector",_xll.ELPAR(dimension,F531,1))=0),
_xll.ELPAR(dimension,_xll.ELPAR(dimension,F531,1),1),
IF(G531="Vector",F531,"")))</f>
        <v/>
      </c>
      <c r="E531" s="36">
        <f ca="1">_xll.ELLEV($B$15,$B531)</f>
        <v>0</v>
      </c>
      <c r="F531" s="37" t="str">
        <f ca="1">_xll.DIMNM(dimension,_xll.DIMIX(dimension,B531))</f>
        <v>PL1370_XX</v>
      </c>
      <c r="G531" s="36">
        <f ca="1">_xll.DBRW($B$14,$B531,G$19)</f>
        <v>0</v>
      </c>
      <c r="H531" s="38">
        <f ca="1">_xll.DBRW($B$14,$B531,H$19)</f>
        <v>0</v>
      </c>
      <c r="I531" s="38">
        <f ca="1">_xll.DBRW($B$14,$B531,I$19)</f>
        <v>0</v>
      </c>
      <c r="J531" s="38" t="str">
        <f ca="1">_xll.ELPAR("tango_core_model:Indicator",B531,1)</f>
        <v>PL1370</v>
      </c>
      <c r="K531" s="38" t="str">
        <f ca="1">IFERROR(VLOOKUP(B531,#REF!,3,FALSE),"-")</f>
        <v>Technical account for Vector reconciliation</v>
      </c>
      <c r="L531" s="38">
        <f ca="1">_xll.DBRW($B$14,$B531,L$19)</f>
        <v>0</v>
      </c>
      <c r="M531" s="38">
        <f ca="1">_xll.DBRW($B$14,$B531,M$19)</f>
        <v>0</v>
      </c>
      <c r="N531" s="38">
        <f ca="1">_xll.DBRW($B$14,$B531,N$19)</f>
        <v>0</v>
      </c>
      <c r="O531" s="38">
        <f ca="1">_xll.DBRW($B$14,$B531,O$19)</f>
        <v>0</v>
      </c>
    </row>
    <row r="532" spans="1:15" x14ac:dyDescent="0.25">
      <c r="A532" s="2" t="str">
        <f ca="1">IF(_xll.TM1RPTELISCONSOLIDATED($B$20,$B532),IF(_xll.TM1RPTELLEV($B$20,$B532)&lt;=3,_xll.TM1RPTELLEV($B$20,$B532),"D"),"N")</f>
        <v>N</v>
      </c>
      <c r="B532" s="43" t="s">
        <v>502</v>
      </c>
      <c r="C532" s="15" t="str">
        <f t="shared" ca="1" si="7"/>
        <v>No</v>
      </c>
      <c r="D532" s="15" t="str">
        <f ca="1">IF(AND(C532="YES",_xll.DIMIX(instance&amp;":z_indicator_PL_Vector",_xll.ELPAR(dimension,F532,1))&gt;0),
_xll.ELPAR(dimension,F532,1),
IF(AND(C532="YES",_xll.DIMIX(instance&amp;":z_indicator_PL_Vector",_xll.ELPAR(dimension,F532,1))=0),
_xll.ELPAR(dimension,_xll.ELPAR(dimension,F532,1),1),
IF(G532="Vector",F532,"")))</f>
        <v/>
      </c>
      <c r="E532" s="16">
        <f ca="1">_xll.ELLEV($B$15,$B532)</f>
        <v>2</v>
      </c>
      <c r="F532" s="17" t="str">
        <f ca="1">_xll.DIMNM(dimension,_xll.DIMIX(dimension,B532))</f>
        <v>TPL14_nat</v>
      </c>
      <c r="G532" s="18">
        <f ca="1">_xll.DBRW($B$14,$B532,G$19)</f>
        <v>0</v>
      </c>
      <c r="H532" s="18">
        <f ca="1">_xll.DBRW($B$14,$B532,H$19)</f>
        <v>0</v>
      </c>
      <c r="I532" s="18">
        <f ca="1">_xll.DBRW($B$14,$B532,I$19)</f>
        <v>0</v>
      </c>
      <c r="J532" s="18" t="str">
        <f ca="1">_xll.ELPAR("tango_core_model:Indicator",B532,1)</f>
        <v>TPL1_nat</v>
      </c>
      <c r="K532" s="18" t="str">
        <f ca="1">IFERROR(VLOOKUP(B532,#REF!,3,FALSE),"-")</f>
        <v>-</v>
      </c>
      <c r="L532" s="18">
        <f ca="1">_xll.DBRW($B$14,$B532,L$19)</f>
        <v>0</v>
      </c>
      <c r="M532" s="18">
        <f ca="1">_xll.DBRW($B$14,$B532,M$19)</f>
        <v>0</v>
      </c>
      <c r="N532" s="18">
        <f ca="1">_xll.DBRW($B$14,$B532,N$19)</f>
        <v>0</v>
      </c>
      <c r="O532" s="18">
        <f ca="1">_xll.DBRW($B$14,$B532,O$19)</f>
        <v>0</v>
      </c>
    </row>
    <row r="533" spans="1:15" x14ac:dyDescent="0.25">
      <c r="A533" s="2" t="str">
        <f ca="1">IF(_xll.TM1RPTELISCONSOLIDATED($B$20,$B533),IF(_xll.TM1RPTELLEV($B$20,$B533)&lt;=3,_xll.TM1RPTELLEV($B$20,$B533),"D"),"N")</f>
        <v>N</v>
      </c>
      <c r="B533" s="44" t="s">
        <v>503</v>
      </c>
      <c r="C533" s="20" t="str">
        <f t="shared" ref="C533:C582" ca="1" si="8">IF(AND($A533="N",G533="country")=TRUE,"Yes","No")</f>
        <v>No</v>
      </c>
      <c r="D533" s="20" t="str">
        <f ca="1">IF(AND(C533="YES",_xll.DIMIX(instance&amp;":z_indicator_PL_Vector",_xll.ELPAR(dimension,F533,1))&gt;0),
_xll.ELPAR(dimension,F533,1),
IF(AND(C533="YES",_xll.DIMIX(instance&amp;":z_indicator_PL_Vector",_xll.ELPAR(dimension,F533,1))=0),
_xll.ELPAR(dimension,_xll.ELPAR(dimension,F533,1),1),
IF(G533="Vector",F533,"")))</f>
        <v/>
      </c>
      <c r="E533" s="21">
        <f ca="1">_xll.ELLEV($B$15,$B533)</f>
        <v>1</v>
      </c>
      <c r="F533" s="22" t="str">
        <f ca="1">_xll.DIMNM(dimension,_xll.DIMIX(dimension,B533))</f>
        <v>PL10L</v>
      </c>
      <c r="G533" s="23">
        <f ca="1">_xll.DBRW($B$14,$B533,G$19)</f>
        <v>0</v>
      </c>
      <c r="H533" s="23">
        <f ca="1">_xll.DBRW($B$14,$B533,H$19)</f>
        <v>0</v>
      </c>
      <c r="I533" s="23">
        <f ca="1">_xll.DBRW($B$14,$B533,I$19)</f>
        <v>0</v>
      </c>
      <c r="J533" s="23" t="str">
        <f ca="1">_xll.ELPAR("tango_core_model:Indicator",B533,1)</f>
        <v>TPL14_nat</v>
      </c>
      <c r="K533" s="23" t="str">
        <f ca="1">IFERROR(VLOOKUP(B533,#REF!,3,FALSE),"-")</f>
        <v>-</v>
      </c>
      <c r="L533" s="23">
        <f ca="1">_xll.DBRW($B$14,$B533,L$19)</f>
        <v>0</v>
      </c>
      <c r="M533" s="23">
        <f ca="1">_xll.DBRW($B$14,$B533,M$19)</f>
        <v>0</v>
      </c>
      <c r="N533" s="23">
        <f ca="1">_xll.DBRW($B$14,$B533,N$19)</f>
        <v>0</v>
      </c>
      <c r="O533" s="23">
        <f ca="1">_xll.DBRW($B$14,$B533,O$19)</f>
        <v>0</v>
      </c>
    </row>
    <row r="534" spans="1:15" x14ac:dyDescent="0.25">
      <c r="A534" s="2" t="str">
        <f ca="1">IF(_xll.TM1RPTELISCONSOLIDATED($B$20,$B534),IF(_xll.TM1RPTELLEV($B$20,$B534)&lt;=3,_xll.TM1RPTELLEV($B$20,$B534),"D"),"N")</f>
        <v>N</v>
      </c>
      <c r="B534" s="45" t="s">
        <v>353</v>
      </c>
      <c r="C534" s="35" t="str">
        <f t="shared" ca="1" si="8"/>
        <v>No</v>
      </c>
      <c r="D534" s="35" t="str">
        <f ca="1">IF(AND(C534="YES",_xll.DIMIX(instance&amp;":z_indicator_PL_Vector",_xll.ELPAR(dimension,F534,1))&gt;0),
_xll.ELPAR(dimension,F534,1),
IF(AND(C534="YES",_xll.DIMIX(instance&amp;":z_indicator_PL_Vector",_xll.ELPAR(dimension,F534,1))=0),
_xll.ELPAR(dimension,_xll.ELPAR(dimension,F534,1),1),
IF(G534="Vector",F534,"")))</f>
        <v/>
      </c>
      <c r="E534" s="36">
        <f ca="1">_xll.ELLEV($B$15,$B534)</f>
        <v>0</v>
      </c>
      <c r="F534" s="37" t="str">
        <f ca="1">_xll.DIMNM(dimension,_xll.DIMIX(dimension,B534))</f>
        <v>PL10L_OO</v>
      </c>
      <c r="G534" s="36">
        <f ca="1">_xll.DBRW($B$14,$B534,G$19)</f>
        <v>0</v>
      </c>
      <c r="H534" s="38">
        <f ca="1">_xll.DBRW($B$14,$B534,H$19)</f>
        <v>0</v>
      </c>
      <c r="I534" s="38">
        <f ca="1">_xll.DBRW($B$14,$B534,I$19)</f>
        <v>0</v>
      </c>
      <c r="J534" s="38" t="str">
        <f ca="1">_xll.ELPAR("tango_core_model:Indicator",B534,1)</f>
        <v>PL10L</v>
      </c>
      <c r="K534" s="38" t="str">
        <f ca="1">IFERROR(VLOOKUP(B534,#REF!,3,FALSE),"-")</f>
        <v>Interco link ac - Revenue from Ordinary Activities</v>
      </c>
      <c r="L534" s="38">
        <f ca="1">_xll.DBRW($B$14,$B534,L$19)</f>
        <v>0</v>
      </c>
      <c r="M534" s="38">
        <f ca="1">_xll.DBRW($B$14,$B534,M$19)</f>
        <v>0</v>
      </c>
      <c r="N534" s="38">
        <f ca="1">_xll.DBRW($B$14,$B534,N$19)</f>
        <v>0</v>
      </c>
      <c r="O534" s="38">
        <f ca="1">_xll.DBRW($B$14,$B534,O$19)</f>
        <v>0</v>
      </c>
    </row>
    <row r="535" spans="1:15" x14ac:dyDescent="0.25">
      <c r="A535" s="2" t="str">
        <f ca="1">IF(_xll.TM1RPTELISCONSOLIDATED($B$20,$B535),IF(_xll.TM1RPTELLEV($B$20,$B535)&lt;=3,_xll.TM1RPTELLEV($B$20,$B535),"D"),"N")</f>
        <v>N</v>
      </c>
      <c r="B535" s="45" t="s">
        <v>364</v>
      </c>
      <c r="C535" s="35" t="str">
        <f t="shared" ca="1" si="8"/>
        <v>No</v>
      </c>
      <c r="D535" s="35" t="str">
        <f ca="1">IF(AND(C535="YES",_xll.DIMIX(instance&amp;":z_indicator_PL_Vector",_xll.ELPAR(dimension,F535,1))&gt;0),
_xll.ELPAR(dimension,F535,1),
IF(AND(C535="YES",_xll.DIMIX(instance&amp;":z_indicator_PL_Vector",_xll.ELPAR(dimension,F535,1))=0),
_xll.ELPAR(dimension,_xll.ELPAR(dimension,F535,1),1),
IF(G535="Vector",F535,"")))</f>
        <v/>
      </c>
      <c r="E535" s="36">
        <f ca="1">_xll.ELLEV($B$15,$B535)</f>
        <v>0</v>
      </c>
      <c r="F535" s="37" t="str">
        <f ca="1">_xll.DIMNM(dimension,_xll.DIMIX(dimension,B535))</f>
        <v>PL10L_XX</v>
      </c>
      <c r="G535" s="36">
        <f ca="1">_xll.DBRW($B$14,$B535,G$19)</f>
        <v>0</v>
      </c>
      <c r="H535" s="38">
        <f ca="1">_xll.DBRW($B$14,$B535,H$19)</f>
        <v>0</v>
      </c>
      <c r="I535" s="38">
        <f ca="1">_xll.DBRW($B$14,$B535,I$19)</f>
        <v>0</v>
      </c>
      <c r="J535" s="38" t="str">
        <f ca="1">_xll.ELPAR("tango_core_model:Indicator",B535,1)</f>
        <v>PL10L</v>
      </c>
      <c r="K535" s="38" t="str">
        <f ca="1">IFERROR(VLOOKUP(B535,#REF!,3,FALSE),"-")</f>
        <v>Technical account for Vector reconciliation</v>
      </c>
      <c r="L535" s="38">
        <f ca="1">_xll.DBRW($B$14,$B535,L$19)</f>
        <v>0</v>
      </c>
      <c r="M535" s="38">
        <f ca="1">_xll.DBRW($B$14,$B535,M$19)</f>
        <v>0</v>
      </c>
      <c r="N535" s="38">
        <f ca="1">_xll.DBRW($B$14,$B535,N$19)</f>
        <v>0</v>
      </c>
      <c r="O535" s="38">
        <f ca="1">_xll.DBRW($B$14,$B535,O$19)</f>
        <v>0</v>
      </c>
    </row>
    <row r="536" spans="1:15" x14ac:dyDescent="0.25">
      <c r="A536" s="2" t="str">
        <f ca="1">IF(_xll.TM1RPTELISCONSOLIDATED($B$20,$B536),IF(_xll.TM1RPTELLEV($B$20,$B536)&lt;=3,_xll.TM1RPTELLEV($B$20,$B536),"D"),"N")</f>
        <v>N</v>
      </c>
      <c r="B536" s="44" t="s">
        <v>504</v>
      </c>
      <c r="C536" s="20" t="str">
        <f t="shared" ca="1" si="8"/>
        <v>No</v>
      </c>
      <c r="D536" s="20" t="str">
        <f ca="1">IF(AND(C536="YES",_xll.DIMIX(instance&amp;":z_indicator_PL_Vector",_xll.ELPAR(dimension,F536,1))&gt;0),
_xll.ELPAR(dimension,F536,1),
IF(AND(C536="YES",_xll.DIMIX(instance&amp;":z_indicator_PL_Vector",_xll.ELPAR(dimension,F536,1))=0),
_xll.ELPAR(dimension,_xll.ELPAR(dimension,F536,1),1),
IF(G536="Vector",F536,"")))</f>
        <v/>
      </c>
      <c r="E536" s="21">
        <f ca="1">_xll.ELLEV($B$15,$B536)</f>
        <v>1</v>
      </c>
      <c r="F536" s="22" t="str">
        <f ca="1">_xll.DIMNM(dimension,_xll.DIMIX(dimension,B536))</f>
        <v>PL119L</v>
      </c>
      <c r="G536" s="23">
        <f ca="1">_xll.DBRW($B$14,$B536,G$19)</f>
        <v>0</v>
      </c>
      <c r="H536" s="23">
        <f ca="1">_xll.DBRW($B$14,$B536,H$19)</f>
        <v>0</v>
      </c>
      <c r="I536" s="23">
        <f ca="1">_xll.DBRW($B$14,$B536,I$19)</f>
        <v>0</v>
      </c>
      <c r="J536" s="23" t="str">
        <f ca="1">_xll.ELPAR("tango_core_model:Indicator",B536,1)</f>
        <v>TPL14_nat</v>
      </c>
      <c r="K536" s="23" t="str">
        <f ca="1">IFERROR(VLOOKUP(B536,#REF!,3,FALSE),"-")</f>
        <v>-</v>
      </c>
      <c r="L536" s="23">
        <f ca="1">_xll.DBRW($B$14,$B536,L$19)</f>
        <v>0</v>
      </c>
      <c r="M536" s="23">
        <f ca="1">_xll.DBRW($B$14,$B536,M$19)</f>
        <v>0</v>
      </c>
      <c r="N536" s="23">
        <f ca="1">_xll.DBRW($B$14,$B536,N$19)</f>
        <v>0</v>
      </c>
      <c r="O536" s="23">
        <f ca="1">_xll.DBRW($B$14,$B536,O$19)</f>
        <v>0</v>
      </c>
    </row>
    <row r="537" spans="1:15" x14ac:dyDescent="0.25">
      <c r="A537" s="2" t="str">
        <f ca="1">IF(_xll.TM1RPTELISCONSOLIDATED($B$20,$B537),IF(_xll.TM1RPTELLEV($B$20,$B537)&lt;=3,_xll.TM1RPTELLEV($B$20,$B537),"D"),"N")</f>
        <v>N</v>
      </c>
      <c r="B537" s="45" t="s">
        <v>354</v>
      </c>
      <c r="C537" s="35" t="str">
        <f t="shared" ca="1" si="8"/>
        <v>No</v>
      </c>
      <c r="D537" s="35" t="str">
        <f ca="1">IF(AND(C537="YES",_xll.DIMIX(instance&amp;":z_indicator_PL_Vector",_xll.ELPAR(dimension,F537,1))&gt;0),
_xll.ELPAR(dimension,F537,1),
IF(AND(C537="YES",_xll.DIMIX(instance&amp;":z_indicator_PL_Vector",_xll.ELPAR(dimension,F537,1))=0),
_xll.ELPAR(dimension,_xll.ELPAR(dimension,F537,1),1),
IF(G537="Vector",F537,"")))</f>
        <v/>
      </c>
      <c r="E537" s="36">
        <f ca="1">_xll.ELLEV($B$15,$B537)</f>
        <v>0</v>
      </c>
      <c r="F537" s="37" t="str">
        <f ca="1">_xll.DIMNM(dimension,_xll.DIMIX(dimension,B537))</f>
        <v>PL119L_OO</v>
      </c>
      <c r="G537" s="36">
        <f ca="1">_xll.DBRW($B$14,$B537,G$19)</f>
        <v>0</v>
      </c>
      <c r="H537" s="38">
        <f ca="1">_xll.DBRW($B$14,$B537,H$19)</f>
        <v>0</v>
      </c>
      <c r="I537" s="38">
        <f ca="1">_xll.DBRW($B$14,$B537,I$19)</f>
        <v>0</v>
      </c>
      <c r="J537" s="38" t="str">
        <f ca="1">_xll.ELPAR("tango_core_model:Indicator",B537,1)</f>
        <v>PL119L</v>
      </c>
      <c r="K537" s="38" t="str">
        <f ca="1">IFERROR(VLOOKUP(B537,#REF!,3,FALSE),"-")</f>
        <v>Interco link a/c - Cost of sales, operating profit</v>
      </c>
      <c r="L537" s="38">
        <f ca="1">_xll.DBRW($B$14,$B537,L$19)</f>
        <v>0</v>
      </c>
      <c r="M537" s="38">
        <f ca="1">_xll.DBRW($B$14,$B537,M$19)</f>
        <v>0</v>
      </c>
      <c r="N537" s="38">
        <f ca="1">_xll.DBRW($B$14,$B537,N$19)</f>
        <v>0</v>
      </c>
      <c r="O537" s="38">
        <f ca="1">_xll.DBRW($B$14,$B537,O$19)</f>
        <v>0</v>
      </c>
    </row>
    <row r="538" spans="1:15" x14ac:dyDescent="0.25">
      <c r="A538" s="2" t="str">
        <f ca="1">IF(_xll.TM1RPTELISCONSOLIDATED($B$20,$B538),IF(_xll.TM1RPTELLEV($B$20,$B538)&lt;=3,_xll.TM1RPTELLEV($B$20,$B538),"D"),"N")</f>
        <v>N</v>
      </c>
      <c r="B538" s="45" t="s">
        <v>365</v>
      </c>
      <c r="C538" s="35" t="str">
        <f t="shared" ca="1" si="8"/>
        <v>No</v>
      </c>
      <c r="D538" s="35" t="str">
        <f ca="1">IF(AND(C538="YES",_xll.DIMIX(instance&amp;":z_indicator_PL_Vector",_xll.ELPAR(dimension,F538,1))&gt;0),
_xll.ELPAR(dimension,F538,1),
IF(AND(C538="YES",_xll.DIMIX(instance&amp;":z_indicator_PL_Vector",_xll.ELPAR(dimension,F538,1))=0),
_xll.ELPAR(dimension,_xll.ELPAR(dimension,F538,1),1),
IF(G538="Vector",F538,"")))</f>
        <v/>
      </c>
      <c r="E538" s="36">
        <f ca="1">_xll.ELLEV($B$15,$B538)</f>
        <v>0</v>
      </c>
      <c r="F538" s="37" t="str">
        <f ca="1">_xll.DIMNM(dimension,_xll.DIMIX(dimension,B538))</f>
        <v>PL119L_XX</v>
      </c>
      <c r="G538" s="36">
        <f ca="1">_xll.DBRW($B$14,$B538,G$19)</f>
        <v>0</v>
      </c>
      <c r="H538" s="38">
        <f ca="1">_xll.DBRW($B$14,$B538,H$19)</f>
        <v>0</v>
      </c>
      <c r="I538" s="38">
        <f ca="1">_xll.DBRW($B$14,$B538,I$19)</f>
        <v>0</v>
      </c>
      <c r="J538" s="38" t="str">
        <f ca="1">_xll.ELPAR("tango_core_model:Indicator",B538,1)</f>
        <v>PL119L</v>
      </c>
      <c r="K538" s="38" t="str">
        <f ca="1">IFERROR(VLOOKUP(B538,#REF!,3,FALSE),"-")</f>
        <v>Technical account for Vector reconciliation</v>
      </c>
      <c r="L538" s="38">
        <f ca="1">_xll.DBRW($B$14,$B538,L$19)</f>
        <v>0</v>
      </c>
      <c r="M538" s="38">
        <f ca="1">_xll.DBRW($B$14,$B538,M$19)</f>
        <v>0</v>
      </c>
      <c r="N538" s="38">
        <f ca="1">_xll.DBRW($B$14,$B538,N$19)</f>
        <v>0</v>
      </c>
      <c r="O538" s="38">
        <f ca="1">_xll.DBRW($B$14,$B538,O$19)</f>
        <v>0</v>
      </c>
    </row>
    <row r="539" spans="1:15" x14ac:dyDescent="0.25">
      <c r="A539" s="2" t="str">
        <f ca="1">IF(_xll.TM1RPTELISCONSOLIDATED($B$20,$B539),IF(_xll.TM1RPTELLEV($B$20,$B539)&lt;=3,_xll.TM1RPTELLEV($B$20,$B539),"D"),"N")</f>
        <v>N</v>
      </c>
      <c r="B539" s="44" t="s">
        <v>505</v>
      </c>
      <c r="C539" s="20" t="str">
        <f t="shared" ca="1" si="8"/>
        <v>No</v>
      </c>
      <c r="D539" s="20" t="str">
        <f ca="1">IF(AND(C539="YES",_xll.DIMIX(instance&amp;":z_indicator_PL_Vector",_xll.ELPAR(dimension,F539,1))&gt;0),
_xll.ELPAR(dimension,F539,1),
IF(AND(C539="YES",_xll.DIMIX(instance&amp;":z_indicator_PL_Vector",_xll.ELPAR(dimension,F539,1))=0),
_xll.ELPAR(dimension,_xll.ELPAR(dimension,F539,1),1),
IF(G539="Vector",F539,"")))</f>
        <v/>
      </c>
      <c r="E539" s="21">
        <f ca="1">_xll.ELLEV($B$15,$B539)</f>
        <v>1</v>
      </c>
      <c r="F539" s="22" t="str">
        <f ca="1">_xll.DIMNM(dimension,_xll.DIMIX(dimension,B539))</f>
        <v>PL129L</v>
      </c>
      <c r="G539" s="23">
        <f ca="1">_xll.DBRW($B$14,$B539,G$19)</f>
        <v>0</v>
      </c>
      <c r="H539" s="23">
        <f ca="1">_xll.DBRW($B$14,$B539,H$19)</f>
        <v>0</v>
      </c>
      <c r="I539" s="23">
        <f ca="1">_xll.DBRW($B$14,$B539,I$19)</f>
        <v>0</v>
      </c>
      <c r="J539" s="23" t="str">
        <f ca="1">_xll.ELPAR("tango_core_model:Indicator",B539,1)</f>
        <v>TPL14_nat</v>
      </c>
      <c r="K539" s="23" t="str">
        <f ca="1">IFERROR(VLOOKUP(B539,#REF!,3,FALSE),"-")</f>
        <v>-</v>
      </c>
      <c r="L539" s="23">
        <f ca="1">_xll.DBRW($B$14,$B539,L$19)</f>
        <v>0</v>
      </c>
      <c r="M539" s="23">
        <f ca="1">_xll.DBRW($B$14,$B539,M$19)</f>
        <v>0</v>
      </c>
      <c r="N539" s="23">
        <f ca="1">_xll.DBRW($B$14,$B539,N$19)</f>
        <v>0</v>
      </c>
      <c r="O539" s="23">
        <f ca="1">_xll.DBRW($B$14,$B539,O$19)</f>
        <v>0</v>
      </c>
    </row>
    <row r="540" spans="1:15" x14ac:dyDescent="0.25">
      <c r="A540" s="2" t="str">
        <f ca="1">IF(_xll.TM1RPTELISCONSOLIDATED($B$20,$B540),IF(_xll.TM1RPTELLEV($B$20,$B540)&lt;=3,_xll.TM1RPTELLEV($B$20,$B540),"D"),"N")</f>
        <v>N</v>
      </c>
      <c r="B540" s="45" t="s">
        <v>355</v>
      </c>
      <c r="C540" s="35" t="str">
        <f t="shared" ca="1" si="8"/>
        <v>No</v>
      </c>
      <c r="D540" s="35" t="str">
        <f ca="1">IF(AND(C540="YES",_xll.DIMIX(instance&amp;":z_indicator_PL_Vector",_xll.ELPAR(dimension,F540,1))&gt;0),
_xll.ELPAR(dimension,F540,1),
IF(AND(C540="YES",_xll.DIMIX(instance&amp;":z_indicator_PL_Vector",_xll.ELPAR(dimension,F540,1))=0),
_xll.ELPAR(dimension,_xll.ELPAR(dimension,F540,1),1),
IF(G540="Vector",F540,"")))</f>
        <v/>
      </c>
      <c r="E540" s="36">
        <f ca="1">_xll.ELLEV($B$15,$B540)</f>
        <v>0</v>
      </c>
      <c r="F540" s="37" t="str">
        <f ca="1">_xll.DIMNM(dimension,_xll.DIMIX(dimension,B540))</f>
        <v>PL129L_OO</v>
      </c>
      <c r="G540" s="36">
        <f ca="1">_xll.DBRW($B$14,$B540,G$19)</f>
        <v>0</v>
      </c>
      <c r="H540" s="38">
        <f ca="1">_xll.DBRW($B$14,$B540,H$19)</f>
        <v>0</v>
      </c>
      <c r="I540" s="38">
        <f ca="1">_xll.DBRW($B$14,$B540,I$19)</f>
        <v>0</v>
      </c>
      <c r="J540" s="38" t="str">
        <f ca="1">_xll.ELPAR("tango_core_model:Indicator",B540,1)</f>
        <v>PL129L</v>
      </c>
      <c r="K540" s="38" t="str">
        <f ca="1">IFERROR(VLOOKUP(B540,#REF!,3,FALSE),"-")</f>
        <v>Interco link a/c - Selling costs, operating profit</v>
      </c>
      <c r="L540" s="38">
        <f ca="1">_xll.DBRW($B$14,$B540,L$19)</f>
        <v>0</v>
      </c>
      <c r="M540" s="38">
        <f ca="1">_xll.DBRW($B$14,$B540,M$19)</f>
        <v>0</v>
      </c>
      <c r="N540" s="38">
        <f ca="1">_xll.DBRW($B$14,$B540,N$19)</f>
        <v>0</v>
      </c>
      <c r="O540" s="38">
        <f ca="1">_xll.DBRW($B$14,$B540,O$19)</f>
        <v>0</v>
      </c>
    </row>
    <row r="541" spans="1:15" x14ac:dyDescent="0.25">
      <c r="A541" s="2" t="str">
        <f ca="1">IF(_xll.TM1RPTELISCONSOLIDATED($B$20,$B541),IF(_xll.TM1RPTELLEV($B$20,$B541)&lt;=3,_xll.TM1RPTELLEV($B$20,$B541),"D"),"N")</f>
        <v>N</v>
      </c>
      <c r="B541" s="45" t="s">
        <v>366</v>
      </c>
      <c r="C541" s="35" t="str">
        <f t="shared" ca="1" si="8"/>
        <v>No</v>
      </c>
      <c r="D541" s="35" t="str">
        <f ca="1">IF(AND(C541="YES",_xll.DIMIX(instance&amp;":z_indicator_PL_Vector",_xll.ELPAR(dimension,F541,1))&gt;0),
_xll.ELPAR(dimension,F541,1),
IF(AND(C541="YES",_xll.DIMIX(instance&amp;":z_indicator_PL_Vector",_xll.ELPAR(dimension,F541,1))=0),
_xll.ELPAR(dimension,_xll.ELPAR(dimension,F541,1),1),
IF(G541="Vector",F541,"")))</f>
        <v/>
      </c>
      <c r="E541" s="36">
        <f ca="1">_xll.ELLEV($B$15,$B541)</f>
        <v>0</v>
      </c>
      <c r="F541" s="37" t="str">
        <f ca="1">_xll.DIMNM(dimension,_xll.DIMIX(dimension,B541))</f>
        <v>PL129L_XX</v>
      </c>
      <c r="G541" s="36">
        <f ca="1">_xll.DBRW($B$14,$B541,G$19)</f>
        <v>0</v>
      </c>
      <c r="H541" s="38">
        <f ca="1">_xll.DBRW($B$14,$B541,H$19)</f>
        <v>0</v>
      </c>
      <c r="I541" s="38">
        <f ca="1">_xll.DBRW($B$14,$B541,I$19)</f>
        <v>0</v>
      </c>
      <c r="J541" s="38" t="str">
        <f ca="1">_xll.ELPAR("tango_core_model:Indicator",B541,1)</f>
        <v>PL129L</v>
      </c>
      <c r="K541" s="38" t="str">
        <f ca="1">IFERROR(VLOOKUP(B541,#REF!,3,FALSE),"-")</f>
        <v>Technical account for Vector reconciliation</v>
      </c>
      <c r="L541" s="38">
        <f ca="1">_xll.DBRW($B$14,$B541,L$19)</f>
        <v>0</v>
      </c>
      <c r="M541" s="38">
        <f ca="1">_xll.DBRW($B$14,$B541,M$19)</f>
        <v>0</v>
      </c>
      <c r="N541" s="38">
        <f ca="1">_xll.DBRW($B$14,$B541,N$19)</f>
        <v>0</v>
      </c>
      <c r="O541" s="38">
        <f ca="1">_xll.DBRW($B$14,$B541,O$19)</f>
        <v>0</v>
      </c>
    </row>
    <row r="542" spans="1:15" x14ac:dyDescent="0.25">
      <c r="A542" s="2" t="str">
        <f ca="1">IF(_xll.TM1RPTELISCONSOLIDATED($B$20,$B542),IF(_xll.TM1RPTELLEV($B$20,$B542)&lt;=3,_xll.TM1RPTELLEV($B$20,$B542),"D"),"N")</f>
        <v>N</v>
      </c>
      <c r="B542" s="44" t="s">
        <v>506</v>
      </c>
      <c r="C542" s="20" t="str">
        <f t="shared" ca="1" si="8"/>
        <v>No</v>
      </c>
      <c r="D542" s="20" t="str">
        <f ca="1">IF(AND(C542="YES",_xll.DIMIX(instance&amp;":z_indicator_PL_Vector",_xll.ELPAR(dimension,F542,1))&gt;0),
_xll.ELPAR(dimension,F542,1),
IF(AND(C542="YES",_xll.DIMIX(instance&amp;":z_indicator_PL_Vector",_xll.ELPAR(dimension,F542,1))=0),
_xll.ELPAR(dimension,_xll.ELPAR(dimension,F542,1),1),
IF(G542="Vector",F542,"")))</f>
        <v/>
      </c>
      <c r="E542" s="21">
        <f ca="1">_xll.ELLEV($B$15,$B542)</f>
        <v>1</v>
      </c>
      <c r="F542" s="22" t="str">
        <f ca="1">_xll.DIMNM(dimension,_xll.DIMIX(dimension,B542))</f>
        <v>PL139L</v>
      </c>
      <c r="G542" s="23">
        <f ca="1">_xll.DBRW($B$14,$B542,G$19)</f>
        <v>0</v>
      </c>
      <c r="H542" s="23">
        <f ca="1">_xll.DBRW($B$14,$B542,H$19)</f>
        <v>0</v>
      </c>
      <c r="I542" s="23">
        <f ca="1">_xll.DBRW($B$14,$B542,I$19)</f>
        <v>0</v>
      </c>
      <c r="J542" s="23" t="str">
        <f ca="1">_xll.ELPAR("tango_core_model:Indicator",B542,1)</f>
        <v>TPL14_nat</v>
      </c>
      <c r="K542" s="23" t="str">
        <f ca="1">IFERROR(VLOOKUP(B542,#REF!,3,FALSE),"-")</f>
        <v>-</v>
      </c>
      <c r="L542" s="23">
        <f ca="1">_xll.DBRW($B$14,$B542,L$19)</f>
        <v>0</v>
      </c>
      <c r="M542" s="23">
        <f ca="1">_xll.DBRW($B$14,$B542,M$19)</f>
        <v>0</v>
      </c>
      <c r="N542" s="23">
        <f ca="1">_xll.DBRW($B$14,$B542,N$19)</f>
        <v>0</v>
      </c>
      <c r="O542" s="23">
        <f ca="1">_xll.DBRW($B$14,$B542,O$19)</f>
        <v>0</v>
      </c>
    </row>
    <row r="543" spans="1:15" x14ac:dyDescent="0.25">
      <c r="A543" s="2" t="str">
        <f ca="1">IF(_xll.TM1RPTELISCONSOLIDATED($B$20,$B543),IF(_xll.TM1RPTELLEV($B$20,$B543)&lt;=3,_xll.TM1RPTELLEV($B$20,$B543),"D"),"N")</f>
        <v>N</v>
      </c>
      <c r="B543" s="45" t="s">
        <v>356</v>
      </c>
      <c r="C543" s="35" t="str">
        <f t="shared" ca="1" si="8"/>
        <v>No</v>
      </c>
      <c r="D543" s="35" t="str">
        <f ca="1">IF(AND(C543="YES",_xll.DIMIX(instance&amp;":z_indicator_PL_Vector",_xll.ELPAR(dimension,F543,1))&gt;0),
_xll.ELPAR(dimension,F543,1),
IF(AND(C543="YES",_xll.DIMIX(instance&amp;":z_indicator_PL_Vector",_xll.ELPAR(dimension,F543,1))=0),
_xll.ELPAR(dimension,_xll.ELPAR(dimension,F543,1),1),
IF(G543="Vector",F543,"")))</f>
        <v/>
      </c>
      <c r="E543" s="36">
        <f ca="1">_xll.ELLEV($B$15,$B543)</f>
        <v>0</v>
      </c>
      <c r="F543" s="37" t="str">
        <f ca="1">_xll.DIMNM(dimension,_xll.DIMIX(dimension,B543))</f>
        <v>PL139L_OO</v>
      </c>
      <c r="G543" s="36">
        <f ca="1">_xll.DBRW($B$14,$B543,G$19)</f>
        <v>0</v>
      </c>
      <c r="H543" s="38">
        <f ca="1">_xll.DBRW($B$14,$B543,H$19)</f>
        <v>0</v>
      </c>
      <c r="I543" s="38">
        <f ca="1">_xll.DBRW($B$14,$B543,I$19)</f>
        <v>0</v>
      </c>
      <c r="J543" s="38" t="str">
        <f ca="1">_xll.ELPAR("tango_core_model:Indicator",B543,1)</f>
        <v>PL139L</v>
      </c>
      <c r="K543" s="38" t="str">
        <f ca="1">IFERROR(VLOOKUP(B543,#REF!,3,FALSE),"-")</f>
        <v>Interco link a/c - General &amp; Administration , operating profit</v>
      </c>
      <c r="L543" s="38">
        <f ca="1">_xll.DBRW($B$14,$B543,L$19)</f>
        <v>0</v>
      </c>
      <c r="M543" s="38">
        <f ca="1">_xll.DBRW($B$14,$B543,M$19)</f>
        <v>0</v>
      </c>
      <c r="N543" s="38">
        <f ca="1">_xll.DBRW($B$14,$B543,N$19)</f>
        <v>0</v>
      </c>
      <c r="O543" s="38">
        <f ca="1">_xll.DBRW($B$14,$B543,O$19)</f>
        <v>0</v>
      </c>
    </row>
    <row r="544" spans="1:15" x14ac:dyDescent="0.25">
      <c r="A544" s="2" t="str">
        <f ca="1">IF(_xll.TM1RPTELISCONSOLIDATED($B$20,$B544),IF(_xll.TM1RPTELLEV($B$20,$B544)&lt;=3,_xll.TM1RPTELLEV($B$20,$B544),"D"),"N")</f>
        <v>N</v>
      </c>
      <c r="B544" s="45" t="s">
        <v>367</v>
      </c>
      <c r="C544" s="35" t="str">
        <f t="shared" ca="1" si="8"/>
        <v>No</v>
      </c>
      <c r="D544" s="35" t="str">
        <f ca="1">IF(AND(C544="YES",_xll.DIMIX(instance&amp;":z_indicator_PL_Vector",_xll.ELPAR(dimension,F544,1))&gt;0),
_xll.ELPAR(dimension,F544,1),
IF(AND(C544="YES",_xll.DIMIX(instance&amp;":z_indicator_PL_Vector",_xll.ELPAR(dimension,F544,1))=0),
_xll.ELPAR(dimension,_xll.ELPAR(dimension,F544,1),1),
IF(G544="Vector",F544,"")))</f>
        <v/>
      </c>
      <c r="E544" s="36">
        <f ca="1">_xll.ELLEV($B$15,$B544)</f>
        <v>0</v>
      </c>
      <c r="F544" s="37" t="str">
        <f ca="1">_xll.DIMNM(dimension,_xll.DIMIX(dimension,B544))</f>
        <v>PL139L_XX</v>
      </c>
      <c r="G544" s="36">
        <f ca="1">_xll.DBRW($B$14,$B544,G$19)</f>
        <v>0</v>
      </c>
      <c r="H544" s="38">
        <f ca="1">_xll.DBRW($B$14,$B544,H$19)</f>
        <v>0</v>
      </c>
      <c r="I544" s="38">
        <f ca="1">_xll.DBRW($B$14,$B544,I$19)</f>
        <v>0</v>
      </c>
      <c r="J544" s="38" t="str">
        <f ca="1">_xll.ELPAR("tango_core_model:Indicator",B544,1)</f>
        <v>PL139L</v>
      </c>
      <c r="K544" s="38" t="str">
        <f ca="1">IFERROR(VLOOKUP(B544,#REF!,3,FALSE),"-")</f>
        <v>Technical account for Vector reconciliation</v>
      </c>
      <c r="L544" s="38">
        <f ca="1">_xll.DBRW($B$14,$B544,L$19)</f>
        <v>0</v>
      </c>
      <c r="M544" s="38">
        <f ca="1">_xll.DBRW($B$14,$B544,M$19)</f>
        <v>0</v>
      </c>
      <c r="N544" s="38">
        <f ca="1">_xll.DBRW($B$14,$B544,N$19)</f>
        <v>0</v>
      </c>
      <c r="O544" s="38">
        <f ca="1">_xll.DBRW($B$14,$B544,O$19)</f>
        <v>0</v>
      </c>
    </row>
    <row r="545" spans="1:15" x14ac:dyDescent="0.25">
      <c r="A545" s="2" t="str">
        <f ca="1">IF(_xll.TM1RPTELISCONSOLIDATED($B$20,$B545),IF(_xll.TM1RPTELLEV($B$20,$B545)&lt;=3,_xll.TM1RPTELLEV($B$20,$B545),"D"),"N")</f>
        <v>N</v>
      </c>
      <c r="B545" s="44" t="s">
        <v>507</v>
      </c>
      <c r="C545" s="20" t="str">
        <f t="shared" ca="1" si="8"/>
        <v>No</v>
      </c>
      <c r="D545" s="20" t="str">
        <f ca="1">IF(AND(C545="YES",_xll.DIMIX(instance&amp;":z_indicator_PL_Vector",_xll.ELPAR(dimension,F545,1))&gt;0),
_xll.ELPAR(dimension,F545,1),
IF(AND(C545="YES",_xll.DIMIX(instance&amp;":z_indicator_PL_Vector",_xll.ELPAR(dimension,F545,1))=0),
_xll.ELPAR(dimension,_xll.ELPAR(dimension,F545,1),1),
IF(G545="Vector",F545,"")))</f>
        <v/>
      </c>
      <c r="E545" s="21">
        <f ca="1">_xll.ELLEV($B$15,$B545)</f>
        <v>1</v>
      </c>
      <c r="F545" s="22" t="str">
        <f ca="1">_xll.DIMNM(dimension,_xll.DIMIX(dimension,B545))</f>
        <v>PL1400</v>
      </c>
      <c r="G545" s="23">
        <f ca="1">_xll.DBRW($B$14,$B545,G$19)</f>
        <v>0</v>
      </c>
      <c r="H545" s="23">
        <f ca="1">_xll.DBRW($B$14,$B545,H$19)</f>
        <v>0</v>
      </c>
      <c r="I545" s="23">
        <f ca="1">_xll.DBRW($B$14,$B545,I$19)</f>
        <v>0</v>
      </c>
      <c r="J545" s="23" t="str">
        <f ca="1">_xll.ELPAR("tango_core_model:Indicator",B545,1)</f>
        <v>TPL14_nat</v>
      </c>
      <c r="K545" s="23" t="str">
        <f ca="1">IFERROR(VLOOKUP(B545,#REF!,3,FALSE),"-")</f>
        <v>-</v>
      </c>
      <c r="L545" s="23">
        <f ca="1">_xll.DBRW($B$14,$B545,L$19)</f>
        <v>0</v>
      </c>
      <c r="M545" s="23">
        <f ca="1">_xll.DBRW($B$14,$B545,M$19)</f>
        <v>0</v>
      </c>
      <c r="N545" s="23">
        <f ca="1">_xll.DBRW($B$14,$B545,N$19)</f>
        <v>0</v>
      </c>
      <c r="O545" s="23">
        <f ca="1">_xll.DBRW($B$14,$B545,O$19)</f>
        <v>0</v>
      </c>
    </row>
    <row r="546" spans="1:15" x14ac:dyDescent="0.25">
      <c r="A546" s="2" t="str">
        <f ca="1">IF(_xll.TM1RPTELISCONSOLIDATED($B$20,$B546),IF(_xll.TM1RPTELLEV($B$20,$B546)&lt;=3,_xll.TM1RPTELLEV($B$20,$B546),"D"),"N")</f>
        <v>N</v>
      </c>
      <c r="B546" s="45" t="s">
        <v>357</v>
      </c>
      <c r="C546" s="35" t="str">
        <f t="shared" ca="1" si="8"/>
        <v>No</v>
      </c>
      <c r="D546" s="35" t="str">
        <f ca="1">IF(AND(C546="YES",_xll.DIMIX(instance&amp;":z_indicator_PL_Vector",_xll.ELPAR(dimension,F546,1))&gt;0),
_xll.ELPAR(dimension,F546,1),
IF(AND(C546="YES",_xll.DIMIX(instance&amp;":z_indicator_PL_Vector",_xll.ELPAR(dimension,F546,1))=0),
_xll.ELPAR(dimension,_xll.ELPAR(dimension,F546,1),1),
IF(G546="Vector",F546,"")))</f>
        <v/>
      </c>
      <c r="E546" s="36">
        <f ca="1">_xll.ELLEV($B$15,$B546)</f>
        <v>0</v>
      </c>
      <c r="F546" s="37" t="str">
        <f ca="1">_xll.DIMNM(dimension,_xll.DIMIX(dimension,B546))</f>
        <v>PL1400_OO</v>
      </c>
      <c r="G546" s="36">
        <f ca="1">_xll.DBRW($B$14,$B546,G$19)</f>
        <v>0</v>
      </c>
      <c r="H546" s="38">
        <f ca="1">_xll.DBRW($B$14,$B546,H$19)</f>
        <v>0</v>
      </c>
      <c r="I546" s="38">
        <f ca="1">_xll.DBRW($B$14,$B546,I$19)</f>
        <v>0</v>
      </c>
      <c r="J546" s="38" t="str">
        <f ca="1">_xll.ELPAR("tango_core_model:Indicator",B546,1)</f>
        <v>PL1400</v>
      </c>
      <c r="K546" s="38" t="str">
        <f ca="1">IFERROR(VLOOKUP(B546,#REF!,3,FALSE),"-")</f>
        <v>Other - Gains/losses on disposal of investments and shares in Associates</v>
      </c>
      <c r="L546" s="38">
        <f ca="1">_xll.DBRW($B$14,$B546,L$19)</f>
        <v>0</v>
      </c>
      <c r="M546" s="38">
        <f ca="1">_xll.DBRW($B$14,$B546,M$19)</f>
        <v>0</v>
      </c>
      <c r="N546" s="38">
        <f ca="1">_xll.DBRW($B$14,$B546,N$19)</f>
        <v>0</v>
      </c>
      <c r="O546" s="38">
        <f ca="1">_xll.DBRW($B$14,$B546,O$19)</f>
        <v>0</v>
      </c>
    </row>
    <row r="547" spans="1:15" x14ac:dyDescent="0.25">
      <c r="A547" s="2" t="str">
        <f ca="1">IF(_xll.TM1RPTELISCONSOLIDATED($B$20,$B547),IF(_xll.TM1RPTELLEV($B$20,$B547)&lt;=3,_xll.TM1RPTELLEV($B$20,$B547),"D"),"N")</f>
        <v>N</v>
      </c>
      <c r="B547" s="45" t="s">
        <v>368</v>
      </c>
      <c r="C547" s="35" t="str">
        <f t="shared" ca="1" si="8"/>
        <v>No</v>
      </c>
      <c r="D547" s="35" t="str">
        <f ca="1">IF(AND(C547="YES",_xll.DIMIX(instance&amp;":z_indicator_PL_Vector",_xll.ELPAR(dimension,F547,1))&gt;0),
_xll.ELPAR(dimension,F547,1),
IF(AND(C547="YES",_xll.DIMIX(instance&amp;":z_indicator_PL_Vector",_xll.ELPAR(dimension,F547,1))=0),
_xll.ELPAR(dimension,_xll.ELPAR(dimension,F547,1),1),
IF(G547="Vector",F547,"")))</f>
        <v/>
      </c>
      <c r="E547" s="36">
        <f ca="1">_xll.ELLEV($B$15,$B547)</f>
        <v>0</v>
      </c>
      <c r="F547" s="37" t="str">
        <f ca="1">_xll.DIMNM(dimension,_xll.DIMIX(dimension,B547))</f>
        <v>PL1400_XX</v>
      </c>
      <c r="G547" s="36">
        <f ca="1">_xll.DBRW($B$14,$B547,G$19)</f>
        <v>0</v>
      </c>
      <c r="H547" s="38">
        <f ca="1">_xll.DBRW($B$14,$B547,H$19)</f>
        <v>0</v>
      </c>
      <c r="I547" s="38">
        <f ca="1">_xll.DBRW($B$14,$B547,I$19)</f>
        <v>0</v>
      </c>
      <c r="J547" s="38" t="str">
        <f ca="1">_xll.ELPAR("tango_core_model:Indicator",B547,1)</f>
        <v>PL1400</v>
      </c>
      <c r="K547" s="38" t="str">
        <f ca="1">IFERROR(VLOOKUP(B547,#REF!,3,FALSE),"-")</f>
        <v>Technical account for Vector reconciliation</v>
      </c>
      <c r="L547" s="38">
        <f ca="1">_xll.DBRW($B$14,$B547,L$19)</f>
        <v>0</v>
      </c>
      <c r="M547" s="38">
        <f ca="1">_xll.DBRW($B$14,$B547,M$19)</f>
        <v>0</v>
      </c>
      <c r="N547" s="38">
        <f ca="1">_xll.DBRW($B$14,$B547,N$19)</f>
        <v>0</v>
      </c>
      <c r="O547" s="38">
        <f ca="1">_xll.DBRW($B$14,$B547,O$19)</f>
        <v>0</v>
      </c>
    </row>
    <row r="548" spans="1:15" x14ac:dyDescent="0.25">
      <c r="A548" s="2" t="str">
        <f ca="1">IF(_xll.TM1RPTELISCONSOLIDATED($B$20,$B548),IF(_xll.TM1RPTELLEV($B$20,$B548)&lt;=3,_xll.TM1RPTELLEV($B$20,$B548),"D"),"N")</f>
        <v>N</v>
      </c>
      <c r="B548" s="44" t="s">
        <v>508</v>
      </c>
      <c r="C548" s="20" t="str">
        <f t="shared" ca="1" si="8"/>
        <v>No</v>
      </c>
      <c r="D548" s="20" t="str">
        <f ca="1">IF(AND(C548="YES",_xll.DIMIX(instance&amp;":z_indicator_PL_Vector",_xll.ELPAR(dimension,F548,1))&gt;0),
_xll.ELPAR(dimension,F548,1),
IF(AND(C548="YES",_xll.DIMIX(instance&amp;":z_indicator_PL_Vector",_xll.ELPAR(dimension,F548,1))=0),
_xll.ELPAR(dimension,_xll.ELPAR(dimension,F548,1),1),
IF(G548="Vector",F548,"")))</f>
        <v/>
      </c>
      <c r="E548" s="21">
        <f ca="1">_xll.ELLEV($B$15,$B548)</f>
        <v>1</v>
      </c>
      <c r="F548" s="22" t="str">
        <f ca="1">_xll.DIMNM(dimension,_xll.DIMIX(dimension,B548))</f>
        <v>PL1410</v>
      </c>
      <c r="G548" s="23">
        <f ca="1">_xll.DBRW($B$14,$B548,G$19)</f>
        <v>0</v>
      </c>
      <c r="H548" s="23">
        <f ca="1">_xll.DBRW($B$14,$B548,H$19)</f>
        <v>0</v>
      </c>
      <c r="I548" s="23">
        <f ca="1">_xll.DBRW($B$14,$B548,I$19)</f>
        <v>0</v>
      </c>
      <c r="J548" s="23" t="str">
        <f ca="1">_xll.ELPAR("tango_core_model:Indicator",B548,1)</f>
        <v>TPL14_nat</v>
      </c>
      <c r="K548" s="23" t="str">
        <f ca="1">IFERROR(VLOOKUP(B548,#REF!,3,FALSE),"-")</f>
        <v>-</v>
      </c>
      <c r="L548" s="23">
        <f ca="1">_xll.DBRW($B$14,$B548,L$19)</f>
        <v>0</v>
      </c>
      <c r="M548" s="23">
        <f ca="1">_xll.DBRW($B$14,$B548,M$19)</f>
        <v>0</v>
      </c>
      <c r="N548" s="23">
        <f ca="1">_xll.DBRW($B$14,$B548,N$19)</f>
        <v>0</v>
      </c>
      <c r="O548" s="23">
        <f ca="1">_xll.DBRW($B$14,$B548,O$19)</f>
        <v>0</v>
      </c>
    </row>
    <row r="549" spans="1:15" x14ac:dyDescent="0.25">
      <c r="A549" s="2" t="str">
        <f ca="1">IF(_xll.TM1RPTELISCONSOLIDATED($B$20,$B549),IF(_xll.TM1RPTELLEV($B$20,$B549)&lt;=3,_xll.TM1RPTELLEV($B$20,$B549),"D"),"N")</f>
        <v>N</v>
      </c>
      <c r="B549" s="45" t="s">
        <v>358</v>
      </c>
      <c r="C549" s="35" t="str">
        <f t="shared" ca="1" si="8"/>
        <v>No</v>
      </c>
      <c r="D549" s="35" t="str">
        <f ca="1">IF(AND(C549="YES",_xll.DIMIX(instance&amp;":z_indicator_PL_Vector",_xll.ELPAR(dimension,F549,1))&gt;0),
_xll.ELPAR(dimension,F549,1),
IF(AND(C549="YES",_xll.DIMIX(instance&amp;":z_indicator_PL_Vector",_xll.ELPAR(dimension,F549,1))=0),
_xll.ELPAR(dimension,_xll.ELPAR(dimension,F549,1),1),
IF(G549="Vector",F549,"")))</f>
        <v/>
      </c>
      <c r="E549" s="36">
        <f ca="1">_xll.ELLEV($B$15,$B549)</f>
        <v>0</v>
      </c>
      <c r="F549" s="37" t="str">
        <f ca="1">_xll.DIMNM(dimension,_xll.DIMIX(dimension,B549))</f>
        <v>PL1410_OO</v>
      </c>
      <c r="G549" s="36">
        <f ca="1">_xll.DBRW($B$14,$B549,G$19)</f>
        <v>0</v>
      </c>
      <c r="H549" s="38">
        <f ca="1">_xll.DBRW($B$14,$B549,H$19)</f>
        <v>0</v>
      </c>
      <c r="I549" s="38">
        <f ca="1">_xll.DBRW($B$14,$B549,I$19)</f>
        <v>0</v>
      </c>
      <c r="J549" s="38" t="str">
        <f ca="1">_xll.ELPAR("tango_core_model:Indicator",B549,1)</f>
        <v>PL1410</v>
      </c>
      <c r="K549" s="38" t="str">
        <f ca="1">IFERROR(VLOOKUP(B549,#REF!,3,FALSE),"-")</f>
        <v>Other - Reversal of impairment on shares sold</v>
      </c>
      <c r="L549" s="38">
        <f ca="1">_xll.DBRW($B$14,$B549,L$19)</f>
        <v>0</v>
      </c>
      <c r="M549" s="38">
        <f ca="1">_xll.DBRW($B$14,$B549,M$19)</f>
        <v>0</v>
      </c>
      <c r="N549" s="38">
        <f ca="1">_xll.DBRW($B$14,$B549,N$19)</f>
        <v>0</v>
      </c>
      <c r="O549" s="38">
        <f ca="1">_xll.DBRW($B$14,$B549,O$19)</f>
        <v>0</v>
      </c>
    </row>
    <row r="550" spans="1:15" x14ac:dyDescent="0.25">
      <c r="A550" s="2" t="str">
        <f ca="1">IF(_xll.TM1RPTELISCONSOLIDATED($B$20,$B550),IF(_xll.TM1RPTELLEV($B$20,$B550)&lt;=3,_xll.TM1RPTELLEV($B$20,$B550),"D"),"N")</f>
        <v>N</v>
      </c>
      <c r="B550" s="45" t="s">
        <v>369</v>
      </c>
      <c r="C550" s="35" t="str">
        <f t="shared" ca="1" si="8"/>
        <v>No</v>
      </c>
      <c r="D550" s="35" t="str">
        <f ca="1">IF(AND(C550="YES",_xll.DIMIX(instance&amp;":z_indicator_PL_Vector",_xll.ELPAR(dimension,F550,1))&gt;0),
_xll.ELPAR(dimension,F550,1),
IF(AND(C550="YES",_xll.DIMIX(instance&amp;":z_indicator_PL_Vector",_xll.ELPAR(dimension,F550,1))=0),
_xll.ELPAR(dimension,_xll.ELPAR(dimension,F550,1),1),
IF(G550="Vector",F550,"")))</f>
        <v/>
      </c>
      <c r="E550" s="36">
        <f ca="1">_xll.ELLEV($B$15,$B550)</f>
        <v>0</v>
      </c>
      <c r="F550" s="37" t="str">
        <f ca="1">_xll.DIMNM(dimension,_xll.DIMIX(dimension,B550))</f>
        <v>PL1410_XX</v>
      </c>
      <c r="G550" s="36">
        <f ca="1">_xll.DBRW($B$14,$B550,G$19)</f>
        <v>0</v>
      </c>
      <c r="H550" s="38">
        <f ca="1">_xll.DBRW($B$14,$B550,H$19)</f>
        <v>0</v>
      </c>
      <c r="I550" s="38">
        <f ca="1">_xll.DBRW($B$14,$B550,I$19)</f>
        <v>0</v>
      </c>
      <c r="J550" s="38" t="str">
        <f ca="1">_xll.ELPAR("tango_core_model:Indicator",B550,1)</f>
        <v>PL1410</v>
      </c>
      <c r="K550" s="38" t="str">
        <f ca="1">IFERROR(VLOOKUP(B550,#REF!,3,FALSE),"-")</f>
        <v>Technical account for Vector reconciliation</v>
      </c>
      <c r="L550" s="38">
        <f ca="1">_xll.DBRW($B$14,$B550,L$19)</f>
        <v>0</v>
      </c>
      <c r="M550" s="38">
        <f ca="1">_xll.DBRW($B$14,$B550,M$19)</f>
        <v>0</v>
      </c>
      <c r="N550" s="38">
        <f ca="1">_xll.DBRW($B$14,$B550,N$19)</f>
        <v>0</v>
      </c>
      <c r="O550" s="38">
        <f ca="1">_xll.DBRW($B$14,$B550,O$19)</f>
        <v>0</v>
      </c>
    </row>
    <row r="551" spans="1:15" x14ac:dyDescent="0.25">
      <c r="A551" s="2" t="str">
        <f ca="1">IF(_xll.TM1RPTELISCONSOLIDATED($B$20,$B551),IF(_xll.TM1RPTELLEV($B$20,$B551)&lt;=3,_xll.TM1RPTELLEV($B$20,$B551),"D"),"N")</f>
        <v>N</v>
      </c>
      <c r="B551" s="44" t="s">
        <v>509</v>
      </c>
      <c r="C551" s="20" t="str">
        <f t="shared" ca="1" si="8"/>
        <v>No</v>
      </c>
      <c r="D551" s="20" t="str">
        <f ca="1">IF(AND(C551="YES",_xll.DIMIX(instance&amp;":z_indicator_PL_Vector",_xll.ELPAR(dimension,F551,1))&gt;0),
_xll.ELPAR(dimension,F551,1),
IF(AND(C551="YES",_xll.DIMIX(instance&amp;":z_indicator_PL_Vector",_xll.ELPAR(dimension,F551,1))=0),
_xll.ELPAR(dimension,_xll.ELPAR(dimension,F551,1),1),
IF(G551="Vector",F551,"")))</f>
        <v/>
      </c>
      <c r="E551" s="21">
        <f ca="1">_xll.ELLEV($B$15,$B551)</f>
        <v>1</v>
      </c>
      <c r="F551" s="22" t="str">
        <f ca="1">_xll.DIMNM(dimension,_xll.DIMIX(dimension,B551))</f>
        <v>PL1415</v>
      </c>
      <c r="G551" s="23">
        <f ca="1">_xll.DBRW($B$14,$B551,G$19)</f>
        <v>0</v>
      </c>
      <c r="H551" s="23">
        <f ca="1">_xll.DBRW($B$14,$B551,H$19)</f>
        <v>0</v>
      </c>
      <c r="I551" s="23">
        <f ca="1">_xll.DBRW($B$14,$B551,I$19)</f>
        <v>0</v>
      </c>
      <c r="J551" s="23" t="str">
        <f ca="1">_xll.ELPAR("tango_core_model:Indicator",B551,1)</f>
        <v>TPL14_nat</v>
      </c>
      <c r="K551" s="23" t="str">
        <f ca="1">IFERROR(VLOOKUP(B551,#REF!,3,FALSE),"-")</f>
        <v>-</v>
      </c>
      <c r="L551" s="23">
        <f ca="1">_xll.DBRW($B$14,$B551,L$19)</f>
        <v>0</v>
      </c>
      <c r="M551" s="23">
        <f ca="1">_xll.DBRW($B$14,$B551,M$19)</f>
        <v>0</v>
      </c>
      <c r="N551" s="23">
        <f ca="1">_xll.DBRW($B$14,$B551,N$19)</f>
        <v>0</v>
      </c>
      <c r="O551" s="23">
        <f ca="1">_xll.DBRW($B$14,$B551,O$19)</f>
        <v>0</v>
      </c>
    </row>
    <row r="552" spans="1:15" x14ac:dyDescent="0.25">
      <c r="A552" s="2" t="str">
        <f ca="1">IF(_xll.TM1RPTELISCONSOLIDATED($B$20,$B552),IF(_xll.TM1RPTELLEV($B$20,$B552)&lt;=3,_xll.TM1RPTELLEV($B$20,$B552),"D"),"N")</f>
        <v>N</v>
      </c>
      <c r="B552" s="45" t="s">
        <v>359</v>
      </c>
      <c r="C552" s="35" t="str">
        <f t="shared" ca="1" si="8"/>
        <v>No</v>
      </c>
      <c r="D552" s="35" t="str">
        <f ca="1">IF(AND(C552="YES",_xll.DIMIX(instance&amp;":z_indicator_PL_Vector",_xll.ELPAR(dimension,F552,1))&gt;0),
_xll.ELPAR(dimension,F552,1),
IF(AND(C552="YES",_xll.DIMIX(instance&amp;":z_indicator_PL_Vector",_xll.ELPAR(dimension,F552,1))=0),
_xll.ELPAR(dimension,_xll.ELPAR(dimension,F552,1),1),
IF(G552="Vector",F552,"")))</f>
        <v/>
      </c>
      <c r="E552" s="36">
        <f ca="1">_xll.ELLEV($B$15,$B552)</f>
        <v>0</v>
      </c>
      <c r="F552" s="37" t="str">
        <f ca="1">_xll.DIMNM(dimension,_xll.DIMIX(dimension,B552))</f>
        <v>PL1415_OO</v>
      </c>
      <c r="G552" s="36">
        <f ca="1">_xll.DBRW($B$14,$B552,G$19)</f>
        <v>0</v>
      </c>
      <c r="H552" s="38">
        <f ca="1">_xll.DBRW($B$14,$B552,H$19)</f>
        <v>0</v>
      </c>
      <c r="I552" s="38">
        <f ca="1">_xll.DBRW($B$14,$B552,I$19)</f>
        <v>0</v>
      </c>
      <c r="J552" s="38" t="str">
        <f ca="1">_xll.ELPAR("tango_core_model:Indicator",B552,1)</f>
        <v>PL1415</v>
      </c>
      <c r="K552" s="38" t="str">
        <f ca="1">IFERROR(VLOOKUP(B552,#REF!,3,FALSE),"-")</f>
        <v>Other - Gains/losses on disposal - investments fair value</v>
      </c>
      <c r="L552" s="38">
        <f ca="1">_xll.DBRW($B$14,$B552,L$19)</f>
        <v>0</v>
      </c>
      <c r="M552" s="38">
        <f ca="1">_xll.DBRW($B$14,$B552,M$19)</f>
        <v>0</v>
      </c>
      <c r="N552" s="38">
        <f ca="1">_xll.DBRW($B$14,$B552,N$19)</f>
        <v>0</v>
      </c>
      <c r="O552" s="38">
        <f ca="1">_xll.DBRW($B$14,$B552,O$19)</f>
        <v>0</v>
      </c>
    </row>
    <row r="553" spans="1:15" x14ac:dyDescent="0.25">
      <c r="A553" s="2" t="str">
        <f ca="1">IF(_xll.TM1RPTELISCONSOLIDATED($B$20,$B553),IF(_xll.TM1RPTELLEV($B$20,$B553)&lt;=3,_xll.TM1RPTELLEV($B$20,$B553),"D"),"N")</f>
        <v>N</v>
      </c>
      <c r="B553" s="45" t="s">
        <v>370</v>
      </c>
      <c r="C553" s="35" t="str">
        <f t="shared" ca="1" si="8"/>
        <v>No</v>
      </c>
      <c r="D553" s="35" t="str">
        <f ca="1">IF(AND(C553="YES",_xll.DIMIX(instance&amp;":z_indicator_PL_Vector",_xll.ELPAR(dimension,F553,1))&gt;0),
_xll.ELPAR(dimension,F553,1),
IF(AND(C553="YES",_xll.DIMIX(instance&amp;":z_indicator_PL_Vector",_xll.ELPAR(dimension,F553,1))=0),
_xll.ELPAR(dimension,_xll.ELPAR(dimension,F553,1),1),
IF(G553="Vector",F553,"")))</f>
        <v/>
      </c>
      <c r="E553" s="36">
        <f ca="1">_xll.ELLEV($B$15,$B553)</f>
        <v>0</v>
      </c>
      <c r="F553" s="37" t="str">
        <f ca="1">_xll.DIMNM(dimension,_xll.DIMIX(dimension,B553))</f>
        <v>PL1415_XX</v>
      </c>
      <c r="G553" s="36">
        <f ca="1">_xll.DBRW($B$14,$B553,G$19)</f>
        <v>0</v>
      </c>
      <c r="H553" s="38">
        <f ca="1">_xll.DBRW($B$14,$B553,H$19)</f>
        <v>0</v>
      </c>
      <c r="I553" s="38">
        <f ca="1">_xll.DBRW($B$14,$B553,I$19)</f>
        <v>0</v>
      </c>
      <c r="J553" s="38" t="str">
        <f ca="1">_xll.ELPAR("tango_core_model:Indicator",B553,1)</f>
        <v>PL1415</v>
      </c>
      <c r="K553" s="38" t="str">
        <f ca="1">IFERROR(VLOOKUP(B553,#REF!,3,FALSE),"-")</f>
        <v>Technical account for Vector reconciliation</v>
      </c>
      <c r="L553" s="38">
        <f ca="1">_xll.DBRW($B$14,$B553,L$19)</f>
        <v>0</v>
      </c>
      <c r="M553" s="38">
        <f ca="1">_xll.DBRW($B$14,$B553,M$19)</f>
        <v>0</v>
      </c>
      <c r="N553" s="38">
        <f ca="1">_xll.DBRW($B$14,$B553,N$19)</f>
        <v>0</v>
      </c>
      <c r="O553" s="38">
        <f ca="1">_xll.DBRW($B$14,$B553,O$19)</f>
        <v>0</v>
      </c>
    </row>
    <row r="554" spans="1:15" x14ac:dyDescent="0.25">
      <c r="A554" s="2" t="str">
        <f ca="1">IF(_xll.TM1RPTELISCONSOLIDATED($B$20,$B554),IF(_xll.TM1RPTELLEV($B$20,$B554)&lt;=3,_xll.TM1RPTELLEV($B$20,$B554),"D"),"N")</f>
        <v>N</v>
      </c>
      <c r="B554" s="44" t="s">
        <v>510</v>
      </c>
      <c r="C554" s="20" t="str">
        <f t="shared" ca="1" si="8"/>
        <v>No</v>
      </c>
      <c r="D554" s="20" t="str">
        <f ca="1">IF(AND(C554="YES",_xll.DIMIX(instance&amp;":z_indicator_PL_Vector",_xll.ELPAR(dimension,F554,1))&gt;0),
_xll.ELPAR(dimension,F554,1),
IF(AND(C554="YES",_xll.DIMIX(instance&amp;":z_indicator_PL_Vector",_xll.ELPAR(dimension,F554,1))=0),
_xll.ELPAR(dimension,_xll.ELPAR(dimension,F554,1),1),
IF(G554="Vector",F554,"")))</f>
        <v/>
      </c>
      <c r="E554" s="21">
        <f ca="1">_xll.ELLEV($B$15,$B554)</f>
        <v>1</v>
      </c>
      <c r="F554" s="22" t="str">
        <f ca="1">_xll.DIMNM(dimension,_xll.DIMIX(dimension,B554))</f>
        <v>PL1420</v>
      </c>
      <c r="G554" s="23">
        <f ca="1">_xll.DBRW($B$14,$B554,G$19)</f>
        <v>0</v>
      </c>
      <c r="H554" s="23">
        <f ca="1">_xll.DBRW($B$14,$B554,H$19)</f>
        <v>0</v>
      </c>
      <c r="I554" s="23">
        <f ca="1">_xll.DBRW($B$14,$B554,I$19)</f>
        <v>0</v>
      </c>
      <c r="J554" s="23" t="str">
        <f ca="1">_xll.ELPAR("tango_core_model:Indicator",B554,1)</f>
        <v>TPL14_nat</v>
      </c>
      <c r="K554" s="23" t="str">
        <f ca="1">IFERROR(VLOOKUP(B554,#REF!,3,FALSE),"-")</f>
        <v>-</v>
      </c>
      <c r="L554" s="23">
        <f ca="1">_xll.DBRW($B$14,$B554,L$19)</f>
        <v>0</v>
      </c>
      <c r="M554" s="23">
        <f ca="1">_xll.DBRW($B$14,$B554,M$19)</f>
        <v>0</v>
      </c>
      <c r="N554" s="23">
        <f ca="1">_xll.DBRW($B$14,$B554,N$19)</f>
        <v>0</v>
      </c>
      <c r="O554" s="23">
        <f ca="1">_xll.DBRW($B$14,$B554,O$19)</f>
        <v>0</v>
      </c>
    </row>
    <row r="555" spans="1:15" x14ac:dyDescent="0.25">
      <c r="A555" s="2" t="str">
        <f ca="1">IF(_xll.TM1RPTELISCONSOLIDATED($B$20,$B555),IF(_xll.TM1RPTELLEV($B$20,$B555)&lt;=3,_xll.TM1RPTELLEV($B$20,$B555),"D"),"N")</f>
        <v>N</v>
      </c>
      <c r="B555" s="45" t="s">
        <v>360</v>
      </c>
      <c r="C555" s="35" t="str">
        <f t="shared" ca="1" si="8"/>
        <v>No</v>
      </c>
      <c r="D555" s="35" t="str">
        <f ca="1">IF(AND(C555="YES",_xll.DIMIX(instance&amp;":z_indicator_PL_Vector",_xll.ELPAR(dimension,F555,1))&gt;0),
_xll.ELPAR(dimension,F555,1),
IF(AND(C555="YES",_xll.DIMIX(instance&amp;":z_indicator_PL_Vector",_xll.ELPAR(dimension,F555,1))=0),
_xll.ELPAR(dimension,_xll.ELPAR(dimension,F555,1),1),
IF(G555="Vector",F555,"")))</f>
        <v/>
      </c>
      <c r="E555" s="36">
        <f ca="1">_xll.ELLEV($B$15,$B555)</f>
        <v>0</v>
      </c>
      <c r="F555" s="37" t="str">
        <f ca="1">_xll.DIMNM(dimension,_xll.DIMIX(dimension,B555))</f>
        <v>PL1420_OO</v>
      </c>
      <c r="G555" s="36">
        <f ca="1">_xll.DBRW($B$14,$B555,G$19)</f>
        <v>0</v>
      </c>
      <c r="H555" s="38">
        <f ca="1">_xll.DBRW($B$14,$B555,H$19)</f>
        <v>0</v>
      </c>
      <c r="I555" s="38">
        <f ca="1">_xll.DBRW($B$14,$B555,I$19)</f>
        <v>0</v>
      </c>
      <c r="J555" s="38" t="str">
        <f ca="1">_xll.ELPAR("tango_core_model:Indicator",B555,1)</f>
        <v>PL1420</v>
      </c>
      <c r="K555" s="38" t="str">
        <f ca="1">IFERROR(VLOOKUP(B555,#REF!,3,FALSE),"-")</f>
        <v>Other - Gains/losses on consolidation</v>
      </c>
      <c r="L555" s="38">
        <f ca="1">_xll.DBRW($B$14,$B555,L$19)</f>
        <v>0</v>
      </c>
      <c r="M555" s="38">
        <f ca="1">_xll.DBRW($B$14,$B555,M$19)</f>
        <v>0</v>
      </c>
      <c r="N555" s="38">
        <f ca="1">_xll.DBRW($B$14,$B555,N$19)</f>
        <v>0</v>
      </c>
      <c r="O555" s="38">
        <f ca="1">_xll.DBRW($B$14,$B555,O$19)</f>
        <v>0</v>
      </c>
    </row>
    <row r="556" spans="1:15" x14ac:dyDescent="0.25">
      <c r="A556" s="2" t="str">
        <f ca="1">IF(_xll.TM1RPTELISCONSOLIDATED($B$20,$B556),IF(_xll.TM1RPTELLEV($B$20,$B556)&lt;=3,_xll.TM1RPTELLEV($B$20,$B556),"D"),"N")</f>
        <v>N</v>
      </c>
      <c r="B556" s="45" t="s">
        <v>371</v>
      </c>
      <c r="C556" s="35" t="str">
        <f t="shared" ca="1" si="8"/>
        <v>No</v>
      </c>
      <c r="D556" s="35" t="str">
        <f ca="1">IF(AND(C556="YES",_xll.DIMIX(instance&amp;":z_indicator_PL_Vector",_xll.ELPAR(dimension,F556,1))&gt;0),
_xll.ELPAR(dimension,F556,1),
IF(AND(C556="YES",_xll.DIMIX(instance&amp;":z_indicator_PL_Vector",_xll.ELPAR(dimension,F556,1))=0),
_xll.ELPAR(dimension,_xll.ELPAR(dimension,F556,1),1),
IF(G556="Vector",F556,"")))</f>
        <v/>
      </c>
      <c r="E556" s="36">
        <f ca="1">_xll.ELLEV($B$15,$B556)</f>
        <v>0</v>
      </c>
      <c r="F556" s="37" t="str">
        <f ca="1">_xll.DIMNM(dimension,_xll.DIMIX(dimension,B556))</f>
        <v>PL1420_XX</v>
      </c>
      <c r="G556" s="36">
        <f ca="1">_xll.DBRW($B$14,$B556,G$19)</f>
        <v>0</v>
      </c>
      <c r="H556" s="38">
        <f ca="1">_xll.DBRW($B$14,$B556,H$19)</f>
        <v>0</v>
      </c>
      <c r="I556" s="38">
        <f ca="1">_xll.DBRW($B$14,$B556,I$19)</f>
        <v>0</v>
      </c>
      <c r="J556" s="38" t="str">
        <f ca="1">_xll.ELPAR("tango_core_model:Indicator",B556,1)</f>
        <v>PL1420</v>
      </c>
      <c r="K556" s="38" t="str">
        <f ca="1">IFERROR(VLOOKUP(B556,#REF!,3,FALSE),"-")</f>
        <v>Technical account for Vector reconciliation</v>
      </c>
      <c r="L556" s="38">
        <f ca="1">_xll.DBRW($B$14,$B556,L$19)</f>
        <v>0</v>
      </c>
      <c r="M556" s="38">
        <f ca="1">_xll.DBRW($B$14,$B556,M$19)</f>
        <v>0</v>
      </c>
      <c r="N556" s="38">
        <f ca="1">_xll.DBRW($B$14,$B556,N$19)</f>
        <v>0</v>
      </c>
      <c r="O556" s="38">
        <f ca="1">_xll.DBRW($B$14,$B556,O$19)</f>
        <v>0</v>
      </c>
    </row>
    <row r="557" spans="1:15" x14ac:dyDescent="0.25">
      <c r="A557" s="2" t="str">
        <f ca="1">IF(_xll.TM1RPTELISCONSOLIDATED($B$20,$B557),IF(_xll.TM1RPTELLEV($B$20,$B557)&lt;=3,_xll.TM1RPTELLEV($B$20,$B557),"D"),"N")</f>
        <v>N</v>
      </c>
      <c r="B557" s="44" t="s">
        <v>511</v>
      </c>
      <c r="C557" s="20" t="str">
        <f t="shared" ca="1" si="8"/>
        <v>No</v>
      </c>
      <c r="D557" s="20" t="str">
        <f ca="1">IF(AND(C557="YES",_xll.DIMIX(instance&amp;":z_indicator_PL_Vector",_xll.ELPAR(dimension,F557,1))&gt;0),
_xll.ELPAR(dimension,F557,1),
IF(AND(C557="YES",_xll.DIMIX(instance&amp;":z_indicator_PL_Vector",_xll.ELPAR(dimension,F557,1))=0),
_xll.ELPAR(dimension,_xll.ELPAR(dimension,F557,1),1),
IF(G557="Vector",F557,"")))</f>
        <v/>
      </c>
      <c r="E557" s="21">
        <f ca="1">_xll.ELLEV($B$15,$B557)</f>
        <v>1</v>
      </c>
      <c r="F557" s="22" t="str">
        <f ca="1">_xll.DIMNM(dimension,_xll.DIMIX(dimension,B557))</f>
        <v>PL1425</v>
      </c>
      <c r="G557" s="23">
        <f ca="1">_xll.DBRW($B$14,$B557,G$19)</f>
        <v>0</v>
      </c>
      <c r="H557" s="23">
        <f ca="1">_xll.DBRW($B$14,$B557,H$19)</f>
        <v>0</v>
      </c>
      <c r="I557" s="23">
        <f ca="1">_xll.DBRW($B$14,$B557,I$19)</f>
        <v>0</v>
      </c>
      <c r="J557" s="23" t="str">
        <f ca="1">_xll.ELPAR("tango_core_model:Indicator",B557,1)</f>
        <v>TPL14_nat</v>
      </c>
      <c r="K557" s="23" t="str">
        <f ca="1">IFERROR(VLOOKUP(B557,#REF!,3,FALSE),"-")</f>
        <v>-</v>
      </c>
      <c r="L557" s="23">
        <f ca="1">_xll.DBRW($B$14,$B557,L$19)</f>
        <v>0</v>
      </c>
      <c r="M557" s="23">
        <f ca="1">_xll.DBRW($B$14,$B557,M$19)</f>
        <v>0</v>
      </c>
      <c r="N557" s="23">
        <f ca="1">_xll.DBRW($B$14,$B557,N$19)</f>
        <v>0</v>
      </c>
      <c r="O557" s="23">
        <f ca="1">_xll.DBRW($B$14,$B557,O$19)</f>
        <v>0</v>
      </c>
    </row>
    <row r="558" spans="1:15" x14ac:dyDescent="0.25">
      <c r="A558" s="2" t="str">
        <f ca="1">IF(_xll.TM1RPTELISCONSOLIDATED($B$20,$B558),IF(_xll.TM1RPTELLEV($B$20,$B558)&lt;=3,_xll.TM1RPTELLEV($B$20,$B558),"D"),"N")</f>
        <v>N</v>
      </c>
      <c r="B558" s="45" t="s">
        <v>361</v>
      </c>
      <c r="C558" s="35" t="str">
        <f t="shared" ca="1" si="8"/>
        <v>No</v>
      </c>
      <c r="D558" s="35" t="str">
        <f ca="1">IF(AND(C558="YES",_xll.DIMIX(instance&amp;":z_indicator_PL_Vector",_xll.ELPAR(dimension,F558,1))&gt;0),
_xll.ELPAR(dimension,F558,1),
IF(AND(C558="YES",_xll.DIMIX(instance&amp;":z_indicator_PL_Vector",_xll.ELPAR(dimension,F558,1))=0),
_xll.ELPAR(dimension,_xll.ELPAR(dimension,F558,1),1),
IF(G558="Vector",F558,"")))</f>
        <v/>
      </c>
      <c r="E558" s="36">
        <f ca="1">_xll.ELLEV($B$15,$B558)</f>
        <v>0</v>
      </c>
      <c r="F558" s="37" t="str">
        <f ca="1">_xll.DIMNM(dimension,_xll.DIMIX(dimension,B558))</f>
        <v>PL1425_OO</v>
      </c>
      <c r="G558" s="36">
        <f ca="1">_xll.DBRW($B$14,$B558,G$19)</f>
        <v>0</v>
      </c>
      <c r="H558" s="38">
        <f ca="1">_xll.DBRW($B$14,$B558,H$19)</f>
        <v>0</v>
      </c>
      <c r="I558" s="38">
        <f ca="1">_xll.DBRW($B$14,$B558,I$19)</f>
        <v>0</v>
      </c>
      <c r="J558" s="38" t="str">
        <f ca="1">_xll.ELPAR("tango_core_model:Indicator",B558,1)</f>
        <v>PL1425</v>
      </c>
      <c r="K558" s="38" t="str">
        <f ca="1">IFERROR(VLOOKUP(B558,#REF!,3,FALSE),"-")</f>
        <v>Other - Gains/losses on consolidation (without loss of control)</v>
      </c>
      <c r="L558" s="38">
        <f ca="1">_xll.DBRW($B$14,$B558,L$19)</f>
        <v>0</v>
      </c>
      <c r="M558" s="38">
        <f ca="1">_xll.DBRW($B$14,$B558,M$19)</f>
        <v>0</v>
      </c>
      <c r="N558" s="38">
        <f ca="1">_xll.DBRW($B$14,$B558,N$19)</f>
        <v>0</v>
      </c>
      <c r="O558" s="38">
        <f ca="1">_xll.DBRW($B$14,$B558,O$19)</f>
        <v>0</v>
      </c>
    </row>
    <row r="559" spans="1:15" x14ac:dyDescent="0.25">
      <c r="A559" s="2" t="str">
        <f ca="1">IF(_xll.TM1RPTELISCONSOLIDATED($B$20,$B559),IF(_xll.TM1RPTELLEV($B$20,$B559)&lt;=3,_xll.TM1RPTELLEV($B$20,$B559),"D"),"N")</f>
        <v>N</v>
      </c>
      <c r="B559" s="45" t="s">
        <v>372</v>
      </c>
      <c r="C559" s="35" t="str">
        <f t="shared" ca="1" si="8"/>
        <v>No</v>
      </c>
      <c r="D559" s="35" t="str">
        <f ca="1">IF(AND(C559="YES",_xll.DIMIX(instance&amp;":z_indicator_PL_Vector",_xll.ELPAR(dimension,F559,1))&gt;0),
_xll.ELPAR(dimension,F559,1),
IF(AND(C559="YES",_xll.DIMIX(instance&amp;":z_indicator_PL_Vector",_xll.ELPAR(dimension,F559,1))=0),
_xll.ELPAR(dimension,_xll.ELPAR(dimension,F559,1),1),
IF(G559="Vector",F559,"")))</f>
        <v/>
      </c>
      <c r="E559" s="36">
        <f ca="1">_xll.ELLEV($B$15,$B559)</f>
        <v>0</v>
      </c>
      <c r="F559" s="37" t="str">
        <f ca="1">_xll.DIMNM(dimension,_xll.DIMIX(dimension,B559))</f>
        <v>PL1425_XX</v>
      </c>
      <c r="G559" s="36">
        <f ca="1">_xll.DBRW($B$14,$B559,G$19)</f>
        <v>0</v>
      </c>
      <c r="H559" s="38">
        <f ca="1">_xll.DBRW($B$14,$B559,H$19)</f>
        <v>0</v>
      </c>
      <c r="I559" s="38">
        <f ca="1">_xll.DBRW($B$14,$B559,I$19)</f>
        <v>0</v>
      </c>
      <c r="J559" s="38" t="str">
        <f ca="1">_xll.ELPAR("tango_core_model:Indicator",B559,1)</f>
        <v>PL1425</v>
      </c>
      <c r="K559" s="38" t="str">
        <f ca="1">IFERROR(VLOOKUP(B559,#REF!,3,FALSE),"-")</f>
        <v>Technical account for Vector reconciliation</v>
      </c>
      <c r="L559" s="38">
        <f ca="1">_xll.DBRW($B$14,$B559,L$19)</f>
        <v>0</v>
      </c>
      <c r="M559" s="38">
        <f ca="1">_xll.DBRW($B$14,$B559,M$19)</f>
        <v>0</v>
      </c>
      <c r="N559" s="38">
        <f ca="1">_xll.DBRW($B$14,$B559,N$19)</f>
        <v>0</v>
      </c>
      <c r="O559" s="38">
        <f ca="1">_xll.DBRW($B$14,$B559,O$19)</f>
        <v>0</v>
      </c>
    </row>
    <row r="560" spans="1:15" x14ac:dyDescent="0.25">
      <c r="A560" s="2" t="str">
        <f ca="1">IF(_xll.TM1RPTELISCONSOLIDATED($B$20,$B560),IF(_xll.TM1RPTELLEV($B$20,$B560)&lt;=3,_xll.TM1RPTELLEV($B$20,$B560),"D"),"N")</f>
        <v>N</v>
      </c>
      <c r="B560" s="44" t="s">
        <v>512</v>
      </c>
      <c r="C560" s="20" t="str">
        <f t="shared" ca="1" si="8"/>
        <v>No</v>
      </c>
      <c r="D560" s="20" t="str">
        <f ca="1">IF(AND(C560="YES",_xll.DIMIX(instance&amp;":z_indicator_PL_Vector",_xll.ELPAR(dimension,F560,1))&gt;0),
_xll.ELPAR(dimension,F560,1),
IF(AND(C560="YES",_xll.DIMIX(instance&amp;":z_indicator_PL_Vector",_xll.ELPAR(dimension,F560,1))=0),
_xll.ELPAR(dimension,_xll.ELPAR(dimension,F560,1),1),
IF(G560="Vector",F560,"")))</f>
        <v/>
      </c>
      <c r="E560" s="21">
        <f ca="1">_xll.ELLEV($B$15,$B560)</f>
        <v>1</v>
      </c>
      <c r="F560" s="22" t="str">
        <f ca="1">_xll.DIMNM(dimension,_xll.DIMIX(dimension,B560))</f>
        <v>PL1430</v>
      </c>
      <c r="G560" s="23">
        <f ca="1">_xll.DBRW($B$14,$B560,G$19)</f>
        <v>0</v>
      </c>
      <c r="H560" s="23">
        <f ca="1">_xll.DBRW($B$14,$B560,H$19)</f>
        <v>0</v>
      </c>
      <c r="I560" s="23">
        <f ca="1">_xll.DBRW($B$14,$B560,I$19)</f>
        <v>0</v>
      </c>
      <c r="J560" s="23" t="str">
        <f ca="1">_xll.ELPAR("tango_core_model:Indicator",B560,1)</f>
        <v>TPL14_nat</v>
      </c>
      <c r="K560" s="23" t="str">
        <f ca="1">IFERROR(VLOOKUP(B560,#REF!,3,FALSE),"-")</f>
        <v>-</v>
      </c>
      <c r="L560" s="23">
        <f ca="1">_xll.DBRW($B$14,$B560,L$19)</f>
        <v>0</v>
      </c>
      <c r="M560" s="23">
        <f ca="1">_xll.DBRW($B$14,$B560,M$19)</f>
        <v>0</v>
      </c>
      <c r="N560" s="23">
        <f ca="1">_xll.DBRW($B$14,$B560,N$19)</f>
        <v>0</v>
      </c>
      <c r="O560" s="23">
        <f ca="1">_xll.DBRW($B$14,$B560,O$19)</f>
        <v>0</v>
      </c>
    </row>
    <row r="561" spans="1:15" x14ac:dyDescent="0.25">
      <c r="A561" s="2" t="str">
        <f ca="1">IF(_xll.TM1RPTELISCONSOLIDATED($B$20,$B561),IF(_xll.TM1RPTELLEV($B$20,$B561)&lt;=3,_xll.TM1RPTELLEV($B$20,$B561),"D"),"N")</f>
        <v>N</v>
      </c>
      <c r="B561" s="45" t="s">
        <v>362</v>
      </c>
      <c r="C561" s="35" t="str">
        <f t="shared" ca="1" si="8"/>
        <v>No</v>
      </c>
      <c r="D561" s="35" t="str">
        <f ca="1">IF(AND(C561="YES",_xll.DIMIX(instance&amp;":z_indicator_PL_Vector",_xll.ELPAR(dimension,F561,1))&gt;0),
_xll.ELPAR(dimension,F561,1),
IF(AND(C561="YES",_xll.DIMIX(instance&amp;":z_indicator_PL_Vector",_xll.ELPAR(dimension,F561,1))=0),
_xll.ELPAR(dimension,_xll.ELPAR(dimension,F561,1),1),
IF(G561="Vector",F561,"")))</f>
        <v/>
      </c>
      <c r="E561" s="36">
        <f ca="1">_xll.ELLEV($B$15,$B561)</f>
        <v>0</v>
      </c>
      <c r="F561" s="37" t="str">
        <f ca="1">_xll.DIMNM(dimension,_xll.DIMIX(dimension,B561))</f>
        <v>PL1430_OO</v>
      </c>
      <c r="G561" s="36">
        <f ca="1">_xll.DBRW($B$14,$B561,G$19)</f>
        <v>0</v>
      </c>
      <c r="H561" s="38">
        <f ca="1">_xll.DBRW($B$14,$B561,H$19)</f>
        <v>0</v>
      </c>
      <c r="I561" s="38">
        <f ca="1">_xll.DBRW($B$14,$B561,I$19)</f>
        <v>0</v>
      </c>
      <c r="J561" s="38" t="str">
        <f ca="1">_xll.ELPAR("tango_core_model:Indicator",B561,1)</f>
        <v>PL1430</v>
      </c>
      <c r="K561" s="38" t="str">
        <f ca="1">IFERROR(VLOOKUP(B561,#REF!,3,FALSE),"-")</f>
        <v>Other - Impact of change in accounting policies and other non cash operations</v>
      </c>
      <c r="L561" s="38">
        <f ca="1">_xll.DBRW($B$14,$B561,L$19)</f>
        <v>0</v>
      </c>
      <c r="M561" s="38">
        <f ca="1">_xll.DBRW($B$14,$B561,M$19)</f>
        <v>0</v>
      </c>
      <c r="N561" s="38">
        <f ca="1">_xll.DBRW($B$14,$B561,N$19)</f>
        <v>0</v>
      </c>
      <c r="O561" s="38">
        <f ca="1">_xll.DBRW($B$14,$B561,O$19)</f>
        <v>0</v>
      </c>
    </row>
    <row r="562" spans="1:15" x14ac:dyDescent="0.25">
      <c r="A562" s="2" t="str">
        <f ca="1">IF(_xll.TM1RPTELISCONSOLIDATED($B$20,$B562),IF(_xll.TM1RPTELLEV($B$20,$B562)&lt;=3,_xll.TM1RPTELLEV($B$20,$B562),"D"),"N")</f>
        <v>N</v>
      </c>
      <c r="B562" s="45" t="s">
        <v>373</v>
      </c>
      <c r="C562" s="35" t="str">
        <f t="shared" ca="1" si="8"/>
        <v>No</v>
      </c>
      <c r="D562" s="35" t="str">
        <f ca="1">IF(AND(C562="YES",_xll.DIMIX(instance&amp;":z_indicator_PL_Vector",_xll.ELPAR(dimension,F562,1))&gt;0),
_xll.ELPAR(dimension,F562,1),
IF(AND(C562="YES",_xll.DIMIX(instance&amp;":z_indicator_PL_Vector",_xll.ELPAR(dimension,F562,1))=0),
_xll.ELPAR(dimension,_xll.ELPAR(dimension,F562,1),1),
IF(G562="Vector",F562,"")))</f>
        <v/>
      </c>
      <c r="E562" s="36">
        <f ca="1">_xll.ELLEV($B$15,$B562)</f>
        <v>0</v>
      </c>
      <c r="F562" s="37" t="str">
        <f ca="1">_xll.DIMNM(dimension,_xll.DIMIX(dimension,B562))</f>
        <v>PL1430_XX</v>
      </c>
      <c r="G562" s="36">
        <f ca="1">_xll.DBRW($B$14,$B562,G$19)</f>
        <v>0</v>
      </c>
      <c r="H562" s="38">
        <f ca="1">_xll.DBRW($B$14,$B562,H$19)</f>
        <v>0</v>
      </c>
      <c r="I562" s="38">
        <f ca="1">_xll.DBRW($B$14,$B562,I$19)</f>
        <v>0</v>
      </c>
      <c r="J562" s="38" t="str">
        <f ca="1">_xll.ELPAR("tango_core_model:Indicator",B562,1)</f>
        <v>PL1430</v>
      </c>
      <c r="K562" s="38" t="str">
        <f ca="1">IFERROR(VLOOKUP(B562,#REF!,3,FALSE),"-")</f>
        <v>Technical account for Vector reconciliation</v>
      </c>
      <c r="L562" s="38">
        <f ca="1">_xll.DBRW($B$14,$B562,L$19)</f>
        <v>0</v>
      </c>
      <c r="M562" s="38">
        <f ca="1">_xll.DBRW($B$14,$B562,M$19)</f>
        <v>0</v>
      </c>
      <c r="N562" s="38">
        <f ca="1">_xll.DBRW($B$14,$B562,N$19)</f>
        <v>0</v>
      </c>
      <c r="O562" s="38">
        <f ca="1">_xll.DBRW($B$14,$B562,O$19)</f>
        <v>0</v>
      </c>
    </row>
    <row r="563" spans="1:15" x14ac:dyDescent="0.25">
      <c r="A563" s="2" t="str">
        <f ca="1">IF(_xll.TM1RPTELISCONSOLIDATED($B$20,$B563),IF(_xll.TM1RPTELLEV($B$20,$B563)&lt;=3,_xll.TM1RPTELLEV($B$20,$B563),"D"),"N")</f>
        <v>N</v>
      </c>
      <c r="B563" s="44" t="s">
        <v>513</v>
      </c>
      <c r="C563" s="20" t="str">
        <f t="shared" ca="1" si="8"/>
        <v>No</v>
      </c>
      <c r="D563" s="20" t="str">
        <f ca="1">IF(AND(C563="YES",_xll.DIMIX(instance&amp;":z_indicator_PL_Vector",_xll.ELPAR(dimension,F563,1))&gt;0),
_xll.ELPAR(dimension,F563,1),
IF(AND(C563="YES",_xll.DIMIX(instance&amp;":z_indicator_PL_Vector",_xll.ELPAR(dimension,F563,1))=0),
_xll.ELPAR(dimension,_xll.ELPAR(dimension,F563,1),1),
IF(G563="Vector",F563,"")))</f>
        <v/>
      </c>
      <c r="E563" s="21">
        <f ca="1">_xll.ELLEV($B$15,$B563)</f>
        <v>1</v>
      </c>
      <c r="F563" s="22" t="str">
        <f ca="1">_xll.DIMNM(dimension,_xll.DIMIX(dimension,B563))</f>
        <v>PL1440</v>
      </c>
      <c r="G563" s="23">
        <f ca="1">_xll.DBRW($B$14,$B563,G$19)</f>
        <v>0</v>
      </c>
      <c r="H563" s="23">
        <f ca="1">_xll.DBRW($B$14,$B563,H$19)</f>
        <v>0</v>
      </c>
      <c r="I563" s="23">
        <f ca="1">_xll.DBRW($B$14,$B563,I$19)</f>
        <v>0</v>
      </c>
      <c r="J563" s="23" t="str">
        <f ca="1">_xll.ELPAR("tango_core_model:Indicator",B563,1)</f>
        <v>TPL14_nat</v>
      </c>
      <c r="K563" s="23" t="str">
        <f ca="1">IFERROR(VLOOKUP(B563,#REF!,3,FALSE),"-")</f>
        <v>-</v>
      </c>
      <c r="L563" s="23">
        <f ca="1">_xll.DBRW($B$14,$B563,L$19)</f>
        <v>0</v>
      </c>
      <c r="M563" s="23">
        <f ca="1">_xll.DBRW($B$14,$B563,M$19)</f>
        <v>0</v>
      </c>
      <c r="N563" s="23">
        <f ca="1">_xll.DBRW($B$14,$B563,N$19)</f>
        <v>0</v>
      </c>
      <c r="O563" s="23">
        <f ca="1">_xll.DBRW($B$14,$B563,O$19)</f>
        <v>0</v>
      </c>
    </row>
    <row r="564" spans="1:15" x14ac:dyDescent="0.25">
      <c r="A564" s="2" t="str">
        <f ca="1">IF(_xll.TM1RPTELISCONSOLIDATED($B$20,$B564),IF(_xll.TM1RPTELLEV($B$20,$B564)&lt;=3,_xll.TM1RPTELLEV($B$20,$B564),"D"),"N")</f>
        <v>N</v>
      </c>
      <c r="B564" s="45" t="s">
        <v>363</v>
      </c>
      <c r="C564" s="35" t="str">
        <f t="shared" ca="1" si="8"/>
        <v>No</v>
      </c>
      <c r="D564" s="35" t="str">
        <f ca="1">IF(AND(C564="YES",_xll.DIMIX(instance&amp;":z_indicator_PL_Vector",_xll.ELPAR(dimension,F564,1))&gt;0),
_xll.ELPAR(dimension,F564,1),
IF(AND(C564="YES",_xll.DIMIX(instance&amp;":z_indicator_PL_Vector",_xll.ELPAR(dimension,F564,1))=0),
_xll.ELPAR(dimension,_xll.ELPAR(dimension,F564,1),1),
IF(G564="Vector",F564,"")))</f>
        <v/>
      </c>
      <c r="E564" s="36">
        <f ca="1">_xll.ELLEV($B$15,$B564)</f>
        <v>0</v>
      </c>
      <c r="F564" s="37" t="str">
        <f ca="1">_xll.DIMNM(dimension,_xll.DIMIX(dimension,B564))</f>
        <v>PL1440_OO</v>
      </c>
      <c r="G564" s="36">
        <f ca="1">_xll.DBRW($B$14,$B564,G$19)</f>
        <v>0</v>
      </c>
      <c r="H564" s="38">
        <f ca="1">_xll.DBRW($B$14,$B564,H$19)</f>
        <v>0</v>
      </c>
      <c r="I564" s="38">
        <f ca="1">_xll.DBRW($B$14,$B564,I$19)</f>
        <v>0</v>
      </c>
      <c r="J564" s="38" t="str">
        <f ca="1">_xll.ELPAR("tango_core_model:Indicator",B564,1)</f>
        <v>PL1440</v>
      </c>
      <c r="K564" s="38" t="str">
        <f ca="1">IFERROR(VLOOKUP(B564,#REF!,3,FALSE),"-")</f>
        <v>Other - Impact of sales of businesses and mergers (F88)</v>
      </c>
      <c r="L564" s="38">
        <f ca="1">_xll.DBRW($B$14,$B564,L$19)</f>
        <v>0</v>
      </c>
      <c r="M564" s="38">
        <f ca="1">_xll.DBRW($B$14,$B564,M$19)</f>
        <v>0</v>
      </c>
      <c r="N564" s="38">
        <f ca="1">_xll.DBRW($B$14,$B564,N$19)</f>
        <v>0</v>
      </c>
      <c r="O564" s="38">
        <f ca="1">_xll.DBRW($B$14,$B564,O$19)</f>
        <v>0</v>
      </c>
    </row>
    <row r="565" spans="1:15" x14ac:dyDescent="0.25">
      <c r="A565" s="2" t="str">
        <f ca="1">IF(_xll.TM1RPTELISCONSOLIDATED($B$20,$B565),IF(_xll.TM1RPTELLEV($B$20,$B565)&lt;=3,_xll.TM1RPTELLEV($B$20,$B565),"D"),"N")</f>
        <v>N</v>
      </c>
      <c r="B565" s="45" t="s">
        <v>374</v>
      </c>
      <c r="C565" s="35" t="str">
        <f t="shared" ca="1" si="8"/>
        <v>No</v>
      </c>
      <c r="D565" s="35" t="str">
        <f ca="1">IF(AND(C565="YES",_xll.DIMIX(instance&amp;":z_indicator_PL_Vector",_xll.ELPAR(dimension,F565,1))&gt;0),
_xll.ELPAR(dimension,F565,1),
IF(AND(C565="YES",_xll.DIMIX(instance&amp;":z_indicator_PL_Vector",_xll.ELPAR(dimension,F565,1))=0),
_xll.ELPAR(dimension,_xll.ELPAR(dimension,F565,1),1),
IF(G565="Vector",F565,"")))</f>
        <v/>
      </c>
      <c r="E565" s="36">
        <f ca="1">_xll.ELLEV($B$15,$B565)</f>
        <v>0</v>
      </c>
      <c r="F565" s="37" t="str">
        <f ca="1">_xll.DIMNM(dimension,_xll.DIMIX(dimension,B565))</f>
        <v>PL1440_XX</v>
      </c>
      <c r="G565" s="36">
        <f ca="1">_xll.DBRW($B$14,$B565,G$19)</f>
        <v>0</v>
      </c>
      <c r="H565" s="38">
        <f ca="1">_xll.DBRW($B$14,$B565,H$19)</f>
        <v>0</v>
      </c>
      <c r="I565" s="38">
        <f ca="1">_xll.DBRW($B$14,$B565,I$19)</f>
        <v>0</v>
      </c>
      <c r="J565" s="38" t="str">
        <f ca="1">_xll.ELPAR("tango_core_model:Indicator",B565,1)</f>
        <v>PL1440</v>
      </c>
      <c r="K565" s="38" t="str">
        <f ca="1">IFERROR(VLOOKUP(B565,#REF!,3,FALSE),"-")</f>
        <v>Technical account for Vector reconciliation</v>
      </c>
      <c r="L565" s="38">
        <f ca="1">_xll.DBRW($B$14,$B565,L$19)</f>
        <v>0</v>
      </c>
      <c r="M565" s="38">
        <f ca="1">_xll.DBRW($B$14,$B565,M$19)</f>
        <v>0</v>
      </c>
      <c r="N565" s="38">
        <f ca="1">_xll.DBRW($B$14,$B565,N$19)</f>
        <v>0</v>
      </c>
      <c r="O565" s="38">
        <f ca="1">_xll.DBRW($B$14,$B565,O$19)</f>
        <v>0</v>
      </c>
    </row>
    <row r="566" spans="1:15" x14ac:dyDescent="0.25">
      <c r="A566" s="2" t="str">
        <f ca="1">IF(_xll.TM1RPTELISCONSOLIDATED($B$20,$B566),IF(_xll.TM1RPTELLEV($B$20,$B566)&lt;=3,_xll.TM1RPTELLEV($B$20,$B566),"D"),"N")</f>
        <v>N</v>
      </c>
      <c r="B566" s="44" t="s">
        <v>514</v>
      </c>
      <c r="C566" s="20" t="str">
        <f t="shared" ca="1" si="8"/>
        <v>No</v>
      </c>
      <c r="D566" s="20" t="str">
        <f ca="1">IF(AND(C566="YES",_xll.DIMIX(instance&amp;":z_indicator_PL_Vector",_xll.ELPAR(dimension,F566,1))&gt;0),
_xll.ELPAR(dimension,F566,1),
IF(AND(C566="YES",_xll.DIMIX(instance&amp;":z_indicator_PL_Vector",_xll.ELPAR(dimension,F566,1))=0),
_xll.ELPAR(dimension,_xll.ELPAR(dimension,F566,1),1),
IF(G566="Vector",F566,"")))</f>
        <v/>
      </c>
      <c r="E566" s="21">
        <f ca="1">_xll.ELLEV($B$15,$B566)</f>
        <v>1</v>
      </c>
      <c r="F566" s="22" t="str">
        <f ca="1">_xll.DIMNM(dimension,_xll.DIMIX(dimension,B566))</f>
        <v>PL149L</v>
      </c>
      <c r="G566" s="23">
        <f ca="1">_xll.DBRW($B$14,$B566,G$19)</f>
        <v>0</v>
      </c>
      <c r="H566" s="23">
        <f ca="1">_xll.DBRW($B$14,$B566,H$19)</f>
        <v>0</v>
      </c>
      <c r="I566" s="23">
        <f ca="1">_xll.DBRW($B$14,$B566,I$19)</f>
        <v>0</v>
      </c>
      <c r="J566" s="23" t="str">
        <f ca="1">_xll.ELPAR("tango_core_model:Indicator",B566,1)</f>
        <v>TPL14_nat</v>
      </c>
      <c r="K566" s="23" t="str">
        <f ca="1">IFERROR(VLOOKUP(B566,#REF!,3,FALSE),"-")</f>
        <v>-</v>
      </c>
      <c r="L566" s="23">
        <f ca="1">_xll.DBRW($B$14,$B566,L$19)</f>
        <v>0</v>
      </c>
      <c r="M566" s="23">
        <f ca="1">_xll.DBRW($B$14,$B566,M$19)</f>
        <v>0</v>
      </c>
      <c r="N566" s="23">
        <f ca="1">_xll.DBRW($B$14,$B566,N$19)</f>
        <v>0</v>
      </c>
      <c r="O566" s="23">
        <f ca="1">_xll.DBRW($B$14,$B566,O$19)</f>
        <v>0</v>
      </c>
    </row>
    <row r="567" spans="1:15" x14ac:dyDescent="0.25">
      <c r="A567" s="2" t="str">
        <f ca="1">IF(_xll.TM1RPTELISCONSOLIDATED($B$20,$B567),IF(_xll.TM1RPTELLEV($B$20,$B567)&lt;=3,_xll.TM1RPTELLEV($B$20,$B567),"D"),"N")</f>
        <v>N</v>
      </c>
      <c r="B567" s="45" t="s">
        <v>415</v>
      </c>
      <c r="C567" s="35" t="str">
        <f t="shared" ca="1" si="8"/>
        <v>No</v>
      </c>
      <c r="D567" s="35" t="str">
        <f ca="1">IF(AND(C567="YES",_xll.DIMIX(instance&amp;":z_indicator_PL_Vector",_xll.ELPAR(dimension,F567,1))&gt;0),
_xll.ELPAR(dimension,F567,1),
IF(AND(C567="YES",_xll.DIMIX(instance&amp;":z_indicator_PL_Vector",_xll.ELPAR(dimension,F567,1))=0),
_xll.ELPAR(dimension,_xll.ELPAR(dimension,F567,1),1),
IF(G567="Vector",F567,"")))</f>
        <v/>
      </c>
      <c r="E567" s="36">
        <f ca="1">_xll.ELLEV($B$15,$B567)</f>
        <v>0</v>
      </c>
      <c r="F567" s="37" t="str">
        <f ca="1">_xll.DIMNM(dimension,_xll.DIMIX(dimension,B567))</f>
        <v>PL149L_OO</v>
      </c>
      <c r="G567" s="36">
        <f ca="1">_xll.DBRW($B$14,$B567,G$19)</f>
        <v>0</v>
      </c>
      <c r="H567" s="38">
        <f ca="1">_xll.DBRW($B$14,$B567,H$19)</f>
        <v>0</v>
      </c>
      <c r="I567" s="38">
        <f ca="1">_xll.DBRW($B$14,$B567,I$19)</f>
        <v>0</v>
      </c>
      <c r="J567" s="38" t="str">
        <f ca="1">_xll.ELPAR("tango_core_model:Indicator",B567,1)</f>
        <v>PL149L</v>
      </c>
      <c r="K567" s="38" t="str">
        <f ca="1">IFERROR(VLOOKUP(B567,#REF!,3,FALSE),"-")</f>
        <v>Interco link a/c - Operating Leases , operating profit</v>
      </c>
      <c r="L567" s="38">
        <f ca="1">_xll.DBRW($B$14,$B567,L$19)</f>
        <v>0</v>
      </c>
      <c r="M567" s="38">
        <f ca="1">_xll.DBRW($B$14,$B567,M$19)</f>
        <v>0</v>
      </c>
      <c r="N567" s="38">
        <f ca="1">_xll.DBRW($B$14,$B567,N$19)</f>
        <v>0</v>
      </c>
      <c r="O567" s="38">
        <f ca="1">_xll.DBRW($B$14,$B567,O$19)</f>
        <v>0</v>
      </c>
    </row>
    <row r="568" spans="1:15" x14ac:dyDescent="0.25">
      <c r="A568" s="2" t="str">
        <f ca="1">IF(_xll.TM1RPTELISCONSOLIDATED($B$20,$B568),IF(_xll.TM1RPTELLEV($B$20,$B568)&lt;=3,_xll.TM1RPTELLEV($B$20,$B568),"D"),"N")</f>
        <v>N</v>
      </c>
      <c r="B568" s="45" t="s">
        <v>416</v>
      </c>
      <c r="C568" s="35" t="str">
        <f t="shared" ca="1" si="8"/>
        <v>No</v>
      </c>
      <c r="D568" s="35" t="str">
        <f ca="1">IF(AND(C568="YES",_xll.DIMIX(instance&amp;":z_indicator_PL_Vector",_xll.ELPAR(dimension,F568,1))&gt;0),
_xll.ELPAR(dimension,F568,1),
IF(AND(C568="YES",_xll.DIMIX(instance&amp;":z_indicator_PL_Vector",_xll.ELPAR(dimension,F568,1))=0),
_xll.ELPAR(dimension,_xll.ELPAR(dimension,F568,1),1),
IF(G568="Vector",F568,"")))</f>
        <v/>
      </c>
      <c r="E568" s="36">
        <f ca="1">_xll.ELLEV($B$15,$B568)</f>
        <v>0</v>
      </c>
      <c r="F568" s="37" t="str">
        <f ca="1">_xll.DIMNM(dimension,_xll.DIMIX(dimension,B568))</f>
        <v>PL149L_XX</v>
      </c>
      <c r="G568" s="36">
        <f ca="1">_xll.DBRW($B$14,$B568,G$19)</f>
        <v>0</v>
      </c>
      <c r="H568" s="38">
        <f ca="1">_xll.DBRW($B$14,$B568,H$19)</f>
        <v>0</v>
      </c>
      <c r="I568" s="38">
        <f ca="1">_xll.DBRW($B$14,$B568,I$19)</f>
        <v>0</v>
      </c>
      <c r="J568" s="38" t="str">
        <f ca="1">_xll.ELPAR("tango_core_model:Indicator",B568,1)</f>
        <v>PL149L</v>
      </c>
      <c r="K568" s="38" t="str">
        <f ca="1">IFERROR(VLOOKUP(B568,#REF!,3,FALSE),"-")</f>
        <v>Technical account for Vector reconciliation</v>
      </c>
      <c r="L568" s="38">
        <f ca="1">_xll.DBRW($B$14,$B568,L$19)</f>
        <v>0</v>
      </c>
      <c r="M568" s="38">
        <f ca="1">_xll.DBRW($B$14,$B568,M$19)</f>
        <v>0</v>
      </c>
      <c r="N568" s="38">
        <f ca="1">_xll.DBRW($B$14,$B568,N$19)</f>
        <v>0</v>
      </c>
      <c r="O568" s="38">
        <f ca="1">_xll.DBRW($B$14,$B568,O$19)</f>
        <v>0</v>
      </c>
    </row>
    <row r="569" spans="1:15" x14ac:dyDescent="0.25">
      <c r="A569" s="2" t="str">
        <f ca="1">IF(_xll.TM1RPTELISCONSOLIDATED($B$20,$B569),IF(_xll.TM1RPTELLEV($B$20,$B569)&lt;=3,_xll.TM1RPTELLEV($B$20,$B569),"D"),"N")</f>
        <v>N</v>
      </c>
      <c r="B569" s="43" t="s">
        <v>515</v>
      </c>
      <c r="C569" s="15" t="str">
        <f t="shared" ca="1" si="8"/>
        <v>No</v>
      </c>
      <c r="D569" s="15" t="str">
        <f ca="1">IF(AND(C569="YES",_xll.DIMIX(instance&amp;":z_indicator_PL_Vector",_xll.ELPAR(dimension,F569,1))&gt;0),
_xll.ELPAR(dimension,F569,1),
IF(AND(C569="YES",_xll.DIMIX(instance&amp;":z_indicator_PL_Vector",_xll.ELPAR(dimension,F569,1))=0),
_xll.ELPAR(dimension,_xll.ELPAR(dimension,F569,1),1),
IF(G569="Vector",F569,"")))</f>
        <v/>
      </c>
      <c r="E569" s="16">
        <f ca="1">_xll.ELLEV($B$15,$B569)</f>
        <v>2</v>
      </c>
      <c r="F569" s="17" t="str">
        <f ca="1">_xll.DIMNM(dimension,_xll.DIMIX(dimension,B569))</f>
        <v>TPL15_nat</v>
      </c>
      <c r="G569" s="18">
        <f ca="1">_xll.DBRW($B$14,$B569,G$19)</f>
        <v>0</v>
      </c>
      <c r="H569" s="18">
        <f ca="1">_xll.DBRW($B$14,$B569,H$19)</f>
        <v>0</v>
      </c>
      <c r="I569" s="18">
        <f ca="1">_xll.DBRW($B$14,$B569,I$19)</f>
        <v>0</v>
      </c>
      <c r="J569" s="18" t="str">
        <f ca="1">_xll.ELPAR("tango_core_model:Indicator",B569,1)</f>
        <v>TPL1_nat</v>
      </c>
      <c r="K569" s="18" t="str">
        <f ca="1">IFERROR(VLOOKUP(B569,#REF!,3,FALSE),"-")</f>
        <v>-</v>
      </c>
      <c r="L569" s="18">
        <f ca="1">_xll.DBRW($B$14,$B569,L$19)</f>
        <v>0</v>
      </c>
      <c r="M569" s="18">
        <f ca="1">_xll.DBRW($B$14,$B569,M$19)</f>
        <v>0</v>
      </c>
      <c r="N569" s="18">
        <f ca="1">_xll.DBRW($B$14,$B569,N$19)</f>
        <v>0</v>
      </c>
      <c r="O569" s="18">
        <f ca="1">_xll.DBRW($B$14,$B569,O$19)</f>
        <v>0</v>
      </c>
    </row>
    <row r="570" spans="1:15" x14ac:dyDescent="0.25">
      <c r="A570" s="2" t="str">
        <f ca="1">IF(_xll.TM1RPTELISCONSOLIDATED($B$20,$B570),IF(_xll.TM1RPTELLEV($B$20,$B570)&lt;=3,_xll.TM1RPTELLEV($B$20,$B570),"D"),"N")</f>
        <v>N</v>
      </c>
      <c r="B570" s="44" t="s">
        <v>516</v>
      </c>
      <c r="C570" s="20" t="str">
        <f t="shared" ca="1" si="8"/>
        <v>No</v>
      </c>
      <c r="D570" s="20" t="str">
        <f ca="1">IF(AND(C570="YES",_xll.DIMIX(instance&amp;":z_indicator_PL_Vector",_xll.ELPAR(dimension,F570,1))&gt;0),
_xll.ELPAR(dimension,F570,1),
IF(AND(C570="YES",_xll.DIMIX(instance&amp;":z_indicator_PL_Vector",_xll.ELPAR(dimension,F570,1))=0),
_xll.ELPAR(dimension,_xll.ELPAR(dimension,F570,1),1),
IF(G570="Vector",F570,"")))</f>
        <v/>
      </c>
      <c r="E570" s="21">
        <f ca="1">_xll.ELLEV($B$15,$B570)</f>
        <v>1</v>
      </c>
      <c r="F570" s="22" t="str">
        <f ca="1">_xll.DIMNM(dimension,_xll.DIMIX(dimension,B570))</f>
        <v>PL1500</v>
      </c>
      <c r="G570" s="23">
        <f ca="1">_xll.DBRW($B$14,$B570,G$19)</f>
        <v>0</v>
      </c>
      <c r="H570" s="23">
        <f ca="1">_xll.DBRW($B$14,$B570,H$19)</f>
        <v>0</v>
      </c>
      <c r="I570" s="23">
        <f ca="1">_xll.DBRW($B$14,$B570,I$19)</f>
        <v>0</v>
      </c>
      <c r="J570" s="23" t="str">
        <f ca="1">_xll.ELPAR("tango_core_model:Indicator",B570,1)</f>
        <v>TPL15_nat</v>
      </c>
      <c r="K570" s="23" t="str">
        <f ca="1">IFERROR(VLOOKUP(B570,#REF!,3,FALSE),"-")</f>
        <v>-</v>
      </c>
      <c r="L570" s="23">
        <f ca="1">_xll.DBRW($B$14,$B570,L$19)</f>
        <v>0</v>
      </c>
      <c r="M570" s="23">
        <f ca="1">_xll.DBRW($B$14,$B570,M$19)</f>
        <v>0</v>
      </c>
      <c r="N570" s="23">
        <f ca="1">_xll.DBRW($B$14,$B570,N$19)</f>
        <v>0</v>
      </c>
      <c r="O570" s="23">
        <f ca="1">_xll.DBRW($B$14,$B570,O$19)</f>
        <v>0</v>
      </c>
    </row>
    <row r="571" spans="1:15" x14ac:dyDescent="0.25">
      <c r="A571" s="2" t="str">
        <f ca="1">IF(_xll.TM1RPTELISCONSOLIDATED($B$20,$B571),IF(_xll.TM1RPTELLEV($B$20,$B571)&lt;=3,_xll.TM1RPTELLEV($B$20,$B571),"D"),"N")</f>
        <v>N</v>
      </c>
      <c r="B571" s="45" t="s">
        <v>375</v>
      </c>
      <c r="C571" s="35" t="str">
        <f t="shared" ca="1" si="8"/>
        <v>No</v>
      </c>
      <c r="D571" s="35" t="str">
        <f ca="1">IF(AND(C571="YES",_xll.DIMIX(instance&amp;":z_indicator_PL_Vector",_xll.ELPAR(dimension,F571,1))&gt;0),
_xll.ELPAR(dimension,F571,1),
IF(AND(C571="YES",_xll.DIMIX(instance&amp;":z_indicator_PL_Vector",_xll.ELPAR(dimension,F571,1))=0),
_xll.ELPAR(dimension,_xll.ELPAR(dimension,F571,1),1),
IF(G571="Vector",F571,"")))</f>
        <v/>
      </c>
      <c r="E571" s="36">
        <f ca="1">_xll.ELLEV($B$15,$B571)</f>
        <v>0</v>
      </c>
      <c r="F571" s="37" t="str">
        <f ca="1">_xll.DIMNM(dimension,_xll.DIMIX(dimension,B571))</f>
        <v>PL1500_JV</v>
      </c>
      <c r="G571" s="36">
        <f ca="1">_xll.DBRW($B$14,$B571,G$19)</f>
        <v>0</v>
      </c>
      <c r="H571" s="38">
        <f ca="1">_xll.DBRW($B$14,$B571,H$19)</f>
        <v>0</v>
      </c>
      <c r="I571" s="38">
        <f ca="1">_xll.DBRW($B$14,$B571,I$19)</f>
        <v>0</v>
      </c>
      <c r="J571" s="38" t="str">
        <f ca="1">_xll.ELPAR("tango_core_model:Indicator",B571,1)</f>
        <v>PL1500</v>
      </c>
      <c r="K571" s="38" t="str">
        <f ca="1">IFERROR(VLOOKUP(B571,#REF!,3,FALSE),"-")</f>
        <v>P&amp;L JV - Share in profit or loss of joint ventures (from 2013)</v>
      </c>
      <c r="L571" s="38">
        <f ca="1">_xll.DBRW($B$14,$B571,L$19)</f>
        <v>0</v>
      </c>
      <c r="M571" s="38">
        <f ca="1">_xll.DBRW($B$14,$B571,M$19)</f>
        <v>0</v>
      </c>
      <c r="N571" s="38">
        <f ca="1">_xll.DBRW($B$14,$B571,N$19)</f>
        <v>0</v>
      </c>
      <c r="O571" s="38">
        <f ca="1">_xll.DBRW($B$14,$B571,O$19)</f>
        <v>0</v>
      </c>
    </row>
    <row r="572" spans="1:15" x14ac:dyDescent="0.25">
      <c r="A572" s="2" t="str">
        <f ca="1">IF(_xll.TM1RPTELISCONSOLIDATED($B$20,$B572),IF(_xll.TM1RPTELLEV($B$20,$B572)&lt;=3,_xll.TM1RPTELLEV($B$20,$B572),"D"),"N")</f>
        <v>N</v>
      </c>
      <c r="B572" s="45" t="s">
        <v>377</v>
      </c>
      <c r="C572" s="35" t="str">
        <f t="shared" ca="1" si="8"/>
        <v>No</v>
      </c>
      <c r="D572" s="35" t="str">
        <f ca="1">IF(AND(C572="YES",_xll.DIMIX(instance&amp;":z_indicator_PL_Vector",_xll.ELPAR(dimension,F572,1))&gt;0),
_xll.ELPAR(dimension,F572,1),
IF(AND(C572="YES",_xll.DIMIX(instance&amp;":z_indicator_PL_Vector",_xll.ELPAR(dimension,F572,1))=0),
_xll.ELPAR(dimension,_xll.ELPAR(dimension,F572,1),1),
IF(G572="Vector",F572,"")))</f>
        <v/>
      </c>
      <c r="E572" s="36">
        <f ca="1">_xll.ELLEV($B$15,$B572)</f>
        <v>0</v>
      </c>
      <c r="F572" s="37" t="str">
        <f ca="1">_xll.DIMNM(dimension,_xll.DIMIX(dimension,B572))</f>
        <v>PL1500_XX</v>
      </c>
      <c r="G572" s="36">
        <f ca="1">_xll.DBRW($B$14,$B572,G$19)</f>
        <v>0</v>
      </c>
      <c r="H572" s="38">
        <f ca="1">_xll.DBRW($B$14,$B572,H$19)</f>
        <v>0</v>
      </c>
      <c r="I572" s="38">
        <f ca="1">_xll.DBRW($B$14,$B572,I$19)</f>
        <v>0</v>
      </c>
      <c r="J572" s="38" t="str">
        <f ca="1">_xll.ELPAR("tango_core_model:Indicator",B572,1)</f>
        <v>PL1500</v>
      </c>
      <c r="K572" s="38" t="str">
        <f ca="1">IFERROR(VLOOKUP(B572,#REF!,3,FALSE),"-")</f>
        <v>Technical account for Vector reconciliation</v>
      </c>
      <c r="L572" s="38">
        <f ca="1">_xll.DBRW($B$14,$B572,L$19)</f>
        <v>0</v>
      </c>
      <c r="M572" s="38">
        <f ca="1">_xll.DBRW($B$14,$B572,M$19)</f>
        <v>0</v>
      </c>
      <c r="N572" s="38">
        <f ca="1">_xll.DBRW($B$14,$B572,N$19)</f>
        <v>0</v>
      </c>
      <c r="O572" s="38">
        <f ca="1">_xll.DBRW($B$14,$B572,O$19)</f>
        <v>0</v>
      </c>
    </row>
    <row r="573" spans="1:15" x14ac:dyDescent="0.25">
      <c r="A573" s="2" t="str">
        <f ca="1">IF(_xll.TM1RPTELISCONSOLIDATED($B$20,$B573),IF(_xll.TM1RPTELLEV($B$20,$B573)&lt;=3,_xll.TM1RPTELLEV($B$20,$B573),"D"),"N")</f>
        <v>N</v>
      </c>
      <c r="B573" s="44" t="s">
        <v>517</v>
      </c>
      <c r="C573" s="20" t="str">
        <f t="shared" ca="1" si="8"/>
        <v>No</v>
      </c>
      <c r="D573" s="20" t="str">
        <f ca="1">IF(AND(C573="YES",_xll.DIMIX(instance&amp;":z_indicator_PL_Vector",_xll.ELPAR(dimension,F573,1))&gt;0),
_xll.ELPAR(dimension,F573,1),
IF(AND(C573="YES",_xll.DIMIX(instance&amp;":z_indicator_PL_Vector",_xll.ELPAR(dimension,F573,1))=0),
_xll.ELPAR(dimension,_xll.ELPAR(dimension,F573,1),1),
IF(G573="Vector",F573,"")))</f>
        <v/>
      </c>
      <c r="E573" s="21">
        <f ca="1">_xll.ELLEV($B$15,$B573)</f>
        <v>1</v>
      </c>
      <c r="F573" s="22" t="str">
        <f ca="1">_xll.DIMNM(dimension,_xll.DIMIX(dimension,B573))</f>
        <v>PL1520</v>
      </c>
      <c r="G573" s="23">
        <f ca="1">_xll.DBRW($B$14,$B573,G$19)</f>
        <v>0</v>
      </c>
      <c r="H573" s="23">
        <f ca="1">_xll.DBRW($B$14,$B573,H$19)</f>
        <v>0</v>
      </c>
      <c r="I573" s="23">
        <f ca="1">_xll.DBRW($B$14,$B573,I$19)</f>
        <v>0</v>
      </c>
      <c r="J573" s="23" t="str">
        <f ca="1">_xll.ELPAR("tango_core_model:Indicator",B573,1)</f>
        <v>TPL15_nat</v>
      </c>
      <c r="K573" s="23" t="str">
        <f ca="1">IFERROR(VLOOKUP(B573,#REF!,3,FALSE),"-")</f>
        <v>-</v>
      </c>
      <c r="L573" s="23">
        <f ca="1">_xll.DBRW($B$14,$B573,L$19)</f>
        <v>0</v>
      </c>
      <c r="M573" s="23">
        <f ca="1">_xll.DBRW($B$14,$B573,M$19)</f>
        <v>0</v>
      </c>
      <c r="N573" s="23">
        <f ca="1">_xll.DBRW($B$14,$B573,N$19)</f>
        <v>0</v>
      </c>
      <c r="O573" s="23">
        <f ca="1">_xll.DBRW($B$14,$B573,O$19)</f>
        <v>0</v>
      </c>
    </row>
    <row r="574" spans="1:15" x14ac:dyDescent="0.25">
      <c r="A574" s="2" t="str">
        <f ca="1">IF(_xll.TM1RPTELISCONSOLIDATED($B$20,$B574),IF(_xll.TM1RPTELLEV($B$20,$B574)&lt;=3,_xll.TM1RPTELLEV($B$20,$B574),"D"),"N")</f>
        <v>N</v>
      </c>
      <c r="B574" s="45" t="s">
        <v>376</v>
      </c>
      <c r="C574" s="35" t="str">
        <f t="shared" ca="1" si="8"/>
        <v>No</v>
      </c>
      <c r="D574" s="35" t="str">
        <f ca="1">IF(AND(C574="YES",_xll.DIMIX(instance&amp;":z_indicator_PL_Vector",_xll.ELPAR(dimension,F574,1))&gt;0),
_xll.ELPAR(dimension,F574,1),
IF(AND(C574="YES",_xll.DIMIX(instance&amp;":z_indicator_PL_Vector",_xll.ELPAR(dimension,F574,1))=0),
_xll.ELPAR(dimension,_xll.ELPAR(dimension,F574,1),1),
IF(G574="Vector",F574,"")))</f>
        <v/>
      </c>
      <c r="E574" s="36">
        <f ca="1">_xll.ELLEV($B$15,$B574)</f>
        <v>0</v>
      </c>
      <c r="F574" s="37" t="str">
        <f ca="1">_xll.DIMNM(dimension,_xll.DIMIX(dimension,B574))</f>
        <v>PL1520_JV</v>
      </c>
      <c r="G574" s="36">
        <f ca="1">_xll.DBRW($B$14,$B574,G$19)</f>
        <v>0</v>
      </c>
      <c r="H574" s="38">
        <f ca="1">_xll.DBRW($B$14,$B574,H$19)</f>
        <v>0</v>
      </c>
      <c r="I574" s="38">
        <f ca="1">_xll.DBRW($B$14,$B574,I$19)</f>
        <v>0</v>
      </c>
      <c r="J574" s="38" t="str">
        <f ca="1">_xll.ELPAR("tango_core_model:Indicator",B574,1)</f>
        <v>PL1520</v>
      </c>
      <c r="K574" s="38" t="str">
        <f ca="1">IFERROR(VLOOKUP(B574,#REF!,3,FALSE),"-")</f>
        <v>P&amp;L JV - Impairment - Goodwill (joint ventures)  (from 2013)</v>
      </c>
      <c r="L574" s="38">
        <f ca="1">_xll.DBRW($B$14,$B574,L$19)</f>
        <v>0</v>
      </c>
      <c r="M574" s="38">
        <f ca="1">_xll.DBRW($B$14,$B574,M$19)</f>
        <v>0</v>
      </c>
      <c r="N574" s="38">
        <f ca="1">_xll.DBRW($B$14,$B574,N$19)</f>
        <v>0</v>
      </c>
      <c r="O574" s="38">
        <f ca="1">_xll.DBRW($B$14,$B574,O$19)</f>
        <v>0</v>
      </c>
    </row>
    <row r="575" spans="1:15" x14ac:dyDescent="0.25">
      <c r="A575" s="2" t="str">
        <f ca="1">IF(_xll.TM1RPTELISCONSOLIDATED($B$20,$B575),IF(_xll.TM1RPTELLEV($B$20,$B575)&lt;=3,_xll.TM1RPTELLEV($B$20,$B575),"D"),"N")</f>
        <v>N</v>
      </c>
      <c r="B575" s="45" t="s">
        <v>378</v>
      </c>
      <c r="C575" s="35" t="str">
        <f t="shared" ca="1" si="8"/>
        <v>No</v>
      </c>
      <c r="D575" s="35" t="str">
        <f ca="1">IF(AND(C575="YES",_xll.DIMIX(instance&amp;":z_indicator_PL_Vector",_xll.ELPAR(dimension,F575,1))&gt;0),
_xll.ELPAR(dimension,F575,1),
IF(AND(C575="YES",_xll.DIMIX(instance&amp;":z_indicator_PL_Vector",_xll.ELPAR(dimension,F575,1))=0),
_xll.ELPAR(dimension,_xll.ELPAR(dimension,F575,1),1),
IF(G575="Vector",F575,"")))</f>
        <v/>
      </c>
      <c r="E575" s="36">
        <f ca="1">_xll.ELLEV($B$15,$B575)</f>
        <v>0</v>
      </c>
      <c r="F575" s="37" t="str">
        <f ca="1">_xll.DIMNM(dimension,_xll.DIMIX(dimension,B575))</f>
        <v>PL1520_XX</v>
      </c>
      <c r="G575" s="36">
        <f ca="1">_xll.DBRW($B$14,$B575,G$19)</f>
        <v>0</v>
      </c>
      <c r="H575" s="38">
        <f ca="1">_xll.DBRW($B$14,$B575,H$19)</f>
        <v>0</v>
      </c>
      <c r="I575" s="38">
        <f ca="1">_xll.DBRW($B$14,$B575,I$19)</f>
        <v>0</v>
      </c>
      <c r="J575" s="38" t="str">
        <f ca="1">_xll.ELPAR("tango_core_model:Indicator",B575,1)</f>
        <v>PL1520</v>
      </c>
      <c r="K575" s="38" t="str">
        <f ca="1">IFERROR(VLOOKUP(B575,#REF!,3,FALSE),"-")</f>
        <v>Technical account for Vector reconciliation</v>
      </c>
      <c r="L575" s="38">
        <f ca="1">_xll.DBRW($B$14,$B575,L$19)</f>
        <v>0</v>
      </c>
      <c r="M575" s="38">
        <f ca="1">_xll.DBRW($B$14,$B575,M$19)</f>
        <v>0</v>
      </c>
      <c r="N575" s="38">
        <f ca="1">_xll.DBRW($B$14,$B575,N$19)</f>
        <v>0</v>
      </c>
      <c r="O575" s="38">
        <f ca="1">_xll.DBRW($B$14,$B575,O$19)</f>
        <v>0</v>
      </c>
    </row>
    <row r="576" spans="1:15" x14ac:dyDescent="0.25">
      <c r="A576" s="2" t="str">
        <f ca="1">IF(_xll.TM1RPTELISCONSOLIDATED($B$20,$B576),IF(_xll.TM1RPTELLEV($B$20,$B576)&lt;=3,_xll.TM1RPTELLEV($B$20,$B576),"D"),"N")</f>
        <v>N</v>
      </c>
      <c r="B576" s="43" t="s">
        <v>518</v>
      </c>
      <c r="C576" s="15" t="str">
        <f t="shared" ca="1" si="8"/>
        <v>No</v>
      </c>
      <c r="D576" s="15" t="str">
        <f ca="1">IF(AND(C576="YES",_xll.DIMIX(instance&amp;":z_indicator_PL_Vector",_xll.ELPAR(dimension,F576,1))&gt;0),
_xll.ELPAR(dimension,F576,1),
IF(AND(C576="YES",_xll.DIMIX(instance&amp;":z_indicator_PL_Vector",_xll.ELPAR(dimension,F576,1))=0),
_xll.ELPAR(dimension,_xll.ELPAR(dimension,F576,1),1),
IF(G576="Vector",F576,"")))</f>
        <v/>
      </c>
      <c r="E576" s="16">
        <f ca="1">_xll.ELLEV($B$15,$B576)</f>
        <v>2</v>
      </c>
      <c r="F576" s="17" t="str">
        <f ca="1">_xll.DIMNM(dimension,_xll.DIMIX(dimension,B576))</f>
        <v>TPL16_nat</v>
      </c>
      <c r="G576" s="18">
        <f ca="1">_xll.DBRW($B$14,$B576,G$19)</f>
        <v>0</v>
      </c>
      <c r="H576" s="18">
        <f ca="1">_xll.DBRW($B$14,$B576,H$19)</f>
        <v>0</v>
      </c>
      <c r="I576" s="18">
        <f ca="1">_xll.DBRW($B$14,$B576,I$19)</f>
        <v>0</v>
      </c>
      <c r="J576" s="18" t="str">
        <f ca="1">_xll.ELPAR("tango_core_model:Indicator",B576,1)</f>
        <v>TPL1_nat</v>
      </c>
      <c r="K576" s="18" t="str">
        <f ca="1">IFERROR(VLOOKUP(B576,#REF!,3,FALSE),"-")</f>
        <v>-</v>
      </c>
      <c r="L576" s="18">
        <f ca="1">_xll.DBRW($B$14,$B576,L$19)</f>
        <v>0</v>
      </c>
      <c r="M576" s="18">
        <f ca="1">_xll.DBRW($B$14,$B576,M$19)</f>
        <v>0</v>
      </c>
      <c r="N576" s="18">
        <f ca="1">_xll.DBRW($B$14,$B576,N$19)</f>
        <v>0</v>
      </c>
      <c r="O576" s="18">
        <f ca="1">_xll.DBRW($B$14,$B576,O$19)</f>
        <v>0</v>
      </c>
    </row>
    <row r="577" spans="1:15" x14ac:dyDescent="0.25">
      <c r="A577" s="2" t="str">
        <f ca="1">IF(_xll.TM1RPTELISCONSOLIDATED($B$20,$B577),IF(_xll.TM1RPTELLEV($B$20,$B577)&lt;=3,_xll.TM1RPTELLEV($B$20,$B577),"D"),"N")</f>
        <v>N</v>
      </c>
      <c r="B577" s="44" t="s">
        <v>519</v>
      </c>
      <c r="C577" s="20" t="str">
        <f t="shared" ca="1" si="8"/>
        <v>No</v>
      </c>
      <c r="D577" s="20" t="str">
        <f ca="1">IF(AND(C577="YES",_xll.DIMIX(instance&amp;":z_indicator_PL_Vector",_xll.ELPAR(dimension,F577,1))&gt;0),
_xll.ELPAR(dimension,F577,1),
IF(AND(C577="YES",_xll.DIMIX(instance&amp;":z_indicator_PL_Vector",_xll.ELPAR(dimension,F577,1))=0),
_xll.ELPAR(dimension,_xll.ELPAR(dimension,F577,1),1),
IF(G577="Vector",F577,"")))</f>
        <v/>
      </c>
      <c r="E577" s="21">
        <f ca="1">_xll.ELLEV($B$15,$B577)</f>
        <v>1</v>
      </c>
      <c r="F577" s="22" t="str">
        <f ca="1">_xll.DIMNM(dimension,_xll.DIMIX(dimension,B577))</f>
        <v>PL1600</v>
      </c>
      <c r="G577" s="23">
        <f ca="1">_xll.DBRW($B$14,$B577,G$19)</f>
        <v>0</v>
      </c>
      <c r="H577" s="23">
        <f ca="1">_xll.DBRW($B$14,$B577,H$19)</f>
        <v>0</v>
      </c>
      <c r="I577" s="23">
        <f ca="1">_xll.DBRW($B$14,$B577,I$19)</f>
        <v>0</v>
      </c>
      <c r="J577" s="23" t="str">
        <f ca="1">_xll.ELPAR("tango_core_model:Indicator",B577,1)</f>
        <v>TPL16_nat</v>
      </c>
      <c r="K577" s="23" t="str">
        <f ca="1">IFERROR(VLOOKUP(B577,#REF!,3,FALSE),"-")</f>
        <v>-</v>
      </c>
      <c r="L577" s="23">
        <f ca="1">_xll.DBRW($B$14,$B577,L$19)</f>
        <v>0</v>
      </c>
      <c r="M577" s="23">
        <f ca="1">_xll.DBRW($B$14,$B577,M$19)</f>
        <v>0</v>
      </c>
      <c r="N577" s="23">
        <f ca="1">_xll.DBRW($B$14,$B577,N$19)</f>
        <v>0</v>
      </c>
      <c r="O577" s="23">
        <f ca="1">_xll.DBRW($B$14,$B577,O$19)</f>
        <v>0</v>
      </c>
    </row>
    <row r="578" spans="1:15" x14ac:dyDescent="0.25">
      <c r="A578" s="2" t="str">
        <f ca="1">IF(_xll.TM1RPTELISCONSOLIDATED($B$20,$B578),IF(_xll.TM1RPTELLEV($B$20,$B578)&lt;=3,_xll.TM1RPTELLEV($B$20,$B578),"D"),"N")</f>
        <v>N</v>
      </c>
      <c r="B578" s="45" t="s">
        <v>379</v>
      </c>
      <c r="C578" s="35" t="str">
        <f t="shared" ca="1" si="8"/>
        <v>No</v>
      </c>
      <c r="D578" s="35" t="str">
        <f ca="1">IF(AND(C578="YES",_xll.DIMIX(instance&amp;":z_indicator_PL_Vector",_xll.ELPAR(dimension,F578,1))&gt;0),
_xll.ELPAR(dimension,F578,1),
IF(AND(C578="YES",_xll.DIMIX(instance&amp;":z_indicator_PL_Vector",_xll.ELPAR(dimension,F578,1))=0),
_xll.ELPAR(dimension,_xll.ELPAR(dimension,F578,1),1),
IF(G578="Vector",F578,"")))</f>
        <v/>
      </c>
      <c r="E578" s="36">
        <f ca="1">_xll.ELLEV($B$15,$B578)</f>
        <v>0</v>
      </c>
      <c r="F578" s="37" t="str">
        <f ca="1">_xll.DIMNM(dimension,_xll.DIMIX(dimension,B578))</f>
        <v>PL1600_AS</v>
      </c>
      <c r="G578" s="36">
        <f ca="1">_xll.DBRW($B$14,$B578,G$19)</f>
        <v>0</v>
      </c>
      <c r="H578" s="38">
        <f ca="1">_xll.DBRW($B$14,$B578,H$19)</f>
        <v>0</v>
      </c>
      <c r="I578" s="38">
        <f ca="1">_xll.DBRW($B$14,$B578,I$19)</f>
        <v>0</v>
      </c>
      <c r="J578" s="38" t="str">
        <f ca="1">_xll.ELPAR("tango_core_model:Indicator",B578,1)</f>
        <v>PL1600</v>
      </c>
      <c r="K578" s="38" t="str">
        <f ca="1">IFERROR(VLOOKUP(B578,#REF!,3,FALSE),"-")</f>
        <v>P&amp;L AS - Share in profit or loss of associates (from 2013)</v>
      </c>
      <c r="L578" s="38">
        <f ca="1">_xll.DBRW($B$14,$B578,L$19)</f>
        <v>0</v>
      </c>
      <c r="M578" s="38">
        <f ca="1">_xll.DBRW($B$14,$B578,M$19)</f>
        <v>0</v>
      </c>
      <c r="N578" s="38">
        <f ca="1">_xll.DBRW($B$14,$B578,N$19)</f>
        <v>0</v>
      </c>
      <c r="O578" s="38">
        <f ca="1">_xll.DBRW($B$14,$B578,O$19)</f>
        <v>0</v>
      </c>
    </row>
    <row r="579" spans="1:15" x14ac:dyDescent="0.25">
      <c r="A579" s="2" t="str">
        <f ca="1">IF(_xll.TM1RPTELISCONSOLIDATED($B$20,$B579),IF(_xll.TM1RPTELLEV($B$20,$B579)&lt;=3,_xll.TM1RPTELLEV($B$20,$B579),"D"),"N")</f>
        <v>N</v>
      </c>
      <c r="B579" s="45" t="s">
        <v>381</v>
      </c>
      <c r="C579" s="35" t="str">
        <f t="shared" ca="1" si="8"/>
        <v>No</v>
      </c>
      <c r="D579" s="35" t="str">
        <f ca="1">IF(AND(C579="YES",_xll.DIMIX(instance&amp;":z_indicator_PL_Vector",_xll.ELPAR(dimension,F579,1))&gt;0),
_xll.ELPAR(dimension,F579,1),
IF(AND(C579="YES",_xll.DIMIX(instance&amp;":z_indicator_PL_Vector",_xll.ELPAR(dimension,F579,1))=0),
_xll.ELPAR(dimension,_xll.ELPAR(dimension,F579,1),1),
IF(G579="Vector",F579,"")))</f>
        <v/>
      </c>
      <c r="E579" s="36">
        <f ca="1">_xll.ELLEV($B$15,$B579)</f>
        <v>0</v>
      </c>
      <c r="F579" s="37" t="str">
        <f ca="1">_xll.DIMNM(dimension,_xll.DIMIX(dimension,B579))</f>
        <v>PL1600_XX</v>
      </c>
      <c r="G579" s="36">
        <f ca="1">_xll.DBRW($B$14,$B579,G$19)</f>
        <v>0</v>
      </c>
      <c r="H579" s="38">
        <f ca="1">_xll.DBRW($B$14,$B579,H$19)</f>
        <v>0</v>
      </c>
      <c r="I579" s="38">
        <f ca="1">_xll.DBRW($B$14,$B579,I$19)</f>
        <v>0</v>
      </c>
      <c r="J579" s="38" t="str">
        <f ca="1">_xll.ELPAR("tango_core_model:Indicator",B579,1)</f>
        <v>PL1600</v>
      </c>
      <c r="K579" s="38" t="str">
        <f ca="1">IFERROR(VLOOKUP(B579,#REF!,3,FALSE),"-")</f>
        <v>Technical account for Vector reconciliation</v>
      </c>
      <c r="L579" s="38">
        <f ca="1">_xll.DBRW($B$14,$B579,L$19)</f>
        <v>0</v>
      </c>
      <c r="M579" s="38">
        <f ca="1">_xll.DBRW($B$14,$B579,M$19)</f>
        <v>0</v>
      </c>
      <c r="N579" s="38">
        <f ca="1">_xll.DBRW($B$14,$B579,N$19)</f>
        <v>0</v>
      </c>
      <c r="O579" s="38">
        <f ca="1">_xll.DBRW($B$14,$B579,O$19)</f>
        <v>0</v>
      </c>
    </row>
    <row r="580" spans="1:15" x14ac:dyDescent="0.25">
      <c r="A580" s="2" t="str">
        <f ca="1">IF(_xll.TM1RPTELISCONSOLIDATED($B$20,$B580),IF(_xll.TM1RPTELLEV($B$20,$B580)&lt;=3,_xll.TM1RPTELLEV($B$20,$B580),"D"),"N")</f>
        <v>N</v>
      </c>
      <c r="B580" s="44" t="s">
        <v>520</v>
      </c>
      <c r="C580" s="20" t="str">
        <f t="shared" ca="1" si="8"/>
        <v>No</v>
      </c>
      <c r="D580" s="20" t="str">
        <f ca="1">IF(AND(C580="YES",_xll.DIMIX(instance&amp;":z_indicator_PL_Vector",_xll.ELPAR(dimension,F580,1))&gt;0),
_xll.ELPAR(dimension,F580,1),
IF(AND(C580="YES",_xll.DIMIX(instance&amp;":z_indicator_PL_Vector",_xll.ELPAR(dimension,F580,1))=0),
_xll.ELPAR(dimension,_xll.ELPAR(dimension,F580,1),1),
IF(G580="Vector",F580,"")))</f>
        <v/>
      </c>
      <c r="E580" s="21">
        <f ca="1">_xll.ELLEV($B$15,$B580)</f>
        <v>1</v>
      </c>
      <c r="F580" s="22" t="str">
        <f ca="1">_xll.DIMNM(dimension,_xll.DIMIX(dimension,B580))</f>
        <v>PL1620</v>
      </c>
      <c r="G580" s="23">
        <f ca="1">_xll.DBRW($B$14,$B580,G$19)</f>
        <v>0</v>
      </c>
      <c r="H580" s="23">
        <f ca="1">_xll.DBRW($B$14,$B580,H$19)</f>
        <v>0</v>
      </c>
      <c r="I580" s="23">
        <f ca="1">_xll.DBRW($B$14,$B580,I$19)</f>
        <v>0</v>
      </c>
      <c r="J580" s="23" t="str">
        <f ca="1">_xll.ELPAR("tango_core_model:Indicator",B580,1)</f>
        <v>TPL16_nat</v>
      </c>
      <c r="K580" s="23" t="str">
        <f ca="1">IFERROR(VLOOKUP(B580,#REF!,3,FALSE),"-")</f>
        <v>-</v>
      </c>
      <c r="L580" s="23">
        <f ca="1">_xll.DBRW($B$14,$B580,L$19)</f>
        <v>0</v>
      </c>
      <c r="M580" s="23">
        <f ca="1">_xll.DBRW($B$14,$B580,M$19)</f>
        <v>0</v>
      </c>
      <c r="N580" s="23">
        <f ca="1">_xll.DBRW($B$14,$B580,N$19)</f>
        <v>0</v>
      </c>
      <c r="O580" s="23">
        <f ca="1">_xll.DBRW($B$14,$B580,O$19)</f>
        <v>0</v>
      </c>
    </row>
    <row r="581" spans="1:15" x14ac:dyDescent="0.25">
      <c r="A581" s="2" t="str">
        <f ca="1">IF(_xll.TM1RPTELISCONSOLIDATED($B$20,$B581),IF(_xll.TM1RPTELLEV($B$20,$B581)&lt;=3,_xll.TM1RPTELLEV($B$20,$B581),"D"),"N")</f>
        <v>N</v>
      </c>
      <c r="B581" s="45" t="s">
        <v>380</v>
      </c>
      <c r="C581" s="35" t="str">
        <f t="shared" ca="1" si="8"/>
        <v>No</v>
      </c>
      <c r="D581" s="35" t="str">
        <f ca="1">IF(AND(C581="YES",_xll.DIMIX(instance&amp;":z_indicator_PL_Vector",_xll.ELPAR(dimension,F581,1))&gt;0),
_xll.ELPAR(dimension,F581,1),
IF(AND(C581="YES",_xll.DIMIX(instance&amp;":z_indicator_PL_Vector",_xll.ELPAR(dimension,F581,1))=0),
_xll.ELPAR(dimension,_xll.ELPAR(dimension,F581,1),1),
IF(G581="Vector",F581,"")))</f>
        <v/>
      </c>
      <c r="E581" s="36">
        <f ca="1">_xll.ELLEV($B$15,$B581)</f>
        <v>0</v>
      </c>
      <c r="F581" s="37" t="str">
        <f ca="1">_xll.DIMNM(dimension,_xll.DIMIX(dimension,B581))</f>
        <v>PL1620_AS</v>
      </c>
      <c r="G581" s="36">
        <f ca="1">_xll.DBRW($B$14,$B581,G$19)</f>
        <v>0</v>
      </c>
      <c r="H581" s="38">
        <f ca="1">_xll.DBRW($B$14,$B581,H$19)</f>
        <v>0</v>
      </c>
      <c r="I581" s="38">
        <f ca="1">_xll.DBRW($B$14,$B581,I$19)</f>
        <v>0</v>
      </c>
      <c r="J581" s="38" t="str">
        <f ca="1">_xll.ELPAR("tango_core_model:Indicator",B581,1)</f>
        <v>PL1620</v>
      </c>
      <c r="K581" s="38" t="str">
        <f ca="1">IFERROR(VLOOKUP(B581,#REF!,3,FALSE),"-")</f>
        <v>P&amp;L AS - Impairment - Goodwill (Associates) (from 2013)</v>
      </c>
      <c r="L581" s="38">
        <f ca="1">_xll.DBRW($B$14,$B581,L$19)</f>
        <v>0</v>
      </c>
      <c r="M581" s="38">
        <f ca="1">_xll.DBRW($B$14,$B581,M$19)</f>
        <v>0</v>
      </c>
      <c r="N581" s="38">
        <f ca="1">_xll.DBRW($B$14,$B581,N$19)</f>
        <v>0</v>
      </c>
      <c r="O581" s="38">
        <f ca="1">_xll.DBRW($B$14,$B581,O$19)</f>
        <v>0</v>
      </c>
    </row>
    <row r="582" spans="1:15" x14ac:dyDescent="0.25">
      <c r="A582" s="2" t="str">
        <f ca="1">IF(_xll.TM1RPTELISCONSOLIDATED($B$20,$B582),IF(_xll.TM1RPTELLEV($B$20,$B582)&lt;=3,_xll.TM1RPTELLEV($B$20,$B582),"D"),"N")</f>
        <v>N</v>
      </c>
      <c r="B582" s="45" t="s">
        <v>382</v>
      </c>
      <c r="C582" s="35" t="str">
        <f t="shared" ca="1" si="8"/>
        <v>No</v>
      </c>
      <c r="D582" s="35" t="str">
        <f ca="1">IF(AND(C582="YES",_xll.DIMIX(instance&amp;":z_indicator_PL_Vector",_xll.ELPAR(dimension,F582,1))&gt;0),
_xll.ELPAR(dimension,F582,1),
IF(AND(C582="YES",_xll.DIMIX(instance&amp;":z_indicator_PL_Vector",_xll.ELPAR(dimension,F582,1))=0),
_xll.ELPAR(dimension,_xll.ELPAR(dimension,F582,1),1),
IF(G582="Vector",F582,"")))</f>
        <v/>
      </c>
      <c r="E582" s="36">
        <f ca="1">_xll.ELLEV($B$15,$B582)</f>
        <v>0</v>
      </c>
      <c r="F582" s="37" t="str">
        <f ca="1">_xll.DIMNM(dimension,_xll.DIMIX(dimension,B582))</f>
        <v>PL1620_XX</v>
      </c>
      <c r="G582" s="36">
        <f ca="1">_xll.DBRW($B$14,$B582,G$19)</f>
        <v>0</v>
      </c>
      <c r="H582" s="38">
        <f ca="1">_xll.DBRW($B$14,$B582,H$19)</f>
        <v>0</v>
      </c>
      <c r="I582" s="38">
        <f ca="1">_xll.DBRW($B$14,$B582,I$19)</f>
        <v>0</v>
      </c>
      <c r="J582" s="38" t="str">
        <f ca="1">_xll.ELPAR("tango_core_model:Indicator",B582,1)</f>
        <v>PL1620</v>
      </c>
      <c r="K582" s="38" t="str">
        <f ca="1">IFERROR(VLOOKUP(B582,#REF!,3,FALSE),"-")</f>
        <v>Technical account for Vector reconciliation</v>
      </c>
      <c r="L582" s="38">
        <f ca="1">_xll.DBRW($B$14,$B582,L$19)</f>
        <v>0</v>
      </c>
      <c r="M582" s="38">
        <f ca="1">_xll.DBRW($B$14,$B582,M$19)</f>
        <v>0</v>
      </c>
      <c r="N582" s="38">
        <f ca="1">_xll.DBRW($B$14,$B582,N$19)</f>
        <v>0</v>
      </c>
      <c r="O582" s="38">
        <f ca="1">_xll.DBRW($B$14,$B582,O$19)</f>
        <v>0</v>
      </c>
    </row>
    <row r="583" spans="1:15" x14ac:dyDescent="0.25">
      <c r="A583" s="2"/>
      <c r="B583" s="43"/>
      <c r="C583" s="15"/>
      <c r="D583" s="15"/>
      <c r="E583" s="16"/>
      <c r="F583" s="17"/>
      <c r="G583" s="18"/>
      <c r="H583" s="18"/>
      <c r="I583" s="18"/>
      <c r="J583" s="18"/>
      <c r="K583" s="18"/>
      <c r="L583" s="18"/>
      <c r="M583" s="18"/>
      <c r="N583" s="18"/>
      <c r="O583" s="18"/>
    </row>
    <row r="584" spans="1:15" x14ac:dyDescent="0.25">
      <c r="A584" s="2"/>
      <c r="B584" s="44"/>
      <c r="C584" s="20"/>
      <c r="D584" s="20"/>
      <c r="E584" s="21"/>
      <c r="F584" s="22"/>
      <c r="G584" s="23"/>
      <c r="H584" s="23"/>
      <c r="I584" s="23"/>
      <c r="J584" s="23"/>
      <c r="K584" s="23"/>
      <c r="L584" s="23"/>
      <c r="M584" s="23"/>
      <c r="N584" s="23"/>
      <c r="O584" s="23"/>
    </row>
    <row r="585" spans="1:15" x14ac:dyDescent="0.25">
      <c r="A585" s="2"/>
      <c r="B585" s="46"/>
      <c r="C585" s="25"/>
      <c r="D585" s="25"/>
      <c r="E585" s="26"/>
      <c r="F585" s="27"/>
      <c r="G585" s="28"/>
      <c r="H585" s="28"/>
      <c r="I585" s="28"/>
      <c r="J585" s="28"/>
      <c r="K585" s="28"/>
      <c r="L585" s="28"/>
      <c r="M585" s="28"/>
      <c r="N585" s="28"/>
      <c r="O585" s="28"/>
    </row>
    <row r="586" spans="1:15" x14ac:dyDescent="0.25">
      <c r="A586" s="2"/>
      <c r="B586" s="47"/>
      <c r="C586" s="30"/>
      <c r="D586" s="30"/>
      <c r="E586" s="31"/>
      <c r="F586" s="32"/>
      <c r="G586" s="33"/>
      <c r="H586" s="33"/>
      <c r="I586" s="33"/>
      <c r="J586" s="33"/>
      <c r="K586" s="33"/>
      <c r="L586" s="33"/>
      <c r="M586" s="33"/>
      <c r="N586" s="33"/>
      <c r="O586" s="33"/>
    </row>
    <row r="587" spans="1:15" x14ac:dyDescent="0.25">
      <c r="A587" s="2"/>
      <c r="B587" s="48"/>
      <c r="C587" s="30"/>
      <c r="D587" s="30"/>
      <c r="E587" s="31"/>
      <c r="F587" s="32"/>
      <c r="G587" s="33"/>
      <c r="H587" s="33"/>
      <c r="I587" s="33"/>
      <c r="J587" s="33"/>
      <c r="K587" s="33"/>
      <c r="L587" s="33"/>
      <c r="M587" s="33"/>
      <c r="N587" s="33"/>
      <c r="O587" s="33"/>
    </row>
    <row r="588" spans="1:15" x14ac:dyDescent="0.25">
      <c r="A588" s="2"/>
      <c r="B588" s="40"/>
      <c r="C588" s="35"/>
      <c r="D588" s="35"/>
      <c r="E588" s="36"/>
      <c r="F588" s="37"/>
      <c r="G588" s="36"/>
      <c r="H588" s="38"/>
      <c r="I588" s="38"/>
      <c r="J588" s="38"/>
      <c r="K588" s="38"/>
      <c r="L588" s="38"/>
      <c r="M588" s="38"/>
      <c r="N588" s="38"/>
      <c r="O588" s="38"/>
    </row>
    <row r="589" spans="1:15" x14ac:dyDescent="0.25">
      <c r="A589" s="2"/>
      <c r="B589" s="40"/>
      <c r="C589" s="35"/>
      <c r="D589" s="35"/>
      <c r="E589" s="36"/>
      <c r="F589" s="37"/>
      <c r="G589" s="36"/>
      <c r="H589" s="38"/>
      <c r="I589" s="38"/>
      <c r="J589" s="38"/>
      <c r="K589" s="38"/>
      <c r="L589" s="38"/>
      <c r="M589" s="38"/>
      <c r="N589" s="38"/>
      <c r="O589" s="38"/>
    </row>
    <row r="590" spans="1:15" x14ac:dyDescent="0.25">
      <c r="A590" s="2"/>
      <c r="B590" s="40"/>
      <c r="C590" s="35"/>
      <c r="D590" s="35"/>
      <c r="E590" s="36"/>
      <c r="F590" s="37"/>
      <c r="G590" s="36"/>
      <c r="H590" s="38"/>
      <c r="I590" s="38"/>
      <c r="J590" s="38"/>
      <c r="K590" s="38"/>
      <c r="L590" s="38"/>
      <c r="M590" s="38"/>
      <c r="N590" s="38"/>
      <c r="O590" s="38"/>
    </row>
    <row r="591" spans="1:15" x14ac:dyDescent="0.25">
      <c r="A591" s="2"/>
      <c r="B591" s="40"/>
      <c r="C591" s="35"/>
      <c r="D591" s="35"/>
      <c r="E591" s="36"/>
      <c r="F591" s="37"/>
      <c r="G591" s="36"/>
      <c r="H591" s="38"/>
      <c r="I591" s="38"/>
      <c r="J591" s="38"/>
      <c r="K591" s="38"/>
      <c r="L591" s="38"/>
      <c r="M591" s="38"/>
      <c r="N591" s="38"/>
      <c r="O591" s="38"/>
    </row>
    <row r="592" spans="1:15" x14ac:dyDescent="0.25">
      <c r="A592" s="2"/>
      <c r="B592" s="48"/>
      <c r="C592" s="30"/>
      <c r="D592" s="30"/>
      <c r="E592" s="31"/>
      <c r="F592" s="32"/>
      <c r="G592" s="33"/>
      <c r="H592" s="33"/>
      <c r="I592" s="33"/>
      <c r="J592" s="33"/>
      <c r="K592" s="33"/>
      <c r="L592" s="33"/>
      <c r="M592" s="33"/>
      <c r="N592" s="33"/>
      <c r="O592" s="33"/>
    </row>
    <row r="593" spans="1:15" x14ac:dyDescent="0.25">
      <c r="A593" s="2"/>
      <c r="B593" s="40"/>
      <c r="C593" s="35"/>
      <c r="D593" s="35"/>
      <c r="E593" s="36"/>
      <c r="F593" s="37"/>
      <c r="G593" s="36"/>
      <c r="H593" s="38"/>
      <c r="I593" s="38"/>
      <c r="J593" s="38"/>
      <c r="K593" s="38"/>
      <c r="L593" s="38"/>
      <c r="M593" s="38"/>
      <c r="N593" s="38"/>
      <c r="O593" s="38"/>
    </row>
    <row r="594" spans="1:15" x14ac:dyDescent="0.25">
      <c r="A594" s="2"/>
      <c r="B594" s="40"/>
      <c r="C594" s="35"/>
      <c r="D594" s="35"/>
      <c r="E594" s="36"/>
      <c r="F594" s="37"/>
      <c r="G594" s="36"/>
      <c r="H594" s="38"/>
      <c r="I594" s="38"/>
      <c r="J594" s="38"/>
      <c r="K594" s="38"/>
      <c r="L594" s="38"/>
      <c r="M594" s="38"/>
      <c r="N594" s="38"/>
      <c r="O594" s="38"/>
    </row>
    <row r="595" spans="1:15" x14ac:dyDescent="0.25">
      <c r="A595" s="2"/>
      <c r="B595" s="40"/>
      <c r="C595" s="35"/>
      <c r="D595" s="35"/>
      <c r="E595" s="36"/>
      <c r="F595" s="37"/>
      <c r="G595" s="36"/>
      <c r="H595" s="38"/>
      <c r="I595" s="38"/>
      <c r="J595" s="38"/>
      <c r="K595" s="38"/>
      <c r="L595" s="38"/>
      <c r="M595" s="38"/>
      <c r="N595" s="38"/>
      <c r="O595" s="38"/>
    </row>
    <row r="596" spans="1:15" x14ac:dyDescent="0.25">
      <c r="A596" s="2"/>
      <c r="B596" s="40"/>
      <c r="C596" s="35"/>
      <c r="D596" s="35"/>
      <c r="E596" s="36"/>
      <c r="F596" s="37"/>
      <c r="G596" s="36"/>
      <c r="H596" s="38"/>
      <c r="I596" s="38"/>
      <c r="J596" s="38"/>
      <c r="K596" s="38"/>
      <c r="L596" s="38"/>
      <c r="M596" s="38"/>
      <c r="N596" s="38"/>
      <c r="O596" s="38"/>
    </row>
    <row r="597" spans="1:15" x14ac:dyDescent="0.25">
      <c r="A597" s="2"/>
      <c r="B597" s="40"/>
      <c r="C597" s="35"/>
      <c r="D597" s="35"/>
      <c r="E597" s="36"/>
      <c r="F597" s="37"/>
      <c r="G597" s="36"/>
      <c r="H597" s="38"/>
      <c r="I597" s="38"/>
      <c r="J597" s="38"/>
      <c r="K597" s="38"/>
      <c r="L597" s="38"/>
      <c r="M597" s="38"/>
      <c r="N597" s="38"/>
      <c r="O597" s="38"/>
    </row>
    <row r="598" spans="1:15" x14ac:dyDescent="0.25">
      <c r="A598" s="2"/>
      <c r="B598" s="40"/>
      <c r="C598" s="35"/>
      <c r="D598" s="35"/>
      <c r="E598" s="36"/>
      <c r="F598" s="37"/>
      <c r="G598" s="36"/>
      <c r="H598" s="38"/>
      <c r="I598" s="38"/>
      <c r="J598" s="38"/>
      <c r="K598" s="38"/>
      <c r="L598" s="38"/>
      <c r="M598" s="38"/>
      <c r="N598" s="38"/>
      <c r="O598" s="38"/>
    </row>
    <row r="599" spans="1:15" x14ac:dyDescent="0.25">
      <c r="A599" s="2"/>
      <c r="B599" s="40"/>
      <c r="C599" s="35"/>
      <c r="D599" s="35"/>
      <c r="E599" s="36"/>
      <c r="F599" s="37"/>
      <c r="G599" s="36"/>
      <c r="H599" s="38"/>
      <c r="I599" s="38"/>
      <c r="J599" s="38"/>
      <c r="K599" s="38"/>
      <c r="L599" s="38"/>
      <c r="M599" s="38"/>
      <c r="N599" s="38"/>
      <c r="O599" s="38"/>
    </row>
    <row r="600" spans="1:15" x14ac:dyDescent="0.25">
      <c r="A600" s="2"/>
      <c r="B600" s="40"/>
      <c r="C600" s="35"/>
      <c r="D600" s="35"/>
      <c r="E600" s="36"/>
      <c r="F600" s="37"/>
      <c r="G600" s="36"/>
      <c r="H600" s="38"/>
      <c r="I600" s="38"/>
      <c r="J600" s="38"/>
      <c r="K600" s="38"/>
      <c r="L600" s="38"/>
      <c r="M600" s="38"/>
      <c r="N600" s="38"/>
      <c r="O600" s="38"/>
    </row>
    <row r="601" spans="1:15" x14ac:dyDescent="0.25">
      <c r="A601" s="2"/>
      <c r="B601" s="40"/>
      <c r="C601" s="35"/>
      <c r="D601" s="35"/>
      <c r="E601" s="36"/>
      <c r="F601" s="37"/>
      <c r="G601" s="36"/>
      <c r="H601" s="38"/>
      <c r="I601" s="38"/>
      <c r="J601" s="38"/>
      <c r="K601" s="38"/>
      <c r="L601" s="38"/>
      <c r="M601" s="38"/>
      <c r="N601" s="38"/>
      <c r="O601" s="38"/>
    </row>
    <row r="602" spans="1:15" x14ac:dyDescent="0.25">
      <c r="A602" s="2"/>
      <c r="B602" s="40"/>
      <c r="C602" s="35"/>
      <c r="D602" s="35"/>
      <c r="E602" s="36"/>
      <c r="F602" s="37"/>
      <c r="G602" s="36"/>
      <c r="H602" s="38"/>
      <c r="I602" s="38"/>
      <c r="J602" s="38"/>
      <c r="K602" s="38"/>
      <c r="L602" s="38"/>
      <c r="M602" s="38"/>
      <c r="N602" s="38"/>
      <c r="O602" s="38"/>
    </row>
    <row r="603" spans="1:15" x14ac:dyDescent="0.25">
      <c r="A603" s="2"/>
      <c r="B603" s="40"/>
      <c r="C603" s="35"/>
      <c r="D603" s="35"/>
      <c r="E603" s="36"/>
      <c r="F603" s="37"/>
      <c r="G603" s="36"/>
      <c r="H603" s="38"/>
      <c r="I603" s="38"/>
      <c r="J603" s="38"/>
      <c r="K603" s="38"/>
      <c r="L603" s="38"/>
      <c r="M603" s="38"/>
      <c r="N603" s="38"/>
      <c r="O603" s="38"/>
    </row>
    <row r="604" spans="1:15" x14ac:dyDescent="0.25">
      <c r="A604" s="2"/>
      <c r="B604" s="40"/>
      <c r="C604" s="35"/>
      <c r="D604" s="35"/>
      <c r="E604" s="36"/>
      <c r="F604" s="37"/>
      <c r="G604" s="36"/>
      <c r="H604" s="38"/>
      <c r="I604" s="38"/>
      <c r="J604" s="38"/>
      <c r="K604" s="38"/>
      <c r="L604" s="38"/>
      <c r="M604" s="38"/>
      <c r="N604" s="38"/>
      <c r="O604" s="38"/>
    </row>
    <row r="605" spans="1:15" x14ac:dyDescent="0.25">
      <c r="A605" s="2"/>
      <c r="B605" s="48"/>
      <c r="C605" s="30"/>
      <c r="D605" s="30"/>
      <c r="E605" s="31"/>
      <c r="F605" s="32"/>
      <c r="G605" s="33"/>
      <c r="H605" s="33"/>
      <c r="I605" s="33"/>
      <c r="J605" s="33"/>
      <c r="K605" s="33"/>
      <c r="L605" s="33"/>
      <c r="M605" s="33"/>
      <c r="N605" s="33"/>
      <c r="O605" s="33"/>
    </row>
    <row r="606" spans="1:15" x14ac:dyDescent="0.25">
      <c r="A606" s="2"/>
      <c r="B606" s="40"/>
      <c r="C606" s="35"/>
      <c r="D606" s="35"/>
      <c r="E606" s="36"/>
      <c r="F606" s="37"/>
      <c r="G606" s="36"/>
      <c r="H606" s="38"/>
      <c r="I606" s="38"/>
      <c r="J606" s="38"/>
      <c r="K606" s="38"/>
      <c r="L606" s="38"/>
      <c r="M606" s="38"/>
      <c r="N606" s="38"/>
      <c r="O606" s="38"/>
    </row>
    <row r="607" spans="1:15" x14ac:dyDescent="0.25">
      <c r="A607" s="2"/>
      <c r="B607" s="40"/>
      <c r="C607" s="35"/>
      <c r="D607" s="35"/>
      <c r="E607" s="36"/>
      <c r="F607" s="37"/>
      <c r="G607" s="36"/>
      <c r="H607" s="38"/>
      <c r="I607" s="38"/>
      <c r="J607" s="38"/>
      <c r="K607" s="38"/>
      <c r="L607" s="38"/>
      <c r="M607" s="38"/>
      <c r="N607" s="38"/>
      <c r="O607" s="38"/>
    </row>
    <row r="608" spans="1:15" x14ac:dyDescent="0.25">
      <c r="A608" s="2"/>
      <c r="B608" s="48"/>
      <c r="C608" s="30"/>
      <c r="D608" s="30"/>
      <c r="E608" s="31"/>
      <c r="F608" s="32"/>
      <c r="G608" s="33"/>
      <c r="H608" s="33"/>
      <c r="I608" s="33"/>
      <c r="J608" s="33"/>
      <c r="K608" s="33"/>
      <c r="L608" s="33"/>
      <c r="M608" s="33"/>
      <c r="N608" s="33"/>
      <c r="O608" s="33"/>
    </row>
    <row r="609" spans="1:15" x14ac:dyDescent="0.25">
      <c r="A609" s="2"/>
      <c r="B609" s="40"/>
      <c r="C609" s="35"/>
      <c r="D609" s="35"/>
      <c r="E609" s="36"/>
      <c r="F609" s="37"/>
      <c r="G609" s="36"/>
      <c r="H609" s="38"/>
      <c r="I609" s="38"/>
      <c r="J609" s="38"/>
      <c r="K609" s="38"/>
      <c r="L609" s="38"/>
      <c r="M609" s="38"/>
      <c r="N609" s="38"/>
      <c r="O609" s="38"/>
    </row>
    <row r="610" spans="1:15" x14ac:dyDescent="0.25">
      <c r="A610" s="2"/>
      <c r="B610" s="40"/>
      <c r="C610" s="35"/>
      <c r="D610" s="35"/>
      <c r="E610" s="36"/>
      <c r="F610" s="37"/>
      <c r="G610" s="36"/>
      <c r="H610" s="38"/>
      <c r="I610" s="38"/>
      <c r="J610" s="38"/>
      <c r="K610" s="38"/>
      <c r="L610" s="38"/>
      <c r="M610" s="38"/>
      <c r="N610" s="38"/>
      <c r="O610" s="38"/>
    </row>
    <row r="611" spans="1:15" x14ac:dyDescent="0.25">
      <c r="A611" s="2"/>
      <c r="B611" s="48"/>
      <c r="C611" s="30"/>
      <c r="D611" s="30"/>
      <c r="E611" s="31"/>
      <c r="F611" s="32"/>
      <c r="G611" s="33"/>
      <c r="H611" s="33"/>
      <c r="I611" s="33"/>
      <c r="J611" s="33"/>
      <c r="K611" s="33"/>
      <c r="L611" s="33"/>
      <c r="M611" s="33"/>
      <c r="N611" s="33"/>
      <c r="O611" s="33"/>
    </row>
    <row r="612" spans="1:15" x14ac:dyDescent="0.25">
      <c r="A612" s="2"/>
      <c r="B612" s="40"/>
      <c r="C612" s="35"/>
      <c r="D612" s="35"/>
      <c r="E612" s="36"/>
      <c r="F612" s="37"/>
      <c r="G612" s="36"/>
      <c r="H612" s="38"/>
      <c r="I612" s="38"/>
      <c r="J612" s="38"/>
      <c r="K612" s="38"/>
      <c r="L612" s="38"/>
      <c r="M612" s="38"/>
      <c r="N612" s="38"/>
      <c r="O612" s="38"/>
    </row>
    <row r="613" spans="1:15" x14ac:dyDescent="0.25">
      <c r="A613" s="2"/>
      <c r="B613" s="40"/>
      <c r="C613" s="35"/>
      <c r="D613" s="35"/>
      <c r="E613" s="36"/>
      <c r="F613" s="37"/>
      <c r="G613" s="36"/>
      <c r="H613" s="38"/>
      <c r="I613" s="38"/>
      <c r="J613" s="38"/>
      <c r="K613" s="38"/>
      <c r="L613" s="38"/>
      <c r="M613" s="38"/>
      <c r="N613" s="38"/>
      <c r="O613" s="38"/>
    </row>
    <row r="614" spans="1:15" x14ac:dyDescent="0.25">
      <c r="A614" s="2"/>
      <c r="B614" s="48"/>
      <c r="C614" s="30"/>
      <c r="D614" s="30"/>
      <c r="E614" s="31"/>
      <c r="F614" s="32"/>
      <c r="G614" s="33"/>
      <c r="H614" s="33"/>
      <c r="I614" s="33"/>
      <c r="J614" s="33"/>
      <c r="K614" s="33"/>
      <c r="L614" s="33"/>
      <c r="M614" s="33"/>
      <c r="N614" s="33"/>
      <c r="O614" s="33"/>
    </row>
    <row r="615" spans="1:15" x14ac:dyDescent="0.25">
      <c r="A615" s="2"/>
      <c r="B615" s="40"/>
      <c r="C615" s="35"/>
      <c r="D615" s="35"/>
      <c r="E615" s="36"/>
      <c r="F615" s="37"/>
      <c r="G615" s="36"/>
      <c r="H615" s="38"/>
      <c r="I615" s="38"/>
      <c r="J615" s="38"/>
      <c r="K615" s="38"/>
      <c r="L615" s="38"/>
      <c r="M615" s="38"/>
      <c r="N615" s="38"/>
      <c r="O615" s="38"/>
    </row>
    <row r="616" spans="1:15" x14ac:dyDescent="0.25">
      <c r="A616" s="2"/>
      <c r="B616" s="40"/>
      <c r="C616" s="35"/>
      <c r="D616" s="35"/>
      <c r="E616" s="36"/>
      <c r="F616" s="37"/>
      <c r="G616" s="36"/>
      <c r="H616" s="38"/>
      <c r="I616" s="38"/>
      <c r="J616" s="38"/>
      <c r="K616" s="38"/>
      <c r="L616" s="38"/>
      <c r="M616" s="38"/>
      <c r="N616" s="38"/>
      <c r="O616" s="38"/>
    </row>
    <row r="617" spans="1:15" x14ac:dyDescent="0.25">
      <c r="A617" s="2"/>
      <c r="B617" s="48"/>
      <c r="C617" s="30"/>
      <c r="D617" s="30"/>
      <c r="E617" s="31"/>
      <c r="F617" s="32"/>
      <c r="G617" s="33"/>
      <c r="H617" s="33"/>
      <c r="I617" s="33"/>
      <c r="J617" s="33"/>
      <c r="K617" s="33"/>
      <c r="L617" s="33"/>
      <c r="M617" s="33"/>
      <c r="N617" s="33"/>
      <c r="O617" s="33"/>
    </row>
    <row r="618" spans="1:15" x14ac:dyDescent="0.25">
      <c r="A618" s="2"/>
      <c r="B618" s="40"/>
      <c r="C618" s="35"/>
      <c r="D618" s="35"/>
      <c r="E618" s="36"/>
      <c r="F618" s="37"/>
      <c r="G618" s="36"/>
      <c r="H618" s="38"/>
      <c r="I618" s="38"/>
      <c r="J618" s="38"/>
      <c r="K618" s="38"/>
      <c r="L618" s="38"/>
      <c r="M618" s="38"/>
      <c r="N618" s="38"/>
      <c r="O618" s="38"/>
    </row>
    <row r="619" spans="1:15" x14ac:dyDescent="0.25">
      <c r="A619" s="2"/>
      <c r="B619" s="40"/>
      <c r="C619" s="35"/>
      <c r="D619" s="35"/>
      <c r="E619" s="36"/>
      <c r="F619" s="37"/>
      <c r="G619" s="36"/>
      <c r="H619" s="38"/>
      <c r="I619" s="38"/>
      <c r="J619" s="38"/>
      <c r="K619" s="38"/>
      <c r="L619" s="38"/>
      <c r="M619" s="38"/>
      <c r="N619" s="38"/>
      <c r="O619" s="38"/>
    </row>
    <row r="620" spans="1:15" x14ac:dyDescent="0.25">
      <c r="A620" s="2"/>
      <c r="B620" s="48"/>
      <c r="C620" s="30"/>
      <c r="D620" s="30"/>
      <c r="E620" s="31"/>
      <c r="F620" s="32"/>
      <c r="G620" s="33"/>
      <c r="H620" s="33"/>
      <c r="I620" s="33"/>
      <c r="J620" s="33"/>
      <c r="K620" s="33"/>
      <c r="L620" s="33"/>
      <c r="M620" s="33"/>
      <c r="N620" s="33"/>
      <c r="O620" s="33"/>
    </row>
    <row r="621" spans="1:15" x14ac:dyDescent="0.25">
      <c r="A621" s="2"/>
      <c r="B621" s="40"/>
      <c r="C621" s="35"/>
      <c r="D621" s="35"/>
      <c r="E621" s="36"/>
      <c r="F621" s="37"/>
      <c r="G621" s="36"/>
      <c r="H621" s="38"/>
      <c r="I621" s="38"/>
      <c r="J621" s="38"/>
      <c r="K621" s="38"/>
      <c r="L621" s="38"/>
      <c r="M621" s="38"/>
      <c r="N621" s="38"/>
      <c r="O621" s="38"/>
    </row>
    <row r="622" spans="1:15" x14ac:dyDescent="0.25">
      <c r="A622" s="2"/>
      <c r="B622" s="40"/>
      <c r="C622" s="35"/>
      <c r="D622" s="35"/>
      <c r="E622" s="36"/>
      <c r="F622" s="37"/>
      <c r="G622" s="36"/>
      <c r="H622" s="38"/>
      <c r="I622" s="38"/>
      <c r="J622" s="38"/>
      <c r="K622" s="38"/>
      <c r="L622" s="38"/>
      <c r="M622" s="38"/>
      <c r="N622" s="38"/>
      <c r="O622" s="38"/>
    </row>
    <row r="623" spans="1:15" x14ac:dyDescent="0.25">
      <c r="A623" s="2"/>
      <c r="B623" s="48"/>
      <c r="C623" s="30"/>
      <c r="D623" s="30"/>
      <c r="E623" s="31"/>
      <c r="F623" s="32"/>
      <c r="G623" s="33"/>
      <c r="H623" s="33"/>
      <c r="I623" s="33"/>
      <c r="J623" s="33"/>
      <c r="K623" s="33"/>
      <c r="L623" s="33"/>
      <c r="M623" s="33"/>
      <c r="N623" s="33"/>
      <c r="O623" s="33"/>
    </row>
    <row r="624" spans="1:15" x14ac:dyDescent="0.25">
      <c r="A624" s="2"/>
      <c r="B624" s="40"/>
      <c r="C624" s="35"/>
      <c r="D624" s="35"/>
      <c r="E624" s="36"/>
      <c r="F624" s="37"/>
      <c r="G624" s="36"/>
      <c r="H624" s="38"/>
      <c r="I624" s="38"/>
      <c r="J624" s="38"/>
      <c r="K624" s="38"/>
      <c r="L624" s="38"/>
      <c r="M624" s="38"/>
      <c r="N624" s="38"/>
      <c r="O624" s="38"/>
    </row>
    <row r="625" spans="1:15" x14ac:dyDescent="0.25">
      <c r="A625" s="2"/>
      <c r="B625" s="40"/>
      <c r="C625" s="35"/>
      <c r="D625" s="35"/>
      <c r="E625" s="36"/>
      <c r="F625" s="37"/>
      <c r="G625" s="36"/>
      <c r="H625" s="38"/>
      <c r="I625" s="38"/>
      <c r="J625" s="38"/>
      <c r="K625" s="38"/>
      <c r="L625" s="38"/>
      <c r="M625" s="38"/>
      <c r="N625" s="38"/>
      <c r="O625" s="38"/>
    </row>
    <row r="626" spans="1:15" x14ac:dyDescent="0.25">
      <c r="A626" s="2"/>
      <c r="B626" s="40"/>
      <c r="C626" s="35"/>
      <c r="D626" s="35"/>
      <c r="E626" s="36"/>
      <c r="F626" s="37"/>
      <c r="G626" s="36"/>
      <c r="H626" s="38"/>
      <c r="I626" s="38"/>
      <c r="J626" s="38"/>
      <c r="K626" s="38"/>
      <c r="L626" s="38"/>
      <c r="M626" s="38"/>
      <c r="N626" s="38"/>
      <c r="O626" s="38"/>
    </row>
    <row r="627" spans="1:15" x14ac:dyDescent="0.25">
      <c r="A627" s="2"/>
      <c r="B627" s="40"/>
      <c r="C627" s="35"/>
      <c r="D627" s="35"/>
      <c r="E627" s="36"/>
      <c r="F627" s="37"/>
      <c r="G627" s="36"/>
      <c r="H627" s="38"/>
      <c r="I627" s="38"/>
      <c r="J627" s="38"/>
      <c r="K627" s="38"/>
      <c r="L627" s="38"/>
      <c r="M627" s="38"/>
      <c r="N627" s="38"/>
      <c r="O627" s="38"/>
    </row>
    <row r="628" spans="1:15" x14ac:dyDescent="0.25">
      <c r="A628" s="2"/>
      <c r="B628" s="48"/>
      <c r="C628" s="30"/>
      <c r="D628" s="30"/>
      <c r="E628" s="31"/>
      <c r="F628" s="32"/>
      <c r="G628" s="33"/>
      <c r="H628" s="33"/>
      <c r="I628" s="33"/>
      <c r="J628" s="33"/>
      <c r="K628" s="33"/>
      <c r="L628" s="33"/>
      <c r="M628" s="33"/>
      <c r="N628" s="33"/>
      <c r="O628" s="33"/>
    </row>
    <row r="629" spans="1:15" x14ac:dyDescent="0.25">
      <c r="A629" s="2"/>
      <c r="B629" s="40"/>
      <c r="C629" s="35"/>
      <c r="D629" s="35"/>
      <c r="E629" s="36"/>
      <c r="F629" s="37"/>
      <c r="G629" s="36"/>
      <c r="H629" s="38"/>
      <c r="I629" s="38"/>
      <c r="J629" s="38"/>
      <c r="K629" s="38"/>
      <c r="L629" s="38"/>
      <c r="M629" s="38"/>
      <c r="N629" s="38"/>
      <c r="O629" s="38"/>
    </row>
    <row r="630" spans="1:15" x14ac:dyDescent="0.25">
      <c r="A630" s="2"/>
      <c r="B630" s="40"/>
      <c r="C630" s="35"/>
      <c r="D630" s="35"/>
      <c r="E630" s="36"/>
      <c r="F630" s="37"/>
      <c r="G630" s="36"/>
      <c r="H630" s="38"/>
      <c r="I630" s="38"/>
      <c r="J630" s="38"/>
      <c r="K630" s="38"/>
      <c r="L630" s="38"/>
      <c r="M630" s="38"/>
      <c r="N630" s="38"/>
      <c r="O630" s="38"/>
    </row>
    <row r="631" spans="1:15" x14ac:dyDescent="0.25">
      <c r="A631" s="2"/>
      <c r="B631" s="40"/>
      <c r="C631" s="35"/>
      <c r="D631" s="35"/>
      <c r="E631" s="36"/>
      <c r="F631" s="37"/>
      <c r="G631" s="36"/>
      <c r="H631" s="38"/>
      <c r="I631" s="38"/>
      <c r="J631" s="38"/>
      <c r="K631" s="38"/>
      <c r="L631" s="38"/>
      <c r="M631" s="38"/>
      <c r="N631" s="38"/>
      <c r="O631" s="38"/>
    </row>
    <row r="632" spans="1:15" x14ac:dyDescent="0.25">
      <c r="A632" s="2"/>
      <c r="B632" s="40"/>
      <c r="C632" s="35"/>
      <c r="D632" s="35"/>
      <c r="E632" s="36"/>
      <c r="F632" s="37"/>
      <c r="G632" s="36"/>
      <c r="H632" s="38"/>
      <c r="I632" s="38"/>
      <c r="J632" s="38"/>
      <c r="K632" s="38"/>
      <c r="L632" s="38"/>
      <c r="M632" s="38"/>
      <c r="N632" s="38"/>
      <c r="O632" s="38"/>
    </row>
    <row r="633" spans="1:15" x14ac:dyDescent="0.25">
      <c r="A633" s="2"/>
      <c r="B633" s="47"/>
      <c r="C633" s="30"/>
      <c r="D633" s="30"/>
      <c r="E633" s="31"/>
      <c r="F633" s="32"/>
      <c r="G633" s="33"/>
      <c r="H633" s="33"/>
      <c r="I633" s="33"/>
      <c r="J633" s="33"/>
      <c r="K633" s="33"/>
      <c r="L633" s="33"/>
      <c r="M633" s="33"/>
      <c r="N633" s="33"/>
      <c r="O633" s="33"/>
    </row>
    <row r="634" spans="1:15" x14ac:dyDescent="0.25">
      <c r="A634" s="2"/>
      <c r="B634" s="48"/>
      <c r="C634" s="30"/>
      <c r="D634" s="30"/>
      <c r="E634" s="31"/>
      <c r="F634" s="32"/>
      <c r="G634" s="33"/>
      <c r="H634" s="33"/>
      <c r="I634" s="33"/>
      <c r="J634" s="33"/>
      <c r="K634" s="33"/>
      <c r="L634" s="33"/>
      <c r="M634" s="33"/>
      <c r="N634" s="33"/>
      <c r="O634" s="33"/>
    </row>
    <row r="635" spans="1:15" x14ac:dyDescent="0.25">
      <c r="A635" s="2"/>
      <c r="B635" s="40"/>
      <c r="C635" s="35"/>
      <c r="D635" s="35"/>
      <c r="E635" s="36"/>
      <c r="F635" s="37"/>
      <c r="G635" s="36"/>
      <c r="H635" s="38"/>
      <c r="I635" s="38"/>
      <c r="J635" s="38"/>
      <c r="K635" s="38"/>
      <c r="L635" s="38"/>
      <c r="M635" s="38"/>
      <c r="N635" s="38"/>
      <c r="O635" s="38"/>
    </row>
    <row r="636" spans="1:15" x14ac:dyDescent="0.25">
      <c r="A636" s="2"/>
      <c r="B636" s="40"/>
      <c r="C636" s="35"/>
      <c r="D636" s="35"/>
      <c r="E636" s="36"/>
      <c r="F636" s="37"/>
      <c r="G636" s="36"/>
      <c r="H636" s="38"/>
      <c r="I636" s="38"/>
      <c r="J636" s="38"/>
      <c r="K636" s="38"/>
      <c r="L636" s="38"/>
      <c r="M636" s="38"/>
      <c r="N636" s="38"/>
      <c r="O636" s="38"/>
    </row>
    <row r="637" spans="1:15" x14ac:dyDescent="0.25">
      <c r="A637" s="2"/>
      <c r="B637" s="48"/>
      <c r="C637" s="30"/>
      <c r="D637" s="30"/>
      <c r="E637" s="31"/>
      <c r="F637" s="32"/>
      <c r="G637" s="33"/>
      <c r="H637" s="33"/>
      <c r="I637" s="33"/>
      <c r="J637" s="33"/>
      <c r="K637" s="33"/>
      <c r="L637" s="33"/>
      <c r="M637" s="33"/>
      <c r="N637" s="33"/>
      <c r="O637" s="33"/>
    </row>
    <row r="638" spans="1:15" x14ac:dyDescent="0.25">
      <c r="A638" s="2"/>
      <c r="B638" s="40"/>
      <c r="C638" s="35"/>
      <c r="D638" s="35"/>
      <c r="E638" s="36"/>
      <c r="F638" s="37"/>
      <c r="G638" s="36"/>
      <c r="H638" s="38"/>
      <c r="I638" s="38"/>
      <c r="J638" s="38"/>
      <c r="K638" s="38"/>
      <c r="L638" s="38"/>
      <c r="M638" s="38"/>
      <c r="N638" s="38"/>
      <c r="O638" s="38"/>
    </row>
    <row r="639" spans="1:15" x14ac:dyDescent="0.25">
      <c r="A639" s="2"/>
      <c r="B639" s="40"/>
      <c r="C639" s="35"/>
      <c r="D639" s="35"/>
      <c r="E639" s="36"/>
      <c r="F639" s="37"/>
      <c r="G639" s="36"/>
      <c r="H639" s="38"/>
      <c r="I639" s="38"/>
      <c r="J639" s="38"/>
      <c r="K639" s="38"/>
      <c r="L639" s="38"/>
      <c r="M639" s="38"/>
      <c r="N639" s="38"/>
      <c r="O639" s="38"/>
    </row>
    <row r="640" spans="1:15" x14ac:dyDescent="0.25">
      <c r="A640" s="2"/>
      <c r="B640" s="48"/>
      <c r="C640" s="30"/>
      <c r="D640" s="30"/>
      <c r="E640" s="31"/>
      <c r="F640" s="32"/>
      <c r="G640" s="33"/>
      <c r="H640" s="33"/>
      <c r="I640" s="33"/>
      <c r="J640" s="33"/>
      <c r="K640" s="33"/>
      <c r="L640" s="33"/>
      <c r="M640" s="33"/>
      <c r="N640" s="33"/>
      <c r="O640" s="33"/>
    </row>
    <row r="641" spans="1:15" x14ac:dyDescent="0.25">
      <c r="A641" s="2"/>
      <c r="B641" s="40"/>
      <c r="C641" s="35"/>
      <c r="D641" s="35"/>
      <c r="E641" s="36"/>
      <c r="F641" s="37"/>
      <c r="G641" s="36"/>
      <c r="H641" s="38"/>
      <c r="I641" s="38"/>
      <c r="J641" s="38"/>
      <c r="K641" s="38"/>
      <c r="L641" s="38"/>
      <c r="M641" s="38"/>
      <c r="N641" s="38"/>
      <c r="O641" s="38"/>
    </row>
    <row r="642" spans="1:15" x14ac:dyDescent="0.25">
      <c r="A642" s="2"/>
      <c r="B642" s="40"/>
      <c r="C642" s="35"/>
      <c r="D642" s="35"/>
      <c r="E642" s="36"/>
      <c r="F642" s="37"/>
      <c r="G642" s="36"/>
      <c r="H642" s="38"/>
      <c r="I642" s="38"/>
      <c r="J642" s="38"/>
      <c r="K642" s="38"/>
      <c r="L642" s="38"/>
      <c r="M642" s="38"/>
      <c r="N642" s="38"/>
      <c r="O642" s="38"/>
    </row>
    <row r="643" spans="1:15" x14ac:dyDescent="0.25">
      <c r="A643" s="2"/>
      <c r="B643" s="40"/>
      <c r="C643" s="35"/>
      <c r="D643" s="35"/>
      <c r="E643" s="36"/>
      <c r="F643" s="37"/>
      <c r="G643" s="36"/>
      <c r="H643" s="38"/>
      <c r="I643" s="38"/>
      <c r="J643" s="38"/>
      <c r="K643" s="38"/>
      <c r="L643" s="38"/>
      <c r="M643" s="38"/>
      <c r="N643" s="38"/>
      <c r="O643" s="38"/>
    </row>
    <row r="644" spans="1:15" x14ac:dyDescent="0.25">
      <c r="A644" s="2"/>
      <c r="B644" s="40"/>
      <c r="C644" s="35"/>
      <c r="D644" s="35"/>
      <c r="E644" s="36"/>
      <c r="F644" s="37"/>
      <c r="G644" s="36"/>
      <c r="H644" s="38"/>
      <c r="I644" s="38"/>
      <c r="J644" s="38"/>
      <c r="K644" s="38"/>
      <c r="L644" s="38"/>
      <c r="M644" s="38"/>
      <c r="N644" s="38"/>
      <c r="O644" s="38"/>
    </row>
    <row r="645" spans="1:15" x14ac:dyDescent="0.25">
      <c r="A645" s="2"/>
      <c r="B645" s="40"/>
      <c r="C645" s="35"/>
      <c r="D645" s="35"/>
      <c r="E645" s="36"/>
      <c r="F645" s="37"/>
      <c r="G645" s="36"/>
      <c r="H645" s="38"/>
      <c r="I645" s="38"/>
      <c r="J645" s="38"/>
      <c r="K645" s="38"/>
      <c r="L645" s="38"/>
      <c r="M645" s="38"/>
      <c r="N645" s="38"/>
      <c r="O645" s="38"/>
    </row>
    <row r="646" spans="1:15" x14ac:dyDescent="0.25">
      <c r="A646" s="2"/>
      <c r="B646" s="40"/>
      <c r="C646" s="35"/>
      <c r="D646" s="35"/>
      <c r="E646" s="36"/>
      <c r="F646" s="37"/>
      <c r="G646" s="36"/>
      <c r="H646" s="38"/>
      <c r="I646" s="38"/>
      <c r="J646" s="38"/>
      <c r="K646" s="38"/>
      <c r="L646" s="38"/>
      <c r="M646" s="38"/>
      <c r="N646" s="38"/>
      <c r="O646" s="38"/>
    </row>
    <row r="647" spans="1:15" x14ac:dyDescent="0.25">
      <c r="A647" s="2"/>
      <c r="B647" s="40"/>
      <c r="C647" s="35"/>
      <c r="D647" s="35"/>
      <c r="E647" s="36"/>
      <c r="F647" s="37"/>
      <c r="G647" s="36"/>
      <c r="H647" s="38"/>
      <c r="I647" s="38"/>
      <c r="J647" s="38"/>
      <c r="K647" s="38"/>
      <c r="L647" s="38"/>
      <c r="M647" s="38"/>
      <c r="N647" s="38"/>
      <c r="O647" s="38"/>
    </row>
    <row r="648" spans="1:15" x14ac:dyDescent="0.25">
      <c r="A648" s="2"/>
      <c r="B648" s="40"/>
      <c r="C648" s="35"/>
      <c r="D648" s="35"/>
      <c r="E648" s="36"/>
      <c r="F648" s="37"/>
      <c r="G648" s="36"/>
      <c r="H648" s="38"/>
      <c r="I648" s="38"/>
      <c r="J648" s="38"/>
      <c r="K648" s="38"/>
      <c r="L648" s="38"/>
      <c r="M648" s="38"/>
      <c r="N648" s="38"/>
      <c r="O648" s="38"/>
    </row>
    <row r="649" spans="1:15" x14ac:dyDescent="0.25">
      <c r="A649" s="2"/>
      <c r="B649" s="48"/>
      <c r="C649" s="30"/>
      <c r="D649" s="30"/>
      <c r="E649" s="31"/>
      <c r="F649" s="32"/>
      <c r="G649" s="33"/>
      <c r="H649" s="33"/>
      <c r="I649" s="33"/>
      <c r="J649" s="33"/>
      <c r="K649" s="33"/>
      <c r="L649" s="33"/>
      <c r="M649" s="33"/>
      <c r="N649" s="33"/>
      <c r="O649" s="33"/>
    </row>
    <row r="650" spans="1:15" x14ac:dyDescent="0.25">
      <c r="A650" s="2"/>
      <c r="B650" s="40"/>
      <c r="C650" s="35"/>
      <c r="D650" s="35"/>
      <c r="E650" s="36"/>
      <c r="F650" s="37"/>
      <c r="G650" s="36"/>
      <c r="H650" s="38"/>
      <c r="I650" s="38"/>
      <c r="J650" s="38"/>
      <c r="K650" s="38"/>
      <c r="L650" s="38"/>
      <c r="M650" s="38"/>
      <c r="N650" s="38"/>
      <c r="O650" s="38"/>
    </row>
    <row r="651" spans="1:15" x14ac:dyDescent="0.25">
      <c r="A651" s="2"/>
      <c r="B651" s="40"/>
      <c r="C651" s="35"/>
      <c r="D651" s="35"/>
      <c r="E651" s="36"/>
      <c r="F651" s="37"/>
      <c r="G651" s="36"/>
      <c r="H651" s="38"/>
      <c r="I651" s="38"/>
      <c r="J651" s="38"/>
      <c r="K651" s="38"/>
      <c r="L651" s="38"/>
      <c r="M651" s="38"/>
      <c r="N651" s="38"/>
      <c r="O651" s="38"/>
    </row>
    <row r="652" spans="1:15" x14ac:dyDescent="0.25">
      <c r="A652" s="2"/>
      <c r="B652" s="48"/>
      <c r="C652" s="30"/>
      <c r="D652" s="30"/>
      <c r="E652" s="31"/>
      <c r="F652" s="32"/>
      <c r="G652" s="33"/>
      <c r="H652" s="33"/>
      <c r="I652" s="33"/>
      <c r="J652" s="33"/>
      <c r="K652" s="33"/>
      <c r="L652" s="33"/>
      <c r="M652" s="33"/>
      <c r="N652" s="33"/>
      <c r="O652" s="33"/>
    </row>
    <row r="653" spans="1:15" x14ac:dyDescent="0.25">
      <c r="A653" s="2"/>
      <c r="B653" s="40"/>
      <c r="C653" s="35"/>
      <c r="D653" s="35"/>
      <c r="E653" s="36"/>
      <c r="F653" s="37"/>
      <c r="G653" s="36"/>
      <c r="H653" s="38"/>
      <c r="I653" s="38"/>
      <c r="J653" s="38"/>
      <c r="K653" s="38"/>
      <c r="L653" s="38"/>
      <c r="M653" s="38"/>
      <c r="N653" s="38"/>
      <c r="O653" s="38"/>
    </row>
    <row r="654" spans="1:15" x14ac:dyDescent="0.25">
      <c r="A654" s="2"/>
      <c r="B654" s="40"/>
      <c r="C654" s="35"/>
      <c r="D654" s="35"/>
      <c r="E654" s="36"/>
      <c r="F654" s="37"/>
      <c r="G654" s="36"/>
      <c r="H654" s="38"/>
      <c r="I654" s="38"/>
      <c r="J654" s="38"/>
      <c r="K654" s="38"/>
      <c r="L654" s="38"/>
      <c r="M654" s="38"/>
      <c r="N654" s="38"/>
      <c r="O654" s="38"/>
    </row>
    <row r="655" spans="1:15" x14ac:dyDescent="0.25">
      <c r="A655" s="2"/>
      <c r="B655" s="40"/>
      <c r="C655" s="35"/>
      <c r="D655" s="35"/>
      <c r="E655" s="36"/>
      <c r="F655" s="37"/>
      <c r="G655" s="36"/>
      <c r="H655" s="38"/>
      <c r="I655" s="38"/>
      <c r="J655" s="38"/>
      <c r="K655" s="38"/>
      <c r="L655" s="38"/>
      <c r="M655" s="38"/>
      <c r="N655" s="38"/>
      <c r="O655" s="38"/>
    </row>
    <row r="656" spans="1:15" x14ac:dyDescent="0.25">
      <c r="A656" s="2"/>
      <c r="B656" s="40"/>
      <c r="C656" s="35"/>
      <c r="D656" s="35"/>
      <c r="E656" s="36"/>
      <c r="F656" s="37"/>
      <c r="G656" s="36"/>
      <c r="H656" s="38"/>
      <c r="I656" s="38"/>
      <c r="J656" s="38"/>
      <c r="K656" s="38"/>
      <c r="L656" s="38"/>
      <c r="M656" s="38"/>
      <c r="N656" s="38"/>
      <c r="O656" s="38"/>
    </row>
    <row r="657" spans="1:15" x14ac:dyDescent="0.25">
      <c r="A657" s="2"/>
      <c r="B657" s="40"/>
      <c r="C657" s="35"/>
      <c r="D657" s="35"/>
      <c r="E657" s="36"/>
      <c r="F657" s="37"/>
      <c r="G657" s="36"/>
      <c r="H657" s="38"/>
      <c r="I657" s="38"/>
      <c r="J657" s="38"/>
      <c r="K657" s="38"/>
      <c r="L657" s="38"/>
      <c r="M657" s="38"/>
      <c r="N657" s="38"/>
      <c r="O657" s="38"/>
    </row>
    <row r="658" spans="1:15" x14ac:dyDescent="0.25">
      <c r="A658" s="2"/>
      <c r="B658" s="40"/>
      <c r="C658" s="35"/>
      <c r="D658" s="35"/>
      <c r="E658" s="36"/>
      <c r="F658" s="37"/>
      <c r="G658" s="36"/>
      <c r="H658" s="38"/>
      <c r="I658" s="38"/>
      <c r="J658" s="38"/>
      <c r="K658" s="38"/>
      <c r="L658" s="38"/>
      <c r="M658" s="38"/>
      <c r="N658" s="38"/>
      <c r="O658" s="38"/>
    </row>
    <row r="659" spans="1:15" x14ac:dyDescent="0.25">
      <c r="A659" s="2"/>
      <c r="B659" s="40"/>
      <c r="C659" s="35"/>
      <c r="D659" s="35"/>
      <c r="E659" s="36"/>
      <c r="F659" s="37"/>
      <c r="G659" s="36"/>
      <c r="H659" s="38"/>
      <c r="I659" s="38"/>
      <c r="J659" s="38"/>
      <c r="K659" s="38"/>
      <c r="L659" s="38"/>
      <c r="M659" s="38"/>
      <c r="N659" s="38"/>
      <c r="O659" s="38"/>
    </row>
    <row r="660" spans="1:15" x14ac:dyDescent="0.25">
      <c r="A660" s="2"/>
      <c r="B660" s="40"/>
      <c r="C660" s="35"/>
      <c r="D660" s="35"/>
      <c r="E660" s="36"/>
      <c r="F660" s="37"/>
      <c r="G660" s="36"/>
      <c r="H660" s="38"/>
      <c r="I660" s="38"/>
      <c r="J660" s="38"/>
      <c r="K660" s="38"/>
      <c r="L660" s="38"/>
      <c r="M660" s="38"/>
      <c r="N660" s="38"/>
      <c r="O660" s="38"/>
    </row>
    <row r="661" spans="1:15" x14ac:dyDescent="0.25">
      <c r="A661" s="2"/>
      <c r="B661" s="40"/>
      <c r="C661" s="35"/>
      <c r="D661" s="35"/>
      <c r="E661" s="36"/>
      <c r="F661" s="37"/>
      <c r="G661" s="36"/>
      <c r="H661" s="38"/>
      <c r="I661" s="38"/>
      <c r="J661" s="38"/>
      <c r="K661" s="38"/>
      <c r="L661" s="38"/>
      <c r="M661" s="38"/>
      <c r="N661" s="38"/>
      <c r="O661" s="38"/>
    </row>
    <row r="662" spans="1:15" x14ac:dyDescent="0.25">
      <c r="A662" s="2"/>
      <c r="B662" s="40"/>
      <c r="C662" s="35"/>
      <c r="D662" s="35"/>
      <c r="E662" s="36"/>
      <c r="F662" s="37"/>
      <c r="G662" s="36"/>
      <c r="H662" s="38"/>
      <c r="I662" s="38"/>
      <c r="J662" s="38"/>
      <c r="K662" s="38"/>
      <c r="L662" s="38"/>
      <c r="M662" s="38"/>
      <c r="N662" s="38"/>
      <c r="O662" s="38"/>
    </row>
    <row r="663" spans="1:15" x14ac:dyDescent="0.25">
      <c r="A663" s="2"/>
      <c r="B663" s="40"/>
      <c r="C663" s="35"/>
      <c r="D663" s="35"/>
      <c r="E663" s="36"/>
      <c r="F663" s="37"/>
      <c r="G663" s="36"/>
      <c r="H663" s="38"/>
      <c r="I663" s="38"/>
      <c r="J663" s="38"/>
      <c r="K663" s="38"/>
      <c r="L663" s="38"/>
      <c r="M663" s="38"/>
      <c r="N663" s="38"/>
      <c r="O663" s="38"/>
    </row>
    <row r="664" spans="1:15" x14ac:dyDescent="0.25">
      <c r="A664" s="2"/>
      <c r="B664" s="40"/>
      <c r="C664" s="35"/>
      <c r="D664" s="35"/>
      <c r="E664" s="36"/>
      <c r="F664" s="37"/>
      <c r="G664" s="36"/>
      <c r="H664" s="38"/>
      <c r="I664" s="38"/>
      <c r="J664" s="38"/>
      <c r="K664" s="38"/>
      <c r="L664" s="38"/>
      <c r="M664" s="38"/>
      <c r="N664" s="38"/>
      <c r="O664" s="38"/>
    </row>
    <row r="665" spans="1:15" x14ac:dyDescent="0.25">
      <c r="A665" s="2"/>
      <c r="B665" s="40"/>
      <c r="C665" s="35"/>
      <c r="D665" s="35"/>
      <c r="E665" s="36"/>
      <c r="F665" s="37"/>
      <c r="G665" s="36"/>
      <c r="H665" s="38"/>
      <c r="I665" s="38"/>
      <c r="J665" s="38"/>
      <c r="K665" s="38"/>
      <c r="L665" s="38"/>
      <c r="M665" s="38"/>
      <c r="N665" s="38"/>
      <c r="O665" s="38"/>
    </row>
    <row r="666" spans="1:15" x14ac:dyDescent="0.25">
      <c r="A666" s="2"/>
      <c r="B666" s="40"/>
      <c r="C666" s="35"/>
      <c r="D666" s="35"/>
      <c r="E666" s="36"/>
      <c r="F666" s="37"/>
      <c r="G666" s="36"/>
      <c r="H666" s="38"/>
      <c r="I666" s="38"/>
      <c r="J666" s="38"/>
      <c r="K666" s="38"/>
      <c r="L666" s="38"/>
      <c r="M666" s="38"/>
      <c r="N666" s="38"/>
      <c r="O666" s="38"/>
    </row>
    <row r="667" spans="1:15" x14ac:dyDescent="0.25">
      <c r="A667" s="2"/>
      <c r="B667" s="40"/>
      <c r="C667" s="35"/>
      <c r="D667" s="35"/>
      <c r="E667" s="36"/>
      <c r="F667" s="37"/>
      <c r="G667" s="36"/>
      <c r="H667" s="38"/>
      <c r="I667" s="38"/>
      <c r="J667" s="38"/>
      <c r="K667" s="38"/>
      <c r="L667" s="38"/>
      <c r="M667" s="38"/>
      <c r="N667" s="38"/>
      <c r="O667" s="38"/>
    </row>
    <row r="668" spans="1:15" x14ac:dyDescent="0.25">
      <c r="A668" s="2"/>
      <c r="B668" s="40"/>
      <c r="C668" s="35"/>
      <c r="D668" s="35"/>
      <c r="E668" s="36"/>
      <c r="F668" s="37"/>
      <c r="G668" s="36"/>
      <c r="H668" s="38"/>
      <c r="I668" s="38"/>
      <c r="J668" s="38"/>
      <c r="K668" s="38"/>
      <c r="L668" s="38"/>
      <c r="M668" s="38"/>
      <c r="N668" s="38"/>
      <c r="O668" s="38"/>
    </row>
    <row r="669" spans="1:15" x14ac:dyDescent="0.25">
      <c r="A669" s="2"/>
      <c r="B669" s="40"/>
      <c r="C669" s="35"/>
      <c r="D669" s="35"/>
      <c r="E669" s="36"/>
      <c r="F669" s="37"/>
      <c r="G669" s="36"/>
      <c r="H669" s="38"/>
      <c r="I669" s="38"/>
      <c r="J669" s="38"/>
      <c r="K669" s="38"/>
      <c r="L669" s="38"/>
      <c r="M669" s="38"/>
      <c r="N669" s="38"/>
      <c r="O669" s="38"/>
    </row>
    <row r="670" spans="1:15" x14ac:dyDescent="0.25">
      <c r="A670" s="2"/>
      <c r="B670" s="40"/>
      <c r="C670" s="35"/>
      <c r="D670" s="35"/>
      <c r="E670" s="36"/>
      <c r="F670" s="37"/>
      <c r="G670" s="36"/>
      <c r="H670" s="38"/>
      <c r="I670" s="38"/>
      <c r="J670" s="38"/>
      <c r="K670" s="38"/>
      <c r="L670" s="38"/>
      <c r="M670" s="38"/>
      <c r="N670" s="38"/>
      <c r="O670" s="38"/>
    </row>
    <row r="671" spans="1:15" x14ac:dyDescent="0.25">
      <c r="A671" s="2"/>
      <c r="B671" s="49"/>
      <c r="C671" s="30"/>
      <c r="D671" s="30"/>
      <c r="E671" s="31"/>
      <c r="F671" s="32"/>
      <c r="G671" s="33"/>
      <c r="H671" s="33"/>
      <c r="I671" s="33"/>
      <c r="J671" s="33"/>
      <c r="K671" s="33"/>
      <c r="L671" s="33"/>
      <c r="M671" s="33"/>
      <c r="N671" s="33"/>
      <c r="O671" s="33"/>
    </row>
    <row r="672" spans="1:15" x14ac:dyDescent="0.25">
      <c r="A672" s="2"/>
      <c r="B672" s="50"/>
      <c r="C672" s="35"/>
      <c r="D672" s="35"/>
      <c r="E672" s="36"/>
      <c r="F672" s="37"/>
      <c r="G672" s="36"/>
      <c r="H672" s="38"/>
      <c r="I672" s="38"/>
      <c r="J672" s="38"/>
      <c r="K672" s="38"/>
      <c r="L672" s="38"/>
      <c r="M672" s="38"/>
      <c r="N672" s="38"/>
      <c r="O672" s="38"/>
    </row>
    <row r="673" spans="1:15" x14ac:dyDescent="0.25">
      <c r="A673" s="2"/>
      <c r="B673" s="50"/>
      <c r="C673" s="35"/>
      <c r="D673" s="35"/>
      <c r="E673" s="36"/>
      <c r="F673" s="37"/>
      <c r="G673" s="36"/>
      <c r="H673" s="38"/>
      <c r="I673" s="38"/>
      <c r="J673" s="38"/>
      <c r="K673" s="38"/>
      <c r="L673" s="38"/>
      <c r="M673" s="38"/>
      <c r="N673" s="38"/>
      <c r="O673" s="38"/>
    </row>
    <row r="674" spans="1:15" x14ac:dyDescent="0.25">
      <c r="A674" s="2"/>
      <c r="B674" s="40"/>
      <c r="C674" s="35"/>
      <c r="D674" s="35"/>
      <c r="E674" s="36"/>
      <c r="F674" s="37"/>
      <c r="G674" s="36"/>
      <c r="H674" s="38"/>
      <c r="I674" s="38"/>
      <c r="J674" s="38"/>
      <c r="K674" s="38"/>
      <c r="L674" s="38"/>
      <c r="M674" s="38"/>
      <c r="N674" s="38"/>
      <c r="O674" s="38"/>
    </row>
    <row r="675" spans="1:15" x14ac:dyDescent="0.25">
      <c r="A675" s="2"/>
      <c r="B675" s="40"/>
      <c r="C675" s="35"/>
      <c r="D675" s="35"/>
      <c r="E675" s="36"/>
      <c r="F675" s="37"/>
      <c r="G675" s="36"/>
      <c r="H675" s="38"/>
      <c r="I675" s="38"/>
      <c r="J675" s="38"/>
      <c r="K675" s="38"/>
      <c r="L675" s="38"/>
      <c r="M675" s="38"/>
      <c r="N675" s="38"/>
      <c r="O675" s="38"/>
    </row>
    <row r="676" spans="1:15" x14ac:dyDescent="0.25">
      <c r="A676" s="2"/>
      <c r="B676" s="40"/>
      <c r="C676" s="35"/>
      <c r="D676" s="35"/>
      <c r="E676" s="36"/>
      <c r="F676" s="37"/>
      <c r="G676" s="36"/>
      <c r="H676" s="38"/>
      <c r="I676" s="38"/>
      <c r="J676" s="38"/>
      <c r="K676" s="38"/>
      <c r="L676" s="38"/>
      <c r="M676" s="38"/>
      <c r="N676" s="38"/>
      <c r="O676" s="38"/>
    </row>
    <row r="677" spans="1:15" x14ac:dyDescent="0.25">
      <c r="A677" s="2"/>
      <c r="B677" s="40"/>
      <c r="C677" s="35"/>
      <c r="D677" s="35"/>
      <c r="E677" s="36"/>
      <c r="F677" s="37"/>
      <c r="G677" s="36"/>
      <c r="H677" s="38"/>
      <c r="I677" s="38"/>
      <c r="J677" s="38"/>
      <c r="K677" s="38"/>
      <c r="L677" s="38"/>
      <c r="M677" s="38"/>
      <c r="N677" s="38"/>
      <c r="O677" s="38"/>
    </row>
    <row r="678" spans="1:15" x14ac:dyDescent="0.25">
      <c r="A678" s="2"/>
      <c r="B678" s="49"/>
      <c r="C678" s="30"/>
      <c r="D678" s="30"/>
      <c r="E678" s="31"/>
      <c r="F678" s="32"/>
      <c r="G678" s="33"/>
      <c r="H678" s="33"/>
      <c r="I678" s="33"/>
      <c r="J678" s="33"/>
      <c r="K678" s="33"/>
      <c r="L678" s="33"/>
      <c r="M678" s="33"/>
      <c r="N678" s="33"/>
      <c r="O678" s="33"/>
    </row>
    <row r="679" spans="1:15" x14ac:dyDescent="0.25">
      <c r="A679" s="2"/>
      <c r="B679" s="50"/>
      <c r="C679" s="35"/>
      <c r="D679" s="35"/>
      <c r="E679" s="36"/>
      <c r="F679" s="37"/>
      <c r="G679" s="36"/>
      <c r="H679" s="38"/>
      <c r="I679" s="38"/>
      <c r="J679" s="38"/>
      <c r="K679" s="38"/>
      <c r="L679" s="38"/>
      <c r="M679" s="38"/>
      <c r="N679" s="38"/>
      <c r="O679" s="38"/>
    </row>
    <row r="680" spans="1:15" x14ac:dyDescent="0.25">
      <c r="A680" s="2"/>
      <c r="B680" s="50"/>
      <c r="C680" s="35"/>
      <c r="D680" s="35"/>
      <c r="E680" s="36"/>
      <c r="F680" s="37"/>
      <c r="G680" s="36"/>
      <c r="H680" s="38"/>
      <c r="I680" s="38"/>
      <c r="J680" s="38"/>
      <c r="K680" s="38"/>
      <c r="L680" s="38"/>
      <c r="M680" s="38"/>
      <c r="N680" s="38"/>
      <c r="O680" s="38"/>
    </row>
    <row r="681" spans="1:15" x14ac:dyDescent="0.25">
      <c r="A681" s="2"/>
      <c r="B681" s="50"/>
      <c r="C681" s="35"/>
      <c r="D681" s="35"/>
      <c r="E681" s="36"/>
      <c r="F681" s="37"/>
      <c r="G681" s="36"/>
      <c r="H681" s="38"/>
      <c r="I681" s="38"/>
      <c r="J681" s="38"/>
      <c r="K681" s="38"/>
      <c r="L681" s="38"/>
      <c r="M681" s="38"/>
      <c r="N681" s="38"/>
      <c r="O681" s="38"/>
    </row>
    <row r="682" spans="1:15" x14ac:dyDescent="0.25">
      <c r="A682" s="2"/>
      <c r="B682" s="50"/>
      <c r="C682" s="35"/>
      <c r="D682" s="35"/>
      <c r="E682" s="36"/>
      <c r="F682" s="37"/>
      <c r="G682" s="36"/>
      <c r="H682" s="38"/>
      <c r="I682" s="38"/>
      <c r="J682" s="38"/>
      <c r="K682" s="38"/>
      <c r="L682" s="38"/>
      <c r="M682" s="38"/>
      <c r="N682" s="38"/>
      <c r="O682" s="38"/>
    </row>
    <row r="683" spans="1:15" x14ac:dyDescent="0.25">
      <c r="A683" s="2"/>
      <c r="B683" s="50"/>
      <c r="C683" s="35"/>
      <c r="D683" s="35"/>
      <c r="E683" s="36"/>
      <c r="F683" s="37"/>
      <c r="G683" s="36"/>
      <c r="H683" s="38"/>
      <c r="I683" s="38"/>
      <c r="J683" s="38"/>
      <c r="K683" s="38"/>
      <c r="L683" s="38"/>
      <c r="M683" s="38"/>
      <c r="N683" s="38"/>
      <c r="O683" s="38"/>
    </row>
    <row r="684" spans="1:15" x14ac:dyDescent="0.25">
      <c r="A684" s="2"/>
      <c r="B684" s="40"/>
      <c r="C684" s="35"/>
      <c r="D684" s="35"/>
      <c r="E684" s="36"/>
      <c r="F684" s="37"/>
      <c r="G684" s="36"/>
      <c r="H684" s="38"/>
      <c r="I684" s="38"/>
      <c r="J684" s="38"/>
      <c r="K684" s="38"/>
      <c r="L684" s="38"/>
      <c r="M684" s="38"/>
      <c r="N684" s="38"/>
      <c r="O684" s="38"/>
    </row>
    <row r="685" spans="1:15" x14ac:dyDescent="0.25">
      <c r="A685" s="2"/>
      <c r="B685" s="40"/>
      <c r="C685" s="35"/>
      <c r="D685" s="35"/>
      <c r="E685" s="36"/>
      <c r="F685" s="37"/>
      <c r="G685" s="36"/>
      <c r="H685" s="38"/>
      <c r="I685" s="38"/>
      <c r="J685" s="38"/>
      <c r="K685" s="38"/>
      <c r="L685" s="38"/>
      <c r="M685" s="38"/>
      <c r="N685" s="38"/>
      <c r="O685" s="38"/>
    </row>
    <row r="686" spans="1:15" x14ac:dyDescent="0.25">
      <c r="A686" s="2"/>
      <c r="B686" s="40"/>
      <c r="C686" s="35"/>
      <c r="D686" s="35"/>
      <c r="E686" s="36"/>
      <c r="F686" s="37"/>
      <c r="G686" s="36"/>
      <c r="H686" s="38"/>
      <c r="I686" s="38"/>
      <c r="J686" s="38"/>
      <c r="K686" s="38"/>
      <c r="L686" s="38"/>
      <c r="M686" s="38"/>
      <c r="N686" s="38"/>
      <c r="O686" s="38"/>
    </row>
    <row r="687" spans="1:15" x14ac:dyDescent="0.25">
      <c r="A687" s="2"/>
      <c r="B687" s="40"/>
      <c r="C687" s="35"/>
      <c r="D687" s="35"/>
      <c r="E687" s="36"/>
      <c r="F687" s="37"/>
      <c r="G687" s="36"/>
      <c r="H687" s="38"/>
      <c r="I687" s="38"/>
      <c r="J687" s="38"/>
      <c r="K687" s="38"/>
      <c r="L687" s="38"/>
      <c r="M687" s="38"/>
      <c r="N687" s="38"/>
      <c r="O687" s="38"/>
    </row>
    <row r="688" spans="1:15" x14ac:dyDescent="0.25">
      <c r="A688" s="2"/>
      <c r="B688" s="40"/>
      <c r="C688" s="35"/>
      <c r="D688" s="35"/>
      <c r="E688" s="36"/>
      <c r="F688" s="37"/>
      <c r="G688" s="36"/>
      <c r="H688" s="38"/>
      <c r="I688" s="38"/>
      <c r="J688" s="38"/>
      <c r="K688" s="38"/>
      <c r="L688" s="38"/>
      <c r="M688" s="38"/>
      <c r="N688" s="38"/>
      <c r="O688" s="38"/>
    </row>
    <row r="689" spans="1:15" x14ac:dyDescent="0.25">
      <c r="A689" s="2"/>
      <c r="B689" s="40"/>
      <c r="C689" s="35"/>
      <c r="D689" s="35"/>
      <c r="E689" s="36"/>
      <c r="F689" s="37"/>
      <c r="G689" s="36"/>
      <c r="H689" s="38"/>
      <c r="I689" s="38"/>
      <c r="J689" s="38"/>
      <c r="K689" s="38"/>
      <c r="L689" s="38"/>
      <c r="M689" s="38"/>
      <c r="N689" s="38"/>
      <c r="O689" s="38"/>
    </row>
    <row r="690" spans="1:15" x14ac:dyDescent="0.25">
      <c r="A690" s="2"/>
      <c r="B690" s="49"/>
      <c r="C690" s="30"/>
      <c r="D690" s="30"/>
      <c r="E690" s="31"/>
      <c r="F690" s="32"/>
      <c r="G690" s="33"/>
      <c r="H690" s="33"/>
      <c r="I690" s="33"/>
      <c r="J690" s="33"/>
      <c r="K690" s="33"/>
      <c r="L690" s="33"/>
      <c r="M690" s="33"/>
      <c r="N690" s="33"/>
      <c r="O690" s="33"/>
    </row>
    <row r="691" spans="1:15" x14ac:dyDescent="0.25">
      <c r="A691" s="2"/>
      <c r="B691" s="50"/>
      <c r="C691" s="35"/>
      <c r="D691" s="35"/>
      <c r="E691" s="36"/>
      <c r="F691" s="37"/>
      <c r="G691" s="36"/>
      <c r="H691" s="38"/>
      <c r="I691" s="38"/>
      <c r="J691" s="38"/>
      <c r="K691" s="38"/>
      <c r="L691" s="38"/>
      <c r="M691" s="38"/>
      <c r="N691" s="38"/>
      <c r="O691" s="38"/>
    </row>
    <row r="692" spans="1:15" x14ac:dyDescent="0.25">
      <c r="A692" s="2"/>
      <c r="B692" s="50"/>
      <c r="C692" s="35"/>
      <c r="D692" s="35"/>
      <c r="E692" s="36"/>
      <c r="F692" s="37"/>
      <c r="G692" s="36"/>
      <c r="H692" s="38"/>
      <c r="I692" s="38"/>
      <c r="J692" s="38"/>
      <c r="K692" s="38"/>
      <c r="L692" s="38"/>
      <c r="M692" s="38"/>
      <c r="N692" s="38"/>
      <c r="O692" s="38"/>
    </row>
    <row r="693" spans="1:15" x14ac:dyDescent="0.25">
      <c r="A693" s="2"/>
      <c r="B693" s="40"/>
      <c r="C693" s="35"/>
      <c r="D693" s="35"/>
      <c r="E693" s="36"/>
      <c r="F693" s="37"/>
      <c r="G693" s="36"/>
      <c r="H693" s="38"/>
      <c r="I693" s="38"/>
      <c r="J693" s="38"/>
      <c r="K693" s="38"/>
      <c r="L693" s="38"/>
      <c r="M693" s="38"/>
      <c r="N693" s="38"/>
      <c r="O693" s="38"/>
    </row>
    <row r="694" spans="1:15" x14ac:dyDescent="0.25">
      <c r="A694" s="2"/>
      <c r="B694" s="49"/>
      <c r="C694" s="30"/>
      <c r="D694" s="30"/>
      <c r="E694" s="31"/>
      <c r="F694" s="32"/>
      <c r="G694" s="33"/>
      <c r="H694" s="33"/>
      <c r="I694" s="33"/>
      <c r="J694" s="33"/>
      <c r="K694" s="33"/>
      <c r="L694" s="33"/>
      <c r="M694" s="33"/>
      <c r="N694" s="33"/>
      <c r="O694" s="33"/>
    </row>
    <row r="695" spans="1:15" x14ac:dyDescent="0.25">
      <c r="A695" s="2"/>
      <c r="B695" s="50"/>
      <c r="C695" s="35"/>
      <c r="D695" s="35"/>
      <c r="E695" s="36"/>
      <c r="F695" s="37"/>
      <c r="G695" s="36"/>
      <c r="H695" s="38"/>
      <c r="I695" s="38"/>
      <c r="J695" s="38"/>
      <c r="K695" s="38"/>
      <c r="L695" s="38"/>
      <c r="M695" s="38"/>
      <c r="N695" s="38"/>
      <c r="O695" s="38"/>
    </row>
    <row r="696" spans="1:15" x14ac:dyDescent="0.25">
      <c r="A696" s="2"/>
      <c r="B696" s="50"/>
      <c r="C696" s="35"/>
      <c r="D696" s="35"/>
      <c r="E696" s="36"/>
      <c r="F696" s="37"/>
      <c r="G696" s="36"/>
      <c r="H696" s="38"/>
      <c r="I696" s="38"/>
      <c r="J696" s="38"/>
      <c r="K696" s="38"/>
      <c r="L696" s="38"/>
      <c r="M696" s="38"/>
      <c r="N696" s="38"/>
      <c r="O696" s="38"/>
    </row>
    <row r="697" spans="1:15" x14ac:dyDescent="0.25">
      <c r="A697" s="2"/>
      <c r="B697" s="49"/>
      <c r="C697" s="30"/>
      <c r="D697" s="30"/>
      <c r="E697" s="31"/>
      <c r="F697" s="32"/>
      <c r="G697" s="33"/>
      <c r="H697" s="33"/>
      <c r="I697" s="33"/>
      <c r="J697" s="33"/>
      <c r="K697" s="33"/>
      <c r="L697" s="33"/>
      <c r="M697" s="33"/>
      <c r="N697" s="33"/>
      <c r="O697" s="33"/>
    </row>
    <row r="698" spans="1:15" x14ac:dyDescent="0.25">
      <c r="A698" s="2"/>
      <c r="B698" s="50"/>
      <c r="C698" s="35"/>
      <c r="D698" s="35"/>
      <c r="E698" s="36"/>
      <c r="F698" s="37"/>
      <c r="G698" s="36"/>
      <c r="H698" s="38"/>
      <c r="I698" s="38"/>
      <c r="J698" s="38"/>
      <c r="K698" s="38"/>
      <c r="L698" s="38"/>
      <c r="M698" s="38"/>
      <c r="N698" s="38"/>
      <c r="O698" s="38"/>
    </row>
    <row r="699" spans="1:15" x14ac:dyDescent="0.25">
      <c r="A699" s="2"/>
      <c r="B699" s="50"/>
      <c r="C699" s="35"/>
      <c r="D699" s="35"/>
      <c r="E699" s="36"/>
      <c r="F699" s="37"/>
      <c r="G699" s="36"/>
      <c r="H699" s="38"/>
      <c r="I699" s="38"/>
      <c r="J699" s="38"/>
      <c r="K699" s="38"/>
      <c r="L699" s="38"/>
      <c r="M699" s="38"/>
      <c r="N699" s="38"/>
      <c r="O699" s="38"/>
    </row>
    <row r="700" spans="1:15" x14ac:dyDescent="0.25">
      <c r="A700" s="2"/>
      <c r="B700" s="40"/>
      <c r="C700" s="35"/>
      <c r="D700" s="35"/>
      <c r="E700" s="36"/>
      <c r="F700" s="37"/>
      <c r="G700" s="36"/>
      <c r="H700" s="38"/>
      <c r="I700" s="38"/>
      <c r="J700" s="38"/>
      <c r="K700" s="38"/>
      <c r="L700" s="38"/>
      <c r="M700" s="38"/>
      <c r="N700" s="38"/>
      <c r="O700" s="38"/>
    </row>
    <row r="701" spans="1:15" x14ac:dyDescent="0.25">
      <c r="A701" s="2"/>
      <c r="B701" s="48"/>
      <c r="C701" s="30"/>
      <c r="D701" s="30"/>
      <c r="E701" s="31"/>
      <c r="F701" s="32"/>
      <c r="G701" s="33"/>
      <c r="H701" s="33"/>
      <c r="I701" s="33"/>
      <c r="J701" s="33"/>
      <c r="K701" s="33"/>
      <c r="L701" s="33"/>
      <c r="M701" s="33"/>
      <c r="N701" s="33"/>
      <c r="O701" s="33"/>
    </row>
    <row r="702" spans="1:15" x14ac:dyDescent="0.25">
      <c r="A702" s="2"/>
      <c r="B702" s="40"/>
      <c r="C702" s="35"/>
      <c r="D702" s="35"/>
      <c r="E702" s="36"/>
      <c r="F702" s="37"/>
      <c r="G702" s="36"/>
      <c r="H702" s="38"/>
      <c r="I702" s="38"/>
      <c r="J702" s="38"/>
      <c r="K702" s="38"/>
      <c r="L702" s="38"/>
      <c r="M702" s="38"/>
      <c r="N702" s="38"/>
      <c r="O702" s="38"/>
    </row>
    <row r="703" spans="1:15" x14ac:dyDescent="0.25">
      <c r="A703" s="2"/>
      <c r="B703" s="40"/>
      <c r="C703" s="35"/>
      <c r="D703" s="35"/>
      <c r="E703" s="36"/>
      <c r="F703" s="37"/>
      <c r="G703" s="36"/>
      <c r="H703" s="38"/>
      <c r="I703" s="38"/>
      <c r="J703" s="38"/>
      <c r="K703" s="38"/>
      <c r="L703" s="38"/>
      <c r="M703" s="38"/>
      <c r="N703" s="38"/>
      <c r="O703" s="38"/>
    </row>
    <row r="704" spans="1:15" x14ac:dyDescent="0.25">
      <c r="A704" s="2"/>
      <c r="B704" s="48"/>
      <c r="C704" s="30"/>
      <c r="D704" s="30"/>
      <c r="E704" s="31"/>
      <c r="F704" s="32"/>
      <c r="G704" s="33"/>
      <c r="H704" s="33"/>
      <c r="I704" s="33"/>
      <c r="J704" s="33"/>
      <c r="K704" s="33"/>
      <c r="L704" s="33"/>
      <c r="M704" s="33"/>
      <c r="N704" s="33"/>
      <c r="O704" s="33"/>
    </row>
    <row r="705" spans="1:15" x14ac:dyDescent="0.25">
      <c r="A705" s="2"/>
      <c r="B705" s="49"/>
      <c r="C705" s="30"/>
      <c r="D705" s="30"/>
      <c r="E705" s="31"/>
      <c r="F705" s="32"/>
      <c r="G705" s="33"/>
      <c r="H705" s="33"/>
      <c r="I705" s="33"/>
      <c r="J705" s="33"/>
      <c r="K705" s="33"/>
      <c r="L705" s="33"/>
      <c r="M705" s="33"/>
      <c r="N705" s="33"/>
      <c r="O705" s="33"/>
    </row>
    <row r="706" spans="1:15" x14ac:dyDescent="0.25">
      <c r="A706" s="2"/>
      <c r="B706" s="50"/>
      <c r="C706" s="35"/>
      <c r="D706" s="35"/>
      <c r="E706" s="36"/>
      <c r="F706" s="37"/>
      <c r="G706" s="36"/>
      <c r="H706" s="38"/>
      <c r="I706" s="38"/>
      <c r="J706" s="38"/>
      <c r="K706" s="38"/>
      <c r="L706" s="38"/>
      <c r="M706" s="38"/>
      <c r="N706" s="38"/>
      <c r="O706" s="38"/>
    </row>
    <row r="707" spans="1:15" x14ac:dyDescent="0.25">
      <c r="A707" s="2"/>
      <c r="B707" s="50"/>
      <c r="C707" s="35"/>
      <c r="D707" s="35"/>
      <c r="E707" s="36"/>
      <c r="F707" s="37"/>
      <c r="G707" s="36"/>
      <c r="H707" s="38"/>
      <c r="I707" s="38"/>
      <c r="J707" s="38"/>
      <c r="K707" s="38"/>
      <c r="L707" s="38"/>
      <c r="M707" s="38"/>
      <c r="N707" s="38"/>
      <c r="O707" s="38"/>
    </row>
    <row r="708" spans="1:15" x14ac:dyDescent="0.25">
      <c r="A708" s="2"/>
      <c r="B708" s="50"/>
      <c r="C708" s="35"/>
      <c r="D708" s="35"/>
      <c r="E708" s="36"/>
      <c r="F708" s="37"/>
      <c r="G708" s="36"/>
      <c r="H708" s="38"/>
      <c r="I708" s="38"/>
      <c r="J708" s="38"/>
      <c r="K708" s="38"/>
      <c r="L708" s="38"/>
      <c r="M708" s="38"/>
      <c r="N708" s="38"/>
      <c r="O708" s="38"/>
    </row>
    <row r="709" spans="1:15" x14ac:dyDescent="0.25">
      <c r="A709" s="2"/>
      <c r="B709" s="50"/>
      <c r="C709" s="35"/>
      <c r="D709" s="35"/>
      <c r="E709" s="36"/>
      <c r="F709" s="37"/>
      <c r="G709" s="36"/>
      <c r="H709" s="38"/>
      <c r="I709" s="38"/>
      <c r="J709" s="38"/>
      <c r="K709" s="38"/>
      <c r="L709" s="38"/>
      <c r="M709" s="38"/>
      <c r="N709" s="38"/>
      <c r="O709" s="38"/>
    </row>
    <row r="710" spans="1:15" x14ac:dyDescent="0.25">
      <c r="A710" s="2"/>
      <c r="B710" s="50"/>
      <c r="C710" s="35"/>
      <c r="D710" s="35"/>
      <c r="E710" s="36"/>
      <c r="F710" s="37"/>
      <c r="G710" s="36"/>
      <c r="H710" s="38"/>
      <c r="I710" s="38"/>
      <c r="J710" s="38"/>
      <c r="K710" s="38"/>
      <c r="L710" s="38"/>
      <c r="M710" s="38"/>
      <c r="N710" s="38"/>
      <c r="O710" s="38"/>
    </row>
    <row r="711" spans="1:15" x14ac:dyDescent="0.25">
      <c r="A711" s="2"/>
      <c r="B711" s="50"/>
      <c r="C711" s="35"/>
      <c r="D711" s="35"/>
      <c r="E711" s="36"/>
      <c r="F711" s="37"/>
      <c r="G711" s="36"/>
      <c r="H711" s="38"/>
      <c r="I711" s="38"/>
      <c r="J711" s="38"/>
      <c r="K711" s="38"/>
      <c r="L711" s="38"/>
      <c r="M711" s="38"/>
      <c r="N711" s="38"/>
      <c r="O711" s="38"/>
    </row>
    <row r="712" spans="1:15" x14ac:dyDescent="0.25">
      <c r="A712" s="2"/>
      <c r="B712" s="50"/>
      <c r="C712" s="35"/>
      <c r="D712" s="35"/>
      <c r="E712" s="36"/>
      <c r="F712" s="37"/>
      <c r="G712" s="36"/>
      <c r="H712" s="38"/>
      <c r="I712" s="38"/>
      <c r="J712" s="38"/>
      <c r="K712" s="38"/>
      <c r="L712" s="38"/>
      <c r="M712" s="38"/>
      <c r="N712" s="38"/>
      <c r="O712" s="38"/>
    </row>
    <row r="713" spans="1:15" x14ac:dyDescent="0.25">
      <c r="A713" s="2"/>
      <c r="B713" s="40"/>
      <c r="C713" s="35"/>
      <c r="D713" s="35"/>
      <c r="E713" s="36"/>
      <c r="F713" s="37"/>
      <c r="G713" s="36"/>
      <c r="H713" s="38"/>
      <c r="I713" s="38"/>
      <c r="J713" s="38"/>
      <c r="K713" s="38"/>
      <c r="L713" s="38"/>
      <c r="M713" s="38"/>
      <c r="N713" s="38"/>
      <c r="O713" s="38"/>
    </row>
    <row r="714" spans="1:15" x14ac:dyDescent="0.25">
      <c r="A714" s="2"/>
      <c r="B714" s="48"/>
      <c r="C714" s="30"/>
      <c r="D714" s="30"/>
      <c r="E714" s="31"/>
      <c r="F714" s="32"/>
      <c r="G714" s="33"/>
      <c r="H714" s="33"/>
      <c r="I714" s="33"/>
      <c r="J714" s="33"/>
      <c r="K714" s="33"/>
      <c r="L714" s="33"/>
      <c r="M714" s="33"/>
      <c r="N714" s="33"/>
      <c r="O714" s="33"/>
    </row>
    <row r="715" spans="1:15" x14ac:dyDescent="0.25">
      <c r="A715" s="2"/>
      <c r="B715" s="40"/>
      <c r="C715" s="35"/>
      <c r="D715" s="35"/>
      <c r="E715" s="36"/>
      <c r="F715" s="37"/>
      <c r="G715" s="36"/>
      <c r="H715" s="38"/>
      <c r="I715" s="38"/>
      <c r="J715" s="38"/>
      <c r="K715" s="38"/>
      <c r="L715" s="38"/>
      <c r="M715" s="38"/>
      <c r="N715" s="38"/>
      <c r="O715" s="38"/>
    </row>
    <row r="716" spans="1:15" x14ac:dyDescent="0.25">
      <c r="A716" s="2"/>
      <c r="B716" s="40"/>
      <c r="C716" s="35"/>
      <c r="D716" s="35"/>
      <c r="E716" s="36"/>
      <c r="F716" s="37"/>
      <c r="G716" s="36"/>
      <c r="H716" s="38"/>
      <c r="I716" s="38"/>
      <c r="J716" s="38"/>
      <c r="K716" s="38"/>
      <c r="L716" s="38"/>
      <c r="M716" s="38"/>
      <c r="N716" s="38"/>
      <c r="O716" s="38"/>
    </row>
    <row r="717" spans="1:15" x14ac:dyDescent="0.25">
      <c r="A717" s="2"/>
      <c r="B717" s="48"/>
      <c r="C717" s="30"/>
      <c r="D717" s="30"/>
      <c r="E717" s="31"/>
      <c r="F717" s="32"/>
      <c r="G717" s="33"/>
      <c r="H717" s="33"/>
      <c r="I717" s="33"/>
      <c r="J717" s="33"/>
      <c r="K717" s="33"/>
      <c r="L717" s="33"/>
      <c r="M717" s="33"/>
      <c r="N717" s="33"/>
      <c r="O717" s="33"/>
    </row>
    <row r="718" spans="1:15" x14ac:dyDescent="0.25">
      <c r="A718" s="2"/>
      <c r="B718" s="40"/>
      <c r="C718" s="35"/>
      <c r="D718" s="35"/>
      <c r="E718" s="36"/>
      <c r="F718" s="37"/>
      <c r="G718" s="36"/>
      <c r="H718" s="38"/>
      <c r="I718" s="38"/>
      <c r="J718" s="38"/>
      <c r="K718" s="38"/>
      <c r="L718" s="38"/>
      <c r="M718" s="38"/>
      <c r="N718" s="38"/>
      <c r="O718" s="38"/>
    </row>
    <row r="719" spans="1:15" x14ac:dyDescent="0.25">
      <c r="A719" s="2"/>
      <c r="B719" s="40"/>
      <c r="C719" s="35"/>
      <c r="D719" s="35"/>
      <c r="E719" s="36"/>
      <c r="F719" s="37"/>
      <c r="G719" s="36"/>
      <c r="H719" s="38"/>
      <c r="I719" s="38"/>
      <c r="J719" s="38"/>
      <c r="K719" s="38"/>
      <c r="L719" s="38"/>
      <c r="M719" s="38"/>
      <c r="N719" s="38"/>
      <c r="O719" s="38"/>
    </row>
    <row r="720" spans="1:15" x14ac:dyDescent="0.25">
      <c r="A720" s="2"/>
      <c r="B720" s="48"/>
      <c r="C720" s="30"/>
      <c r="D720" s="30"/>
      <c r="E720" s="31"/>
      <c r="F720" s="32"/>
      <c r="G720" s="33"/>
      <c r="H720" s="33"/>
      <c r="I720" s="33"/>
      <c r="J720" s="33"/>
      <c r="K720" s="33"/>
      <c r="L720" s="33"/>
      <c r="M720" s="33"/>
      <c r="N720" s="33"/>
      <c r="O720" s="33"/>
    </row>
    <row r="721" spans="1:15" x14ac:dyDescent="0.25">
      <c r="A721" s="2"/>
      <c r="B721" s="40"/>
      <c r="C721" s="35"/>
      <c r="D721" s="35"/>
      <c r="E721" s="36"/>
      <c r="F721" s="37"/>
      <c r="G721" s="36"/>
      <c r="H721" s="38"/>
      <c r="I721" s="38"/>
      <c r="J721" s="38"/>
      <c r="K721" s="38"/>
      <c r="L721" s="38"/>
      <c r="M721" s="38"/>
      <c r="N721" s="38"/>
      <c r="O721" s="38"/>
    </row>
    <row r="722" spans="1:15" x14ac:dyDescent="0.25">
      <c r="A722" s="2"/>
      <c r="B722" s="40"/>
      <c r="C722" s="35"/>
      <c r="D722" s="35"/>
      <c r="E722" s="36"/>
      <c r="F722" s="37"/>
      <c r="G722" s="36"/>
      <c r="H722" s="38"/>
      <c r="I722" s="38"/>
      <c r="J722" s="38"/>
      <c r="K722" s="38"/>
      <c r="L722" s="38"/>
      <c r="M722" s="38"/>
      <c r="N722" s="38"/>
      <c r="O722" s="38"/>
    </row>
    <row r="723" spans="1:15" x14ac:dyDescent="0.25">
      <c r="A723" s="2"/>
      <c r="B723" s="48"/>
      <c r="C723" s="30"/>
      <c r="D723" s="30"/>
      <c r="E723" s="31"/>
      <c r="F723" s="32"/>
      <c r="G723" s="33"/>
      <c r="H723" s="33"/>
      <c r="I723" s="33"/>
      <c r="J723" s="33"/>
      <c r="K723" s="33"/>
      <c r="L723" s="33"/>
      <c r="M723" s="33"/>
      <c r="N723" s="33"/>
      <c r="O723" s="33"/>
    </row>
    <row r="724" spans="1:15" x14ac:dyDescent="0.25">
      <c r="A724" s="2"/>
      <c r="B724" s="40"/>
      <c r="C724" s="35"/>
      <c r="D724" s="35"/>
      <c r="E724" s="36"/>
      <c r="F724" s="37"/>
      <c r="G724" s="36"/>
      <c r="H724" s="38"/>
      <c r="I724" s="38"/>
      <c r="J724" s="38"/>
      <c r="K724" s="38"/>
      <c r="L724" s="38"/>
      <c r="M724" s="38"/>
      <c r="N724" s="38"/>
      <c r="O724" s="38"/>
    </row>
    <row r="725" spans="1:15" x14ac:dyDescent="0.25">
      <c r="A725" s="2"/>
      <c r="B725" s="40"/>
      <c r="C725" s="35"/>
      <c r="D725" s="35"/>
      <c r="E725" s="36"/>
      <c r="F725" s="37"/>
      <c r="G725" s="36"/>
      <c r="H725" s="38"/>
      <c r="I725" s="38"/>
      <c r="J725" s="38"/>
      <c r="K725" s="38"/>
      <c r="L725" s="38"/>
      <c r="M725" s="38"/>
      <c r="N725" s="38"/>
      <c r="O725" s="38"/>
    </row>
    <row r="726" spans="1:15" x14ac:dyDescent="0.25">
      <c r="A726" s="2"/>
      <c r="B726" s="48"/>
      <c r="C726" s="30"/>
      <c r="D726" s="30"/>
      <c r="E726" s="31"/>
      <c r="F726" s="32"/>
      <c r="G726" s="33"/>
      <c r="H726" s="33"/>
      <c r="I726" s="33"/>
      <c r="J726" s="33"/>
      <c r="K726" s="33"/>
      <c r="L726" s="33"/>
      <c r="M726" s="33"/>
      <c r="N726" s="33"/>
      <c r="O726" s="33"/>
    </row>
    <row r="727" spans="1:15" x14ac:dyDescent="0.25">
      <c r="A727" s="2"/>
      <c r="B727" s="40"/>
      <c r="C727" s="35"/>
      <c r="D727" s="35"/>
      <c r="E727" s="36"/>
      <c r="F727" s="37"/>
      <c r="G727" s="36"/>
      <c r="H727" s="38"/>
      <c r="I727" s="38"/>
      <c r="J727" s="38"/>
      <c r="K727" s="38"/>
      <c r="L727" s="38"/>
      <c r="M727" s="38"/>
      <c r="N727" s="38"/>
      <c r="O727" s="38"/>
    </row>
    <row r="728" spans="1:15" x14ac:dyDescent="0.25">
      <c r="A728" s="2"/>
      <c r="B728" s="40"/>
      <c r="C728" s="35"/>
      <c r="D728" s="35"/>
      <c r="E728" s="36"/>
      <c r="F728" s="37"/>
      <c r="G728" s="36"/>
      <c r="H728" s="38"/>
      <c r="I728" s="38"/>
      <c r="J728" s="38"/>
      <c r="K728" s="38"/>
      <c r="L728" s="38"/>
      <c r="M728" s="38"/>
      <c r="N728" s="38"/>
      <c r="O728" s="38"/>
    </row>
    <row r="729" spans="1:15" x14ac:dyDescent="0.25">
      <c r="A729" s="2"/>
      <c r="B729" s="48"/>
      <c r="C729" s="30"/>
      <c r="D729" s="30"/>
      <c r="E729" s="31"/>
      <c r="F729" s="32"/>
      <c r="G729" s="33"/>
      <c r="H729" s="33"/>
      <c r="I729" s="33"/>
      <c r="J729" s="33"/>
      <c r="K729" s="33"/>
      <c r="L729" s="33"/>
      <c r="M729" s="33"/>
      <c r="N729" s="33"/>
      <c r="O729" s="33"/>
    </row>
    <row r="730" spans="1:15" x14ac:dyDescent="0.25">
      <c r="A730" s="2"/>
      <c r="B730" s="40"/>
      <c r="C730" s="35"/>
      <c r="D730" s="35"/>
      <c r="E730" s="36"/>
      <c r="F730" s="37"/>
      <c r="G730" s="36"/>
      <c r="H730" s="38"/>
      <c r="I730" s="38"/>
      <c r="J730" s="38"/>
      <c r="K730" s="38"/>
      <c r="L730" s="38"/>
      <c r="M730" s="38"/>
      <c r="N730" s="38"/>
      <c r="O730" s="38"/>
    </row>
    <row r="731" spans="1:15" x14ac:dyDescent="0.25">
      <c r="A731" s="2"/>
      <c r="B731" s="40"/>
      <c r="C731" s="35"/>
      <c r="D731" s="35"/>
      <c r="E731" s="36"/>
      <c r="F731" s="37"/>
      <c r="G731" s="36"/>
      <c r="H731" s="38"/>
      <c r="I731" s="38"/>
      <c r="J731" s="38"/>
      <c r="K731" s="38"/>
      <c r="L731" s="38"/>
      <c r="M731" s="38"/>
      <c r="N731" s="38"/>
      <c r="O731" s="38"/>
    </row>
    <row r="732" spans="1:15" x14ac:dyDescent="0.25">
      <c r="A732" s="2"/>
      <c r="B732" s="40"/>
      <c r="C732" s="35"/>
      <c r="D732" s="35"/>
      <c r="E732" s="36"/>
      <c r="F732" s="37"/>
      <c r="G732" s="36"/>
      <c r="H732" s="38"/>
      <c r="I732" s="38"/>
      <c r="J732" s="38"/>
      <c r="K732" s="38"/>
      <c r="L732" s="38"/>
      <c r="M732" s="38"/>
      <c r="N732" s="38"/>
      <c r="O732" s="38"/>
    </row>
    <row r="733" spans="1:15" x14ac:dyDescent="0.25">
      <c r="A733" s="2"/>
      <c r="B733" s="40"/>
      <c r="C733" s="35"/>
      <c r="D733" s="35"/>
      <c r="E733" s="36"/>
      <c r="F733" s="37"/>
      <c r="G733" s="36"/>
      <c r="H733" s="38"/>
      <c r="I733" s="38"/>
      <c r="J733" s="38"/>
      <c r="K733" s="38"/>
      <c r="L733" s="38"/>
      <c r="M733" s="38"/>
      <c r="N733" s="38"/>
      <c r="O733" s="38"/>
    </row>
    <row r="734" spans="1:15" x14ac:dyDescent="0.25">
      <c r="A734" s="2"/>
      <c r="B734" s="40"/>
      <c r="C734" s="35"/>
      <c r="D734" s="35"/>
      <c r="E734" s="36"/>
      <c r="F734" s="37"/>
      <c r="G734" s="36"/>
      <c r="H734" s="38"/>
      <c r="I734" s="38"/>
      <c r="J734" s="38"/>
      <c r="K734" s="38"/>
      <c r="L734" s="38"/>
      <c r="M734" s="38"/>
      <c r="N734" s="38"/>
      <c r="O734" s="38"/>
    </row>
    <row r="735" spans="1:15" x14ac:dyDescent="0.25">
      <c r="A735" s="2"/>
      <c r="B735" s="40"/>
      <c r="C735" s="35"/>
      <c r="D735" s="35"/>
      <c r="E735" s="36"/>
      <c r="F735" s="37"/>
      <c r="G735" s="36"/>
      <c r="H735" s="38"/>
      <c r="I735" s="38"/>
      <c r="J735" s="38"/>
      <c r="K735" s="38"/>
      <c r="L735" s="38"/>
      <c r="M735" s="38"/>
      <c r="N735" s="38"/>
      <c r="O735" s="38"/>
    </row>
    <row r="736" spans="1:15" x14ac:dyDescent="0.25">
      <c r="A736" s="2"/>
      <c r="B736" s="40"/>
      <c r="C736" s="35"/>
      <c r="D736" s="35"/>
      <c r="E736" s="36"/>
      <c r="F736" s="37"/>
      <c r="G736" s="36"/>
      <c r="H736" s="38"/>
      <c r="I736" s="38"/>
      <c r="J736" s="38"/>
      <c r="K736" s="38"/>
      <c r="L736" s="38"/>
      <c r="M736" s="38"/>
      <c r="N736" s="38"/>
      <c r="O736" s="38"/>
    </row>
    <row r="737" spans="1:15" x14ac:dyDescent="0.25">
      <c r="A737" s="2"/>
      <c r="B737" s="40"/>
      <c r="C737" s="35"/>
      <c r="D737" s="35"/>
      <c r="E737" s="36"/>
      <c r="F737" s="37"/>
      <c r="G737" s="36"/>
      <c r="H737" s="38"/>
      <c r="I737" s="38"/>
      <c r="J737" s="38"/>
      <c r="K737" s="38"/>
      <c r="L737" s="38"/>
      <c r="M737" s="38"/>
      <c r="N737" s="38"/>
      <c r="O737" s="38"/>
    </row>
    <row r="738" spans="1:15" x14ac:dyDescent="0.25">
      <c r="A738" s="2"/>
      <c r="B738" s="40"/>
      <c r="C738" s="35"/>
      <c r="D738" s="35"/>
      <c r="E738" s="36"/>
      <c r="F738" s="37"/>
      <c r="G738" s="36"/>
      <c r="H738" s="38"/>
      <c r="I738" s="38"/>
      <c r="J738" s="38"/>
      <c r="K738" s="38"/>
      <c r="L738" s="38"/>
      <c r="M738" s="38"/>
      <c r="N738" s="38"/>
      <c r="O738" s="38"/>
    </row>
    <row r="739" spans="1:15" x14ac:dyDescent="0.25">
      <c r="A739" s="2"/>
      <c r="B739" s="40"/>
      <c r="C739" s="35"/>
      <c r="D739" s="35"/>
      <c r="E739" s="36"/>
      <c r="F739" s="37"/>
      <c r="G739" s="36"/>
      <c r="H739" s="38"/>
      <c r="I739" s="38"/>
      <c r="J739" s="38"/>
      <c r="K739" s="38"/>
      <c r="L739" s="38"/>
      <c r="M739" s="38"/>
      <c r="N739" s="38"/>
      <c r="O739" s="38"/>
    </row>
    <row r="740" spans="1:15" x14ac:dyDescent="0.25">
      <c r="A740" s="2"/>
      <c r="B740" s="48"/>
      <c r="C740" s="30"/>
      <c r="D740" s="30"/>
      <c r="E740" s="31"/>
      <c r="F740" s="32"/>
      <c r="G740" s="33"/>
      <c r="H740" s="33"/>
      <c r="I740" s="33"/>
      <c r="J740" s="33"/>
      <c r="K740" s="33"/>
      <c r="L740" s="33"/>
      <c r="M740" s="33"/>
      <c r="N740" s="33"/>
      <c r="O740" s="33"/>
    </row>
    <row r="741" spans="1:15" x14ac:dyDescent="0.25">
      <c r="A741" s="2"/>
      <c r="B741" s="40"/>
      <c r="C741" s="35"/>
      <c r="D741" s="35"/>
      <c r="E741" s="36"/>
      <c r="F741" s="37"/>
      <c r="G741" s="36"/>
      <c r="H741" s="38"/>
      <c r="I741" s="38"/>
      <c r="J741" s="38"/>
      <c r="K741" s="38"/>
      <c r="L741" s="38"/>
      <c r="M741" s="38"/>
      <c r="N741" s="38"/>
      <c r="O741" s="38"/>
    </row>
    <row r="742" spans="1:15" x14ac:dyDescent="0.25">
      <c r="A742" s="2"/>
      <c r="B742" s="40"/>
      <c r="C742" s="35"/>
      <c r="D742" s="35"/>
      <c r="E742" s="36"/>
      <c r="F742" s="37"/>
      <c r="G742" s="36"/>
      <c r="H742" s="38"/>
      <c r="I742" s="38"/>
      <c r="J742" s="38"/>
      <c r="K742" s="38"/>
      <c r="L742" s="38"/>
      <c r="M742" s="38"/>
      <c r="N742" s="38"/>
      <c r="O742" s="38"/>
    </row>
    <row r="743" spans="1:15" x14ac:dyDescent="0.25">
      <c r="A743" s="2"/>
      <c r="B743" s="40"/>
      <c r="C743" s="35"/>
      <c r="D743" s="35"/>
      <c r="E743" s="36"/>
      <c r="F743" s="37"/>
      <c r="G743" s="36"/>
      <c r="H743" s="38"/>
      <c r="I743" s="38"/>
      <c r="J743" s="38"/>
      <c r="K743" s="38"/>
      <c r="L743" s="38"/>
      <c r="M743" s="38"/>
      <c r="N743" s="38"/>
      <c r="O743" s="38"/>
    </row>
    <row r="744" spans="1:15" x14ac:dyDescent="0.25">
      <c r="A744" s="2"/>
      <c r="B744" s="40"/>
      <c r="C744" s="35"/>
      <c r="D744" s="35"/>
      <c r="E744" s="36"/>
      <c r="F744" s="37"/>
      <c r="G744" s="36"/>
      <c r="H744" s="38"/>
      <c r="I744" s="38"/>
      <c r="J744" s="38"/>
      <c r="K744" s="38"/>
      <c r="L744" s="38"/>
      <c r="M744" s="38"/>
      <c r="N744" s="38"/>
      <c r="O744" s="38"/>
    </row>
    <row r="745" spans="1:15" x14ac:dyDescent="0.25">
      <c r="A745" s="2"/>
      <c r="B745" s="40"/>
      <c r="C745" s="35"/>
      <c r="D745" s="35"/>
      <c r="E745" s="36"/>
      <c r="F745" s="37"/>
      <c r="G745" s="36"/>
      <c r="H745" s="38"/>
      <c r="I745" s="38"/>
      <c r="J745" s="38"/>
      <c r="K745" s="38"/>
      <c r="L745" s="38"/>
      <c r="M745" s="38"/>
      <c r="N745" s="38"/>
      <c r="O745" s="38"/>
    </row>
    <row r="746" spans="1:15" x14ac:dyDescent="0.25">
      <c r="A746" s="2"/>
      <c r="B746" s="48"/>
      <c r="C746" s="30"/>
      <c r="D746" s="30"/>
      <c r="E746" s="31"/>
      <c r="F746" s="32"/>
      <c r="G746" s="33"/>
      <c r="H746" s="33"/>
      <c r="I746" s="33"/>
      <c r="J746" s="33"/>
      <c r="K746" s="33"/>
      <c r="L746" s="33"/>
      <c r="M746" s="33"/>
      <c r="N746" s="33"/>
      <c r="O746" s="33"/>
    </row>
    <row r="747" spans="1:15" x14ac:dyDescent="0.25">
      <c r="A747" s="2"/>
      <c r="B747" s="40"/>
      <c r="C747" s="35"/>
      <c r="D747" s="35"/>
      <c r="E747" s="36"/>
      <c r="F747" s="37"/>
      <c r="G747" s="36"/>
      <c r="H747" s="38"/>
      <c r="I747" s="38"/>
      <c r="J747" s="38"/>
      <c r="K747" s="38"/>
      <c r="L747" s="38"/>
      <c r="M747" s="38"/>
      <c r="N747" s="38"/>
      <c r="O747" s="38"/>
    </row>
    <row r="748" spans="1:15" x14ac:dyDescent="0.25">
      <c r="A748" s="2"/>
      <c r="B748" s="40"/>
      <c r="C748" s="35"/>
      <c r="D748" s="35"/>
      <c r="E748" s="36"/>
      <c r="F748" s="37"/>
      <c r="G748" s="36"/>
      <c r="H748" s="38"/>
      <c r="I748" s="38"/>
      <c r="J748" s="38"/>
      <c r="K748" s="38"/>
      <c r="L748" s="38"/>
      <c r="M748" s="38"/>
      <c r="N748" s="38"/>
      <c r="O748" s="38"/>
    </row>
    <row r="749" spans="1:15" x14ac:dyDescent="0.25">
      <c r="A749" s="2"/>
      <c r="B749" s="40"/>
      <c r="C749" s="35"/>
      <c r="D749" s="35"/>
      <c r="E749" s="36"/>
      <c r="F749" s="37"/>
      <c r="G749" s="36"/>
      <c r="H749" s="38"/>
      <c r="I749" s="38"/>
      <c r="J749" s="38"/>
      <c r="K749" s="38"/>
      <c r="L749" s="38"/>
      <c r="M749" s="38"/>
      <c r="N749" s="38"/>
      <c r="O749" s="38"/>
    </row>
    <row r="750" spans="1:15" x14ac:dyDescent="0.25">
      <c r="A750" s="2"/>
      <c r="B750" s="40"/>
      <c r="C750" s="35"/>
      <c r="D750" s="35"/>
      <c r="E750" s="36"/>
      <c r="F750" s="37"/>
      <c r="G750" s="36"/>
      <c r="H750" s="38"/>
      <c r="I750" s="38"/>
      <c r="J750" s="38"/>
      <c r="K750" s="38"/>
      <c r="L750" s="38"/>
      <c r="M750" s="38"/>
      <c r="N750" s="38"/>
      <c r="O750" s="38"/>
    </row>
    <row r="751" spans="1:15" x14ac:dyDescent="0.25">
      <c r="A751" s="2"/>
      <c r="B751" s="40"/>
      <c r="C751" s="35"/>
      <c r="D751" s="35"/>
      <c r="E751" s="36"/>
      <c r="F751" s="37"/>
      <c r="G751" s="36"/>
      <c r="H751" s="38"/>
      <c r="I751" s="38"/>
      <c r="J751" s="38"/>
      <c r="K751" s="38"/>
      <c r="L751" s="38"/>
      <c r="M751" s="38"/>
      <c r="N751" s="38"/>
      <c r="O751" s="38"/>
    </row>
    <row r="752" spans="1:15" x14ac:dyDescent="0.25">
      <c r="A752" s="2"/>
      <c r="B752" s="40"/>
      <c r="C752" s="35"/>
      <c r="D752" s="35"/>
      <c r="E752" s="36"/>
      <c r="F752" s="37"/>
      <c r="G752" s="36"/>
      <c r="H752" s="38"/>
      <c r="I752" s="38"/>
      <c r="J752" s="38"/>
      <c r="K752" s="38"/>
      <c r="L752" s="38"/>
      <c r="M752" s="38"/>
      <c r="N752" s="38"/>
      <c r="O752" s="38"/>
    </row>
    <row r="753" spans="1:15" x14ac:dyDescent="0.25">
      <c r="A753" s="2"/>
      <c r="B753" s="40"/>
      <c r="C753" s="35"/>
      <c r="D753" s="35"/>
      <c r="E753" s="36"/>
      <c r="F753" s="37"/>
      <c r="G753" s="36"/>
      <c r="H753" s="38"/>
      <c r="I753" s="38"/>
      <c r="J753" s="38"/>
      <c r="K753" s="38"/>
      <c r="L753" s="38"/>
      <c r="M753" s="38"/>
      <c r="N753" s="38"/>
      <c r="O753" s="38"/>
    </row>
    <row r="754" spans="1:15" x14ac:dyDescent="0.25">
      <c r="A754" s="2"/>
      <c r="B754" s="40"/>
      <c r="C754" s="35"/>
      <c r="D754" s="35"/>
      <c r="E754" s="36"/>
      <c r="F754" s="37"/>
      <c r="G754" s="36"/>
      <c r="H754" s="38"/>
      <c r="I754" s="38"/>
      <c r="J754" s="38"/>
      <c r="K754" s="38"/>
      <c r="L754" s="38"/>
      <c r="M754" s="38"/>
      <c r="N754" s="38"/>
      <c r="O754" s="38"/>
    </row>
    <row r="755" spans="1:15" x14ac:dyDescent="0.25">
      <c r="A755" s="2"/>
      <c r="B755" s="40"/>
      <c r="C755" s="35"/>
      <c r="D755" s="35"/>
      <c r="E755" s="36"/>
      <c r="F755" s="37"/>
      <c r="G755" s="36"/>
      <c r="H755" s="38"/>
      <c r="I755" s="38"/>
      <c r="J755" s="38"/>
      <c r="K755" s="38"/>
      <c r="L755" s="38"/>
      <c r="M755" s="38"/>
      <c r="N755" s="38"/>
      <c r="O755" s="38"/>
    </row>
    <row r="756" spans="1:15" x14ac:dyDescent="0.25">
      <c r="A756" s="2"/>
      <c r="B756" s="40"/>
      <c r="C756" s="35"/>
      <c r="D756" s="35"/>
      <c r="E756" s="36"/>
      <c r="F756" s="37"/>
      <c r="G756" s="36"/>
      <c r="H756" s="38"/>
      <c r="I756" s="38"/>
      <c r="J756" s="38"/>
      <c r="K756" s="38"/>
      <c r="L756" s="38"/>
      <c r="M756" s="38"/>
      <c r="N756" s="38"/>
      <c r="O756" s="38"/>
    </row>
    <row r="757" spans="1:15" x14ac:dyDescent="0.25">
      <c r="A757" s="2"/>
      <c r="B757" s="40"/>
      <c r="C757" s="35"/>
      <c r="D757" s="35"/>
      <c r="E757" s="36"/>
      <c r="F757" s="37"/>
      <c r="G757" s="36"/>
      <c r="H757" s="38"/>
      <c r="I757" s="38"/>
      <c r="J757" s="38"/>
      <c r="K757" s="38"/>
      <c r="L757" s="38"/>
      <c r="M757" s="38"/>
      <c r="N757" s="38"/>
      <c r="O757" s="38"/>
    </row>
    <row r="758" spans="1:15" x14ac:dyDescent="0.25">
      <c r="A758" s="2"/>
      <c r="B758" s="40"/>
      <c r="C758" s="35"/>
      <c r="D758" s="35"/>
      <c r="E758" s="36"/>
      <c r="F758" s="37"/>
      <c r="G758" s="36"/>
      <c r="H758" s="38"/>
      <c r="I758" s="38"/>
      <c r="J758" s="38"/>
      <c r="K758" s="38"/>
      <c r="L758" s="38"/>
      <c r="M758" s="38"/>
      <c r="N758" s="38"/>
      <c r="O758" s="38"/>
    </row>
    <row r="759" spans="1:15" x14ac:dyDescent="0.25">
      <c r="A759" s="2"/>
      <c r="B759" s="40"/>
      <c r="C759" s="35"/>
      <c r="D759" s="35"/>
      <c r="E759" s="36"/>
      <c r="F759" s="37"/>
      <c r="G759" s="36"/>
      <c r="H759" s="38"/>
      <c r="I759" s="38"/>
      <c r="J759" s="38"/>
      <c r="K759" s="38"/>
      <c r="L759" s="38"/>
      <c r="M759" s="38"/>
      <c r="N759" s="38"/>
      <c r="O759" s="38"/>
    </row>
    <row r="760" spans="1:15" x14ac:dyDescent="0.25">
      <c r="A760" s="2"/>
      <c r="B760" s="40"/>
      <c r="C760" s="35"/>
      <c r="D760" s="35"/>
      <c r="E760" s="36"/>
      <c r="F760" s="37"/>
      <c r="G760" s="36"/>
      <c r="H760" s="38"/>
      <c r="I760" s="38"/>
      <c r="J760" s="38"/>
      <c r="K760" s="38"/>
      <c r="L760" s="38"/>
      <c r="M760" s="38"/>
      <c r="N760" s="38"/>
      <c r="O760" s="38"/>
    </row>
    <row r="761" spans="1:15" x14ac:dyDescent="0.25">
      <c r="A761" s="2"/>
      <c r="B761" s="40"/>
      <c r="C761" s="35"/>
      <c r="D761" s="35"/>
      <c r="E761" s="36"/>
      <c r="F761" s="37"/>
      <c r="G761" s="36"/>
      <c r="H761" s="38"/>
      <c r="I761" s="38"/>
      <c r="J761" s="38"/>
      <c r="K761" s="38"/>
      <c r="L761" s="38"/>
      <c r="M761" s="38"/>
      <c r="N761" s="38"/>
      <c r="O761" s="38"/>
    </row>
    <row r="762" spans="1:15" x14ac:dyDescent="0.25">
      <c r="A762" s="2"/>
      <c r="B762" s="40"/>
      <c r="C762" s="35"/>
      <c r="D762" s="35"/>
      <c r="E762" s="36"/>
      <c r="F762" s="37"/>
      <c r="G762" s="36"/>
      <c r="H762" s="38"/>
      <c r="I762" s="38"/>
      <c r="J762" s="38"/>
      <c r="K762" s="38"/>
      <c r="L762" s="38"/>
      <c r="M762" s="38"/>
      <c r="N762" s="38"/>
      <c r="O762" s="38"/>
    </row>
    <row r="763" spans="1:15" x14ac:dyDescent="0.25">
      <c r="A763" s="2"/>
      <c r="B763" s="40"/>
      <c r="C763" s="35"/>
      <c r="D763" s="35"/>
      <c r="E763" s="36"/>
      <c r="F763" s="37"/>
      <c r="G763" s="36"/>
      <c r="H763" s="38"/>
      <c r="I763" s="38"/>
      <c r="J763" s="38"/>
      <c r="K763" s="38"/>
      <c r="L763" s="38"/>
      <c r="M763" s="38"/>
      <c r="N763" s="38"/>
      <c r="O763" s="38"/>
    </row>
    <row r="764" spans="1:15" x14ac:dyDescent="0.25">
      <c r="A764" s="2"/>
      <c r="B764" s="40"/>
      <c r="C764" s="35"/>
      <c r="D764" s="35"/>
      <c r="E764" s="36"/>
      <c r="F764" s="37"/>
      <c r="G764" s="36"/>
      <c r="H764" s="38"/>
      <c r="I764" s="38"/>
      <c r="J764" s="38"/>
      <c r="K764" s="38"/>
      <c r="L764" s="38"/>
      <c r="M764" s="38"/>
      <c r="N764" s="38"/>
      <c r="O764" s="38"/>
    </row>
    <row r="765" spans="1:15" x14ac:dyDescent="0.25">
      <c r="A765" s="2"/>
      <c r="B765" s="40"/>
      <c r="C765" s="35"/>
      <c r="D765" s="35"/>
      <c r="E765" s="36"/>
      <c r="F765" s="37"/>
      <c r="G765" s="36"/>
      <c r="H765" s="38"/>
      <c r="I765" s="38"/>
      <c r="J765" s="38"/>
      <c r="K765" s="38"/>
      <c r="L765" s="38"/>
      <c r="M765" s="38"/>
      <c r="N765" s="38"/>
      <c r="O765" s="38"/>
    </row>
    <row r="766" spans="1:15" x14ac:dyDescent="0.25">
      <c r="A766" s="2"/>
      <c r="B766" s="40"/>
      <c r="C766" s="35"/>
      <c r="D766" s="35"/>
      <c r="E766" s="36"/>
      <c r="F766" s="37"/>
      <c r="G766" s="36"/>
      <c r="H766" s="38"/>
      <c r="I766" s="38"/>
      <c r="J766" s="38"/>
      <c r="K766" s="38"/>
      <c r="L766" s="38"/>
      <c r="M766" s="38"/>
      <c r="N766" s="38"/>
      <c r="O766" s="38"/>
    </row>
    <row r="767" spans="1:15" x14ac:dyDescent="0.25">
      <c r="A767" s="2"/>
      <c r="B767" s="40"/>
      <c r="C767" s="35"/>
      <c r="D767" s="35"/>
      <c r="E767" s="36"/>
      <c r="F767" s="37"/>
      <c r="G767" s="36"/>
      <c r="H767" s="38"/>
      <c r="I767" s="38"/>
      <c r="J767" s="38"/>
      <c r="K767" s="38"/>
      <c r="L767" s="38"/>
      <c r="M767" s="38"/>
      <c r="N767" s="38"/>
      <c r="O767" s="38"/>
    </row>
    <row r="768" spans="1:15" x14ac:dyDescent="0.25">
      <c r="A768" s="2"/>
      <c r="B768" s="40"/>
      <c r="C768" s="35"/>
      <c r="D768" s="35"/>
      <c r="E768" s="36"/>
      <c r="F768" s="37"/>
      <c r="G768" s="36"/>
      <c r="H768" s="38"/>
      <c r="I768" s="38"/>
      <c r="J768" s="38"/>
      <c r="K768" s="38"/>
      <c r="L768" s="38"/>
      <c r="M768" s="38"/>
      <c r="N768" s="38"/>
      <c r="O768" s="38"/>
    </row>
    <row r="769" spans="1:15" x14ac:dyDescent="0.25">
      <c r="A769" s="2"/>
      <c r="B769" s="40"/>
      <c r="C769" s="35"/>
      <c r="D769" s="35"/>
      <c r="E769" s="36"/>
      <c r="F769" s="37"/>
      <c r="G769" s="36"/>
      <c r="H769" s="38"/>
      <c r="I769" s="38"/>
      <c r="J769" s="38"/>
      <c r="K769" s="38"/>
      <c r="L769" s="38"/>
      <c r="M769" s="38"/>
      <c r="N769" s="38"/>
      <c r="O769" s="38"/>
    </row>
    <row r="770" spans="1:15" x14ac:dyDescent="0.25">
      <c r="A770" s="2"/>
      <c r="B770" s="40"/>
      <c r="C770" s="35"/>
      <c r="D770" s="35"/>
      <c r="E770" s="36"/>
      <c r="F770" s="37"/>
      <c r="G770" s="36"/>
      <c r="H770" s="38"/>
      <c r="I770" s="38"/>
      <c r="J770" s="38"/>
      <c r="K770" s="38"/>
      <c r="L770" s="38"/>
      <c r="M770" s="38"/>
      <c r="N770" s="38"/>
      <c r="O770" s="38"/>
    </row>
    <row r="771" spans="1:15" x14ac:dyDescent="0.25">
      <c r="A771" s="2"/>
      <c r="B771" s="40"/>
      <c r="C771" s="35"/>
      <c r="D771" s="35"/>
      <c r="E771" s="36"/>
      <c r="F771" s="37"/>
      <c r="G771" s="36"/>
      <c r="H771" s="38"/>
      <c r="I771" s="38"/>
      <c r="J771" s="38"/>
      <c r="K771" s="38"/>
      <c r="L771" s="38"/>
      <c r="M771" s="38"/>
      <c r="N771" s="38"/>
      <c r="O771" s="38"/>
    </row>
    <row r="772" spans="1:15" x14ac:dyDescent="0.25">
      <c r="A772" s="2"/>
      <c r="B772" s="40"/>
      <c r="C772" s="35"/>
      <c r="D772" s="35"/>
      <c r="E772" s="36"/>
      <c r="F772" s="37"/>
      <c r="G772" s="36"/>
      <c r="H772" s="38"/>
      <c r="I772" s="38"/>
      <c r="J772" s="38"/>
      <c r="K772" s="38"/>
      <c r="L772" s="38"/>
      <c r="M772" s="38"/>
      <c r="N772" s="38"/>
      <c r="O772" s="38"/>
    </row>
    <row r="773" spans="1:15" x14ac:dyDescent="0.25">
      <c r="A773" s="2"/>
      <c r="B773" s="40"/>
      <c r="C773" s="35"/>
      <c r="D773" s="35"/>
      <c r="E773" s="36"/>
      <c r="F773" s="37"/>
      <c r="G773" s="36"/>
      <c r="H773" s="38"/>
      <c r="I773" s="38"/>
      <c r="J773" s="38"/>
      <c r="K773" s="38"/>
      <c r="L773" s="38"/>
      <c r="M773" s="38"/>
      <c r="N773" s="38"/>
      <c r="O773" s="38"/>
    </row>
    <row r="774" spans="1:15" x14ac:dyDescent="0.25">
      <c r="A774" s="2"/>
      <c r="B774" s="40"/>
      <c r="C774" s="35"/>
      <c r="D774" s="35"/>
      <c r="E774" s="36"/>
      <c r="F774" s="37"/>
      <c r="G774" s="36"/>
      <c r="H774" s="38"/>
      <c r="I774" s="38"/>
      <c r="J774" s="38"/>
      <c r="K774" s="38"/>
      <c r="L774" s="38"/>
      <c r="M774" s="38"/>
      <c r="N774" s="38"/>
      <c r="O774" s="38"/>
    </row>
    <row r="775" spans="1:15" x14ac:dyDescent="0.25">
      <c r="A775" s="2"/>
      <c r="B775" s="48"/>
      <c r="C775" s="30"/>
      <c r="D775" s="30"/>
      <c r="E775" s="31"/>
      <c r="F775" s="32"/>
      <c r="G775" s="33"/>
      <c r="H775" s="33"/>
      <c r="I775" s="33"/>
      <c r="J775" s="33"/>
      <c r="K775" s="33"/>
      <c r="L775" s="33"/>
      <c r="M775" s="33"/>
      <c r="N775" s="33"/>
      <c r="O775" s="33"/>
    </row>
    <row r="776" spans="1:15" x14ac:dyDescent="0.25">
      <c r="A776" s="2"/>
      <c r="B776" s="40"/>
      <c r="C776" s="35"/>
      <c r="D776" s="35"/>
      <c r="E776" s="36"/>
      <c r="F776" s="37"/>
      <c r="G776" s="36"/>
      <c r="H776" s="38"/>
      <c r="I776" s="38"/>
      <c r="J776" s="38"/>
      <c r="K776" s="38"/>
      <c r="L776" s="38"/>
      <c r="M776" s="38"/>
      <c r="N776" s="38"/>
      <c r="O776" s="38"/>
    </row>
    <row r="777" spans="1:15" x14ac:dyDescent="0.25">
      <c r="A777" s="2"/>
      <c r="B777" s="40"/>
      <c r="C777" s="35"/>
      <c r="D777" s="35"/>
      <c r="E777" s="36"/>
      <c r="F777" s="37"/>
      <c r="G777" s="36"/>
      <c r="H777" s="38"/>
      <c r="I777" s="38"/>
      <c r="J777" s="38"/>
      <c r="K777" s="38"/>
      <c r="L777" s="38"/>
      <c r="M777" s="38"/>
      <c r="N777" s="38"/>
      <c r="O777" s="38"/>
    </row>
    <row r="778" spans="1:15" x14ac:dyDescent="0.25">
      <c r="A778" s="2"/>
      <c r="B778" s="40"/>
      <c r="C778" s="35"/>
      <c r="D778" s="35"/>
      <c r="E778" s="36"/>
      <c r="F778" s="37"/>
      <c r="G778" s="36"/>
      <c r="H778" s="38"/>
      <c r="I778" s="38"/>
      <c r="J778" s="38"/>
      <c r="K778" s="38"/>
      <c r="L778" s="38"/>
      <c r="M778" s="38"/>
      <c r="N778" s="38"/>
      <c r="O778" s="38"/>
    </row>
    <row r="779" spans="1:15" x14ac:dyDescent="0.25">
      <c r="A779" s="2"/>
      <c r="B779" s="40"/>
      <c r="C779" s="35"/>
      <c r="D779" s="35"/>
      <c r="E779" s="36"/>
      <c r="F779" s="37"/>
      <c r="G779" s="36"/>
      <c r="H779" s="38"/>
      <c r="I779" s="38"/>
      <c r="J779" s="38"/>
      <c r="K779" s="38"/>
      <c r="L779" s="38"/>
      <c r="M779" s="38"/>
      <c r="N779" s="38"/>
      <c r="O779" s="38"/>
    </row>
    <row r="780" spans="1:15" x14ac:dyDescent="0.25">
      <c r="A780" s="2"/>
      <c r="B780" s="40"/>
      <c r="C780" s="35"/>
      <c r="D780" s="35"/>
      <c r="E780" s="36"/>
      <c r="F780" s="37"/>
      <c r="G780" s="36"/>
      <c r="H780" s="38"/>
      <c r="I780" s="38"/>
      <c r="J780" s="38"/>
      <c r="K780" s="38"/>
      <c r="L780" s="38"/>
      <c r="M780" s="38"/>
      <c r="N780" s="38"/>
      <c r="O780" s="38"/>
    </row>
    <row r="781" spans="1:15" x14ac:dyDescent="0.25">
      <c r="A781" s="2"/>
      <c r="B781" s="40"/>
      <c r="C781" s="35"/>
      <c r="D781" s="35"/>
      <c r="E781" s="36"/>
      <c r="F781" s="37"/>
      <c r="G781" s="36"/>
      <c r="H781" s="38"/>
      <c r="I781" s="38"/>
      <c r="J781" s="38"/>
      <c r="K781" s="38"/>
      <c r="L781" s="38"/>
      <c r="M781" s="38"/>
      <c r="N781" s="38"/>
      <c r="O781" s="38"/>
    </row>
    <row r="782" spans="1:15" x14ac:dyDescent="0.25">
      <c r="A782" s="2"/>
      <c r="B782" s="40"/>
      <c r="C782" s="35"/>
      <c r="D782" s="35"/>
      <c r="E782" s="36"/>
      <c r="F782" s="37"/>
      <c r="G782" s="36"/>
      <c r="H782" s="38"/>
      <c r="I782" s="38"/>
      <c r="J782" s="38"/>
      <c r="K782" s="38"/>
      <c r="L782" s="38"/>
      <c r="M782" s="38"/>
      <c r="N782" s="38"/>
      <c r="O782" s="38"/>
    </row>
    <row r="783" spans="1:15" x14ac:dyDescent="0.25">
      <c r="A783" s="2"/>
      <c r="B783" s="40"/>
      <c r="C783" s="35"/>
      <c r="D783" s="35"/>
      <c r="E783" s="36"/>
      <c r="F783" s="37"/>
      <c r="G783" s="36"/>
      <c r="H783" s="38"/>
      <c r="I783" s="38"/>
      <c r="J783" s="38"/>
      <c r="K783" s="38"/>
      <c r="L783" s="38"/>
      <c r="M783" s="38"/>
      <c r="N783" s="38"/>
      <c r="O783" s="38"/>
    </row>
    <row r="784" spans="1:15" x14ac:dyDescent="0.25">
      <c r="A784" s="2"/>
      <c r="B784" s="40"/>
      <c r="C784" s="35"/>
      <c r="D784" s="35"/>
      <c r="E784" s="36"/>
      <c r="F784" s="37"/>
      <c r="G784" s="36"/>
      <c r="H784" s="38"/>
      <c r="I784" s="38"/>
      <c r="J784" s="38"/>
      <c r="K784" s="38"/>
      <c r="L784" s="38"/>
      <c r="M784" s="38"/>
      <c r="N784" s="38"/>
      <c r="O784" s="38"/>
    </row>
    <row r="785" spans="1:15" x14ac:dyDescent="0.25">
      <c r="A785" s="2"/>
      <c r="B785" s="40"/>
      <c r="C785" s="35"/>
      <c r="D785" s="35"/>
      <c r="E785" s="36"/>
      <c r="F785" s="37"/>
      <c r="G785" s="36"/>
      <c r="H785" s="38"/>
      <c r="I785" s="38"/>
      <c r="J785" s="38"/>
      <c r="K785" s="38"/>
      <c r="L785" s="38"/>
      <c r="M785" s="38"/>
      <c r="N785" s="38"/>
      <c r="O785" s="38"/>
    </row>
    <row r="786" spans="1:15" x14ac:dyDescent="0.25">
      <c r="A786" s="2"/>
      <c r="B786" s="40"/>
      <c r="C786" s="35"/>
      <c r="D786" s="35"/>
      <c r="E786" s="36"/>
      <c r="F786" s="37"/>
      <c r="G786" s="36"/>
      <c r="H786" s="38"/>
      <c r="I786" s="38"/>
      <c r="J786" s="38"/>
      <c r="K786" s="38"/>
      <c r="L786" s="38"/>
      <c r="M786" s="38"/>
      <c r="N786" s="38"/>
      <c r="O786" s="38"/>
    </row>
    <row r="787" spans="1:15" x14ac:dyDescent="0.25">
      <c r="A787" s="2"/>
      <c r="B787" s="40"/>
      <c r="C787" s="35"/>
      <c r="D787" s="35"/>
      <c r="E787" s="36"/>
      <c r="F787" s="37"/>
      <c r="G787" s="36"/>
      <c r="H787" s="38"/>
      <c r="I787" s="38"/>
      <c r="J787" s="38"/>
      <c r="K787" s="38"/>
      <c r="L787" s="38"/>
      <c r="M787" s="38"/>
      <c r="N787" s="38"/>
      <c r="O787" s="38"/>
    </row>
    <row r="788" spans="1:15" x14ac:dyDescent="0.25">
      <c r="A788" s="2"/>
      <c r="B788" s="40"/>
      <c r="C788" s="35"/>
      <c r="D788" s="35"/>
      <c r="E788" s="36"/>
      <c r="F788" s="37"/>
      <c r="G788" s="36"/>
      <c r="H788" s="38"/>
      <c r="I788" s="38"/>
      <c r="J788" s="38"/>
      <c r="K788" s="38"/>
      <c r="L788" s="38"/>
      <c r="M788" s="38"/>
      <c r="N788" s="38"/>
      <c r="O788" s="38"/>
    </row>
    <row r="789" spans="1:15" x14ac:dyDescent="0.25">
      <c r="A789" s="2"/>
      <c r="B789" s="40"/>
      <c r="C789" s="35"/>
      <c r="D789" s="35"/>
      <c r="E789" s="36"/>
      <c r="F789" s="37"/>
      <c r="G789" s="36"/>
      <c r="H789" s="38"/>
      <c r="I789" s="38"/>
      <c r="J789" s="38"/>
      <c r="K789" s="38"/>
      <c r="L789" s="38"/>
      <c r="M789" s="38"/>
      <c r="N789" s="38"/>
      <c r="O789" s="38"/>
    </row>
    <row r="790" spans="1:15" x14ac:dyDescent="0.25">
      <c r="A790" s="2"/>
      <c r="B790" s="40"/>
      <c r="C790" s="35"/>
      <c r="D790" s="35"/>
      <c r="E790" s="36"/>
      <c r="F790" s="37"/>
      <c r="G790" s="36"/>
      <c r="H790" s="38"/>
      <c r="I790" s="38"/>
      <c r="J790" s="38"/>
      <c r="K790" s="38"/>
      <c r="L790" s="38"/>
      <c r="M790" s="38"/>
      <c r="N790" s="38"/>
      <c r="O790" s="38"/>
    </row>
    <row r="791" spans="1:15" x14ac:dyDescent="0.25">
      <c r="A791" s="2"/>
      <c r="B791" s="40"/>
      <c r="C791" s="35"/>
      <c r="D791" s="35"/>
      <c r="E791" s="36"/>
      <c r="F791" s="37"/>
      <c r="G791" s="36"/>
      <c r="H791" s="38"/>
      <c r="I791" s="38"/>
      <c r="J791" s="38"/>
      <c r="K791" s="38"/>
      <c r="L791" s="38"/>
      <c r="M791" s="38"/>
      <c r="N791" s="38"/>
      <c r="O791" s="38"/>
    </row>
    <row r="792" spans="1:15" x14ac:dyDescent="0.25">
      <c r="A792" s="2"/>
      <c r="B792" s="40"/>
      <c r="C792" s="35"/>
      <c r="D792" s="35"/>
      <c r="E792" s="36"/>
      <c r="F792" s="37"/>
      <c r="G792" s="36"/>
      <c r="H792" s="38"/>
      <c r="I792" s="38"/>
      <c r="J792" s="38"/>
      <c r="K792" s="38"/>
      <c r="L792" s="38"/>
      <c r="M792" s="38"/>
      <c r="N792" s="38"/>
      <c r="O792" s="38"/>
    </row>
    <row r="793" spans="1:15" x14ac:dyDescent="0.25">
      <c r="A793" s="2"/>
      <c r="B793" s="40"/>
      <c r="C793" s="35"/>
      <c r="D793" s="35"/>
      <c r="E793" s="36"/>
      <c r="F793" s="37"/>
      <c r="G793" s="36"/>
      <c r="H793" s="38"/>
      <c r="I793" s="38"/>
      <c r="J793" s="38"/>
      <c r="K793" s="38"/>
      <c r="L793" s="38"/>
      <c r="M793" s="38"/>
      <c r="N793" s="38"/>
      <c r="O793" s="38"/>
    </row>
    <row r="794" spans="1:15" x14ac:dyDescent="0.25">
      <c r="A794" s="2"/>
      <c r="B794" s="40"/>
      <c r="C794" s="35"/>
      <c r="D794" s="35"/>
      <c r="E794" s="36"/>
      <c r="F794" s="37"/>
      <c r="G794" s="36"/>
      <c r="H794" s="38"/>
      <c r="I794" s="38"/>
      <c r="J794" s="38"/>
      <c r="K794" s="38"/>
      <c r="L794" s="38"/>
      <c r="M794" s="38"/>
      <c r="N794" s="38"/>
      <c r="O794" s="38"/>
    </row>
    <row r="795" spans="1:15" x14ac:dyDescent="0.25">
      <c r="A795" s="2"/>
      <c r="B795" s="40"/>
      <c r="C795" s="35"/>
      <c r="D795" s="35"/>
      <c r="E795" s="36"/>
      <c r="F795" s="37"/>
      <c r="G795" s="36"/>
      <c r="H795" s="38"/>
      <c r="I795" s="38"/>
      <c r="J795" s="38"/>
      <c r="K795" s="38"/>
      <c r="L795" s="38"/>
      <c r="M795" s="38"/>
      <c r="N795" s="38"/>
      <c r="O795" s="38"/>
    </row>
    <row r="796" spans="1:15" x14ac:dyDescent="0.25">
      <c r="A796" s="2"/>
      <c r="B796" s="40"/>
      <c r="C796" s="35"/>
      <c r="D796" s="35"/>
      <c r="E796" s="36"/>
      <c r="F796" s="37"/>
      <c r="G796" s="36"/>
      <c r="H796" s="38"/>
      <c r="I796" s="38"/>
      <c r="J796" s="38"/>
      <c r="K796" s="38"/>
      <c r="L796" s="38"/>
      <c r="M796" s="38"/>
      <c r="N796" s="38"/>
      <c r="O796" s="38"/>
    </row>
    <row r="797" spans="1:15" x14ac:dyDescent="0.25">
      <c r="A797" s="2"/>
      <c r="B797" s="40"/>
      <c r="C797" s="35"/>
      <c r="D797" s="35"/>
      <c r="E797" s="36"/>
      <c r="F797" s="37"/>
      <c r="G797" s="36"/>
      <c r="H797" s="38"/>
      <c r="I797" s="38"/>
      <c r="J797" s="38"/>
      <c r="K797" s="38"/>
      <c r="L797" s="38"/>
      <c r="M797" s="38"/>
      <c r="N797" s="38"/>
      <c r="O797" s="38"/>
    </row>
    <row r="798" spans="1:15" x14ac:dyDescent="0.25">
      <c r="A798" s="2"/>
      <c r="B798" s="48"/>
      <c r="C798" s="30"/>
      <c r="D798" s="30"/>
      <c r="E798" s="31"/>
      <c r="F798" s="32"/>
      <c r="G798" s="33"/>
      <c r="H798" s="33"/>
      <c r="I798" s="33"/>
      <c r="J798" s="33"/>
      <c r="K798" s="33"/>
      <c r="L798" s="33"/>
      <c r="M798" s="33"/>
      <c r="N798" s="33"/>
      <c r="O798" s="33"/>
    </row>
    <row r="799" spans="1:15" x14ac:dyDescent="0.25">
      <c r="A799" s="2"/>
      <c r="B799" s="40"/>
      <c r="C799" s="35"/>
      <c r="D799" s="35"/>
      <c r="E799" s="36"/>
      <c r="F799" s="37"/>
      <c r="G799" s="36"/>
      <c r="H799" s="38"/>
      <c r="I799" s="38"/>
      <c r="J799" s="38"/>
      <c r="K799" s="38"/>
      <c r="L799" s="38"/>
      <c r="M799" s="38"/>
      <c r="N799" s="38"/>
      <c r="O799" s="38"/>
    </row>
    <row r="800" spans="1:15" x14ac:dyDescent="0.25">
      <c r="A800" s="2"/>
      <c r="B800" s="40"/>
      <c r="C800" s="35"/>
      <c r="D800" s="35"/>
      <c r="E800" s="36"/>
      <c r="F800" s="37"/>
      <c r="G800" s="36"/>
      <c r="H800" s="38"/>
      <c r="I800" s="38"/>
      <c r="J800" s="38"/>
      <c r="K800" s="38"/>
      <c r="L800" s="38"/>
      <c r="M800" s="38"/>
      <c r="N800" s="38"/>
      <c r="O800" s="38"/>
    </row>
    <row r="801" spans="1:15" x14ac:dyDescent="0.25">
      <c r="A801" s="2"/>
      <c r="B801" s="40"/>
      <c r="C801" s="35"/>
      <c r="D801" s="35"/>
      <c r="E801" s="36"/>
      <c r="F801" s="37"/>
      <c r="G801" s="36"/>
      <c r="H801" s="38"/>
      <c r="I801" s="38"/>
      <c r="J801" s="38"/>
      <c r="K801" s="38"/>
      <c r="L801" s="38"/>
      <c r="M801" s="38"/>
      <c r="N801" s="38"/>
      <c r="O801" s="38"/>
    </row>
    <row r="802" spans="1:15" x14ac:dyDescent="0.25">
      <c r="A802" s="2"/>
      <c r="B802" s="40"/>
      <c r="C802" s="35"/>
      <c r="D802" s="35"/>
      <c r="E802" s="36"/>
      <c r="F802" s="37"/>
      <c r="G802" s="36"/>
      <c r="H802" s="38"/>
      <c r="I802" s="38"/>
      <c r="J802" s="38"/>
      <c r="K802" s="38"/>
      <c r="L802" s="38"/>
      <c r="M802" s="38"/>
      <c r="N802" s="38"/>
      <c r="O802" s="38"/>
    </row>
    <row r="803" spans="1:15" x14ac:dyDescent="0.25">
      <c r="A803" s="2"/>
      <c r="B803" s="40"/>
      <c r="C803" s="35"/>
      <c r="D803" s="35"/>
      <c r="E803" s="36"/>
      <c r="F803" s="37"/>
      <c r="G803" s="36"/>
      <c r="H803" s="38"/>
      <c r="I803" s="38"/>
      <c r="J803" s="38"/>
      <c r="K803" s="38"/>
      <c r="L803" s="38"/>
      <c r="M803" s="38"/>
      <c r="N803" s="38"/>
      <c r="O803" s="38"/>
    </row>
    <row r="804" spans="1:15" x14ac:dyDescent="0.25">
      <c r="A804" s="2"/>
      <c r="B804" s="40"/>
      <c r="C804" s="35"/>
      <c r="D804" s="35"/>
      <c r="E804" s="36"/>
      <c r="F804" s="37"/>
      <c r="G804" s="36"/>
      <c r="H804" s="38"/>
      <c r="I804" s="38"/>
      <c r="J804" s="38"/>
      <c r="K804" s="38"/>
      <c r="L804" s="38"/>
      <c r="M804" s="38"/>
      <c r="N804" s="38"/>
      <c r="O804" s="38"/>
    </row>
    <row r="805" spans="1:15" x14ac:dyDescent="0.25">
      <c r="A805" s="2"/>
      <c r="B805" s="40"/>
      <c r="C805" s="35"/>
      <c r="D805" s="35"/>
      <c r="E805" s="36"/>
      <c r="F805" s="37"/>
      <c r="G805" s="36"/>
      <c r="H805" s="38"/>
      <c r="I805" s="38"/>
      <c r="J805" s="38"/>
      <c r="K805" s="38"/>
      <c r="L805" s="38"/>
      <c r="M805" s="38"/>
      <c r="N805" s="38"/>
      <c r="O805" s="38"/>
    </row>
    <row r="806" spans="1:15" x14ac:dyDescent="0.25">
      <c r="A806" s="2"/>
      <c r="B806" s="40"/>
      <c r="C806" s="35"/>
      <c r="D806" s="35"/>
      <c r="E806" s="36"/>
      <c r="F806" s="37"/>
      <c r="G806" s="36"/>
      <c r="H806" s="38"/>
      <c r="I806" s="38"/>
      <c r="J806" s="38"/>
      <c r="K806" s="38"/>
      <c r="L806" s="38"/>
      <c r="M806" s="38"/>
      <c r="N806" s="38"/>
      <c r="O806" s="38"/>
    </row>
    <row r="807" spans="1:15" x14ac:dyDescent="0.25">
      <c r="A807" s="2"/>
      <c r="B807" s="40"/>
      <c r="C807" s="35"/>
      <c r="D807" s="35"/>
      <c r="E807" s="36"/>
      <c r="F807" s="37"/>
      <c r="G807" s="36"/>
      <c r="H807" s="38"/>
      <c r="I807" s="38"/>
      <c r="J807" s="38"/>
      <c r="K807" s="38"/>
      <c r="L807" s="38"/>
      <c r="M807" s="38"/>
      <c r="N807" s="38"/>
      <c r="O807" s="38"/>
    </row>
    <row r="808" spans="1:15" x14ac:dyDescent="0.25">
      <c r="A808" s="2"/>
      <c r="B808" s="40"/>
      <c r="C808" s="35"/>
      <c r="D808" s="35"/>
      <c r="E808" s="36"/>
      <c r="F808" s="37"/>
      <c r="G808" s="36"/>
      <c r="H808" s="38"/>
      <c r="I808" s="38"/>
      <c r="J808" s="38"/>
      <c r="K808" s="38"/>
      <c r="L808" s="38"/>
      <c r="M808" s="38"/>
      <c r="N808" s="38"/>
      <c r="O808" s="38"/>
    </row>
    <row r="809" spans="1:15" x14ac:dyDescent="0.25">
      <c r="A809" s="2"/>
      <c r="B809" s="40"/>
      <c r="C809" s="35"/>
      <c r="D809" s="35"/>
      <c r="E809" s="36"/>
      <c r="F809" s="37"/>
      <c r="G809" s="36"/>
      <c r="H809" s="38"/>
      <c r="I809" s="38"/>
      <c r="J809" s="38"/>
      <c r="K809" s="38"/>
      <c r="L809" s="38"/>
      <c r="M809" s="38"/>
      <c r="N809" s="38"/>
      <c r="O809" s="38"/>
    </row>
    <row r="810" spans="1:15" x14ac:dyDescent="0.25">
      <c r="A810" s="2"/>
      <c r="B810" s="40"/>
      <c r="C810" s="35"/>
      <c r="D810" s="35"/>
      <c r="E810" s="36"/>
      <c r="F810" s="37"/>
      <c r="G810" s="36"/>
      <c r="H810" s="38"/>
      <c r="I810" s="38"/>
      <c r="J810" s="38"/>
      <c r="K810" s="38"/>
      <c r="L810" s="38"/>
      <c r="M810" s="38"/>
      <c r="N810" s="38"/>
      <c r="O810" s="38"/>
    </row>
    <row r="811" spans="1:15" x14ac:dyDescent="0.25">
      <c r="A811" s="2"/>
      <c r="B811" s="40"/>
      <c r="C811" s="35"/>
      <c r="D811" s="35"/>
      <c r="E811" s="36"/>
      <c r="F811" s="37"/>
      <c r="G811" s="36"/>
      <c r="H811" s="38"/>
      <c r="I811" s="38"/>
      <c r="J811" s="38"/>
      <c r="K811" s="38"/>
      <c r="L811" s="38"/>
      <c r="M811" s="38"/>
      <c r="N811" s="38"/>
      <c r="O811" s="38"/>
    </row>
    <row r="812" spans="1:15" x14ac:dyDescent="0.25">
      <c r="A812" s="2"/>
      <c r="B812" s="40"/>
      <c r="C812" s="35"/>
      <c r="D812" s="35"/>
      <c r="E812" s="36"/>
      <c r="F812" s="37"/>
      <c r="G812" s="36"/>
      <c r="H812" s="38"/>
      <c r="I812" s="38"/>
      <c r="J812" s="38"/>
      <c r="K812" s="38"/>
      <c r="L812" s="38"/>
      <c r="M812" s="38"/>
      <c r="N812" s="38"/>
      <c r="O812" s="38"/>
    </row>
    <row r="813" spans="1:15" x14ac:dyDescent="0.25">
      <c r="A813" s="2"/>
      <c r="B813" s="40"/>
      <c r="C813" s="35"/>
      <c r="D813" s="35"/>
      <c r="E813" s="36"/>
      <c r="F813" s="37"/>
      <c r="G813" s="36"/>
      <c r="H813" s="38"/>
      <c r="I813" s="38"/>
      <c r="J813" s="38"/>
      <c r="K813" s="38"/>
      <c r="L813" s="38"/>
      <c r="M813" s="38"/>
      <c r="N813" s="38"/>
      <c r="O813" s="38"/>
    </row>
    <row r="814" spans="1:15" x14ac:dyDescent="0.25">
      <c r="A814" s="2"/>
      <c r="B814" s="48"/>
      <c r="C814" s="30"/>
      <c r="D814" s="30"/>
      <c r="E814" s="31"/>
      <c r="F814" s="32"/>
      <c r="G814" s="33"/>
      <c r="H814" s="33"/>
      <c r="I814" s="33"/>
      <c r="J814" s="33"/>
      <c r="K814" s="33"/>
      <c r="L814" s="33"/>
      <c r="M814" s="33"/>
      <c r="N814" s="33"/>
      <c r="O814" s="33"/>
    </row>
    <row r="815" spans="1:15" x14ac:dyDescent="0.25">
      <c r="A815" s="2"/>
      <c r="B815" s="40"/>
      <c r="C815" s="35"/>
      <c r="D815" s="35"/>
      <c r="E815" s="36"/>
      <c r="F815" s="37"/>
      <c r="G815" s="36"/>
      <c r="H815" s="38"/>
      <c r="I815" s="38"/>
      <c r="J815" s="38"/>
      <c r="K815" s="38"/>
      <c r="L815" s="38"/>
      <c r="M815" s="38"/>
      <c r="N815" s="38"/>
      <c r="O815" s="38"/>
    </row>
    <row r="816" spans="1:15" x14ac:dyDescent="0.25">
      <c r="A816" s="2"/>
      <c r="B816" s="40"/>
      <c r="C816" s="35"/>
      <c r="D816" s="35"/>
      <c r="E816" s="36"/>
      <c r="F816" s="37"/>
      <c r="G816" s="36"/>
      <c r="H816" s="38"/>
      <c r="I816" s="38"/>
      <c r="J816" s="38"/>
      <c r="K816" s="38"/>
      <c r="L816" s="38"/>
      <c r="M816" s="38"/>
      <c r="N816" s="38"/>
      <c r="O816" s="38"/>
    </row>
    <row r="817" spans="1:15" x14ac:dyDescent="0.25">
      <c r="A817" s="2"/>
      <c r="B817" s="40"/>
      <c r="C817" s="35"/>
      <c r="D817" s="35"/>
      <c r="E817" s="36"/>
      <c r="F817" s="37"/>
      <c r="G817" s="36"/>
      <c r="H817" s="38"/>
      <c r="I817" s="38"/>
      <c r="J817" s="38"/>
      <c r="K817" s="38"/>
      <c r="L817" s="38"/>
      <c r="M817" s="38"/>
      <c r="N817" s="38"/>
      <c r="O817" s="38"/>
    </row>
    <row r="818" spans="1:15" x14ac:dyDescent="0.25">
      <c r="A818" s="2"/>
      <c r="B818" s="48"/>
      <c r="C818" s="30"/>
      <c r="D818" s="30"/>
      <c r="E818" s="31"/>
      <c r="F818" s="32"/>
      <c r="G818" s="33"/>
      <c r="H818" s="33"/>
      <c r="I818" s="33"/>
      <c r="J818" s="33"/>
      <c r="K818" s="33"/>
      <c r="L818" s="33"/>
      <c r="M818" s="33"/>
      <c r="N818" s="33"/>
      <c r="O818" s="33"/>
    </row>
    <row r="819" spans="1:15" x14ac:dyDescent="0.25">
      <c r="A819" s="2"/>
      <c r="B819" s="40"/>
      <c r="C819" s="35"/>
      <c r="D819" s="35"/>
      <c r="E819" s="36"/>
      <c r="F819" s="37"/>
      <c r="G819" s="36"/>
      <c r="H819" s="38"/>
      <c r="I819" s="38"/>
      <c r="J819" s="38"/>
      <c r="K819" s="38"/>
      <c r="L819" s="38"/>
      <c r="M819" s="38"/>
      <c r="N819" s="38"/>
      <c r="O819" s="38"/>
    </row>
    <row r="820" spans="1:15" x14ac:dyDescent="0.25">
      <c r="A820" s="2"/>
      <c r="B820" s="40"/>
      <c r="C820" s="35"/>
      <c r="D820" s="35"/>
      <c r="E820" s="36"/>
      <c r="F820" s="37"/>
      <c r="G820" s="36"/>
      <c r="H820" s="38"/>
      <c r="I820" s="38"/>
      <c r="J820" s="38"/>
      <c r="K820" s="38"/>
      <c r="L820" s="38"/>
      <c r="M820" s="38"/>
      <c r="N820" s="38"/>
      <c r="O820" s="38"/>
    </row>
    <row r="821" spans="1:15" x14ac:dyDescent="0.25">
      <c r="A821" s="2"/>
      <c r="B821" s="48"/>
      <c r="C821" s="30"/>
      <c r="D821" s="30"/>
      <c r="E821" s="31"/>
      <c r="F821" s="32"/>
      <c r="G821" s="33"/>
      <c r="H821" s="33"/>
      <c r="I821" s="33"/>
      <c r="J821" s="33"/>
      <c r="K821" s="33"/>
      <c r="L821" s="33"/>
      <c r="M821" s="33"/>
      <c r="N821" s="33"/>
      <c r="O821" s="33"/>
    </row>
    <row r="822" spans="1:15" x14ac:dyDescent="0.25">
      <c r="A822" s="2"/>
      <c r="B822" s="40"/>
      <c r="C822" s="35"/>
      <c r="D822" s="35"/>
      <c r="E822" s="36"/>
      <c r="F822" s="37"/>
      <c r="G822" s="36"/>
      <c r="H822" s="38"/>
      <c r="I822" s="38"/>
      <c r="J822" s="38"/>
      <c r="K822" s="38"/>
      <c r="L822" s="38"/>
      <c r="M822" s="38"/>
      <c r="N822" s="38"/>
      <c r="O822" s="38"/>
    </row>
    <row r="823" spans="1:15" x14ac:dyDescent="0.25">
      <c r="A823" s="2"/>
      <c r="B823" s="40"/>
      <c r="C823" s="35"/>
      <c r="D823" s="35"/>
      <c r="E823" s="36"/>
      <c r="F823" s="37"/>
      <c r="G823" s="36"/>
      <c r="H823" s="38"/>
      <c r="I823" s="38"/>
      <c r="J823" s="38"/>
      <c r="K823" s="38"/>
      <c r="L823" s="38"/>
      <c r="M823" s="38"/>
      <c r="N823" s="38"/>
      <c r="O823" s="38"/>
    </row>
    <row r="824" spans="1:15" x14ac:dyDescent="0.25">
      <c r="A824" s="2"/>
      <c r="B824" s="48"/>
      <c r="C824" s="30"/>
      <c r="D824" s="30"/>
      <c r="E824" s="31"/>
      <c r="F824" s="32"/>
      <c r="G824" s="33"/>
      <c r="H824" s="33"/>
      <c r="I824" s="33"/>
      <c r="J824" s="33"/>
      <c r="K824" s="33"/>
      <c r="L824" s="33"/>
      <c r="M824" s="33"/>
      <c r="N824" s="33"/>
      <c r="O824" s="33"/>
    </row>
    <row r="825" spans="1:15" x14ac:dyDescent="0.25">
      <c r="A825" s="2"/>
      <c r="B825" s="40"/>
      <c r="C825" s="35"/>
      <c r="D825" s="35"/>
      <c r="E825" s="36"/>
      <c r="F825" s="37"/>
      <c r="G825" s="36"/>
      <c r="H825" s="38"/>
      <c r="I825" s="38"/>
      <c r="J825" s="38"/>
      <c r="K825" s="38"/>
      <c r="L825" s="38"/>
      <c r="M825" s="38"/>
      <c r="N825" s="38"/>
      <c r="O825" s="38"/>
    </row>
    <row r="826" spans="1:15" x14ac:dyDescent="0.25">
      <c r="A826" s="2"/>
      <c r="B826" s="40"/>
      <c r="C826" s="35"/>
      <c r="D826" s="35"/>
      <c r="E826" s="36"/>
      <c r="F826" s="37"/>
      <c r="G826" s="36"/>
      <c r="H826" s="38"/>
      <c r="I826" s="38"/>
      <c r="J826" s="38"/>
      <c r="K826" s="38"/>
      <c r="L826" s="38"/>
      <c r="M826" s="38"/>
      <c r="N826" s="38"/>
      <c r="O826" s="38"/>
    </row>
    <row r="827" spans="1:15" x14ac:dyDescent="0.25">
      <c r="A827" s="2"/>
      <c r="B827" s="48"/>
      <c r="C827" s="30"/>
      <c r="D827" s="30"/>
      <c r="E827" s="31"/>
      <c r="F827" s="32"/>
      <c r="G827" s="33"/>
      <c r="H827" s="33"/>
      <c r="I827" s="33"/>
      <c r="J827" s="33"/>
      <c r="K827" s="33"/>
      <c r="L827" s="33"/>
      <c r="M827" s="33"/>
      <c r="N827" s="33"/>
      <c r="O827" s="33"/>
    </row>
    <row r="828" spans="1:15" x14ac:dyDescent="0.25">
      <c r="A828" s="2"/>
      <c r="B828" s="40"/>
      <c r="C828" s="35"/>
      <c r="D828" s="35"/>
      <c r="E828" s="36"/>
      <c r="F828" s="37"/>
      <c r="G828" s="36"/>
      <c r="H828" s="38"/>
      <c r="I828" s="38"/>
      <c r="J828" s="38"/>
      <c r="K828" s="38"/>
      <c r="L828" s="38"/>
      <c r="M828" s="38"/>
      <c r="N828" s="38"/>
      <c r="O828" s="38"/>
    </row>
    <row r="829" spans="1:15" x14ac:dyDescent="0.25">
      <c r="A829" s="2"/>
      <c r="B829" s="40"/>
      <c r="C829" s="35"/>
      <c r="D829" s="35"/>
      <c r="E829" s="36"/>
      <c r="F829" s="37"/>
      <c r="G829" s="36"/>
      <c r="H829" s="38"/>
      <c r="I829" s="38"/>
      <c r="J829" s="38"/>
      <c r="K829" s="38"/>
      <c r="L829" s="38"/>
      <c r="M829" s="38"/>
      <c r="N829" s="38"/>
      <c r="O829" s="38"/>
    </row>
    <row r="830" spans="1:15" x14ac:dyDescent="0.25">
      <c r="A830" s="2"/>
      <c r="B830" s="48"/>
      <c r="C830" s="30"/>
      <c r="D830" s="30"/>
      <c r="E830" s="31"/>
      <c r="F830" s="32"/>
      <c r="G830" s="33"/>
      <c r="H830" s="33"/>
      <c r="I830" s="33"/>
      <c r="J830" s="33"/>
      <c r="K830" s="33"/>
      <c r="L830" s="33"/>
      <c r="M830" s="33"/>
      <c r="N830" s="33"/>
      <c r="O830" s="33"/>
    </row>
    <row r="831" spans="1:15" x14ac:dyDescent="0.25">
      <c r="A831" s="2"/>
      <c r="B831" s="40"/>
      <c r="C831" s="35"/>
      <c r="D831" s="35"/>
      <c r="E831" s="36"/>
      <c r="F831" s="37"/>
      <c r="G831" s="36"/>
      <c r="H831" s="38"/>
      <c r="I831" s="38"/>
      <c r="J831" s="38"/>
      <c r="K831" s="38"/>
      <c r="L831" s="38"/>
      <c r="M831" s="38"/>
      <c r="N831" s="38"/>
      <c r="O831" s="38"/>
    </row>
    <row r="832" spans="1:15" x14ac:dyDescent="0.25">
      <c r="A832" s="2"/>
      <c r="B832" s="40"/>
      <c r="C832" s="35"/>
      <c r="D832" s="35"/>
      <c r="E832" s="36"/>
      <c r="F832" s="37"/>
      <c r="G832" s="36"/>
      <c r="H832" s="38"/>
      <c r="I832" s="38"/>
      <c r="J832" s="38"/>
      <c r="K832" s="38"/>
      <c r="L832" s="38"/>
      <c r="M832" s="38"/>
      <c r="N832" s="38"/>
      <c r="O832" s="38"/>
    </row>
    <row r="833" spans="1:15" x14ac:dyDescent="0.25">
      <c r="A833" s="2"/>
      <c r="B833" s="48"/>
      <c r="C833" s="30"/>
      <c r="D833" s="30"/>
      <c r="E833" s="31"/>
      <c r="F833" s="32"/>
      <c r="G833" s="33"/>
      <c r="H833" s="33"/>
      <c r="I833" s="33"/>
      <c r="J833" s="33"/>
      <c r="K833" s="33"/>
      <c r="L833" s="33"/>
      <c r="M833" s="33"/>
      <c r="N833" s="33"/>
      <c r="O833" s="33"/>
    </row>
    <row r="834" spans="1:15" x14ac:dyDescent="0.25">
      <c r="A834" s="2"/>
      <c r="B834" s="40"/>
      <c r="C834" s="35"/>
      <c r="D834" s="35"/>
      <c r="E834" s="36"/>
      <c r="F834" s="37"/>
      <c r="G834" s="36"/>
      <c r="H834" s="38"/>
      <c r="I834" s="38"/>
      <c r="J834" s="38"/>
      <c r="K834" s="38"/>
      <c r="L834" s="38"/>
      <c r="M834" s="38"/>
      <c r="N834" s="38"/>
      <c r="O834" s="38"/>
    </row>
    <row r="835" spans="1:15" x14ac:dyDescent="0.25">
      <c r="A835" s="2"/>
      <c r="B835" s="40"/>
      <c r="C835" s="35"/>
      <c r="D835" s="35"/>
      <c r="E835" s="36"/>
      <c r="F835" s="37"/>
      <c r="G835" s="36"/>
      <c r="H835" s="38"/>
      <c r="I835" s="38"/>
      <c r="J835" s="38"/>
      <c r="K835" s="38"/>
      <c r="L835" s="38"/>
      <c r="M835" s="38"/>
      <c r="N835" s="38"/>
      <c r="O835" s="38"/>
    </row>
    <row r="836" spans="1:15" x14ac:dyDescent="0.25">
      <c r="A836" s="2"/>
      <c r="B836" s="48"/>
      <c r="C836" s="30"/>
      <c r="D836" s="30"/>
      <c r="E836" s="31"/>
      <c r="F836" s="32"/>
      <c r="G836" s="33"/>
      <c r="H836" s="33"/>
      <c r="I836" s="33"/>
      <c r="J836" s="33"/>
      <c r="K836" s="33"/>
      <c r="L836" s="33"/>
      <c r="M836" s="33"/>
      <c r="N836" s="33"/>
      <c r="O836" s="33"/>
    </row>
    <row r="837" spans="1:15" x14ac:dyDescent="0.25">
      <c r="A837" s="2"/>
      <c r="B837" s="40"/>
      <c r="C837" s="35"/>
      <c r="D837" s="35"/>
      <c r="E837" s="36"/>
      <c r="F837" s="37"/>
      <c r="G837" s="36"/>
      <c r="H837" s="38"/>
      <c r="I837" s="38"/>
      <c r="J837" s="38"/>
      <c r="K837" s="38"/>
      <c r="L837" s="38"/>
      <c r="M837" s="38"/>
      <c r="N837" s="38"/>
      <c r="O837" s="38"/>
    </row>
    <row r="838" spans="1:15" x14ac:dyDescent="0.25">
      <c r="A838" s="2"/>
      <c r="B838" s="40"/>
      <c r="C838" s="35"/>
      <c r="D838" s="35"/>
      <c r="E838" s="36"/>
      <c r="F838" s="37"/>
      <c r="G838" s="36"/>
      <c r="H838" s="38"/>
      <c r="I838" s="38"/>
      <c r="J838" s="38"/>
      <c r="K838" s="38"/>
      <c r="L838" s="38"/>
      <c r="M838" s="38"/>
      <c r="N838" s="38"/>
      <c r="O838" s="38"/>
    </row>
    <row r="839" spans="1:15" x14ac:dyDescent="0.25">
      <c r="A839" s="2"/>
      <c r="B839" s="48"/>
      <c r="C839" s="30"/>
      <c r="D839" s="30"/>
      <c r="E839" s="31"/>
      <c r="F839" s="32"/>
      <c r="G839" s="33"/>
      <c r="H839" s="33"/>
      <c r="I839" s="33"/>
      <c r="J839" s="33"/>
      <c r="K839" s="33"/>
      <c r="L839" s="33"/>
      <c r="M839" s="33"/>
      <c r="N839" s="33"/>
      <c r="O839" s="33"/>
    </row>
    <row r="840" spans="1:15" x14ac:dyDescent="0.25">
      <c r="A840" s="2"/>
      <c r="B840" s="40"/>
      <c r="C840" s="35"/>
      <c r="D840" s="35"/>
      <c r="E840" s="36"/>
      <c r="F840" s="37"/>
      <c r="G840" s="36"/>
      <c r="H840" s="38"/>
      <c r="I840" s="38"/>
      <c r="J840" s="38"/>
      <c r="K840" s="38"/>
      <c r="L840" s="38"/>
      <c r="M840" s="38"/>
      <c r="N840" s="38"/>
      <c r="O840" s="38"/>
    </row>
    <row r="841" spans="1:15" x14ac:dyDescent="0.25">
      <c r="A841" s="2"/>
      <c r="B841" s="40"/>
      <c r="C841" s="35"/>
      <c r="D841" s="35"/>
      <c r="E841" s="36"/>
      <c r="F841" s="37"/>
      <c r="G841" s="36"/>
      <c r="H841" s="38"/>
      <c r="I841" s="38"/>
      <c r="J841" s="38"/>
      <c r="K841" s="38"/>
      <c r="L841" s="38"/>
      <c r="M841" s="38"/>
      <c r="N841" s="38"/>
      <c r="O841" s="38"/>
    </row>
    <row r="842" spans="1:15" x14ac:dyDescent="0.25">
      <c r="A842" s="2"/>
      <c r="B842" s="45"/>
      <c r="C842" s="35"/>
      <c r="D842" s="35"/>
      <c r="E842" s="36"/>
      <c r="F842" s="37"/>
      <c r="G842" s="36"/>
      <c r="H842" s="38"/>
      <c r="I842" s="38"/>
      <c r="J842" s="38"/>
      <c r="K842" s="38"/>
      <c r="L842" s="38"/>
      <c r="M842" s="38"/>
      <c r="N842" s="38"/>
      <c r="O842" s="38"/>
    </row>
    <row r="843" spans="1:15" x14ac:dyDescent="0.25">
      <c r="A843" s="2"/>
      <c r="B843" s="46"/>
      <c r="C843" s="25"/>
      <c r="D843" s="25"/>
      <c r="E843" s="26"/>
      <c r="F843" s="27"/>
      <c r="G843" s="28"/>
      <c r="H843" s="28"/>
      <c r="I843" s="28"/>
      <c r="J843" s="28"/>
      <c r="K843" s="28"/>
      <c r="L843" s="28"/>
      <c r="M843" s="28"/>
      <c r="N843" s="28"/>
      <c r="O843" s="28"/>
    </row>
    <row r="844" spans="1:15" x14ac:dyDescent="0.25">
      <c r="A844" s="2"/>
      <c r="B844" s="47"/>
      <c r="C844" s="30"/>
      <c r="D844" s="30"/>
      <c r="E844" s="31"/>
      <c r="F844" s="32"/>
      <c r="G844" s="33"/>
      <c r="H844" s="33"/>
      <c r="I844" s="33"/>
      <c r="J844" s="33"/>
      <c r="K844" s="33"/>
      <c r="L844" s="33"/>
      <c r="M844" s="33"/>
      <c r="N844" s="33"/>
      <c r="O844" s="33"/>
    </row>
    <row r="845" spans="1:15" x14ac:dyDescent="0.25">
      <c r="A845" s="2"/>
      <c r="B845" s="53"/>
      <c r="C845" s="35"/>
      <c r="D845" s="35"/>
      <c r="E845" s="36"/>
      <c r="F845" s="37"/>
      <c r="G845" s="36"/>
      <c r="H845" s="38"/>
      <c r="I845" s="38"/>
      <c r="J845" s="38"/>
      <c r="K845" s="38"/>
      <c r="L845" s="38"/>
      <c r="M845" s="38"/>
      <c r="N845" s="38"/>
      <c r="O845" s="38"/>
    </row>
    <row r="846" spans="1:15" x14ac:dyDescent="0.25">
      <c r="A846" s="2"/>
      <c r="B846" s="53"/>
      <c r="C846" s="35"/>
      <c r="D846" s="35"/>
      <c r="E846" s="36"/>
      <c r="F846" s="37"/>
      <c r="G846" s="36"/>
      <c r="H846" s="38"/>
      <c r="I846" s="38"/>
      <c r="J846" s="38"/>
      <c r="K846" s="38"/>
      <c r="L846" s="38"/>
      <c r="M846" s="38"/>
      <c r="N846" s="38"/>
      <c r="O846" s="38"/>
    </row>
    <row r="847" spans="1:15" x14ac:dyDescent="0.25">
      <c r="A847" s="2"/>
      <c r="B847" s="53"/>
      <c r="C847" s="35"/>
      <c r="D847" s="35"/>
      <c r="E847" s="36"/>
      <c r="F847" s="37"/>
      <c r="G847" s="36"/>
      <c r="H847" s="38"/>
      <c r="I847" s="38"/>
      <c r="J847" s="38"/>
      <c r="K847" s="38"/>
      <c r="L847" s="38"/>
      <c r="M847" s="38"/>
      <c r="N847" s="38"/>
      <c r="O847" s="38"/>
    </row>
    <row r="848" spans="1:15" x14ac:dyDescent="0.25">
      <c r="A848" s="2"/>
      <c r="B848" s="47"/>
      <c r="C848" s="30"/>
      <c r="D848" s="30"/>
      <c r="E848" s="31"/>
      <c r="F848" s="32"/>
      <c r="G848" s="33"/>
      <c r="H848" s="33"/>
      <c r="I848" s="33"/>
      <c r="J848" s="33"/>
      <c r="K848" s="33"/>
      <c r="L848" s="33"/>
      <c r="M848" s="33"/>
      <c r="N848" s="33"/>
      <c r="O848" s="33"/>
    </row>
    <row r="849" spans="1:15" x14ac:dyDescent="0.25">
      <c r="A849" s="2"/>
      <c r="B849" s="53"/>
      <c r="C849" s="35"/>
      <c r="D849" s="35"/>
      <c r="E849" s="36"/>
      <c r="F849" s="37"/>
      <c r="G849" s="36"/>
      <c r="H849" s="38"/>
      <c r="I849" s="38"/>
      <c r="J849" s="38"/>
      <c r="K849" s="38"/>
      <c r="L849" s="38"/>
      <c r="M849" s="38"/>
      <c r="N849" s="38"/>
      <c r="O849" s="38"/>
    </row>
    <row r="850" spans="1:15" x14ac:dyDescent="0.25">
      <c r="A850" s="2"/>
      <c r="B850" s="53"/>
      <c r="C850" s="35"/>
      <c r="D850" s="35"/>
      <c r="E850" s="36"/>
      <c r="F850" s="37"/>
      <c r="G850" s="36"/>
      <c r="H850" s="38"/>
      <c r="I850" s="38"/>
      <c r="J850" s="38"/>
      <c r="K850" s="38"/>
      <c r="L850" s="38"/>
      <c r="M850" s="38"/>
      <c r="N850" s="38"/>
      <c r="O850" s="38"/>
    </row>
    <row r="851" spans="1:15" x14ac:dyDescent="0.25">
      <c r="A851" s="2"/>
      <c r="B851" s="47"/>
      <c r="C851" s="30"/>
      <c r="D851" s="30"/>
      <c r="E851" s="31"/>
      <c r="F851" s="32"/>
      <c r="G851" s="33"/>
      <c r="H851" s="33"/>
      <c r="I851" s="33"/>
      <c r="J851" s="33"/>
      <c r="K851" s="33"/>
      <c r="L851" s="33"/>
      <c r="M851" s="33"/>
      <c r="N851" s="33"/>
      <c r="O851" s="33"/>
    </row>
    <row r="852" spans="1:15" x14ac:dyDescent="0.25">
      <c r="A852" s="2"/>
      <c r="B852" s="53"/>
      <c r="C852" s="35"/>
      <c r="D852" s="35"/>
      <c r="E852" s="36"/>
      <c r="F852" s="37"/>
      <c r="G852" s="36"/>
      <c r="H852" s="38"/>
      <c r="I852" s="38"/>
      <c r="J852" s="38"/>
      <c r="K852" s="38"/>
      <c r="L852" s="38"/>
      <c r="M852" s="38"/>
      <c r="N852" s="38"/>
      <c r="O852" s="38"/>
    </row>
    <row r="853" spans="1:15" x14ac:dyDescent="0.25">
      <c r="A853" s="2"/>
      <c r="B853" s="53"/>
      <c r="C853" s="35"/>
      <c r="D853" s="35"/>
      <c r="E853" s="36"/>
      <c r="F853" s="37"/>
      <c r="G853" s="36"/>
      <c r="H853" s="38"/>
      <c r="I853" s="38"/>
      <c r="J853" s="38"/>
      <c r="K853" s="38"/>
      <c r="L853" s="38"/>
      <c r="M853" s="38"/>
      <c r="N853" s="38"/>
      <c r="O853" s="38"/>
    </row>
    <row r="854" spans="1:15" x14ac:dyDescent="0.25">
      <c r="A854" s="2"/>
      <c r="B854" s="53"/>
      <c r="C854" s="35"/>
      <c r="D854" s="35"/>
      <c r="E854" s="36"/>
      <c r="F854" s="37"/>
      <c r="G854" s="36"/>
      <c r="H854" s="38"/>
      <c r="I854" s="38"/>
      <c r="J854" s="38"/>
      <c r="K854" s="38"/>
      <c r="L854" s="38"/>
      <c r="M854" s="38"/>
      <c r="N854" s="38"/>
      <c r="O854" s="38"/>
    </row>
    <row r="855" spans="1:15" x14ac:dyDescent="0.25">
      <c r="A855" s="2"/>
      <c r="B855" s="53"/>
      <c r="C855" s="35"/>
      <c r="D855" s="35"/>
      <c r="E855" s="36"/>
      <c r="F855" s="37"/>
      <c r="G855" s="36"/>
      <c r="H855" s="38"/>
      <c r="I855" s="38"/>
      <c r="J855" s="38"/>
      <c r="K855" s="38"/>
      <c r="L855" s="38"/>
      <c r="M855" s="38"/>
      <c r="N855" s="38"/>
      <c r="O855" s="38"/>
    </row>
    <row r="856" spans="1:15" x14ac:dyDescent="0.25">
      <c r="A856" s="2"/>
      <c r="B856" s="53"/>
      <c r="C856" s="35"/>
      <c r="D856" s="35"/>
      <c r="E856" s="36"/>
      <c r="F856" s="37"/>
      <c r="G856" s="36"/>
      <c r="H856" s="38"/>
      <c r="I856" s="38"/>
      <c r="J856" s="38"/>
      <c r="K856" s="38"/>
      <c r="L856" s="38"/>
      <c r="M856" s="38"/>
      <c r="N856" s="38"/>
      <c r="O856" s="38"/>
    </row>
    <row r="857" spans="1:15" x14ac:dyDescent="0.25">
      <c r="A857" s="2"/>
      <c r="B857" s="47"/>
      <c r="C857" s="30"/>
      <c r="D857" s="30"/>
      <c r="E857" s="31"/>
      <c r="F857" s="32"/>
      <c r="G857" s="33"/>
      <c r="H857" s="33"/>
      <c r="I857" s="33"/>
      <c r="J857" s="33"/>
      <c r="K857" s="33"/>
      <c r="L857" s="33"/>
      <c r="M857" s="33"/>
      <c r="N857" s="33"/>
      <c r="O857" s="33"/>
    </row>
    <row r="858" spans="1:15" x14ac:dyDescent="0.25">
      <c r="A858" s="2"/>
      <c r="B858" s="53"/>
      <c r="C858" s="35"/>
      <c r="D858" s="35"/>
      <c r="E858" s="36"/>
      <c r="F858" s="37"/>
      <c r="G858" s="36"/>
      <c r="H858" s="38"/>
      <c r="I858" s="38"/>
      <c r="J858" s="38"/>
      <c r="K858" s="38"/>
      <c r="L858" s="38"/>
      <c r="M858" s="38"/>
      <c r="N858" s="38"/>
      <c r="O858" s="38"/>
    </row>
    <row r="859" spans="1:15" x14ac:dyDescent="0.25">
      <c r="A859" s="2"/>
      <c r="B859" s="53"/>
      <c r="C859" s="35"/>
      <c r="D859" s="35"/>
      <c r="E859" s="36"/>
      <c r="F859" s="37"/>
      <c r="G859" s="36"/>
      <c r="H859" s="38"/>
      <c r="I859" s="38"/>
      <c r="J859" s="38"/>
      <c r="K859" s="38"/>
      <c r="L859" s="38"/>
      <c r="M859" s="38"/>
      <c r="N859" s="38"/>
      <c r="O859" s="38"/>
    </row>
    <row r="860" spans="1:15" x14ac:dyDescent="0.25">
      <c r="A860" s="2"/>
      <c r="B860" s="47"/>
      <c r="C860" s="30"/>
      <c r="D860" s="30"/>
      <c r="E860" s="31"/>
      <c r="F860" s="32"/>
      <c r="G860" s="33"/>
      <c r="H860" s="33"/>
      <c r="I860" s="33"/>
      <c r="J860" s="33"/>
      <c r="K860" s="33"/>
      <c r="L860" s="33"/>
      <c r="M860" s="33"/>
      <c r="N860" s="33"/>
      <c r="O860" s="33"/>
    </row>
    <row r="861" spans="1:15" x14ac:dyDescent="0.25">
      <c r="A861" s="2"/>
      <c r="B861" s="53"/>
      <c r="C861" s="35"/>
      <c r="D861" s="35"/>
      <c r="E861" s="36"/>
      <c r="F861" s="37"/>
      <c r="G861" s="36"/>
      <c r="H861" s="38"/>
      <c r="I861" s="38"/>
      <c r="J861" s="38"/>
      <c r="K861" s="38"/>
      <c r="L861" s="38"/>
      <c r="M861" s="38"/>
      <c r="N861" s="38"/>
      <c r="O861" s="38"/>
    </row>
    <row r="862" spans="1:15" x14ac:dyDescent="0.25">
      <c r="A862" s="2"/>
      <c r="B862" s="53"/>
      <c r="C862" s="35"/>
      <c r="D862" s="35"/>
      <c r="E862" s="36"/>
      <c r="F862" s="37"/>
      <c r="G862" s="36"/>
      <c r="H862" s="38"/>
      <c r="I862" s="38"/>
      <c r="J862" s="38"/>
      <c r="K862" s="38"/>
      <c r="L862" s="38"/>
      <c r="M862" s="38"/>
      <c r="N862" s="38"/>
      <c r="O862" s="38"/>
    </row>
    <row r="863" spans="1:15" x14ac:dyDescent="0.25">
      <c r="A863" s="2"/>
      <c r="B863" s="47"/>
      <c r="C863" s="30"/>
      <c r="D863" s="30"/>
      <c r="E863" s="31"/>
      <c r="F863" s="32"/>
      <c r="G863" s="33"/>
      <c r="H863" s="33"/>
      <c r="I863" s="33"/>
      <c r="J863" s="33"/>
      <c r="K863" s="33"/>
      <c r="L863" s="33"/>
      <c r="M863" s="33"/>
      <c r="N863" s="33"/>
      <c r="O863" s="33"/>
    </row>
    <row r="864" spans="1:15" x14ac:dyDescent="0.25">
      <c r="A864" s="2"/>
      <c r="B864" s="53"/>
      <c r="C864" s="35"/>
      <c r="D864" s="35"/>
      <c r="E864" s="36"/>
      <c r="F864" s="37"/>
      <c r="G864" s="36"/>
      <c r="H864" s="38"/>
      <c r="I864" s="38"/>
      <c r="J864" s="38"/>
      <c r="K864" s="38"/>
      <c r="L864" s="38"/>
      <c r="M864" s="38"/>
      <c r="N864" s="38"/>
      <c r="O864" s="38"/>
    </row>
    <row r="865" spans="1:15" x14ac:dyDescent="0.25">
      <c r="A865" s="2"/>
      <c r="B865" s="53"/>
      <c r="C865" s="35"/>
      <c r="D865" s="35"/>
      <c r="E865" s="36"/>
      <c r="F865" s="37"/>
      <c r="G865" s="36"/>
      <c r="H865" s="38"/>
      <c r="I865" s="38"/>
      <c r="J865" s="38"/>
      <c r="K865" s="38"/>
      <c r="L865" s="38"/>
      <c r="M865" s="38"/>
      <c r="N865" s="38"/>
      <c r="O865" s="38"/>
    </row>
    <row r="866" spans="1:15" x14ac:dyDescent="0.25">
      <c r="A866" s="2"/>
      <c r="B866" s="47"/>
      <c r="C866" s="30"/>
      <c r="D866" s="30"/>
      <c r="E866" s="31"/>
      <c r="F866" s="32"/>
      <c r="G866" s="33"/>
      <c r="H866" s="33"/>
      <c r="I866" s="33"/>
      <c r="J866" s="33"/>
      <c r="K866" s="33"/>
      <c r="L866" s="33"/>
      <c r="M866" s="33"/>
      <c r="N866" s="33"/>
      <c r="O866" s="33"/>
    </row>
    <row r="867" spans="1:15" x14ac:dyDescent="0.25">
      <c r="A867" s="2"/>
      <c r="B867" s="53"/>
      <c r="C867" s="35"/>
      <c r="D867" s="35"/>
      <c r="E867" s="36"/>
      <c r="F867" s="37"/>
      <c r="G867" s="36"/>
      <c r="H867" s="38"/>
      <c r="I867" s="38"/>
      <c r="J867" s="38"/>
      <c r="K867" s="38"/>
      <c r="L867" s="38"/>
      <c r="M867" s="38"/>
      <c r="N867" s="38"/>
      <c r="O867" s="38"/>
    </row>
    <row r="868" spans="1:15" x14ac:dyDescent="0.25">
      <c r="A868" s="2"/>
      <c r="B868" s="53"/>
      <c r="C868" s="35"/>
      <c r="D868" s="35"/>
      <c r="E868" s="36"/>
      <c r="F868" s="37"/>
      <c r="G868" s="36"/>
      <c r="H868" s="38"/>
      <c r="I868" s="38"/>
      <c r="J868" s="38"/>
      <c r="K868" s="38"/>
      <c r="L868" s="38"/>
      <c r="M868" s="38"/>
      <c r="N868" s="38"/>
      <c r="O868" s="38"/>
    </row>
    <row r="869" spans="1:15" x14ac:dyDescent="0.25">
      <c r="A869" s="2"/>
      <c r="B869" s="47"/>
      <c r="C869" s="30"/>
      <c r="D869" s="30"/>
      <c r="E869" s="31"/>
      <c r="F869" s="32"/>
      <c r="G869" s="33"/>
      <c r="H869" s="33"/>
      <c r="I869" s="33"/>
      <c r="J869" s="33"/>
      <c r="K869" s="33"/>
      <c r="L869" s="33"/>
      <c r="M869" s="33"/>
      <c r="N869" s="33"/>
      <c r="O869" s="33"/>
    </row>
    <row r="870" spans="1:15" x14ac:dyDescent="0.25">
      <c r="A870" s="2"/>
      <c r="B870" s="53"/>
      <c r="C870" s="35"/>
      <c r="D870" s="35"/>
      <c r="E870" s="36"/>
      <c r="F870" s="37"/>
      <c r="G870" s="36"/>
      <c r="H870" s="38"/>
      <c r="I870" s="38"/>
      <c r="J870" s="38"/>
      <c r="K870" s="38"/>
      <c r="L870" s="38"/>
      <c r="M870" s="38"/>
      <c r="N870" s="38"/>
      <c r="O870" s="38"/>
    </row>
    <row r="871" spans="1:15" x14ac:dyDescent="0.25">
      <c r="A871" s="2"/>
      <c r="B871" s="53"/>
      <c r="C871" s="35"/>
      <c r="D871" s="35"/>
      <c r="E871" s="36"/>
      <c r="F871" s="37"/>
      <c r="G871" s="36"/>
      <c r="H871" s="38"/>
      <c r="I871" s="38"/>
      <c r="J871" s="38"/>
      <c r="K871" s="38"/>
      <c r="L871" s="38"/>
      <c r="M871" s="38"/>
      <c r="N871" s="38"/>
      <c r="O871" s="38"/>
    </row>
    <row r="872" spans="1:15" x14ac:dyDescent="0.25">
      <c r="A872" s="2"/>
      <c r="B872" s="47"/>
      <c r="C872" s="30"/>
      <c r="D872" s="30"/>
      <c r="E872" s="31"/>
      <c r="F872" s="32"/>
      <c r="G872" s="33"/>
      <c r="H872" s="33"/>
      <c r="I872" s="33"/>
      <c r="J872" s="33"/>
      <c r="K872" s="33"/>
      <c r="L872" s="33"/>
      <c r="M872" s="33"/>
      <c r="N872" s="33"/>
      <c r="O872" s="33"/>
    </row>
    <row r="873" spans="1:15" x14ac:dyDescent="0.25">
      <c r="A873" s="2"/>
      <c r="B873" s="53"/>
      <c r="C873" s="35"/>
      <c r="D873" s="35"/>
      <c r="E873" s="36"/>
      <c r="F873" s="37"/>
      <c r="G873" s="36"/>
      <c r="H873" s="38"/>
      <c r="I873" s="38"/>
      <c r="J873" s="38"/>
      <c r="K873" s="38"/>
      <c r="L873" s="38"/>
      <c r="M873" s="38"/>
      <c r="N873" s="38"/>
      <c r="O873" s="38"/>
    </row>
    <row r="874" spans="1:15" x14ac:dyDescent="0.25">
      <c r="A874" s="2"/>
      <c r="B874" s="53"/>
      <c r="C874" s="35"/>
      <c r="D874" s="35"/>
      <c r="E874" s="36"/>
      <c r="F874" s="37"/>
      <c r="G874" s="36"/>
      <c r="H874" s="38"/>
      <c r="I874" s="38"/>
      <c r="J874" s="38"/>
      <c r="K874" s="38"/>
      <c r="L874" s="38"/>
      <c r="M874" s="38"/>
      <c r="N874" s="38"/>
      <c r="O874" s="38"/>
    </row>
    <row r="875" spans="1:15" x14ac:dyDescent="0.25">
      <c r="A875" s="2"/>
      <c r="B875" s="47"/>
      <c r="C875" s="30"/>
      <c r="D875" s="30"/>
      <c r="E875" s="31"/>
      <c r="F875" s="32"/>
      <c r="G875" s="33"/>
      <c r="H875" s="33"/>
      <c r="I875" s="33"/>
      <c r="J875" s="33"/>
      <c r="K875" s="33"/>
      <c r="L875" s="33"/>
      <c r="M875" s="33"/>
      <c r="N875" s="33"/>
      <c r="O875" s="33"/>
    </row>
    <row r="876" spans="1:15" x14ac:dyDescent="0.25">
      <c r="A876" s="2"/>
      <c r="B876" s="53"/>
      <c r="C876" s="35"/>
      <c r="D876" s="35"/>
      <c r="E876" s="36"/>
      <c r="F876" s="37"/>
      <c r="G876" s="36"/>
      <c r="H876" s="38"/>
      <c r="I876" s="38"/>
      <c r="J876" s="38"/>
      <c r="K876" s="38"/>
      <c r="L876" s="38"/>
      <c r="M876" s="38"/>
      <c r="N876" s="38"/>
      <c r="O876" s="38"/>
    </row>
    <row r="877" spans="1:15" x14ac:dyDescent="0.25">
      <c r="A877" s="2"/>
      <c r="B877" s="53"/>
      <c r="C877" s="35"/>
      <c r="D877" s="35"/>
      <c r="E877" s="36"/>
      <c r="F877" s="37"/>
      <c r="G877" s="36"/>
      <c r="H877" s="38"/>
      <c r="I877" s="38"/>
      <c r="J877" s="38"/>
      <c r="K877" s="38"/>
      <c r="L877" s="38"/>
      <c r="M877" s="38"/>
      <c r="N877" s="38"/>
      <c r="O877" s="38"/>
    </row>
    <row r="878" spans="1:15" x14ac:dyDescent="0.25">
      <c r="A878" s="2"/>
      <c r="B878" s="47"/>
      <c r="C878" s="30"/>
      <c r="D878" s="30"/>
      <c r="E878" s="31"/>
      <c r="F878" s="32"/>
      <c r="G878" s="33"/>
      <c r="H878" s="33"/>
      <c r="I878" s="33"/>
      <c r="J878" s="33"/>
      <c r="K878" s="33"/>
      <c r="L878" s="33"/>
      <c r="M878" s="33"/>
      <c r="N878" s="33"/>
      <c r="O878" s="33"/>
    </row>
    <row r="879" spans="1:15" x14ac:dyDescent="0.25">
      <c r="A879" s="2"/>
      <c r="B879" s="53"/>
      <c r="C879" s="35"/>
      <c r="D879" s="35"/>
      <c r="E879" s="36"/>
      <c r="F879" s="37"/>
      <c r="G879" s="36"/>
      <c r="H879" s="38"/>
      <c r="I879" s="38"/>
      <c r="J879" s="38"/>
      <c r="K879" s="38"/>
      <c r="L879" s="38"/>
      <c r="M879" s="38"/>
      <c r="N879" s="38"/>
      <c r="O879" s="38"/>
    </row>
    <row r="880" spans="1:15" x14ac:dyDescent="0.25">
      <c r="A880" s="2"/>
      <c r="B880" s="53"/>
      <c r="C880" s="35"/>
      <c r="D880" s="35"/>
      <c r="E880" s="36"/>
      <c r="F880" s="37"/>
      <c r="G880" s="36"/>
      <c r="H880" s="38"/>
      <c r="I880" s="38"/>
      <c r="J880" s="38"/>
      <c r="K880" s="38"/>
      <c r="L880" s="38"/>
      <c r="M880" s="38"/>
      <c r="N880" s="38"/>
      <c r="O880" s="38"/>
    </row>
    <row r="881" spans="1:15" x14ac:dyDescent="0.25">
      <c r="A881" s="2"/>
      <c r="B881" s="46"/>
      <c r="C881" s="25"/>
      <c r="D881" s="25"/>
      <c r="E881" s="26"/>
      <c r="F881" s="27"/>
      <c r="G881" s="28"/>
      <c r="H881" s="28"/>
      <c r="I881" s="28"/>
      <c r="J881" s="28"/>
      <c r="K881" s="28"/>
      <c r="L881" s="28"/>
      <c r="M881" s="28"/>
      <c r="N881" s="28"/>
      <c r="O881" s="28"/>
    </row>
    <row r="882" spans="1:15" x14ac:dyDescent="0.25">
      <c r="A882" s="2"/>
      <c r="B882" s="47"/>
      <c r="C882" s="30"/>
      <c r="D882" s="30"/>
      <c r="E882" s="31"/>
      <c r="F882" s="32"/>
      <c r="G882" s="33"/>
      <c r="H882" s="33"/>
      <c r="I882" s="33"/>
      <c r="J882" s="33"/>
      <c r="K882" s="33"/>
      <c r="L882" s="33"/>
      <c r="M882" s="33"/>
      <c r="N882" s="33"/>
      <c r="O882" s="33"/>
    </row>
    <row r="883" spans="1:15" x14ac:dyDescent="0.25">
      <c r="A883" s="2"/>
      <c r="B883" s="53"/>
      <c r="C883" s="35"/>
      <c r="D883" s="35"/>
      <c r="E883" s="36"/>
      <c r="F883" s="37"/>
      <c r="G883" s="36"/>
      <c r="H883" s="38"/>
      <c r="I883" s="38"/>
      <c r="J883" s="38"/>
      <c r="K883" s="38"/>
      <c r="L883" s="38"/>
      <c r="M883" s="38"/>
      <c r="N883" s="38"/>
      <c r="O883" s="38"/>
    </row>
    <row r="884" spans="1:15" x14ac:dyDescent="0.25">
      <c r="A884" s="2"/>
      <c r="B884" s="53"/>
      <c r="C884" s="35"/>
      <c r="D884" s="35"/>
      <c r="E884" s="36"/>
      <c r="F884" s="37"/>
      <c r="G884" s="36"/>
      <c r="H884" s="38"/>
      <c r="I884" s="38"/>
      <c r="J884" s="38"/>
      <c r="K884" s="38"/>
      <c r="L884" s="38"/>
      <c r="M884" s="38"/>
      <c r="N884" s="38"/>
      <c r="O884" s="38"/>
    </row>
    <row r="885" spans="1:15" x14ac:dyDescent="0.25">
      <c r="A885" s="2"/>
      <c r="B885" s="53"/>
      <c r="C885" s="35"/>
      <c r="D885" s="35"/>
      <c r="E885" s="36"/>
      <c r="F885" s="37"/>
      <c r="G885" s="36"/>
      <c r="H885" s="38"/>
      <c r="I885" s="38"/>
      <c r="J885" s="38"/>
      <c r="K885" s="38"/>
      <c r="L885" s="38"/>
      <c r="M885" s="38"/>
      <c r="N885" s="38"/>
      <c r="O885" s="38"/>
    </row>
    <row r="886" spans="1:15" x14ac:dyDescent="0.25">
      <c r="A886" s="2"/>
      <c r="B886" s="53"/>
      <c r="C886" s="35"/>
      <c r="D886" s="35"/>
      <c r="E886" s="36"/>
      <c r="F886" s="37"/>
      <c r="G886" s="36"/>
      <c r="H886" s="38"/>
      <c r="I886" s="38"/>
      <c r="J886" s="38"/>
      <c r="K886" s="38"/>
      <c r="L886" s="38"/>
      <c r="M886" s="38"/>
      <c r="N886" s="38"/>
      <c r="O886" s="38"/>
    </row>
    <row r="887" spans="1:15" x14ac:dyDescent="0.25">
      <c r="A887" s="2"/>
      <c r="B887" s="53"/>
      <c r="C887" s="35"/>
      <c r="D887" s="35"/>
      <c r="E887" s="36"/>
      <c r="F887" s="37"/>
      <c r="G887" s="36"/>
      <c r="H887" s="38"/>
      <c r="I887" s="38"/>
      <c r="J887" s="38"/>
      <c r="K887" s="38"/>
      <c r="L887" s="38"/>
      <c r="M887" s="38"/>
      <c r="N887" s="38"/>
      <c r="O887" s="38"/>
    </row>
    <row r="888" spans="1:15" x14ac:dyDescent="0.25">
      <c r="A888" s="2"/>
      <c r="B888" s="53"/>
      <c r="C888" s="35"/>
      <c r="D888" s="35"/>
      <c r="E888" s="36"/>
      <c r="F888" s="37"/>
      <c r="G888" s="36"/>
      <c r="H888" s="38"/>
      <c r="I888" s="38"/>
      <c r="J888" s="38"/>
      <c r="K888" s="38"/>
      <c r="L888" s="38"/>
      <c r="M888" s="38"/>
      <c r="N888" s="38"/>
      <c r="O888" s="38"/>
    </row>
    <row r="889" spans="1:15" x14ac:dyDescent="0.25">
      <c r="A889" s="2"/>
      <c r="B889" s="53"/>
      <c r="C889" s="35"/>
      <c r="D889" s="35"/>
      <c r="E889" s="36"/>
      <c r="F889" s="37"/>
      <c r="G889" s="36"/>
      <c r="H889" s="38"/>
      <c r="I889" s="38"/>
      <c r="J889" s="38"/>
      <c r="K889" s="38"/>
      <c r="L889" s="38"/>
      <c r="M889" s="38"/>
      <c r="N889" s="38"/>
      <c r="O889" s="38"/>
    </row>
    <row r="890" spans="1:15" x14ac:dyDescent="0.25">
      <c r="A890" s="2"/>
      <c r="B890" s="53"/>
      <c r="C890" s="35"/>
      <c r="D890" s="35"/>
      <c r="E890" s="36"/>
      <c r="F890" s="37"/>
      <c r="G890" s="36"/>
      <c r="H890" s="38"/>
      <c r="I890" s="38"/>
      <c r="J890" s="38"/>
      <c r="K890" s="38"/>
      <c r="L890" s="38"/>
      <c r="M890" s="38"/>
      <c r="N890" s="38"/>
      <c r="O890" s="38"/>
    </row>
    <row r="891" spans="1:15" x14ac:dyDescent="0.25">
      <c r="A891" s="2"/>
      <c r="B891" s="53"/>
      <c r="C891" s="35"/>
      <c r="D891" s="35"/>
      <c r="E891" s="36"/>
      <c r="F891" s="37"/>
      <c r="G891" s="36"/>
      <c r="H891" s="38"/>
      <c r="I891" s="38"/>
      <c r="J891" s="38"/>
      <c r="K891" s="38"/>
      <c r="L891" s="38"/>
      <c r="M891" s="38"/>
      <c r="N891" s="38"/>
      <c r="O891" s="38"/>
    </row>
    <row r="892" spans="1:15" x14ac:dyDescent="0.25">
      <c r="A892" s="2"/>
      <c r="B892" s="53"/>
      <c r="C892" s="35"/>
      <c r="D892" s="35"/>
      <c r="E892" s="36"/>
      <c r="F892" s="37"/>
      <c r="G892" s="36"/>
      <c r="H892" s="38"/>
      <c r="I892" s="38"/>
      <c r="J892" s="38"/>
      <c r="K892" s="38"/>
      <c r="L892" s="38"/>
      <c r="M892" s="38"/>
      <c r="N892" s="38"/>
      <c r="O892" s="38"/>
    </row>
    <row r="893" spans="1:15" x14ac:dyDescent="0.25">
      <c r="A893" s="2"/>
      <c r="B893" s="53"/>
      <c r="C893" s="35"/>
      <c r="D893" s="35"/>
      <c r="E893" s="36"/>
      <c r="F893" s="37"/>
      <c r="G893" s="36"/>
      <c r="H893" s="38"/>
      <c r="I893" s="38"/>
      <c r="J893" s="38"/>
      <c r="K893" s="38"/>
      <c r="L893" s="38"/>
      <c r="M893" s="38"/>
      <c r="N893" s="38"/>
      <c r="O893" s="38"/>
    </row>
    <row r="894" spans="1:15" x14ac:dyDescent="0.25">
      <c r="A894" s="2"/>
      <c r="B894" s="53"/>
      <c r="C894" s="35"/>
      <c r="D894" s="35"/>
      <c r="E894" s="36"/>
      <c r="F894" s="37"/>
      <c r="G894" s="36"/>
      <c r="H894" s="38"/>
      <c r="I894" s="38"/>
      <c r="J894" s="38"/>
      <c r="K894" s="38"/>
      <c r="L894" s="38"/>
      <c r="M894" s="38"/>
      <c r="N894" s="38"/>
      <c r="O894" s="38"/>
    </row>
    <row r="895" spans="1:15" x14ac:dyDescent="0.25">
      <c r="A895" s="2"/>
      <c r="B895" s="53"/>
      <c r="C895" s="35"/>
      <c r="D895" s="35"/>
      <c r="E895" s="36"/>
      <c r="F895" s="37"/>
      <c r="G895" s="36"/>
      <c r="H895" s="38"/>
      <c r="I895" s="38"/>
      <c r="J895" s="38"/>
      <c r="K895" s="38"/>
      <c r="L895" s="38"/>
      <c r="M895" s="38"/>
      <c r="N895" s="38"/>
      <c r="O895" s="38"/>
    </row>
    <row r="896" spans="1:15" x14ac:dyDescent="0.25">
      <c r="A896" s="2"/>
      <c r="B896" s="53"/>
      <c r="C896" s="35"/>
      <c r="D896" s="35"/>
      <c r="E896" s="36"/>
      <c r="F896" s="37"/>
      <c r="G896" s="36"/>
      <c r="H896" s="38"/>
      <c r="I896" s="38"/>
      <c r="J896" s="38"/>
      <c r="K896" s="38"/>
      <c r="L896" s="38"/>
      <c r="M896" s="38"/>
      <c r="N896" s="38"/>
      <c r="O896" s="38"/>
    </row>
    <row r="897" spans="1:15" x14ac:dyDescent="0.25">
      <c r="A897" s="2"/>
      <c r="B897" s="53"/>
      <c r="C897" s="35"/>
      <c r="D897" s="35"/>
      <c r="E897" s="36"/>
      <c r="F897" s="37"/>
      <c r="G897" s="36"/>
      <c r="H897" s="38"/>
      <c r="I897" s="38"/>
      <c r="J897" s="38"/>
      <c r="K897" s="38"/>
      <c r="L897" s="38"/>
      <c r="M897" s="38"/>
      <c r="N897" s="38"/>
      <c r="O897" s="38"/>
    </row>
    <row r="898" spans="1:15" x14ac:dyDescent="0.25">
      <c r="A898" s="2"/>
      <c r="B898" s="53"/>
      <c r="C898" s="35"/>
      <c r="D898" s="35"/>
      <c r="E898" s="36"/>
      <c r="F898" s="37"/>
      <c r="G898" s="36"/>
      <c r="H898" s="38"/>
      <c r="I898" s="38"/>
      <c r="J898" s="38"/>
      <c r="K898" s="38"/>
      <c r="L898" s="38"/>
      <c r="M898" s="38"/>
      <c r="N898" s="38"/>
      <c r="O898" s="38"/>
    </row>
    <row r="899" spans="1:15" x14ac:dyDescent="0.25">
      <c r="A899" s="2"/>
      <c r="B899" s="53"/>
      <c r="C899" s="35"/>
      <c r="D899" s="35"/>
      <c r="E899" s="36"/>
      <c r="F899" s="37"/>
      <c r="G899" s="36"/>
      <c r="H899" s="38"/>
      <c r="I899" s="38"/>
      <c r="J899" s="38"/>
      <c r="K899" s="38"/>
      <c r="L899" s="38"/>
      <c r="M899" s="38"/>
      <c r="N899" s="38"/>
      <c r="O899" s="38"/>
    </row>
    <row r="900" spans="1:15" x14ac:dyDescent="0.25">
      <c r="A900" s="2"/>
      <c r="B900" s="53"/>
      <c r="C900" s="35"/>
      <c r="D900" s="35"/>
      <c r="E900" s="36"/>
      <c r="F900" s="37"/>
      <c r="G900" s="36"/>
      <c r="H900" s="38"/>
      <c r="I900" s="38"/>
      <c r="J900" s="38"/>
      <c r="K900" s="38"/>
      <c r="L900" s="38"/>
      <c r="M900" s="38"/>
      <c r="N900" s="38"/>
      <c r="O900" s="38"/>
    </row>
    <row r="901" spans="1:15" x14ac:dyDescent="0.25">
      <c r="A901" s="2"/>
      <c r="B901" s="53"/>
      <c r="C901" s="35"/>
      <c r="D901" s="35"/>
      <c r="E901" s="36"/>
      <c r="F901" s="37"/>
      <c r="G901" s="36"/>
      <c r="H901" s="38"/>
      <c r="I901" s="38"/>
      <c r="J901" s="38"/>
      <c r="K901" s="38"/>
      <c r="L901" s="38"/>
      <c r="M901" s="38"/>
      <c r="N901" s="38"/>
      <c r="O901" s="38"/>
    </row>
    <row r="902" spans="1:15" x14ac:dyDescent="0.25">
      <c r="A902" s="2"/>
      <c r="B902" s="53"/>
      <c r="C902" s="35"/>
      <c r="D902" s="35"/>
      <c r="E902" s="36"/>
      <c r="F902" s="37"/>
      <c r="G902" s="36"/>
      <c r="H902" s="38"/>
      <c r="I902" s="38"/>
      <c r="J902" s="38"/>
      <c r="K902" s="38"/>
      <c r="L902" s="38"/>
      <c r="M902" s="38"/>
      <c r="N902" s="38"/>
      <c r="O902" s="38"/>
    </row>
    <row r="903" spans="1:15" x14ac:dyDescent="0.25">
      <c r="A903" s="2"/>
      <c r="B903" s="53"/>
      <c r="C903" s="35"/>
      <c r="D903" s="35"/>
      <c r="E903" s="36"/>
      <c r="F903" s="37"/>
      <c r="G903" s="36"/>
      <c r="H903" s="38"/>
      <c r="I903" s="38"/>
      <c r="J903" s="38"/>
      <c r="K903" s="38"/>
      <c r="L903" s="38"/>
      <c r="M903" s="38"/>
      <c r="N903" s="38"/>
      <c r="O903" s="38"/>
    </row>
    <row r="904" spans="1:15" x14ac:dyDescent="0.25">
      <c r="A904" s="2"/>
      <c r="B904" s="53"/>
      <c r="C904" s="35"/>
      <c r="D904" s="35"/>
      <c r="E904" s="36"/>
      <c r="F904" s="37"/>
      <c r="G904" s="36"/>
      <c r="H904" s="38"/>
      <c r="I904" s="38"/>
      <c r="J904" s="38"/>
      <c r="K904" s="38"/>
      <c r="L904" s="38"/>
      <c r="M904" s="38"/>
      <c r="N904" s="38"/>
      <c r="O904" s="38"/>
    </row>
    <row r="905" spans="1:15" x14ac:dyDescent="0.25">
      <c r="A905" s="2"/>
      <c r="B905" s="53"/>
      <c r="C905" s="35"/>
      <c r="D905" s="35"/>
      <c r="E905" s="36"/>
      <c r="F905" s="37"/>
      <c r="G905" s="36"/>
      <c r="H905" s="38"/>
      <c r="I905" s="38"/>
      <c r="J905" s="38"/>
      <c r="K905" s="38"/>
      <c r="L905" s="38"/>
      <c r="M905" s="38"/>
      <c r="N905" s="38"/>
      <c r="O905" s="38"/>
    </row>
    <row r="906" spans="1:15" x14ac:dyDescent="0.25">
      <c r="A906" s="2"/>
      <c r="B906" s="53"/>
      <c r="C906" s="35"/>
      <c r="D906" s="35"/>
      <c r="E906" s="36"/>
      <c r="F906" s="37"/>
      <c r="G906" s="36"/>
      <c r="H906" s="38"/>
      <c r="I906" s="38"/>
      <c r="J906" s="38"/>
      <c r="K906" s="38"/>
      <c r="L906" s="38"/>
      <c r="M906" s="38"/>
      <c r="N906" s="38"/>
      <c r="O906" s="38"/>
    </row>
    <row r="907" spans="1:15" x14ac:dyDescent="0.25">
      <c r="A907" s="2"/>
      <c r="B907" s="53"/>
      <c r="C907" s="35"/>
      <c r="D907" s="35"/>
      <c r="E907" s="36"/>
      <c r="F907" s="37"/>
      <c r="G907" s="36"/>
      <c r="H907" s="38"/>
      <c r="I907" s="38"/>
      <c r="J907" s="38"/>
      <c r="K907" s="38"/>
      <c r="L907" s="38"/>
      <c r="M907" s="38"/>
      <c r="N907" s="38"/>
      <c r="O907" s="38"/>
    </row>
    <row r="908" spans="1:15" x14ac:dyDescent="0.25">
      <c r="A908" s="2"/>
      <c r="B908" s="53"/>
      <c r="C908" s="35"/>
      <c r="D908" s="35"/>
      <c r="E908" s="36"/>
      <c r="F908" s="37"/>
      <c r="G908" s="36"/>
      <c r="H908" s="38"/>
      <c r="I908" s="38"/>
      <c r="J908" s="38"/>
      <c r="K908" s="38"/>
      <c r="L908" s="38"/>
      <c r="M908" s="38"/>
      <c r="N908" s="38"/>
      <c r="O908" s="38"/>
    </row>
    <row r="909" spans="1:15" x14ac:dyDescent="0.25">
      <c r="A909" s="2"/>
      <c r="B909" s="53"/>
      <c r="C909" s="35"/>
      <c r="D909" s="35"/>
      <c r="E909" s="36"/>
      <c r="F909" s="37"/>
      <c r="G909" s="36"/>
      <c r="H909" s="38"/>
      <c r="I909" s="38"/>
      <c r="J909" s="38"/>
      <c r="K909" s="38"/>
      <c r="L909" s="38"/>
      <c r="M909" s="38"/>
      <c r="N909" s="38"/>
      <c r="O909" s="38"/>
    </row>
    <row r="910" spans="1:15" x14ac:dyDescent="0.25">
      <c r="A910" s="2"/>
      <c r="B910" s="53"/>
      <c r="C910" s="35"/>
      <c r="D910" s="35"/>
      <c r="E910" s="36"/>
      <c r="F910" s="37"/>
      <c r="G910" s="36"/>
      <c r="H910" s="38"/>
      <c r="I910" s="38"/>
      <c r="J910" s="38"/>
      <c r="K910" s="38"/>
      <c r="L910" s="38"/>
      <c r="M910" s="38"/>
      <c r="N910" s="38"/>
      <c r="O910" s="38"/>
    </row>
    <row r="911" spans="1:15" x14ac:dyDescent="0.25">
      <c r="A911" s="2"/>
      <c r="B911" s="53"/>
      <c r="C911" s="35"/>
      <c r="D911" s="35"/>
      <c r="E911" s="36"/>
      <c r="F911" s="37"/>
      <c r="G911" s="36"/>
      <c r="H911" s="38"/>
      <c r="I911" s="38"/>
      <c r="J911" s="38"/>
      <c r="K911" s="38"/>
      <c r="L911" s="38"/>
      <c r="M911" s="38"/>
      <c r="N911" s="38"/>
      <c r="O911" s="38"/>
    </row>
    <row r="912" spans="1:15" x14ac:dyDescent="0.25">
      <c r="A912" s="2"/>
      <c r="B912" s="47"/>
      <c r="C912" s="30"/>
      <c r="D912" s="30"/>
      <c r="E912" s="31"/>
      <c r="F912" s="32"/>
      <c r="G912" s="33"/>
      <c r="H912" s="33"/>
      <c r="I912" s="33"/>
      <c r="J912" s="33"/>
      <c r="K912" s="33"/>
      <c r="L912" s="33"/>
      <c r="M912" s="33"/>
      <c r="N912" s="33"/>
      <c r="O912" s="33"/>
    </row>
    <row r="913" spans="1:15" x14ac:dyDescent="0.25">
      <c r="A913" s="2"/>
      <c r="B913" s="53"/>
      <c r="C913" s="35"/>
      <c r="D913" s="35"/>
      <c r="E913" s="36"/>
      <c r="F913" s="37"/>
      <c r="G913" s="36"/>
      <c r="H913" s="38"/>
      <c r="I913" s="38"/>
      <c r="J913" s="38"/>
      <c r="K913" s="38"/>
      <c r="L913" s="38"/>
      <c r="M913" s="38"/>
      <c r="N913" s="38"/>
      <c r="O913" s="38"/>
    </row>
    <row r="914" spans="1:15" x14ac:dyDescent="0.25">
      <c r="A914" s="2"/>
      <c r="B914" s="53"/>
      <c r="C914" s="35"/>
      <c r="D914" s="35"/>
      <c r="E914" s="36"/>
      <c r="F914" s="37"/>
      <c r="G914" s="36"/>
      <c r="H914" s="38"/>
      <c r="I914" s="38"/>
      <c r="J914" s="38"/>
      <c r="K914" s="38"/>
      <c r="L914" s="38"/>
      <c r="M914" s="38"/>
      <c r="N914" s="38"/>
      <c r="O914" s="38"/>
    </row>
    <row r="915" spans="1:15" x14ac:dyDescent="0.25">
      <c r="A915" s="2"/>
      <c r="B915" s="47"/>
      <c r="C915" s="30"/>
      <c r="D915" s="30"/>
      <c r="E915" s="31"/>
      <c r="F915" s="32"/>
      <c r="G915" s="33"/>
      <c r="H915" s="33"/>
      <c r="I915" s="33"/>
      <c r="J915" s="33"/>
      <c r="K915" s="33"/>
      <c r="L915" s="33"/>
      <c r="M915" s="33"/>
      <c r="N915" s="33"/>
      <c r="O915" s="33"/>
    </row>
    <row r="916" spans="1:15" x14ac:dyDescent="0.25">
      <c r="A916" s="2"/>
      <c r="B916" s="53"/>
      <c r="C916" s="35"/>
      <c r="D916" s="35"/>
      <c r="E916" s="36"/>
      <c r="F916" s="37"/>
      <c r="G916" s="36"/>
      <c r="H916" s="38"/>
      <c r="I916" s="38"/>
      <c r="J916" s="38"/>
      <c r="K916" s="38"/>
      <c r="L916" s="38"/>
      <c r="M916" s="38"/>
      <c r="N916" s="38"/>
      <c r="O916" s="38"/>
    </row>
    <row r="917" spans="1:15" x14ac:dyDescent="0.25">
      <c r="A917" s="2"/>
      <c r="B917" s="48"/>
      <c r="C917" s="30"/>
      <c r="D917" s="30"/>
      <c r="E917" s="31"/>
      <c r="F917" s="32"/>
      <c r="G917" s="33"/>
      <c r="H917" s="33"/>
      <c r="I917" s="33"/>
      <c r="J917" s="33"/>
      <c r="K917" s="33"/>
      <c r="L917" s="33"/>
      <c r="M917" s="33"/>
      <c r="N917" s="33"/>
      <c r="O917" s="33"/>
    </row>
    <row r="918" spans="1:15" x14ac:dyDescent="0.25">
      <c r="A918" s="2"/>
      <c r="B918" s="40"/>
      <c r="C918" s="35"/>
      <c r="D918" s="35"/>
      <c r="E918" s="36"/>
      <c r="F918" s="37"/>
      <c r="G918" s="36"/>
      <c r="H918" s="38"/>
      <c r="I918" s="38"/>
      <c r="J918" s="38"/>
      <c r="K918" s="38"/>
      <c r="L918" s="38"/>
      <c r="M918" s="38"/>
      <c r="N918" s="38"/>
      <c r="O918" s="38"/>
    </row>
    <row r="919" spans="1:15" x14ac:dyDescent="0.25">
      <c r="A919" s="2"/>
      <c r="B919" s="40"/>
      <c r="C919" s="35"/>
      <c r="D919" s="35"/>
      <c r="E919" s="36"/>
      <c r="F919" s="37"/>
      <c r="G919" s="36"/>
      <c r="H919" s="38"/>
      <c r="I919" s="38"/>
      <c r="J919" s="38"/>
      <c r="K919" s="38"/>
      <c r="L919" s="38"/>
      <c r="M919" s="38"/>
      <c r="N919" s="38"/>
      <c r="O919" s="38"/>
    </row>
    <row r="920" spans="1:15" x14ac:dyDescent="0.25">
      <c r="A920" s="2"/>
      <c r="B920" s="40"/>
      <c r="C920" s="35"/>
      <c r="D920" s="35"/>
      <c r="E920" s="36"/>
      <c r="F920" s="37"/>
      <c r="G920" s="36"/>
      <c r="H920" s="38"/>
      <c r="I920" s="38"/>
      <c r="J920" s="38"/>
      <c r="K920" s="38"/>
      <c r="L920" s="38"/>
      <c r="M920" s="38"/>
      <c r="N920" s="38"/>
      <c r="O920" s="38"/>
    </row>
    <row r="921" spans="1:15" x14ac:dyDescent="0.25">
      <c r="A921" s="2"/>
      <c r="B921" s="40"/>
      <c r="C921" s="35"/>
      <c r="D921" s="35"/>
      <c r="E921" s="36"/>
      <c r="F921" s="37"/>
      <c r="G921" s="36"/>
      <c r="H921" s="38"/>
      <c r="I921" s="38"/>
      <c r="J921" s="38"/>
      <c r="K921" s="38"/>
      <c r="L921" s="38"/>
      <c r="M921" s="38"/>
      <c r="N921" s="38"/>
      <c r="O921" s="38"/>
    </row>
    <row r="922" spans="1:15" x14ac:dyDescent="0.25">
      <c r="A922" s="2"/>
      <c r="B922" s="40"/>
      <c r="C922" s="35"/>
      <c r="D922" s="35"/>
      <c r="E922" s="36"/>
      <c r="F922" s="37"/>
      <c r="G922" s="36"/>
      <c r="H922" s="38"/>
      <c r="I922" s="38"/>
      <c r="J922" s="38"/>
      <c r="K922" s="38"/>
      <c r="L922" s="38"/>
      <c r="M922" s="38"/>
      <c r="N922" s="38"/>
      <c r="O922" s="38"/>
    </row>
    <row r="923" spans="1:15" x14ac:dyDescent="0.25">
      <c r="A923" s="2"/>
      <c r="B923" s="40"/>
      <c r="C923" s="35"/>
      <c r="D923" s="35"/>
      <c r="E923" s="36"/>
      <c r="F923" s="37"/>
      <c r="G923" s="36"/>
      <c r="H923" s="38"/>
      <c r="I923" s="38"/>
      <c r="J923" s="38"/>
      <c r="K923" s="38"/>
      <c r="L923" s="38"/>
      <c r="M923" s="38"/>
      <c r="N923" s="38"/>
      <c r="O923" s="38"/>
    </row>
    <row r="924" spans="1:15" x14ac:dyDescent="0.25">
      <c r="A924" s="2"/>
      <c r="B924" s="40"/>
      <c r="C924" s="35"/>
      <c r="D924" s="35"/>
      <c r="E924" s="36"/>
      <c r="F924" s="37"/>
      <c r="G924" s="36"/>
      <c r="H924" s="38"/>
      <c r="I924" s="38"/>
      <c r="J924" s="38"/>
      <c r="K924" s="38"/>
      <c r="L924" s="38"/>
      <c r="M924" s="38"/>
      <c r="N924" s="38"/>
      <c r="O924" s="38"/>
    </row>
    <row r="925" spans="1:15" x14ac:dyDescent="0.25">
      <c r="A925" s="2"/>
      <c r="B925" s="40"/>
      <c r="C925" s="35"/>
      <c r="D925" s="35"/>
      <c r="E925" s="36"/>
      <c r="F925" s="37"/>
      <c r="G925" s="36"/>
      <c r="H925" s="38"/>
      <c r="I925" s="38"/>
      <c r="J925" s="38"/>
      <c r="K925" s="38"/>
      <c r="L925" s="38"/>
      <c r="M925" s="38"/>
      <c r="N925" s="38"/>
      <c r="O925" s="38"/>
    </row>
    <row r="926" spans="1:15" x14ac:dyDescent="0.25">
      <c r="A926" s="2"/>
      <c r="B926" s="40"/>
      <c r="C926" s="35"/>
      <c r="D926" s="35"/>
      <c r="E926" s="36"/>
      <c r="F926" s="37"/>
      <c r="G926" s="36"/>
      <c r="H926" s="38"/>
      <c r="I926" s="38"/>
      <c r="J926" s="38"/>
      <c r="K926" s="38"/>
      <c r="L926" s="38"/>
      <c r="M926" s="38"/>
      <c r="N926" s="38"/>
      <c r="O926" s="38"/>
    </row>
    <row r="927" spans="1:15" x14ac:dyDescent="0.25">
      <c r="A927" s="2"/>
      <c r="B927" s="40"/>
      <c r="C927" s="35"/>
      <c r="D927" s="35"/>
      <c r="E927" s="36"/>
      <c r="F927" s="37"/>
      <c r="G927" s="36"/>
      <c r="H927" s="38"/>
      <c r="I927" s="38"/>
      <c r="J927" s="38"/>
      <c r="K927" s="38"/>
      <c r="L927" s="38"/>
      <c r="M927" s="38"/>
      <c r="N927" s="38"/>
      <c r="O927" s="38"/>
    </row>
    <row r="928" spans="1:15" x14ac:dyDescent="0.25">
      <c r="A928" s="2"/>
      <c r="B928" s="40"/>
      <c r="C928" s="35"/>
      <c r="D928" s="35"/>
      <c r="E928" s="36"/>
      <c r="F928" s="37"/>
      <c r="G928" s="36"/>
      <c r="H928" s="38"/>
      <c r="I928" s="38"/>
      <c r="J928" s="38"/>
      <c r="K928" s="38"/>
      <c r="L928" s="38"/>
      <c r="M928" s="38"/>
      <c r="N928" s="38"/>
      <c r="O928" s="38"/>
    </row>
    <row r="929" spans="1:15" x14ac:dyDescent="0.25">
      <c r="A929" s="2"/>
      <c r="B929" s="40"/>
      <c r="C929" s="35"/>
      <c r="D929" s="35"/>
      <c r="E929" s="36"/>
      <c r="F929" s="37"/>
      <c r="G929" s="36"/>
      <c r="H929" s="38"/>
      <c r="I929" s="38"/>
      <c r="J929" s="38"/>
      <c r="K929" s="38"/>
      <c r="L929" s="38"/>
      <c r="M929" s="38"/>
      <c r="N929" s="38"/>
      <c r="O929" s="38"/>
    </row>
    <row r="930" spans="1:15" x14ac:dyDescent="0.25">
      <c r="A930" s="2"/>
      <c r="B930" s="40"/>
      <c r="C930" s="35"/>
      <c r="D930" s="35"/>
      <c r="E930" s="36"/>
      <c r="F930" s="37"/>
      <c r="G930" s="36"/>
      <c r="H930" s="38"/>
      <c r="I930" s="38"/>
      <c r="J930" s="38"/>
      <c r="K930" s="38"/>
      <c r="L930" s="38"/>
      <c r="M930" s="38"/>
      <c r="N930" s="38"/>
      <c r="O930" s="38"/>
    </row>
    <row r="931" spans="1:15" x14ac:dyDescent="0.25">
      <c r="A931" s="2"/>
      <c r="B931" s="40"/>
      <c r="C931" s="35"/>
      <c r="D931" s="35"/>
      <c r="E931" s="36"/>
      <c r="F931" s="37"/>
      <c r="G931" s="36"/>
      <c r="H931" s="38"/>
      <c r="I931" s="38"/>
      <c r="J931" s="38"/>
      <c r="K931" s="38"/>
      <c r="L931" s="38"/>
      <c r="M931" s="38"/>
      <c r="N931" s="38"/>
      <c r="O931" s="38"/>
    </row>
    <row r="932" spans="1:15" x14ac:dyDescent="0.25">
      <c r="A932" s="2"/>
      <c r="B932" s="53"/>
      <c r="C932" s="35"/>
      <c r="D932" s="35"/>
      <c r="E932" s="36"/>
      <c r="F932" s="37"/>
      <c r="G932" s="36"/>
      <c r="H932" s="38"/>
      <c r="I932" s="38"/>
      <c r="J932" s="38"/>
      <c r="K932" s="38"/>
      <c r="L932" s="38"/>
      <c r="M932" s="38"/>
      <c r="N932" s="38"/>
      <c r="O932" s="38"/>
    </row>
    <row r="933" spans="1:15" x14ac:dyDescent="0.25">
      <c r="A933" s="2"/>
      <c r="B933" s="53"/>
      <c r="C933" s="35"/>
      <c r="D933" s="35"/>
      <c r="E933" s="36"/>
      <c r="F933" s="37"/>
      <c r="G933" s="36"/>
      <c r="H933" s="38"/>
      <c r="I933" s="38"/>
      <c r="J933" s="38"/>
      <c r="K933" s="38"/>
      <c r="L933" s="38"/>
      <c r="M933" s="38"/>
      <c r="N933" s="38"/>
      <c r="O933" s="38"/>
    </row>
    <row r="934" spans="1:15" x14ac:dyDescent="0.25">
      <c r="A934" s="2"/>
      <c r="B934" s="53"/>
      <c r="C934" s="35"/>
      <c r="D934" s="35"/>
      <c r="E934" s="36"/>
      <c r="F934" s="37"/>
      <c r="G934" s="36"/>
      <c r="H934" s="38"/>
      <c r="I934" s="38"/>
      <c r="J934" s="38"/>
      <c r="K934" s="38"/>
      <c r="L934" s="38"/>
      <c r="M934" s="38"/>
      <c r="N934" s="38"/>
      <c r="O934" s="38"/>
    </row>
    <row r="935" spans="1:15" x14ac:dyDescent="0.25">
      <c r="A935" s="2"/>
      <c r="B935" s="53"/>
      <c r="C935" s="35"/>
      <c r="D935" s="35"/>
      <c r="E935" s="36"/>
      <c r="F935" s="37"/>
      <c r="G935" s="36"/>
      <c r="H935" s="38"/>
      <c r="I935" s="38"/>
      <c r="J935" s="38"/>
      <c r="K935" s="38"/>
      <c r="L935" s="38"/>
      <c r="M935" s="38"/>
      <c r="N935" s="38"/>
      <c r="O935" s="38"/>
    </row>
    <row r="936" spans="1:15" x14ac:dyDescent="0.25">
      <c r="A936" s="2"/>
      <c r="B936" s="53"/>
      <c r="C936" s="35"/>
      <c r="D936" s="35"/>
      <c r="E936" s="36"/>
      <c r="F936" s="37"/>
      <c r="G936" s="36"/>
      <c r="H936" s="38"/>
      <c r="I936" s="38"/>
      <c r="J936" s="38"/>
      <c r="K936" s="38"/>
      <c r="L936" s="38"/>
      <c r="M936" s="38"/>
      <c r="N936" s="38"/>
      <c r="O936" s="38"/>
    </row>
    <row r="937" spans="1:15" x14ac:dyDescent="0.25">
      <c r="A937" s="2"/>
      <c r="B937" s="53"/>
      <c r="C937" s="35"/>
      <c r="D937" s="35"/>
      <c r="E937" s="36"/>
      <c r="F937" s="37"/>
      <c r="G937" s="36"/>
      <c r="H937" s="38"/>
      <c r="I937" s="38"/>
      <c r="J937" s="38"/>
      <c r="K937" s="38"/>
      <c r="L937" s="38"/>
      <c r="M937" s="38"/>
      <c r="N937" s="38"/>
      <c r="O937" s="38"/>
    </row>
    <row r="938" spans="1:15" x14ac:dyDescent="0.25">
      <c r="A938" s="2"/>
      <c r="B938" s="48"/>
      <c r="C938" s="30"/>
      <c r="D938" s="30"/>
      <c r="E938" s="31"/>
      <c r="F938" s="32"/>
      <c r="G938" s="33"/>
      <c r="H938" s="33"/>
      <c r="I938" s="33"/>
      <c r="J938" s="33"/>
      <c r="K938" s="33"/>
      <c r="L938" s="33"/>
      <c r="M938" s="33"/>
      <c r="N938" s="33"/>
      <c r="O938" s="33"/>
    </row>
    <row r="939" spans="1:15" x14ac:dyDescent="0.25">
      <c r="A939" s="2"/>
      <c r="B939" s="40"/>
      <c r="C939" s="35"/>
      <c r="D939" s="35"/>
      <c r="E939" s="36"/>
      <c r="F939" s="37"/>
      <c r="G939" s="36"/>
      <c r="H939" s="38"/>
      <c r="I939" s="38"/>
      <c r="J939" s="38"/>
      <c r="K939" s="38"/>
      <c r="L939" s="38"/>
      <c r="M939" s="38"/>
      <c r="N939" s="38"/>
      <c r="O939" s="38"/>
    </row>
    <row r="940" spans="1:15" x14ac:dyDescent="0.25">
      <c r="A940" s="2"/>
      <c r="B940" s="40"/>
      <c r="C940" s="35"/>
      <c r="D940" s="35"/>
      <c r="E940" s="36"/>
      <c r="F940" s="37"/>
      <c r="G940" s="36"/>
      <c r="H940" s="38"/>
      <c r="I940" s="38"/>
      <c r="J940" s="38"/>
      <c r="K940" s="38"/>
      <c r="L940" s="38"/>
      <c r="M940" s="38"/>
      <c r="N940" s="38"/>
      <c r="O940" s="38"/>
    </row>
    <row r="941" spans="1:15" x14ac:dyDescent="0.25">
      <c r="A941" s="2"/>
      <c r="B941" s="40"/>
      <c r="C941" s="35"/>
      <c r="D941" s="35"/>
      <c r="E941" s="36"/>
      <c r="F941" s="37"/>
      <c r="G941" s="36"/>
      <c r="H941" s="38"/>
      <c r="I941" s="38"/>
      <c r="J941" s="38"/>
      <c r="K941" s="38"/>
      <c r="L941" s="38"/>
      <c r="M941" s="38"/>
      <c r="N941" s="38"/>
      <c r="O941" s="38"/>
    </row>
    <row r="942" spans="1:15" x14ac:dyDescent="0.25">
      <c r="A942" s="2"/>
      <c r="B942" s="40"/>
      <c r="C942" s="35"/>
      <c r="D942" s="35"/>
      <c r="E942" s="36"/>
      <c r="F942" s="37"/>
      <c r="G942" s="36"/>
      <c r="H942" s="38"/>
      <c r="I942" s="38"/>
      <c r="J942" s="38"/>
      <c r="K942" s="38"/>
      <c r="L942" s="38"/>
      <c r="M942" s="38"/>
      <c r="N942" s="38"/>
      <c r="O942" s="38"/>
    </row>
    <row r="943" spans="1:15" x14ac:dyDescent="0.25">
      <c r="A943" s="2"/>
      <c r="B943" s="40"/>
      <c r="C943" s="35"/>
      <c r="D943" s="35"/>
      <c r="E943" s="36"/>
      <c r="F943" s="37"/>
      <c r="G943" s="36"/>
      <c r="H943" s="38"/>
      <c r="I943" s="38"/>
      <c r="J943" s="38"/>
      <c r="K943" s="38"/>
      <c r="L943" s="38"/>
      <c r="M943" s="38"/>
      <c r="N943" s="38"/>
      <c r="O943" s="38"/>
    </row>
    <row r="944" spans="1:15" x14ac:dyDescent="0.25">
      <c r="A944" s="2"/>
      <c r="B944" s="40"/>
      <c r="C944" s="35"/>
      <c r="D944" s="35"/>
      <c r="E944" s="36"/>
      <c r="F944" s="37"/>
      <c r="G944" s="36"/>
      <c r="H944" s="38"/>
      <c r="I944" s="38"/>
      <c r="J944" s="38"/>
      <c r="K944" s="38"/>
      <c r="L944" s="38"/>
      <c r="M944" s="38"/>
      <c r="N944" s="38"/>
      <c r="O944" s="38"/>
    </row>
    <row r="945" spans="1:15" x14ac:dyDescent="0.25">
      <c r="A945" s="2"/>
      <c r="B945" s="40"/>
      <c r="C945" s="35"/>
      <c r="D945" s="35"/>
      <c r="E945" s="36"/>
      <c r="F945" s="37"/>
      <c r="G945" s="36"/>
      <c r="H945" s="38"/>
      <c r="I945" s="38"/>
      <c r="J945" s="38"/>
      <c r="K945" s="38"/>
      <c r="L945" s="38"/>
      <c r="M945" s="38"/>
      <c r="N945" s="38"/>
      <c r="O945" s="38"/>
    </row>
    <row r="946" spans="1:15" x14ac:dyDescent="0.25">
      <c r="A946" s="2"/>
      <c r="B946" s="40"/>
      <c r="C946" s="35"/>
      <c r="D946" s="35"/>
      <c r="E946" s="36"/>
      <c r="F946" s="37"/>
      <c r="G946" s="36"/>
      <c r="H946" s="38"/>
      <c r="I946" s="38"/>
      <c r="J946" s="38"/>
      <c r="K946" s="38"/>
      <c r="L946" s="38"/>
      <c r="M946" s="38"/>
      <c r="N946" s="38"/>
      <c r="O946" s="38"/>
    </row>
    <row r="947" spans="1:15" x14ac:dyDescent="0.25">
      <c r="A947" s="2"/>
      <c r="B947" s="40"/>
      <c r="C947" s="35"/>
      <c r="D947" s="35"/>
      <c r="E947" s="36"/>
      <c r="F947" s="37"/>
      <c r="G947" s="36"/>
      <c r="H947" s="38"/>
      <c r="I947" s="38"/>
      <c r="J947" s="38"/>
      <c r="K947" s="38"/>
      <c r="L947" s="38"/>
      <c r="M947" s="38"/>
      <c r="N947" s="38"/>
      <c r="O947" s="38"/>
    </row>
    <row r="948" spans="1:15" x14ac:dyDescent="0.25">
      <c r="A948" s="2"/>
      <c r="B948" s="40"/>
      <c r="C948" s="35"/>
      <c r="D948" s="35"/>
      <c r="E948" s="36"/>
      <c r="F948" s="37"/>
      <c r="G948" s="36"/>
      <c r="H948" s="38"/>
      <c r="I948" s="38"/>
      <c r="J948" s="38"/>
      <c r="K948" s="38"/>
      <c r="L948" s="38"/>
      <c r="M948" s="38"/>
      <c r="N948" s="38"/>
      <c r="O948" s="38"/>
    </row>
    <row r="949" spans="1:15" x14ac:dyDescent="0.25">
      <c r="A949" s="2"/>
      <c r="B949" s="40"/>
      <c r="C949" s="35"/>
      <c r="D949" s="35"/>
      <c r="E949" s="36"/>
      <c r="F949" s="37"/>
      <c r="G949" s="36"/>
      <c r="H949" s="38"/>
      <c r="I949" s="38"/>
      <c r="J949" s="38"/>
      <c r="K949" s="38"/>
      <c r="L949" s="38"/>
      <c r="M949" s="38"/>
      <c r="N949" s="38"/>
      <c r="O949" s="38"/>
    </row>
    <row r="950" spans="1:15" x14ac:dyDescent="0.25">
      <c r="A950" s="2"/>
      <c r="B950" s="40"/>
      <c r="C950" s="35"/>
      <c r="D950" s="35"/>
      <c r="E950" s="36"/>
      <c r="F950" s="37"/>
      <c r="G950" s="36"/>
      <c r="H950" s="38"/>
      <c r="I950" s="38"/>
      <c r="J950" s="38"/>
      <c r="K950" s="38"/>
      <c r="L950" s="38"/>
      <c r="M950" s="38"/>
      <c r="N950" s="38"/>
      <c r="O950" s="38"/>
    </row>
    <row r="951" spans="1:15" x14ac:dyDescent="0.25">
      <c r="A951" s="2"/>
      <c r="B951" s="40"/>
      <c r="C951" s="35"/>
      <c r="D951" s="35"/>
      <c r="E951" s="36"/>
      <c r="F951" s="37"/>
      <c r="G951" s="36"/>
      <c r="H951" s="38"/>
      <c r="I951" s="38"/>
      <c r="J951" s="38"/>
      <c r="K951" s="38"/>
      <c r="L951" s="38"/>
      <c r="M951" s="38"/>
      <c r="N951" s="38"/>
      <c r="O951" s="38"/>
    </row>
    <row r="952" spans="1:15" x14ac:dyDescent="0.25">
      <c r="A952" s="2"/>
      <c r="B952" s="40"/>
      <c r="C952" s="35"/>
      <c r="D952" s="35"/>
      <c r="E952" s="36"/>
      <c r="F952" s="37"/>
      <c r="G952" s="36"/>
      <c r="H952" s="38"/>
      <c r="I952" s="38"/>
      <c r="J952" s="38"/>
      <c r="K952" s="38"/>
      <c r="L952" s="38"/>
      <c r="M952" s="38"/>
      <c r="N952" s="38"/>
      <c r="O952" s="38"/>
    </row>
    <row r="953" spans="1:15" x14ac:dyDescent="0.25">
      <c r="A953" s="2"/>
      <c r="B953" s="53"/>
      <c r="C953" s="35"/>
      <c r="D953" s="35"/>
      <c r="E953" s="36"/>
      <c r="F953" s="37"/>
      <c r="G953" s="36"/>
      <c r="H953" s="38"/>
      <c r="I953" s="38"/>
      <c r="J953" s="38"/>
      <c r="K953" s="38"/>
      <c r="L953" s="38"/>
      <c r="M953" s="38"/>
      <c r="N953" s="38"/>
      <c r="O953" s="38"/>
    </row>
    <row r="954" spans="1:15" x14ac:dyDescent="0.25">
      <c r="A954" s="2"/>
      <c r="B954" s="53"/>
      <c r="C954" s="35"/>
      <c r="D954" s="35"/>
      <c r="E954" s="36"/>
      <c r="F954" s="37"/>
      <c r="G954" s="36"/>
      <c r="H954" s="38"/>
      <c r="I954" s="38"/>
      <c r="J954" s="38"/>
      <c r="K954" s="38"/>
      <c r="L954" s="38"/>
      <c r="M954" s="38"/>
      <c r="N954" s="38"/>
      <c r="O954" s="38"/>
    </row>
    <row r="955" spans="1:15" x14ac:dyDescent="0.25">
      <c r="A955" s="2"/>
      <c r="B955" s="53"/>
      <c r="C955" s="35"/>
      <c r="D955" s="35"/>
      <c r="E955" s="36"/>
      <c r="F955" s="37"/>
      <c r="G955" s="36"/>
      <c r="H955" s="38"/>
      <c r="I955" s="38"/>
      <c r="J955" s="38"/>
      <c r="K955" s="38"/>
      <c r="L955" s="38"/>
      <c r="M955" s="38"/>
      <c r="N955" s="38"/>
      <c r="O955" s="38"/>
    </row>
    <row r="956" spans="1:15" x14ac:dyDescent="0.25">
      <c r="A956" s="2"/>
      <c r="B956" s="53"/>
      <c r="C956" s="35"/>
      <c r="D956" s="35"/>
      <c r="E956" s="36"/>
      <c r="F956" s="37"/>
      <c r="G956" s="36"/>
      <c r="H956" s="38"/>
      <c r="I956" s="38"/>
      <c r="J956" s="38"/>
      <c r="K956" s="38"/>
      <c r="L956" s="38"/>
      <c r="M956" s="38"/>
      <c r="N956" s="38"/>
      <c r="O956" s="38"/>
    </row>
    <row r="957" spans="1:15" x14ac:dyDescent="0.25">
      <c r="A957" s="2"/>
      <c r="B957" s="53"/>
      <c r="C957" s="35"/>
      <c r="D957" s="35"/>
      <c r="E957" s="36"/>
      <c r="F957" s="37"/>
      <c r="G957" s="36"/>
      <c r="H957" s="38"/>
      <c r="I957" s="38"/>
      <c r="J957" s="38"/>
      <c r="K957" s="38"/>
      <c r="L957" s="38"/>
      <c r="M957" s="38"/>
      <c r="N957" s="38"/>
      <c r="O957" s="38"/>
    </row>
    <row r="958" spans="1:15" x14ac:dyDescent="0.25">
      <c r="A958" s="2"/>
      <c r="B958" s="53"/>
      <c r="C958" s="35"/>
      <c r="D958" s="35"/>
      <c r="E958" s="36"/>
      <c r="F958" s="37"/>
      <c r="G958" s="36"/>
      <c r="H958" s="38"/>
      <c r="I958" s="38"/>
      <c r="J958" s="38"/>
      <c r="K958" s="38"/>
      <c r="L958" s="38"/>
      <c r="M958" s="38"/>
      <c r="N958" s="38"/>
      <c r="O958" s="38"/>
    </row>
    <row r="959" spans="1:15" x14ac:dyDescent="0.25">
      <c r="A959" s="2"/>
      <c r="B959" s="53"/>
      <c r="C959" s="35"/>
      <c r="D959" s="35"/>
      <c r="E959" s="36"/>
      <c r="F959" s="37"/>
      <c r="G959" s="36"/>
      <c r="H959" s="38"/>
      <c r="I959" s="38"/>
      <c r="J959" s="38"/>
      <c r="K959" s="38"/>
      <c r="L959" s="38"/>
      <c r="M959" s="38"/>
      <c r="N959" s="38"/>
      <c r="O959" s="38"/>
    </row>
    <row r="960" spans="1:15" x14ac:dyDescent="0.25">
      <c r="A960" s="2"/>
      <c r="B960" s="53"/>
      <c r="C960" s="35"/>
      <c r="D960" s="35"/>
      <c r="E960" s="36"/>
      <c r="F960" s="37"/>
      <c r="G960" s="36"/>
      <c r="H960" s="38"/>
      <c r="I960" s="38"/>
      <c r="J960" s="38"/>
      <c r="K960" s="38"/>
      <c r="L960" s="38"/>
      <c r="M960" s="38"/>
      <c r="N960" s="38"/>
      <c r="O960" s="38"/>
    </row>
    <row r="961" spans="1:15" x14ac:dyDescent="0.25">
      <c r="A961" s="2"/>
      <c r="B961" s="48"/>
      <c r="C961" s="30"/>
      <c r="D961" s="30"/>
      <c r="E961" s="31"/>
      <c r="F961" s="32"/>
      <c r="G961" s="33"/>
      <c r="H961" s="33"/>
      <c r="I961" s="33"/>
      <c r="J961" s="33"/>
      <c r="K961" s="33"/>
      <c r="L961" s="33"/>
      <c r="M961" s="33"/>
      <c r="N961" s="33"/>
      <c r="O961" s="33"/>
    </row>
    <row r="962" spans="1:15" x14ac:dyDescent="0.25">
      <c r="A962" s="2"/>
      <c r="B962" s="40"/>
      <c r="C962" s="35"/>
      <c r="D962" s="35"/>
      <c r="E962" s="36"/>
      <c r="F962" s="37"/>
      <c r="G962" s="36"/>
      <c r="H962" s="38"/>
      <c r="I962" s="38"/>
      <c r="J962" s="38"/>
      <c r="K962" s="38"/>
      <c r="L962" s="38"/>
      <c r="M962" s="38"/>
      <c r="N962" s="38"/>
      <c r="O962" s="38"/>
    </row>
    <row r="963" spans="1:15" x14ac:dyDescent="0.25">
      <c r="A963" s="2"/>
      <c r="B963" s="40"/>
      <c r="C963" s="35"/>
      <c r="D963" s="35"/>
      <c r="E963" s="36"/>
      <c r="F963" s="37"/>
      <c r="G963" s="36"/>
      <c r="H963" s="38"/>
      <c r="I963" s="38"/>
      <c r="J963" s="38"/>
      <c r="K963" s="38"/>
      <c r="L963" s="38"/>
      <c r="M963" s="38"/>
      <c r="N963" s="38"/>
      <c r="O963" s="38"/>
    </row>
    <row r="964" spans="1:15" x14ac:dyDescent="0.25">
      <c r="A964" s="2"/>
      <c r="B964" s="40"/>
      <c r="C964" s="35"/>
      <c r="D964" s="35"/>
      <c r="E964" s="36"/>
      <c r="F964" s="37"/>
      <c r="G964" s="36"/>
      <c r="H964" s="38"/>
      <c r="I964" s="38"/>
      <c r="J964" s="38"/>
      <c r="K964" s="38"/>
      <c r="L964" s="38"/>
      <c r="M964" s="38"/>
      <c r="N964" s="38"/>
      <c r="O964" s="38"/>
    </row>
    <row r="965" spans="1:15" x14ac:dyDescent="0.25">
      <c r="A965" s="2"/>
      <c r="B965" s="40"/>
      <c r="C965" s="35"/>
      <c r="D965" s="35"/>
      <c r="E965" s="36"/>
      <c r="F965" s="37"/>
      <c r="G965" s="36"/>
      <c r="H965" s="38"/>
      <c r="I965" s="38"/>
      <c r="J965" s="38"/>
      <c r="K965" s="38"/>
      <c r="L965" s="38"/>
      <c r="M965" s="38"/>
      <c r="N965" s="38"/>
      <c r="O965" s="38"/>
    </row>
    <row r="966" spans="1:15" x14ac:dyDescent="0.25">
      <c r="A966" s="2"/>
      <c r="B966" s="40"/>
      <c r="C966" s="35"/>
      <c r="D966" s="35"/>
      <c r="E966" s="36"/>
      <c r="F966" s="37"/>
      <c r="G966" s="36"/>
      <c r="H966" s="38"/>
      <c r="I966" s="38"/>
      <c r="J966" s="38"/>
      <c r="K966" s="38"/>
      <c r="L966" s="38"/>
      <c r="M966" s="38"/>
      <c r="N966" s="38"/>
      <c r="O966" s="38"/>
    </row>
    <row r="967" spans="1:15" x14ac:dyDescent="0.25">
      <c r="A967" s="2"/>
      <c r="B967" s="40"/>
      <c r="C967" s="35"/>
      <c r="D967" s="35"/>
      <c r="E967" s="36"/>
      <c r="F967" s="37"/>
      <c r="G967" s="36"/>
      <c r="H967" s="38"/>
      <c r="I967" s="38"/>
      <c r="J967" s="38"/>
      <c r="K967" s="38"/>
      <c r="L967" s="38"/>
      <c r="M967" s="38"/>
      <c r="N967" s="38"/>
      <c r="O967" s="38"/>
    </row>
    <row r="968" spans="1:15" x14ac:dyDescent="0.25">
      <c r="A968" s="2"/>
      <c r="B968" s="40"/>
      <c r="C968" s="35"/>
      <c r="D968" s="35"/>
      <c r="E968" s="36"/>
      <c r="F968" s="37"/>
      <c r="G968" s="36"/>
      <c r="H968" s="38"/>
      <c r="I968" s="38"/>
      <c r="J968" s="38"/>
      <c r="K968" s="38"/>
      <c r="L968" s="38"/>
      <c r="M968" s="38"/>
      <c r="N968" s="38"/>
      <c r="O968" s="38"/>
    </row>
    <row r="969" spans="1:15" x14ac:dyDescent="0.25">
      <c r="A969" s="2"/>
      <c r="B969" s="40"/>
      <c r="C969" s="35"/>
      <c r="D969" s="35"/>
      <c r="E969" s="36"/>
      <c r="F969" s="37"/>
      <c r="G969" s="36"/>
      <c r="H969" s="38"/>
      <c r="I969" s="38"/>
      <c r="J969" s="38"/>
      <c r="K969" s="38"/>
      <c r="L969" s="38"/>
      <c r="M969" s="38"/>
      <c r="N969" s="38"/>
      <c r="O969" s="38"/>
    </row>
    <row r="970" spans="1:15" x14ac:dyDescent="0.25">
      <c r="A970" s="2"/>
      <c r="B970" s="40"/>
      <c r="C970" s="35"/>
      <c r="D970" s="35"/>
      <c r="E970" s="36"/>
      <c r="F970" s="37"/>
      <c r="G970" s="36"/>
      <c r="H970" s="38"/>
      <c r="I970" s="38"/>
      <c r="J970" s="38"/>
      <c r="K970" s="38"/>
      <c r="L970" s="38"/>
      <c r="M970" s="38"/>
      <c r="N970" s="38"/>
      <c r="O970" s="38"/>
    </row>
    <row r="971" spans="1:15" x14ac:dyDescent="0.25">
      <c r="A971" s="2"/>
      <c r="B971" s="40"/>
      <c r="C971" s="35"/>
      <c r="D971" s="35"/>
      <c r="E971" s="36"/>
      <c r="F971" s="37"/>
      <c r="G971" s="36"/>
      <c r="H971" s="38"/>
      <c r="I971" s="38"/>
      <c r="J971" s="38"/>
      <c r="K971" s="38"/>
      <c r="L971" s="38"/>
      <c r="M971" s="38"/>
      <c r="N971" s="38"/>
      <c r="O971" s="38"/>
    </row>
    <row r="972" spans="1:15" x14ac:dyDescent="0.25">
      <c r="A972" s="2"/>
      <c r="B972" s="40"/>
      <c r="C972" s="35"/>
      <c r="D972" s="35"/>
      <c r="E972" s="36"/>
      <c r="F972" s="37"/>
      <c r="G972" s="36"/>
      <c r="H972" s="38"/>
      <c r="I972" s="38"/>
      <c r="J972" s="38"/>
      <c r="K972" s="38"/>
      <c r="L972" s="38"/>
      <c r="M972" s="38"/>
      <c r="N972" s="38"/>
      <c r="O972" s="38"/>
    </row>
    <row r="973" spans="1:15" x14ac:dyDescent="0.25">
      <c r="A973" s="2"/>
      <c r="B973" s="40"/>
      <c r="C973" s="35"/>
      <c r="D973" s="35"/>
      <c r="E973" s="36"/>
      <c r="F973" s="37"/>
      <c r="G973" s="36"/>
      <c r="H973" s="38"/>
      <c r="I973" s="38"/>
      <c r="J973" s="38"/>
      <c r="K973" s="38"/>
      <c r="L973" s="38"/>
      <c r="M973" s="38"/>
      <c r="N973" s="38"/>
      <c r="O973" s="38"/>
    </row>
    <row r="974" spans="1:15" x14ac:dyDescent="0.25">
      <c r="A974" s="2"/>
      <c r="B974" s="40"/>
      <c r="C974" s="35"/>
      <c r="D974" s="35"/>
      <c r="E974" s="36"/>
      <c r="F974" s="37"/>
      <c r="G974" s="36"/>
      <c r="H974" s="38"/>
      <c r="I974" s="38"/>
      <c r="J974" s="38"/>
      <c r="K974" s="38"/>
      <c r="L974" s="38"/>
      <c r="M974" s="38"/>
      <c r="N974" s="38"/>
      <c r="O974" s="38"/>
    </row>
    <row r="975" spans="1:15" x14ac:dyDescent="0.25">
      <c r="A975" s="2"/>
      <c r="B975" s="40"/>
      <c r="C975" s="35"/>
      <c r="D975" s="35"/>
      <c r="E975" s="36"/>
      <c r="F975" s="37"/>
      <c r="G975" s="36"/>
      <c r="H975" s="38"/>
      <c r="I975" s="38"/>
      <c r="J975" s="38"/>
      <c r="K975" s="38"/>
      <c r="L975" s="38"/>
      <c r="M975" s="38"/>
      <c r="N975" s="38"/>
      <c r="O975" s="38"/>
    </row>
    <row r="976" spans="1:15" x14ac:dyDescent="0.25">
      <c r="A976" s="2"/>
      <c r="B976" s="53"/>
      <c r="C976" s="35"/>
      <c r="D976" s="35"/>
      <c r="E976" s="36"/>
      <c r="F976" s="37"/>
      <c r="G976" s="36"/>
      <c r="H976" s="38"/>
      <c r="I976" s="38"/>
      <c r="J976" s="38"/>
      <c r="K976" s="38"/>
      <c r="L976" s="38"/>
      <c r="M976" s="38"/>
      <c r="N976" s="38"/>
      <c r="O976" s="38"/>
    </row>
    <row r="977" spans="1:15" x14ac:dyDescent="0.25">
      <c r="A977" s="2"/>
      <c r="B977" s="47"/>
      <c r="C977" s="30"/>
      <c r="D977" s="30"/>
      <c r="E977" s="31"/>
      <c r="F977" s="32"/>
      <c r="G977" s="33"/>
      <c r="H977" s="33"/>
      <c r="I977" s="33"/>
      <c r="J977" s="33"/>
      <c r="K977" s="33"/>
      <c r="L977" s="33"/>
      <c r="M977" s="33"/>
      <c r="N977" s="33"/>
      <c r="O977" s="33"/>
    </row>
    <row r="978" spans="1:15" x14ac:dyDescent="0.25">
      <c r="A978" s="2"/>
      <c r="B978" s="53"/>
      <c r="C978" s="35"/>
      <c r="D978" s="35"/>
      <c r="E978" s="36"/>
      <c r="F978" s="37"/>
      <c r="G978" s="36"/>
      <c r="H978" s="38"/>
      <c r="I978" s="38"/>
      <c r="J978" s="38"/>
      <c r="K978" s="38"/>
      <c r="L978" s="38"/>
      <c r="M978" s="38"/>
      <c r="N978" s="38"/>
      <c r="O978" s="38"/>
    </row>
    <row r="979" spans="1:15" x14ac:dyDescent="0.25">
      <c r="A979" s="2"/>
      <c r="B979" s="53"/>
      <c r="C979" s="35"/>
      <c r="D979" s="35"/>
      <c r="E979" s="36"/>
      <c r="F979" s="37"/>
      <c r="G979" s="36"/>
      <c r="H979" s="38"/>
      <c r="I979" s="38"/>
      <c r="J979" s="38"/>
      <c r="K979" s="38"/>
      <c r="L979" s="38"/>
      <c r="M979" s="38"/>
      <c r="N979" s="38"/>
      <c r="O979" s="38"/>
    </row>
    <row r="980" spans="1:15" x14ac:dyDescent="0.25">
      <c r="A980" s="2"/>
      <c r="B980" s="53"/>
      <c r="C980" s="35"/>
      <c r="D980" s="35"/>
      <c r="E980" s="36"/>
      <c r="F980" s="37"/>
      <c r="G980" s="36"/>
      <c r="H980" s="38"/>
      <c r="I980" s="38"/>
      <c r="J980" s="38"/>
      <c r="K980" s="38"/>
      <c r="L980" s="38"/>
      <c r="M980" s="38"/>
      <c r="N980" s="38"/>
      <c r="O980" s="38"/>
    </row>
    <row r="981" spans="1:15" x14ac:dyDescent="0.25">
      <c r="A981" s="2"/>
      <c r="B981" s="53"/>
      <c r="C981" s="35"/>
      <c r="D981" s="35"/>
      <c r="E981" s="36"/>
      <c r="F981" s="37"/>
      <c r="G981" s="36"/>
      <c r="H981" s="38"/>
      <c r="I981" s="38"/>
      <c r="J981" s="38"/>
      <c r="K981" s="38"/>
      <c r="L981" s="38"/>
      <c r="M981" s="38"/>
      <c r="N981" s="38"/>
      <c r="O981" s="38"/>
    </row>
    <row r="982" spans="1:15" x14ac:dyDescent="0.25">
      <c r="A982" s="2"/>
      <c r="B982" s="53"/>
      <c r="C982" s="35"/>
      <c r="D982" s="35"/>
      <c r="E982" s="36"/>
      <c r="F982" s="37"/>
      <c r="G982" s="36"/>
      <c r="H982" s="38"/>
      <c r="I982" s="38"/>
      <c r="J982" s="38"/>
      <c r="K982" s="38"/>
      <c r="L982" s="38"/>
      <c r="M982" s="38"/>
      <c r="N982" s="38"/>
      <c r="O982" s="38"/>
    </row>
    <row r="983" spans="1:15" x14ac:dyDescent="0.25">
      <c r="A983" s="2"/>
      <c r="B983" s="53"/>
      <c r="C983" s="35"/>
      <c r="D983" s="35"/>
      <c r="E983" s="36"/>
      <c r="F983" s="37"/>
      <c r="G983" s="36"/>
      <c r="H983" s="38"/>
      <c r="I983" s="38"/>
      <c r="J983" s="38"/>
      <c r="K983" s="38"/>
      <c r="L983" s="38"/>
      <c r="M983" s="38"/>
      <c r="N983" s="38"/>
      <c r="O983" s="38"/>
    </row>
    <row r="984" spans="1:15" x14ac:dyDescent="0.25">
      <c r="A984" s="2"/>
      <c r="B984" s="53"/>
      <c r="C984" s="35"/>
      <c r="D984" s="35"/>
      <c r="E984" s="36"/>
      <c r="F984" s="37"/>
      <c r="G984" s="36"/>
      <c r="H984" s="38"/>
      <c r="I984" s="38"/>
      <c r="J984" s="38"/>
      <c r="K984" s="38"/>
      <c r="L984" s="38"/>
      <c r="M984" s="38"/>
      <c r="N984" s="38"/>
      <c r="O984" s="38"/>
    </row>
    <row r="985" spans="1:15" x14ac:dyDescent="0.25">
      <c r="A985" s="2"/>
      <c r="B985" s="53"/>
      <c r="C985" s="35"/>
      <c r="D985" s="35"/>
      <c r="E985" s="36"/>
      <c r="F985" s="37"/>
      <c r="G985" s="36"/>
      <c r="H985" s="38"/>
      <c r="I985" s="38"/>
      <c r="J985" s="38"/>
      <c r="K985" s="38"/>
      <c r="L985" s="38"/>
      <c r="M985" s="38"/>
      <c r="N985" s="38"/>
      <c r="O985" s="38"/>
    </row>
    <row r="986" spans="1:15" x14ac:dyDescent="0.25">
      <c r="A986" s="2"/>
      <c r="B986" s="53"/>
      <c r="C986" s="35"/>
      <c r="D986" s="35"/>
      <c r="E986" s="36"/>
      <c r="F986" s="37"/>
      <c r="G986" s="36"/>
      <c r="H986" s="38"/>
      <c r="I986" s="38"/>
      <c r="J986" s="38"/>
      <c r="K986" s="38"/>
      <c r="L986" s="38"/>
      <c r="M986" s="38"/>
      <c r="N986" s="38"/>
      <c r="O986" s="38"/>
    </row>
    <row r="987" spans="1:15" x14ac:dyDescent="0.25">
      <c r="A987" s="2"/>
      <c r="B987" s="53"/>
      <c r="C987" s="35"/>
      <c r="D987" s="35"/>
      <c r="E987" s="36"/>
      <c r="F987" s="37"/>
      <c r="G987" s="36"/>
      <c r="H987" s="38"/>
      <c r="I987" s="38"/>
      <c r="J987" s="38"/>
      <c r="K987" s="38"/>
      <c r="L987" s="38"/>
      <c r="M987" s="38"/>
      <c r="N987" s="38"/>
      <c r="O987" s="38"/>
    </row>
    <row r="988" spans="1:15" x14ac:dyDescent="0.25">
      <c r="A988" s="2"/>
      <c r="B988" s="53"/>
      <c r="C988" s="35"/>
      <c r="D988" s="35"/>
      <c r="E988" s="36"/>
      <c r="F988" s="37"/>
      <c r="G988" s="36"/>
      <c r="H988" s="38"/>
      <c r="I988" s="38"/>
      <c r="J988" s="38"/>
      <c r="K988" s="38"/>
      <c r="L988" s="38"/>
      <c r="M988" s="38"/>
      <c r="N988" s="38"/>
      <c r="O988" s="38"/>
    </row>
    <row r="989" spans="1:15" x14ac:dyDescent="0.25">
      <c r="A989" s="2"/>
      <c r="B989" s="53"/>
      <c r="C989" s="35"/>
      <c r="D989" s="35"/>
      <c r="E989" s="36"/>
      <c r="F989" s="37"/>
      <c r="G989" s="36"/>
      <c r="H989" s="38"/>
      <c r="I989" s="38"/>
      <c r="J989" s="38"/>
      <c r="K989" s="38"/>
      <c r="L989" s="38"/>
      <c r="M989" s="38"/>
      <c r="N989" s="38"/>
      <c r="O989" s="38"/>
    </row>
    <row r="990" spans="1:15" x14ac:dyDescent="0.25">
      <c r="A990" s="2"/>
      <c r="B990" s="53"/>
      <c r="C990" s="35"/>
      <c r="D990" s="35"/>
      <c r="E990" s="36"/>
      <c r="F990" s="37"/>
      <c r="G990" s="36"/>
      <c r="H990" s="38"/>
      <c r="I990" s="38"/>
      <c r="J990" s="38"/>
      <c r="K990" s="38"/>
      <c r="L990" s="38"/>
      <c r="M990" s="38"/>
      <c r="N990" s="38"/>
      <c r="O990" s="38"/>
    </row>
    <row r="991" spans="1:15" x14ac:dyDescent="0.25">
      <c r="A991" s="2"/>
      <c r="B991" s="53"/>
      <c r="C991" s="35"/>
      <c r="D991" s="35"/>
      <c r="E991" s="36"/>
      <c r="F991" s="37"/>
      <c r="G991" s="36"/>
      <c r="H991" s="38"/>
      <c r="I991" s="38"/>
      <c r="J991" s="38"/>
      <c r="K991" s="38"/>
      <c r="L991" s="38"/>
      <c r="M991" s="38"/>
      <c r="N991" s="38"/>
      <c r="O991" s="38"/>
    </row>
    <row r="992" spans="1:15" x14ac:dyDescent="0.25">
      <c r="A992" s="2"/>
      <c r="B992" s="53"/>
      <c r="C992" s="35"/>
      <c r="D992" s="35"/>
      <c r="E992" s="36"/>
      <c r="F992" s="37"/>
      <c r="G992" s="36"/>
      <c r="H992" s="38"/>
      <c r="I992" s="38"/>
      <c r="J992" s="38"/>
      <c r="K992" s="38"/>
      <c r="L992" s="38"/>
      <c r="M992" s="38"/>
      <c r="N992" s="38"/>
      <c r="O992" s="38"/>
    </row>
    <row r="993" spans="1:15" x14ac:dyDescent="0.25">
      <c r="A993" s="2"/>
      <c r="B993" s="47"/>
      <c r="C993" s="30"/>
      <c r="D993" s="30"/>
      <c r="E993" s="31"/>
      <c r="F993" s="32"/>
      <c r="G993" s="33"/>
      <c r="H993" s="33"/>
      <c r="I993" s="33"/>
      <c r="J993" s="33"/>
      <c r="K993" s="33"/>
      <c r="L993" s="33"/>
      <c r="M993" s="33"/>
      <c r="N993" s="33"/>
      <c r="O993" s="33"/>
    </row>
    <row r="994" spans="1:15" x14ac:dyDescent="0.25">
      <c r="A994" s="2"/>
      <c r="B994" s="53"/>
      <c r="C994" s="35"/>
      <c r="D994" s="35"/>
      <c r="E994" s="36"/>
      <c r="F994" s="37"/>
      <c r="G994" s="36"/>
      <c r="H994" s="38"/>
      <c r="I994" s="38"/>
      <c r="J994" s="38"/>
      <c r="K994" s="38"/>
      <c r="L994" s="38"/>
      <c r="M994" s="38"/>
      <c r="N994" s="38"/>
      <c r="O994" s="38"/>
    </row>
    <row r="995" spans="1:15" x14ac:dyDescent="0.25">
      <c r="A995" s="2"/>
      <c r="B995" s="53"/>
      <c r="C995" s="35"/>
      <c r="D995" s="35"/>
      <c r="E995" s="36"/>
      <c r="F995" s="37"/>
      <c r="G995" s="36"/>
      <c r="H995" s="38"/>
      <c r="I995" s="38"/>
      <c r="J995" s="38"/>
      <c r="K995" s="38"/>
      <c r="L995" s="38"/>
      <c r="M995" s="38"/>
      <c r="N995" s="38"/>
      <c r="O995" s="38"/>
    </row>
    <row r="996" spans="1:15" x14ac:dyDescent="0.25">
      <c r="A996" s="2"/>
      <c r="B996" s="47"/>
      <c r="C996" s="30"/>
      <c r="D996" s="30"/>
      <c r="E996" s="31"/>
      <c r="F996" s="32"/>
      <c r="G996" s="33"/>
      <c r="H996" s="33"/>
      <c r="I996" s="33"/>
      <c r="J996" s="33"/>
      <c r="K996" s="33"/>
      <c r="L996" s="33"/>
      <c r="M996" s="33"/>
      <c r="N996" s="33"/>
      <c r="O996" s="33"/>
    </row>
    <row r="997" spans="1:15" x14ac:dyDescent="0.25">
      <c r="A997" s="2"/>
      <c r="B997" s="53"/>
      <c r="C997" s="35"/>
      <c r="D997" s="35"/>
      <c r="E997" s="36"/>
      <c r="F997" s="37"/>
      <c r="G997" s="36"/>
      <c r="H997" s="38"/>
      <c r="I997" s="38"/>
      <c r="J997" s="38"/>
      <c r="K997" s="38"/>
      <c r="L997" s="38"/>
      <c r="M997" s="38"/>
      <c r="N997" s="38"/>
      <c r="O997" s="38"/>
    </row>
    <row r="998" spans="1:15" x14ac:dyDescent="0.25">
      <c r="A998" s="2"/>
      <c r="B998" s="53"/>
      <c r="C998" s="35"/>
      <c r="D998" s="35"/>
      <c r="E998" s="36"/>
      <c r="F998" s="37"/>
      <c r="G998" s="36"/>
      <c r="H998" s="38"/>
      <c r="I998" s="38"/>
      <c r="J998" s="38"/>
      <c r="K998" s="38"/>
      <c r="L998" s="38"/>
      <c r="M998" s="38"/>
      <c r="N998" s="38"/>
      <c r="O998" s="38"/>
    </row>
    <row r="999" spans="1:15" x14ac:dyDescent="0.25">
      <c r="A999" s="2"/>
      <c r="B999" s="47"/>
      <c r="C999" s="30"/>
      <c r="D999" s="30"/>
      <c r="E999" s="31"/>
      <c r="F999" s="32"/>
      <c r="G999" s="33"/>
      <c r="H999" s="33"/>
      <c r="I999" s="33"/>
      <c r="J999" s="33"/>
      <c r="K999" s="33"/>
      <c r="L999" s="33"/>
      <c r="M999" s="33"/>
      <c r="N999" s="33"/>
      <c r="O999" s="33"/>
    </row>
    <row r="1000" spans="1:15" x14ac:dyDescent="0.25">
      <c r="A1000" s="2"/>
      <c r="B1000" s="53"/>
      <c r="C1000" s="35"/>
      <c r="D1000" s="35"/>
      <c r="E1000" s="36"/>
      <c r="F1000" s="37"/>
      <c r="G1000" s="36"/>
      <c r="H1000" s="38"/>
      <c r="I1000" s="38"/>
      <c r="J1000" s="38"/>
      <c r="K1000" s="38"/>
      <c r="L1000" s="38"/>
      <c r="M1000" s="38"/>
      <c r="N1000" s="38"/>
      <c r="O1000" s="38"/>
    </row>
    <row r="1001" spans="1:15" x14ac:dyDescent="0.25">
      <c r="A1001" s="2"/>
      <c r="B1001" s="53"/>
      <c r="C1001" s="35"/>
      <c r="D1001" s="35"/>
      <c r="E1001" s="36"/>
      <c r="F1001" s="37"/>
      <c r="G1001" s="36"/>
      <c r="H1001" s="38"/>
      <c r="I1001" s="38"/>
      <c r="J1001" s="38"/>
      <c r="K1001" s="38"/>
      <c r="L1001" s="38"/>
      <c r="M1001" s="38"/>
      <c r="N1001" s="38"/>
      <c r="O1001" s="38"/>
    </row>
    <row r="1002" spans="1:15" x14ac:dyDescent="0.25">
      <c r="A1002" s="2"/>
      <c r="B1002" s="47"/>
      <c r="C1002" s="30"/>
      <c r="D1002" s="30"/>
      <c r="E1002" s="31"/>
      <c r="F1002" s="32"/>
      <c r="G1002" s="33"/>
      <c r="H1002" s="33"/>
      <c r="I1002" s="33"/>
      <c r="J1002" s="33"/>
      <c r="K1002" s="33"/>
      <c r="L1002" s="33"/>
      <c r="M1002" s="33"/>
      <c r="N1002" s="33"/>
      <c r="O1002" s="33"/>
    </row>
    <row r="1003" spans="1:15" x14ac:dyDescent="0.25">
      <c r="A1003" s="2"/>
      <c r="B1003" s="53"/>
      <c r="C1003" s="35"/>
      <c r="D1003" s="35"/>
      <c r="E1003" s="36"/>
      <c r="F1003" s="37"/>
      <c r="G1003" s="36"/>
      <c r="H1003" s="38"/>
      <c r="I1003" s="38"/>
      <c r="J1003" s="38"/>
      <c r="K1003" s="38"/>
      <c r="L1003" s="38"/>
      <c r="M1003" s="38"/>
      <c r="N1003" s="38"/>
      <c r="O1003" s="38"/>
    </row>
    <row r="1004" spans="1:15" x14ac:dyDescent="0.25">
      <c r="A1004" s="2"/>
      <c r="B1004" s="53"/>
      <c r="C1004" s="35"/>
      <c r="D1004" s="35"/>
      <c r="E1004" s="36"/>
      <c r="F1004" s="37"/>
      <c r="G1004" s="36"/>
      <c r="H1004" s="38"/>
      <c r="I1004" s="38"/>
      <c r="J1004" s="38"/>
      <c r="K1004" s="38"/>
      <c r="L1004" s="38"/>
      <c r="M1004" s="38"/>
      <c r="N1004" s="38"/>
      <c r="O1004" s="38"/>
    </row>
    <row r="1005" spans="1:15" x14ac:dyDescent="0.25">
      <c r="A1005" s="2"/>
      <c r="B1005" s="47"/>
      <c r="C1005" s="30"/>
      <c r="D1005" s="30"/>
      <c r="E1005" s="31"/>
      <c r="F1005" s="32"/>
      <c r="G1005" s="33"/>
      <c r="H1005" s="33"/>
      <c r="I1005" s="33"/>
      <c r="J1005" s="33"/>
      <c r="K1005" s="33"/>
      <c r="L1005" s="33"/>
      <c r="M1005" s="33"/>
      <c r="N1005" s="33"/>
      <c r="O1005" s="33"/>
    </row>
    <row r="1006" spans="1:15" x14ac:dyDescent="0.25">
      <c r="A1006" s="2"/>
      <c r="B1006" s="53"/>
      <c r="C1006" s="35"/>
      <c r="D1006" s="35"/>
      <c r="E1006" s="36"/>
      <c r="F1006" s="37"/>
      <c r="G1006" s="36"/>
      <c r="H1006" s="38"/>
      <c r="I1006" s="38"/>
      <c r="J1006" s="38"/>
      <c r="K1006" s="38"/>
      <c r="L1006" s="38"/>
      <c r="M1006" s="38"/>
      <c r="N1006" s="38"/>
      <c r="O1006" s="38"/>
    </row>
    <row r="1007" spans="1:15" x14ac:dyDescent="0.25">
      <c r="A1007" s="2"/>
      <c r="B1007" s="53"/>
      <c r="C1007" s="35"/>
      <c r="D1007" s="35"/>
      <c r="E1007" s="36"/>
      <c r="F1007" s="37"/>
      <c r="G1007" s="36"/>
      <c r="H1007" s="38"/>
      <c r="I1007" s="38"/>
      <c r="J1007" s="38"/>
      <c r="K1007" s="38"/>
      <c r="L1007" s="38"/>
      <c r="M1007" s="38"/>
      <c r="N1007" s="38"/>
      <c r="O1007" s="38"/>
    </row>
    <row r="1008" spans="1:15" x14ac:dyDescent="0.25">
      <c r="A1008" s="2"/>
      <c r="B1008" s="53"/>
      <c r="C1008" s="35"/>
      <c r="D1008" s="35"/>
      <c r="E1008" s="36"/>
      <c r="F1008" s="37"/>
      <c r="G1008" s="36"/>
      <c r="H1008" s="38"/>
      <c r="I1008" s="38"/>
      <c r="J1008" s="38"/>
      <c r="K1008" s="38"/>
      <c r="L1008" s="38"/>
      <c r="M1008" s="38"/>
      <c r="N1008" s="38"/>
      <c r="O1008" s="38"/>
    </row>
    <row r="1009" spans="1:15" x14ac:dyDescent="0.25">
      <c r="A1009" s="2"/>
      <c r="B1009" s="53"/>
      <c r="C1009" s="35"/>
      <c r="D1009" s="35"/>
      <c r="E1009" s="36"/>
      <c r="F1009" s="37"/>
      <c r="G1009" s="36"/>
      <c r="H1009" s="38"/>
      <c r="I1009" s="38"/>
      <c r="J1009" s="38"/>
      <c r="K1009" s="38"/>
      <c r="L1009" s="38"/>
      <c r="M1009" s="38"/>
      <c r="N1009" s="38"/>
      <c r="O1009" s="38"/>
    </row>
    <row r="1010" spans="1:15" x14ac:dyDescent="0.25">
      <c r="A1010" s="2"/>
      <c r="B1010" s="53"/>
      <c r="C1010" s="35"/>
      <c r="D1010" s="35"/>
      <c r="E1010" s="36"/>
      <c r="F1010" s="37"/>
      <c r="G1010" s="36"/>
      <c r="H1010" s="38"/>
      <c r="I1010" s="38"/>
      <c r="J1010" s="38"/>
      <c r="K1010" s="38"/>
      <c r="L1010" s="38"/>
      <c r="M1010" s="38"/>
      <c r="N1010" s="38"/>
      <c r="O1010" s="38"/>
    </row>
    <row r="1011" spans="1:15" x14ac:dyDescent="0.25">
      <c r="A1011" s="2"/>
      <c r="B1011" s="53"/>
      <c r="C1011" s="35"/>
      <c r="D1011" s="35"/>
      <c r="E1011" s="36"/>
      <c r="F1011" s="37"/>
      <c r="G1011" s="36"/>
      <c r="H1011" s="38"/>
      <c r="I1011" s="38"/>
      <c r="J1011" s="38"/>
      <c r="K1011" s="38"/>
      <c r="L1011" s="38"/>
      <c r="M1011" s="38"/>
      <c r="N1011" s="38"/>
      <c r="O1011" s="38"/>
    </row>
    <row r="1012" spans="1:15" x14ac:dyDescent="0.25">
      <c r="A1012" s="2"/>
      <c r="B1012" s="53"/>
      <c r="C1012" s="35"/>
      <c r="D1012" s="35"/>
      <c r="E1012" s="36"/>
      <c r="F1012" s="37"/>
      <c r="G1012" s="36"/>
      <c r="H1012" s="38"/>
      <c r="I1012" s="38"/>
      <c r="J1012" s="38"/>
      <c r="K1012" s="38"/>
      <c r="L1012" s="38"/>
      <c r="M1012" s="38"/>
      <c r="N1012" s="38"/>
      <c r="O1012" s="38"/>
    </row>
    <row r="1013" spans="1:15" x14ac:dyDescent="0.25">
      <c r="A1013" s="2"/>
      <c r="B1013" s="47"/>
      <c r="C1013" s="30"/>
      <c r="D1013" s="30"/>
      <c r="E1013" s="31"/>
      <c r="F1013" s="32"/>
      <c r="G1013" s="33"/>
      <c r="H1013" s="33"/>
      <c r="I1013" s="33"/>
      <c r="J1013" s="33"/>
      <c r="K1013" s="33"/>
      <c r="L1013" s="33"/>
      <c r="M1013" s="33"/>
      <c r="N1013" s="33"/>
      <c r="O1013" s="33"/>
    </row>
    <row r="1014" spans="1:15" x14ac:dyDescent="0.25">
      <c r="A1014" s="2"/>
      <c r="B1014" s="53"/>
      <c r="C1014" s="35"/>
      <c r="D1014" s="35"/>
      <c r="E1014" s="36"/>
      <c r="F1014" s="37"/>
      <c r="G1014" s="36"/>
      <c r="H1014" s="38"/>
      <c r="I1014" s="38"/>
      <c r="J1014" s="38"/>
      <c r="K1014" s="38"/>
      <c r="L1014" s="38"/>
      <c r="M1014" s="38"/>
      <c r="N1014" s="38"/>
      <c r="O1014" s="38"/>
    </row>
    <row r="1015" spans="1:15" x14ac:dyDescent="0.25">
      <c r="A1015" s="2"/>
      <c r="B1015" s="53"/>
      <c r="C1015" s="35"/>
      <c r="D1015" s="35"/>
      <c r="E1015" s="36"/>
      <c r="F1015" s="37"/>
      <c r="G1015" s="36"/>
      <c r="H1015" s="38"/>
      <c r="I1015" s="38"/>
      <c r="J1015" s="38"/>
      <c r="K1015" s="38"/>
      <c r="L1015" s="38"/>
      <c r="M1015" s="38"/>
      <c r="N1015" s="38"/>
      <c r="O1015" s="38"/>
    </row>
    <row r="1016" spans="1:15" x14ac:dyDescent="0.25">
      <c r="A1016" s="2"/>
      <c r="B1016" s="47"/>
      <c r="C1016" s="30"/>
      <c r="D1016" s="30"/>
      <c r="E1016" s="31"/>
      <c r="F1016" s="32"/>
      <c r="G1016" s="33"/>
      <c r="H1016" s="33"/>
      <c r="I1016" s="33"/>
      <c r="J1016" s="33"/>
      <c r="K1016" s="33"/>
      <c r="L1016" s="33"/>
      <c r="M1016" s="33"/>
      <c r="N1016" s="33"/>
      <c r="O1016" s="33"/>
    </row>
    <row r="1017" spans="1:15" x14ac:dyDescent="0.25">
      <c r="A1017" s="2"/>
      <c r="B1017" s="53"/>
      <c r="C1017" s="35"/>
      <c r="D1017" s="35"/>
      <c r="E1017" s="36"/>
      <c r="F1017" s="37"/>
      <c r="G1017" s="36"/>
      <c r="H1017" s="38"/>
      <c r="I1017" s="38"/>
      <c r="J1017" s="38"/>
      <c r="K1017" s="38"/>
      <c r="L1017" s="38"/>
      <c r="M1017" s="38"/>
      <c r="N1017" s="38"/>
      <c r="O1017" s="38"/>
    </row>
    <row r="1018" spans="1:15" x14ac:dyDescent="0.25">
      <c r="A1018" s="2"/>
      <c r="B1018" s="53"/>
      <c r="C1018" s="35"/>
      <c r="D1018" s="35"/>
      <c r="E1018" s="36"/>
      <c r="F1018" s="37"/>
      <c r="G1018" s="36"/>
      <c r="H1018" s="38"/>
      <c r="I1018" s="38"/>
      <c r="J1018" s="38"/>
      <c r="K1018" s="38"/>
      <c r="L1018" s="38"/>
      <c r="M1018" s="38"/>
      <c r="N1018" s="38"/>
      <c r="O1018" s="38"/>
    </row>
    <row r="1019" spans="1:15" x14ac:dyDescent="0.25">
      <c r="A1019" s="2"/>
      <c r="B1019" s="47"/>
      <c r="C1019" s="30"/>
      <c r="D1019" s="30"/>
      <c r="E1019" s="31"/>
      <c r="F1019" s="32"/>
      <c r="G1019" s="33"/>
      <c r="H1019" s="33"/>
      <c r="I1019" s="33"/>
      <c r="J1019" s="33"/>
      <c r="K1019" s="33"/>
      <c r="L1019" s="33"/>
      <c r="M1019" s="33"/>
      <c r="N1019" s="33"/>
      <c r="O1019" s="33"/>
    </row>
    <row r="1020" spans="1:15" x14ac:dyDescent="0.25">
      <c r="A1020" s="2"/>
      <c r="B1020" s="53"/>
      <c r="C1020" s="35"/>
      <c r="D1020" s="35"/>
      <c r="E1020" s="36"/>
      <c r="F1020" s="37"/>
      <c r="G1020" s="36"/>
      <c r="H1020" s="38"/>
      <c r="I1020" s="38"/>
      <c r="J1020" s="38"/>
      <c r="K1020" s="38"/>
      <c r="L1020" s="38"/>
      <c r="M1020" s="38"/>
      <c r="N1020" s="38"/>
      <c r="O1020" s="38"/>
    </row>
    <row r="1021" spans="1:15" x14ac:dyDescent="0.25">
      <c r="A1021" s="2"/>
      <c r="B1021" s="53"/>
      <c r="C1021" s="35"/>
      <c r="D1021" s="35"/>
      <c r="E1021" s="36"/>
      <c r="F1021" s="37"/>
      <c r="G1021" s="36"/>
      <c r="H1021" s="38"/>
      <c r="I1021" s="38"/>
      <c r="J1021" s="38"/>
      <c r="K1021" s="38"/>
      <c r="L1021" s="38"/>
      <c r="M1021" s="38"/>
      <c r="N1021" s="38"/>
      <c r="O1021" s="38"/>
    </row>
    <row r="1022" spans="1:15" x14ac:dyDescent="0.25">
      <c r="A1022" s="2"/>
      <c r="B1022" s="47"/>
      <c r="C1022" s="30"/>
      <c r="D1022" s="30"/>
      <c r="E1022" s="31"/>
      <c r="F1022" s="32"/>
      <c r="G1022" s="33"/>
      <c r="H1022" s="33"/>
      <c r="I1022" s="33"/>
      <c r="J1022" s="33"/>
      <c r="K1022" s="33"/>
      <c r="L1022" s="33"/>
      <c r="M1022" s="33"/>
      <c r="N1022" s="33"/>
      <c r="O1022" s="33"/>
    </row>
    <row r="1023" spans="1:15" x14ac:dyDescent="0.25">
      <c r="A1023" s="2"/>
      <c r="B1023" s="53"/>
      <c r="C1023" s="35"/>
      <c r="D1023" s="35"/>
      <c r="E1023" s="36"/>
      <c r="F1023" s="37"/>
      <c r="G1023" s="36"/>
      <c r="H1023" s="38"/>
      <c r="I1023" s="38"/>
      <c r="J1023" s="38"/>
      <c r="K1023" s="38"/>
      <c r="L1023" s="38"/>
      <c r="M1023" s="38"/>
      <c r="N1023" s="38"/>
      <c r="O1023" s="38"/>
    </row>
    <row r="1024" spans="1:15" x14ac:dyDescent="0.25">
      <c r="A1024" s="2"/>
      <c r="B1024" s="53"/>
      <c r="C1024" s="35"/>
      <c r="D1024" s="35"/>
      <c r="E1024" s="36"/>
      <c r="F1024" s="37"/>
      <c r="G1024" s="36"/>
      <c r="H1024" s="38"/>
      <c r="I1024" s="38"/>
      <c r="J1024" s="38"/>
      <c r="K1024" s="38"/>
      <c r="L1024" s="38"/>
      <c r="M1024" s="38"/>
      <c r="N1024" s="38"/>
      <c r="O1024" s="38"/>
    </row>
    <row r="1025" spans="1:15" x14ac:dyDescent="0.25">
      <c r="A1025" s="2"/>
      <c r="B1025" s="47"/>
      <c r="C1025" s="30"/>
      <c r="D1025" s="30"/>
      <c r="E1025" s="31"/>
      <c r="F1025" s="32"/>
      <c r="G1025" s="33"/>
      <c r="H1025" s="33"/>
      <c r="I1025" s="33"/>
      <c r="J1025" s="33"/>
      <c r="K1025" s="33"/>
      <c r="L1025" s="33"/>
      <c r="M1025" s="33"/>
      <c r="N1025" s="33"/>
      <c r="O1025" s="33"/>
    </row>
    <row r="1026" spans="1:15" x14ac:dyDescent="0.25">
      <c r="A1026" s="2"/>
      <c r="B1026" s="53"/>
      <c r="C1026" s="35"/>
      <c r="D1026" s="35"/>
      <c r="E1026" s="36"/>
      <c r="F1026" s="37"/>
      <c r="G1026" s="36"/>
      <c r="H1026" s="38"/>
      <c r="I1026" s="38"/>
      <c r="J1026" s="38"/>
      <c r="K1026" s="38"/>
      <c r="L1026" s="38"/>
      <c r="M1026" s="38"/>
      <c r="N1026" s="38"/>
      <c r="O1026" s="38"/>
    </row>
    <row r="1027" spans="1:15" x14ac:dyDescent="0.25">
      <c r="A1027" s="2"/>
      <c r="B1027" s="53"/>
      <c r="C1027" s="35"/>
      <c r="D1027" s="35"/>
      <c r="E1027" s="36"/>
      <c r="F1027" s="37"/>
      <c r="G1027" s="36"/>
      <c r="H1027" s="38"/>
      <c r="I1027" s="38"/>
      <c r="J1027" s="38"/>
      <c r="K1027" s="38"/>
      <c r="L1027" s="38"/>
      <c r="M1027" s="38"/>
      <c r="N1027" s="38"/>
      <c r="O1027" s="38"/>
    </row>
    <row r="1028" spans="1:15" x14ac:dyDescent="0.25">
      <c r="A1028" s="2"/>
      <c r="B1028" s="46"/>
      <c r="C1028" s="25"/>
      <c r="D1028" s="25"/>
      <c r="E1028" s="26"/>
      <c r="F1028" s="27"/>
      <c r="G1028" s="28"/>
      <c r="H1028" s="28"/>
      <c r="I1028" s="28"/>
      <c r="J1028" s="28"/>
      <c r="K1028" s="28"/>
      <c r="L1028" s="28"/>
      <c r="M1028" s="28"/>
      <c r="N1028" s="28"/>
      <c r="O1028" s="28"/>
    </row>
    <row r="1029" spans="1:15" x14ac:dyDescent="0.25">
      <c r="A1029" s="2"/>
      <c r="B1029" s="47"/>
      <c r="C1029" s="30"/>
      <c r="D1029" s="30"/>
      <c r="E1029" s="31"/>
      <c r="F1029" s="32"/>
      <c r="G1029" s="33"/>
      <c r="H1029" s="33"/>
      <c r="I1029" s="33"/>
      <c r="J1029" s="33"/>
      <c r="K1029" s="33"/>
      <c r="L1029" s="33"/>
      <c r="M1029" s="33"/>
      <c r="N1029" s="33"/>
      <c r="O1029" s="33"/>
    </row>
    <row r="1030" spans="1:15" x14ac:dyDescent="0.25">
      <c r="A1030" s="2"/>
      <c r="B1030" s="53"/>
      <c r="C1030" s="35"/>
      <c r="D1030" s="35"/>
      <c r="E1030" s="36"/>
      <c r="F1030" s="37"/>
      <c r="G1030" s="36"/>
      <c r="H1030" s="38"/>
      <c r="I1030" s="38"/>
      <c r="J1030" s="38"/>
      <c r="K1030" s="38"/>
      <c r="L1030" s="38"/>
      <c r="M1030" s="38"/>
      <c r="N1030" s="38"/>
      <c r="O1030" s="38"/>
    </row>
    <row r="1031" spans="1:15" x14ac:dyDescent="0.25">
      <c r="A1031" s="2"/>
      <c r="B1031" s="53"/>
      <c r="C1031" s="35"/>
      <c r="D1031" s="35"/>
      <c r="E1031" s="36"/>
      <c r="F1031" s="37"/>
      <c r="G1031" s="36"/>
      <c r="H1031" s="38"/>
      <c r="I1031" s="38"/>
      <c r="J1031" s="38"/>
      <c r="K1031" s="38"/>
      <c r="L1031" s="38"/>
      <c r="M1031" s="38"/>
      <c r="N1031" s="38"/>
      <c r="O1031" s="38"/>
    </row>
    <row r="1032" spans="1:15" x14ac:dyDescent="0.25">
      <c r="A1032" s="2"/>
      <c r="B1032" s="47"/>
      <c r="C1032" s="30"/>
      <c r="D1032" s="30"/>
      <c r="E1032" s="31"/>
      <c r="F1032" s="32"/>
      <c r="G1032" s="33"/>
      <c r="H1032" s="33"/>
      <c r="I1032" s="33"/>
      <c r="J1032" s="33"/>
      <c r="K1032" s="33"/>
      <c r="L1032" s="33"/>
      <c r="M1032" s="33"/>
      <c r="N1032" s="33"/>
      <c r="O1032" s="33"/>
    </row>
    <row r="1033" spans="1:15" x14ac:dyDescent="0.25">
      <c r="A1033" s="2"/>
      <c r="B1033" s="53"/>
      <c r="C1033" s="35"/>
      <c r="D1033" s="35"/>
      <c r="E1033" s="36"/>
      <c r="F1033" s="37"/>
      <c r="G1033" s="36"/>
      <c r="H1033" s="38"/>
      <c r="I1033" s="38"/>
      <c r="J1033" s="38"/>
      <c r="K1033" s="38"/>
      <c r="L1033" s="38"/>
      <c r="M1033" s="38"/>
      <c r="N1033" s="38"/>
      <c r="O1033" s="38"/>
    </row>
    <row r="1034" spans="1:15" x14ac:dyDescent="0.25">
      <c r="A1034" s="2"/>
      <c r="B1034" s="53"/>
      <c r="C1034" s="35"/>
      <c r="D1034" s="35"/>
      <c r="E1034" s="36"/>
      <c r="F1034" s="37"/>
      <c r="G1034" s="36"/>
      <c r="H1034" s="38"/>
      <c r="I1034" s="38"/>
      <c r="J1034" s="38"/>
      <c r="K1034" s="38"/>
      <c r="L1034" s="38"/>
      <c r="M1034" s="38"/>
      <c r="N1034" s="38"/>
      <c r="O1034" s="38"/>
    </row>
    <row r="1035" spans="1:15" x14ac:dyDescent="0.25">
      <c r="A1035" s="2"/>
      <c r="B1035" s="47"/>
      <c r="C1035" s="30"/>
      <c r="D1035" s="30"/>
      <c r="E1035" s="31"/>
      <c r="F1035" s="32"/>
      <c r="G1035" s="33"/>
      <c r="H1035" s="33"/>
      <c r="I1035" s="33"/>
      <c r="J1035" s="33"/>
      <c r="K1035" s="33"/>
      <c r="L1035" s="33"/>
      <c r="M1035" s="33"/>
      <c r="N1035" s="33"/>
      <c r="O1035" s="33"/>
    </row>
    <row r="1036" spans="1:15" x14ac:dyDescent="0.25">
      <c r="A1036" s="2"/>
      <c r="B1036" s="53"/>
      <c r="C1036" s="35"/>
      <c r="D1036" s="35"/>
      <c r="E1036" s="36"/>
      <c r="F1036" s="37"/>
      <c r="G1036" s="36"/>
      <c r="H1036" s="38"/>
      <c r="I1036" s="38"/>
      <c r="J1036" s="38"/>
      <c r="K1036" s="38"/>
      <c r="L1036" s="38"/>
      <c r="M1036" s="38"/>
      <c r="N1036" s="38"/>
      <c r="O1036" s="38"/>
    </row>
    <row r="1037" spans="1:15" x14ac:dyDescent="0.25">
      <c r="A1037" s="2"/>
      <c r="B1037" s="53"/>
      <c r="C1037" s="35"/>
      <c r="D1037" s="35"/>
      <c r="E1037" s="36"/>
      <c r="F1037" s="37"/>
      <c r="G1037" s="36"/>
      <c r="H1037" s="38"/>
      <c r="I1037" s="38"/>
      <c r="J1037" s="38"/>
      <c r="K1037" s="38"/>
      <c r="L1037" s="38"/>
      <c r="M1037" s="38"/>
      <c r="N1037" s="38"/>
      <c r="O1037" s="38"/>
    </row>
    <row r="1038" spans="1:15" x14ac:dyDescent="0.25">
      <c r="A1038" s="2"/>
      <c r="B1038" s="47"/>
      <c r="C1038" s="30"/>
      <c r="D1038" s="30"/>
      <c r="E1038" s="31"/>
      <c r="F1038" s="32"/>
      <c r="G1038" s="33"/>
      <c r="H1038" s="33"/>
      <c r="I1038" s="33"/>
      <c r="J1038" s="33"/>
      <c r="K1038" s="33"/>
      <c r="L1038" s="33"/>
      <c r="M1038" s="33"/>
      <c r="N1038" s="33"/>
      <c r="O1038" s="33"/>
    </row>
    <row r="1039" spans="1:15" x14ac:dyDescent="0.25">
      <c r="A1039" s="2"/>
      <c r="B1039" s="53"/>
      <c r="C1039" s="35"/>
      <c r="D1039" s="35"/>
      <c r="E1039" s="36"/>
      <c r="F1039" s="37"/>
      <c r="G1039" s="36"/>
      <c r="H1039" s="38"/>
      <c r="I1039" s="38"/>
      <c r="J1039" s="38"/>
      <c r="K1039" s="38"/>
      <c r="L1039" s="38"/>
      <c r="M1039" s="38"/>
      <c r="N1039" s="38"/>
      <c r="O1039" s="38"/>
    </row>
    <row r="1040" spans="1:15" x14ac:dyDescent="0.25">
      <c r="A1040" s="2"/>
      <c r="B1040" s="53"/>
      <c r="C1040" s="35"/>
      <c r="D1040" s="35"/>
      <c r="E1040" s="36"/>
      <c r="F1040" s="37"/>
      <c r="G1040" s="36"/>
      <c r="H1040" s="38"/>
      <c r="I1040" s="38"/>
      <c r="J1040" s="38"/>
      <c r="K1040" s="38"/>
      <c r="L1040" s="38"/>
      <c r="M1040" s="38"/>
      <c r="N1040" s="38"/>
      <c r="O1040" s="38"/>
    </row>
    <row r="1041" spans="1:15" x14ac:dyDescent="0.25">
      <c r="A1041" s="2"/>
      <c r="B1041" s="47"/>
      <c r="C1041" s="30"/>
      <c r="D1041" s="30"/>
      <c r="E1041" s="31"/>
      <c r="F1041" s="32"/>
      <c r="G1041" s="33"/>
      <c r="H1041" s="33"/>
      <c r="I1041" s="33"/>
      <c r="J1041" s="33"/>
      <c r="K1041" s="33"/>
      <c r="L1041" s="33"/>
      <c r="M1041" s="33"/>
      <c r="N1041" s="33"/>
      <c r="O1041" s="33"/>
    </row>
    <row r="1042" spans="1:15" x14ac:dyDescent="0.25">
      <c r="A1042" s="2"/>
      <c r="B1042" s="53"/>
      <c r="C1042" s="35"/>
      <c r="D1042" s="35"/>
      <c r="E1042" s="36"/>
      <c r="F1042" s="37"/>
      <c r="G1042" s="36"/>
      <c r="H1042" s="38"/>
      <c r="I1042" s="38"/>
      <c r="J1042" s="38"/>
      <c r="K1042" s="38"/>
      <c r="L1042" s="38"/>
      <c r="M1042" s="38"/>
      <c r="N1042" s="38"/>
      <c r="O1042" s="38"/>
    </row>
    <row r="1043" spans="1:15" x14ac:dyDescent="0.25">
      <c r="A1043" s="2"/>
      <c r="B1043" s="53"/>
      <c r="C1043" s="35"/>
      <c r="D1043" s="35"/>
      <c r="E1043" s="36"/>
      <c r="F1043" s="37"/>
      <c r="G1043" s="36"/>
      <c r="H1043" s="38"/>
      <c r="I1043" s="38"/>
      <c r="J1043" s="38"/>
      <c r="K1043" s="38"/>
      <c r="L1043" s="38"/>
      <c r="M1043" s="38"/>
      <c r="N1043" s="38"/>
      <c r="O1043" s="38"/>
    </row>
    <row r="1044" spans="1:15" x14ac:dyDescent="0.25">
      <c r="A1044" s="2"/>
      <c r="B1044" s="47"/>
      <c r="C1044" s="30"/>
      <c r="D1044" s="30"/>
      <c r="E1044" s="31"/>
      <c r="F1044" s="32"/>
      <c r="G1044" s="33"/>
      <c r="H1044" s="33"/>
      <c r="I1044" s="33"/>
      <c r="J1044" s="33"/>
      <c r="K1044" s="33"/>
      <c r="L1044" s="33"/>
      <c r="M1044" s="33"/>
      <c r="N1044" s="33"/>
      <c r="O1044" s="33"/>
    </row>
    <row r="1045" spans="1:15" x14ac:dyDescent="0.25">
      <c r="A1045" s="2"/>
      <c r="B1045" s="53"/>
      <c r="C1045" s="35"/>
      <c r="D1045" s="35"/>
      <c r="E1045" s="36"/>
      <c r="F1045" s="37"/>
      <c r="G1045" s="36"/>
      <c r="H1045" s="38"/>
      <c r="I1045" s="38"/>
      <c r="J1045" s="38"/>
      <c r="K1045" s="38"/>
      <c r="L1045" s="38"/>
      <c r="M1045" s="38"/>
      <c r="N1045" s="38"/>
      <c r="O1045" s="38"/>
    </row>
    <row r="1046" spans="1:15" x14ac:dyDescent="0.25">
      <c r="A1046" s="2"/>
      <c r="B1046" s="53"/>
      <c r="C1046" s="35"/>
      <c r="D1046" s="35"/>
      <c r="E1046" s="36"/>
      <c r="F1046" s="37"/>
      <c r="G1046" s="36"/>
      <c r="H1046" s="38"/>
      <c r="I1046" s="38"/>
      <c r="J1046" s="38"/>
      <c r="K1046" s="38"/>
      <c r="L1046" s="38"/>
      <c r="M1046" s="38"/>
      <c r="N1046" s="38"/>
      <c r="O1046" s="38"/>
    </row>
    <row r="1047" spans="1:15" x14ac:dyDescent="0.25">
      <c r="A1047" s="2"/>
      <c r="B1047" s="47"/>
      <c r="C1047" s="30"/>
      <c r="D1047" s="30"/>
      <c r="E1047" s="31"/>
      <c r="F1047" s="32"/>
      <c r="G1047" s="33"/>
      <c r="H1047" s="33"/>
      <c r="I1047" s="33"/>
      <c r="J1047" s="33"/>
      <c r="K1047" s="33"/>
      <c r="L1047" s="33"/>
      <c r="M1047" s="33"/>
      <c r="N1047" s="33"/>
      <c r="O1047" s="33"/>
    </row>
    <row r="1048" spans="1:15" x14ac:dyDescent="0.25">
      <c r="A1048" s="2"/>
      <c r="B1048" s="53"/>
      <c r="C1048" s="35"/>
      <c r="D1048" s="35"/>
      <c r="E1048" s="36"/>
      <c r="F1048" s="37"/>
      <c r="G1048" s="36"/>
      <c r="H1048" s="38"/>
      <c r="I1048" s="38"/>
      <c r="J1048" s="38"/>
      <c r="K1048" s="38"/>
      <c r="L1048" s="38"/>
      <c r="M1048" s="38"/>
      <c r="N1048" s="38"/>
      <c r="O1048" s="38"/>
    </row>
    <row r="1049" spans="1:15" x14ac:dyDescent="0.25">
      <c r="A1049" s="2"/>
      <c r="B1049" s="53"/>
      <c r="C1049" s="35"/>
      <c r="D1049" s="35"/>
      <c r="E1049" s="36"/>
      <c r="F1049" s="37"/>
      <c r="G1049" s="36"/>
      <c r="H1049" s="38"/>
      <c r="I1049" s="38"/>
      <c r="J1049" s="38"/>
      <c r="K1049" s="38"/>
      <c r="L1049" s="38"/>
      <c r="M1049" s="38"/>
      <c r="N1049" s="38"/>
      <c r="O1049" s="38"/>
    </row>
    <row r="1050" spans="1:15" x14ac:dyDescent="0.25">
      <c r="A1050" s="2"/>
      <c r="B1050" s="47"/>
      <c r="C1050" s="30"/>
      <c r="D1050" s="30"/>
      <c r="E1050" s="31"/>
      <c r="F1050" s="32"/>
      <c r="G1050" s="33"/>
      <c r="H1050" s="33"/>
      <c r="I1050" s="33"/>
      <c r="J1050" s="33"/>
      <c r="K1050" s="33"/>
      <c r="L1050" s="33"/>
      <c r="M1050" s="33"/>
      <c r="N1050" s="33"/>
      <c r="O1050" s="33"/>
    </row>
    <row r="1051" spans="1:15" x14ac:dyDescent="0.25">
      <c r="A1051" s="2"/>
      <c r="B1051" s="53"/>
      <c r="C1051" s="35"/>
      <c r="D1051" s="35"/>
      <c r="E1051" s="36"/>
      <c r="F1051" s="37"/>
      <c r="G1051" s="36"/>
      <c r="H1051" s="38"/>
      <c r="I1051" s="38"/>
      <c r="J1051" s="38"/>
      <c r="K1051" s="38"/>
      <c r="L1051" s="38"/>
      <c r="M1051" s="38"/>
      <c r="N1051" s="38"/>
      <c r="O1051" s="38"/>
    </row>
    <row r="1052" spans="1:15" x14ac:dyDescent="0.25">
      <c r="A1052" s="2"/>
      <c r="B1052" s="53"/>
      <c r="C1052" s="35"/>
      <c r="D1052" s="35"/>
      <c r="E1052" s="36"/>
      <c r="F1052" s="37"/>
      <c r="G1052" s="36"/>
      <c r="H1052" s="38"/>
      <c r="I1052" s="38"/>
      <c r="J1052" s="38"/>
      <c r="K1052" s="38"/>
      <c r="L1052" s="38"/>
      <c r="M1052" s="38"/>
      <c r="N1052" s="38"/>
      <c r="O1052" s="38"/>
    </row>
    <row r="1053" spans="1:15" x14ac:dyDescent="0.25">
      <c r="A1053" s="2"/>
      <c r="B1053" s="47"/>
      <c r="C1053" s="30"/>
      <c r="D1053" s="30"/>
      <c r="E1053" s="31"/>
      <c r="F1053" s="32"/>
      <c r="G1053" s="33"/>
      <c r="H1053" s="33"/>
      <c r="I1053" s="33"/>
      <c r="J1053" s="33"/>
      <c r="K1053" s="33"/>
      <c r="L1053" s="33"/>
      <c r="M1053" s="33"/>
      <c r="N1053" s="33"/>
      <c r="O1053" s="33"/>
    </row>
    <row r="1054" spans="1:15" x14ac:dyDescent="0.25">
      <c r="A1054" s="2"/>
      <c r="B1054" s="53"/>
      <c r="C1054" s="35"/>
      <c r="D1054" s="35"/>
      <c r="E1054" s="36"/>
      <c r="F1054" s="37"/>
      <c r="G1054" s="36"/>
      <c r="H1054" s="38"/>
      <c r="I1054" s="38"/>
      <c r="J1054" s="38"/>
      <c r="K1054" s="38"/>
      <c r="L1054" s="38"/>
      <c r="M1054" s="38"/>
      <c r="N1054" s="38"/>
      <c r="O1054" s="38"/>
    </row>
    <row r="1055" spans="1:15" x14ac:dyDescent="0.25">
      <c r="A1055" s="2"/>
      <c r="B1055" s="53"/>
      <c r="C1055" s="35"/>
      <c r="D1055" s="35"/>
      <c r="E1055" s="36"/>
      <c r="F1055" s="37"/>
      <c r="G1055" s="36"/>
      <c r="H1055" s="38"/>
      <c r="I1055" s="38"/>
      <c r="J1055" s="38"/>
      <c r="K1055" s="38"/>
      <c r="L1055" s="38"/>
      <c r="M1055" s="38"/>
      <c r="N1055" s="38"/>
      <c r="O1055" s="38"/>
    </row>
    <row r="1056" spans="1:15" x14ac:dyDescent="0.25">
      <c r="A1056" s="2"/>
      <c r="B1056" s="47"/>
      <c r="C1056" s="30"/>
      <c r="D1056" s="30"/>
      <c r="E1056" s="31"/>
      <c r="F1056" s="32"/>
      <c r="G1056" s="33"/>
      <c r="H1056" s="33"/>
      <c r="I1056" s="33"/>
      <c r="J1056" s="33"/>
      <c r="K1056" s="33"/>
      <c r="L1056" s="33"/>
      <c r="M1056" s="33"/>
      <c r="N1056" s="33"/>
      <c r="O1056" s="33"/>
    </row>
    <row r="1057" spans="1:15" x14ac:dyDescent="0.25">
      <c r="A1057" s="2"/>
      <c r="B1057" s="53"/>
      <c r="C1057" s="35"/>
      <c r="D1057" s="35"/>
      <c r="E1057" s="36"/>
      <c r="F1057" s="37"/>
      <c r="G1057" s="36"/>
      <c r="H1057" s="38"/>
      <c r="I1057" s="38"/>
      <c r="J1057" s="38"/>
      <c r="K1057" s="38"/>
      <c r="L1057" s="38"/>
      <c r="M1057" s="38"/>
      <c r="N1057" s="38"/>
      <c r="O1057" s="38"/>
    </row>
    <row r="1058" spans="1:15" x14ac:dyDescent="0.25">
      <c r="A1058" s="2"/>
      <c r="B1058" s="53"/>
      <c r="C1058" s="35"/>
      <c r="D1058" s="35"/>
      <c r="E1058" s="36"/>
      <c r="F1058" s="37"/>
      <c r="G1058" s="36"/>
      <c r="H1058" s="38"/>
      <c r="I1058" s="38"/>
      <c r="J1058" s="38"/>
      <c r="K1058" s="38"/>
      <c r="L1058" s="38"/>
      <c r="M1058" s="38"/>
      <c r="N1058" s="38"/>
      <c r="O1058" s="38"/>
    </row>
    <row r="1059" spans="1:15" x14ac:dyDescent="0.25">
      <c r="A1059" s="2"/>
      <c r="B1059" s="47"/>
      <c r="C1059" s="30"/>
      <c r="D1059" s="30"/>
      <c r="E1059" s="31"/>
      <c r="F1059" s="32"/>
      <c r="G1059" s="33"/>
      <c r="H1059" s="33"/>
      <c r="I1059" s="33"/>
      <c r="J1059" s="33"/>
      <c r="K1059" s="33"/>
      <c r="L1059" s="33"/>
      <c r="M1059" s="33"/>
      <c r="N1059" s="33"/>
      <c r="O1059" s="33"/>
    </row>
    <row r="1060" spans="1:15" x14ac:dyDescent="0.25">
      <c r="A1060" s="2"/>
      <c r="B1060" s="53"/>
      <c r="C1060" s="35"/>
      <c r="D1060" s="35"/>
      <c r="E1060" s="36"/>
      <c r="F1060" s="37"/>
      <c r="G1060" s="36"/>
      <c r="H1060" s="38"/>
      <c r="I1060" s="38"/>
      <c r="J1060" s="38"/>
      <c r="K1060" s="38"/>
      <c r="L1060" s="38"/>
      <c r="M1060" s="38"/>
      <c r="N1060" s="38"/>
      <c r="O1060" s="38"/>
    </row>
    <row r="1061" spans="1:15" x14ac:dyDescent="0.25">
      <c r="A1061" s="2"/>
      <c r="B1061" s="53"/>
      <c r="C1061" s="35"/>
      <c r="D1061" s="35"/>
      <c r="E1061" s="36"/>
      <c r="F1061" s="37"/>
      <c r="G1061" s="36"/>
      <c r="H1061" s="38"/>
      <c r="I1061" s="38"/>
      <c r="J1061" s="38"/>
      <c r="K1061" s="38"/>
      <c r="L1061" s="38"/>
      <c r="M1061" s="38"/>
      <c r="N1061" s="38"/>
      <c r="O1061" s="38"/>
    </row>
    <row r="1062" spans="1:15" x14ac:dyDescent="0.25">
      <c r="A1062" s="2"/>
      <c r="B1062" s="47"/>
      <c r="C1062" s="30"/>
      <c r="D1062" s="30"/>
      <c r="E1062" s="31"/>
      <c r="F1062" s="32"/>
      <c r="G1062" s="33"/>
      <c r="H1062" s="33"/>
      <c r="I1062" s="33"/>
      <c r="J1062" s="33"/>
      <c r="K1062" s="33"/>
      <c r="L1062" s="33"/>
      <c r="M1062" s="33"/>
      <c r="N1062" s="33"/>
      <c r="O1062" s="33"/>
    </row>
    <row r="1063" spans="1:15" x14ac:dyDescent="0.25">
      <c r="A1063" s="2"/>
      <c r="B1063" s="53"/>
      <c r="C1063" s="35"/>
      <c r="D1063" s="35"/>
      <c r="E1063" s="36"/>
      <c r="F1063" s="37"/>
      <c r="G1063" s="36"/>
      <c r="H1063" s="38"/>
      <c r="I1063" s="38"/>
      <c r="J1063" s="38"/>
      <c r="K1063" s="38"/>
      <c r="L1063" s="38"/>
      <c r="M1063" s="38"/>
      <c r="N1063" s="38"/>
      <c r="O1063" s="38"/>
    </row>
    <row r="1064" spans="1:15" x14ac:dyDescent="0.25">
      <c r="A1064" s="2"/>
      <c r="B1064" s="53"/>
      <c r="C1064" s="35"/>
      <c r="D1064" s="35"/>
      <c r="E1064" s="36"/>
      <c r="F1064" s="37"/>
      <c r="G1064" s="36"/>
      <c r="H1064" s="38"/>
      <c r="I1064" s="38"/>
      <c r="J1064" s="38"/>
      <c r="K1064" s="38"/>
      <c r="L1064" s="38"/>
      <c r="M1064" s="38"/>
      <c r="N1064" s="38"/>
      <c r="O1064" s="38"/>
    </row>
    <row r="1065" spans="1:15" x14ac:dyDescent="0.25">
      <c r="A1065" s="2"/>
      <c r="B1065" s="46"/>
      <c r="C1065" s="25"/>
      <c r="D1065" s="25"/>
      <c r="E1065" s="26"/>
      <c r="F1065" s="27"/>
      <c r="G1065" s="28"/>
      <c r="H1065" s="28"/>
      <c r="I1065" s="28"/>
      <c r="J1065" s="28"/>
      <c r="K1065" s="28"/>
      <c r="L1065" s="28"/>
      <c r="M1065" s="28"/>
      <c r="N1065" s="28"/>
      <c r="O1065" s="28"/>
    </row>
    <row r="1066" spans="1:15" x14ac:dyDescent="0.25">
      <c r="A1066" s="2"/>
      <c r="B1066" s="47"/>
      <c r="C1066" s="30"/>
      <c r="D1066" s="30"/>
      <c r="E1066" s="31"/>
      <c r="F1066" s="32"/>
      <c r="G1066" s="33"/>
      <c r="H1066" s="33"/>
      <c r="I1066" s="33"/>
      <c r="J1066" s="33"/>
      <c r="K1066" s="33"/>
      <c r="L1066" s="33"/>
      <c r="M1066" s="33"/>
      <c r="N1066" s="33"/>
      <c r="O1066" s="33"/>
    </row>
    <row r="1067" spans="1:15" x14ac:dyDescent="0.25">
      <c r="A1067" s="2"/>
      <c r="B1067" s="53"/>
      <c r="C1067" s="35"/>
      <c r="D1067" s="35"/>
      <c r="E1067" s="36"/>
      <c r="F1067" s="37"/>
      <c r="G1067" s="36"/>
      <c r="H1067" s="38"/>
      <c r="I1067" s="38"/>
      <c r="J1067" s="38"/>
      <c r="K1067" s="38"/>
      <c r="L1067" s="38"/>
      <c r="M1067" s="38"/>
      <c r="N1067" s="38"/>
      <c r="O1067" s="38"/>
    </row>
    <row r="1068" spans="1:15" x14ac:dyDescent="0.25">
      <c r="A1068" s="2"/>
      <c r="B1068" s="53"/>
      <c r="C1068" s="35"/>
      <c r="D1068" s="35"/>
      <c r="E1068" s="36"/>
      <c r="F1068" s="37"/>
      <c r="G1068" s="36"/>
      <c r="H1068" s="38"/>
      <c r="I1068" s="38"/>
      <c r="J1068" s="38"/>
      <c r="K1068" s="38"/>
      <c r="L1068" s="38"/>
      <c r="M1068" s="38"/>
      <c r="N1068" s="38"/>
      <c r="O1068" s="38"/>
    </row>
    <row r="1069" spans="1:15" x14ac:dyDescent="0.25">
      <c r="A1069" s="2"/>
      <c r="B1069" s="47"/>
      <c r="C1069" s="30"/>
      <c r="D1069" s="30"/>
      <c r="E1069" s="31"/>
      <c r="F1069" s="32"/>
      <c r="G1069" s="33"/>
      <c r="H1069" s="33"/>
      <c r="I1069" s="33"/>
      <c r="J1069" s="33"/>
      <c r="K1069" s="33"/>
      <c r="L1069" s="33"/>
      <c r="M1069" s="33"/>
      <c r="N1069" s="33"/>
      <c r="O1069" s="33"/>
    </row>
    <row r="1070" spans="1:15" x14ac:dyDescent="0.25">
      <c r="A1070" s="2"/>
      <c r="B1070" s="53"/>
      <c r="C1070" s="35"/>
      <c r="D1070" s="35"/>
      <c r="E1070" s="36"/>
      <c r="F1070" s="37"/>
      <c r="G1070" s="36"/>
      <c r="H1070" s="38"/>
      <c r="I1070" s="38"/>
      <c r="J1070" s="38"/>
      <c r="K1070" s="38"/>
      <c r="L1070" s="38"/>
      <c r="M1070" s="38"/>
      <c r="N1070" s="38"/>
      <c r="O1070" s="38"/>
    </row>
    <row r="1071" spans="1:15" x14ac:dyDescent="0.25">
      <c r="A1071" s="2"/>
      <c r="B1071" s="53"/>
      <c r="C1071" s="35"/>
      <c r="D1071" s="35"/>
      <c r="E1071" s="36"/>
      <c r="F1071" s="37"/>
      <c r="G1071" s="36"/>
      <c r="H1071" s="38"/>
      <c r="I1071" s="38"/>
      <c r="J1071" s="38"/>
      <c r="K1071" s="38"/>
      <c r="L1071" s="38"/>
      <c r="M1071" s="38"/>
      <c r="N1071" s="38"/>
      <c r="O1071" s="38"/>
    </row>
    <row r="1072" spans="1:15" x14ac:dyDescent="0.25">
      <c r="A1072" s="2"/>
      <c r="B1072" s="46"/>
      <c r="C1072" s="25"/>
      <c r="D1072" s="25"/>
      <c r="E1072" s="26"/>
      <c r="F1072" s="27"/>
      <c r="G1072" s="28"/>
      <c r="H1072" s="28"/>
      <c r="I1072" s="28"/>
      <c r="J1072" s="28"/>
      <c r="K1072" s="28"/>
      <c r="L1072" s="28"/>
      <c r="M1072" s="28"/>
      <c r="N1072" s="28"/>
      <c r="O1072" s="28"/>
    </row>
    <row r="1073" spans="1:15" x14ac:dyDescent="0.25">
      <c r="A1073" s="2"/>
      <c r="B1073" s="47"/>
      <c r="C1073" s="30"/>
      <c r="D1073" s="30"/>
      <c r="E1073" s="31"/>
      <c r="F1073" s="32"/>
      <c r="G1073" s="33"/>
      <c r="H1073" s="33"/>
      <c r="I1073" s="33"/>
      <c r="J1073" s="33"/>
      <c r="K1073" s="33"/>
      <c r="L1073" s="33"/>
      <c r="M1073" s="33"/>
      <c r="N1073" s="33"/>
      <c r="O1073" s="33"/>
    </row>
    <row r="1074" spans="1:15" x14ac:dyDescent="0.25">
      <c r="A1074" s="2"/>
      <c r="B1074" s="53"/>
      <c r="C1074" s="35"/>
      <c r="D1074" s="35"/>
      <c r="E1074" s="36"/>
      <c r="F1074" s="37"/>
      <c r="G1074" s="36"/>
      <c r="H1074" s="38"/>
      <c r="I1074" s="38"/>
      <c r="J1074" s="38"/>
      <c r="K1074" s="38"/>
      <c r="L1074" s="38"/>
      <c r="M1074" s="38"/>
      <c r="N1074" s="38"/>
      <c r="O1074" s="38"/>
    </row>
    <row r="1075" spans="1:15" x14ac:dyDescent="0.25">
      <c r="A1075" s="2"/>
      <c r="B1075" s="53"/>
      <c r="C1075" s="35"/>
      <c r="D1075" s="35"/>
      <c r="E1075" s="36"/>
      <c r="F1075" s="37"/>
      <c r="G1075" s="36"/>
      <c r="H1075" s="38"/>
      <c r="I1075" s="38"/>
      <c r="J1075" s="38"/>
      <c r="K1075" s="38"/>
      <c r="L1075" s="38"/>
      <c r="M1075" s="38"/>
      <c r="N1075" s="38"/>
      <c r="O1075" s="38"/>
    </row>
    <row r="1076" spans="1:15" x14ac:dyDescent="0.25">
      <c r="A1076" s="2"/>
      <c r="B1076" s="47"/>
      <c r="C1076" s="30"/>
      <c r="D1076" s="30"/>
      <c r="E1076" s="31"/>
      <c r="F1076" s="32"/>
      <c r="G1076" s="33"/>
      <c r="H1076" s="33"/>
      <c r="I1076" s="33"/>
      <c r="J1076" s="33"/>
      <c r="K1076" s="33"/>
      <c r="L1076" s="33"/>
      <c r="M1076" s="33"/>
      <c r="N1076" s="33"/>
      <c r="O1076" s="33"/>
    </row>
    <row r="1077" spans="1:15" x14ac:dyDescent="0.25">
      <c r="A1077" s="2"/>
      <c r="B1077" s="53"/>
      <c r="C1077" s="35"/>
      <c r="D1077" s="35"/>
      <c r="E1077" s="36"/>
      <c r="F1077" s="37"/>
      <c r="G1077" s="36"/>
      <c r="H1077" s="38"/>
      <c r="I1077" s="38"/>
      <c r="J1077" s="38"/>
      <c r="K1077" s="38"/>
      <c r="L1077" s="38"/>
      <c r="M1077" s="38"/>
      <c r="N1077" s="38"/>
      <c r="O1077" s="38"/>
    </row>
    <row r="1078" spans="1:15" x14ac:dyDescent="0.25">
      <c r="A1078" s="2"/>
      <c r="B1078" s="53"/>
      <c r="C1078" s="35"/>
      <c r="D1078" s="35"/>
      <c r="E1078" s="36"/>
      <c r="F1078" s="37"/>
      <c r="G1078" s="36"/>
      <c r="H1078" s="38"/>
      <c r="I1078" s="38"/>
      <c r="J1078" s="38"/>
      <c r="K1078" s="38"/>
      <c r="L1078" s="38"/>
      <c r="M1078" s="38"/>
      <c r="N1078" s="38"/>
      <c r="O1078" s="38"/>
    </row>
    <row r="1079" spans="1:15" x14ac:dyDescent="0.25">
      <c r="A1079" s="2"/>
      <c r="B1079" s="44"/>
      <c r="C1079" s="20"/>
      <c r="D1079" s="20"/>
      <c r="E1079" s="21"/>
      <c r="F1079" s="22"/>
      <c r="G1079" s="23"/>
      <c r="H1079" s="23"/>
      <c r="I1079" s="23"/>
      <c r="J1079" s="23"/>
      <c r="K1079" s="23"/>
      <c r="L1079" s="23"/>
      <c r="M1079" s="23"/>
      <c r="N1079" s="23"/>
      <c r="O1079" s="23"/>
    </row>
    <row r="1080" spans="1:15" x14ac:dyDescent="0.25">
      <c r="A1080" s="2"/>
      <c r="B1080" s="46"/>
      <c r="C1080" s="25"/>
      <c r="D1080" s="25"/>
      <c r="E1080" s="26"/>
      <c r="F1080" s="27"/>
      <c r="G1080" s="28"/>
      <c r="H1080" s="28"/>
      <c r="I1080" s="28"/>
      <c r="J1080" s="28"/>
      <c r="K1080" s="28"/>
      <c r="L1080" s="28"/>
      <c r="M1080" s="28"/>
      <c r="N1080" s="28"/>
      <c r="O1080" s="28"/>
    </row>
    <row r="1081" spans="1:15" x14ac:dyDescent="0.25">
      <c r="A1081" s="2"/>
      <c r="B1081" s="47"/>
      <c r="C1081" s="30"/>
      <c r="D1081" s="30"/>
      <c r="E1081" s="31"/>
      <c r="F1081" s="32"/>
      <c r="G1081" s="33"/>
      <c r="H1081" s="33"/>
      <c r="I1081" s="33"/>
      <c r="J1081" s="33"/>
      <c r="K1081" s="33"/>
      <c r="L1081" s="33"/>
      <c r="M1081" s="33"/>
      <c r="N1081" s="33"/>
      <c r="O1081" s="33"/>
    </row>
    <row r="1082" spans="1:15" x14ac:dyDescent="0.25">
      <c r="A1082" s="2"/>
      <c r="B1082" s="53"/>
      <c r="C1082" s="35"/>
      <c r="D1082" s="35"/>
      <c r="E1082" s="36"/>
      <c r="F1082" s="37"/>
      <c r="G1082" s="36"/>
      <c r="H1082" s="38"/>
      <c r="I1082" s="38"/>
      <c r="J1082" s="38"/>
      <c r="K1082" s="38"/>
      <c r="L1082" s="38"/>
      <c r="M1082" s="38"/>
      <c r="N1082" s="38"/>
      <c r="O1082" s="38"/>
    </row>
    <row r="1083" spans="1:15" x14ac:dyDescent="0.25">
      <c r="A1083" s="2"/>
      <c r="B1083" s="53"/>
      <c r="C1083" s="35"/>
      <c r="D1083" s="35"/>
      <c r="E1083" s="36"/>
      <c r="F1083" s="37"/>
      <c r="G1083" s="36"/>
      <c r="H1083" s="38"/>
      <c r="I1083" s="38"/>
      <c r="J1083" s="38"/>
      <c r="K1083" s="38"/>
      <c r="L1083" s="38"/>
      <c r="M1083" s="38"/>
      <c r="N1083" s="38"/>
      <c r="O1083" s="38"/>
    </row>
    <row r="1084" spans="1:15" x14ac:dyDescent="0.25">
      <c r="A1084" s="2"/>
      <c r="B1084" s="53"/>
      <c r="C1084" s="35"/>
      <c r="D1084" s="35"/>
      <c r="E1084" s="36"/>
      <c r="F1084" s="37"/>
      <c r="G1084" s="36"/>
      <c r="H1084" s="38"/>
      <c r="I1084" s="38"/>
      <c r="J1084" s="38"/>
      <c r="K1084" s="38"/>
      <c r="L1084" s="38"/>
      <c r="M1084" s="38"/>
      <c r="N1084" s="38"/>
      <c r="O1084" s="38"/>
    </row>
    <row r="1085" spans="1:15" x14ac:dyDescent="0.25">
      <c r="A1085" s="2"/>
      <c r="B1085" s="53"/>
      <c r="C1085" s="35"/>
      <c r="D1085" s="35"/>
      <c r="E1085" s="36"/>
      <c r="F1085" s="37"/>
      <c r="G1085" s="36"/>
      <c r="H1085" s="38"/>
      <c r="I1085" s="38"/>
      <c r="J1085" s="38"/>
      <c r="K1085" s="38"/>
      <c r="L1085" s="38"/>
      <c r="M1085" s="38"/>
      <c r="N1085" s="38"/>
      <c r="O1085" s="38"/>
    </row>
    <row r="1086" spans="1:15" x14ac:dyDescent="0.25">
      <c r="A1086" s="2"/>
      <c r="B1086" s="53"/>
      <c r="C1086" s="35"/>
      <c r="D1086" s="35"/>
      <c r="E1086" s="36"/>
      <c r="F1086" s="37"/>
      <c r="G1086" s="36"/>
      <c r="H1086" s="38"/>
      <c r="I1086" s="38"/>
      <c r="J1086" s="38"/>
      <c r="K1086" s="38"/>
      <c r="L1086" s="38"/>
      <c r="M1086" s="38"/>
      <c r="N1086" s="38"/>
      <c r="O1086" s="38"/>
    </row>
    <row r="1087" spans="1:15" x14ac:dyDescent="0.25">
      <c r="A1087" s="2"/>
      <c r="B1087" s="53"/>
      <c r="C1087" s="35"/>
      <c r="D1087" s="35"/>
      <c r="E1087" s="36"/>
      <c r="F1087" s="37"/>
      <c r="G1087" s="36"/>
      <c r="H1087" s="38"/>
      <c r="I1087" s="38"/>
      <c r="J1087" s="38"/>
      <c r="K1087" s="38"/>
      <c r="L1087" s="38"/>
      <c r="M1087" s="38"/>
      <c r="N1087" s="38"/>
      <c r="O1087" s="38"/>
    </row>
    <row r="1088" spans="1:15" x14ac:dyDescent="0.25">
      <c r="A1088" s="2"/>
      <c r="B1088" s="53"/>
      <c r="C1088" s="35"/>
      <c r="D1088" s="35"/>
      <c r="E1088" s="36"/>
      <c r="F1088" s="37"/>
      <c r="G1088" s="36"/>
      <c r="H1088" s="38"/>
      <c r="I1088" s="38"/>
      <c r="J1088" s="38"/>
      <c r="K1088" s="38"/>
      <c r="L1088" s="38"/>
      <c r="M1088" s="38"/>
      <c r="N1088" s="38"/>
      <c r="O1088" s="38"/>
    </row>
    <row r="1089" spans="1:15" x14ac:dyDescent="0.25">
      <c r="A1089" s="2"/>
      <c r="B1089" s="53"/>
      <c r="C1089" s="35"/>
      <c r="D1089" s="35"/>
      <c r="E1089" s="36"/>
      <c r="F1089" s="37"/>
      <c r="G1089" s="36"/>
      <c r="H1089" s="38"/>
      <c r="I1089" s="38"/>
      <c r="J1089" s="38"/>
      <c r="K1089" s="38"/>
      <c r="L1089" s="38"/>
      <c r="M1089" s="38"/>
      <c r="N1089" s="38"/>
      <c r="O1089" s="38"/>
    </row>
    <row r="1090" spans="1:15" x14ac:dyDescent="0.25">
      <c r="A1090" s="2"/>
      <c r="B1090" s="53"/>
      <c r="C1090" s="35"/>
      <c r="D1090" s="35"/>
      <c r="E1090" s="36"/>
      <c r="F1090" s="37"/>
      <c r="G1090" s="36"/>
      <c r="H1090" s="38"/>
      <c r="I1090" s="38"/>
      <c r="J1090" s="38"/>
      <c r="K1090" s="38"/>
      <c r="L1090" s="38"/>
      <c r="M1090" s="38"/>
      <c r="N1090" s="38"/>
      <c r="O1090" s="38"/>
    </row>
    <row r="1091" spans="1:15" x14ac:dyDescent="0.25">
      <c r="A1091" s="2"/>
      <c r="B1091" s="47"/>
      <c r="C1091" s="30"/>
      <c r="D1091" s="30"/>
      <c r="E1091" s="31"/>
      <c r="F1091" s="32"/>
      <c r="G1091" s="33"/>
      <c r="H1091" s="33"/>
      <c r="I1091" s="33"/>
      <c r="J1091" s="33"/>
      <c r="K1091" s="33"/>
      <c r="L1091" s="33"/>
      <c r="M1091" s="33"/>
      <c r="N1091" s="33"/>
      <c r="O1091" s="33"/>
    </row>
    <row r="1092" spans="1:15" x14ac:dyDescent="0.25">
      <c r="A1092" s="2"/>
      <c r="B1092" s="53"/>
      <c r="C1092" s="35"/>
      <c r="D1092" s="35"/>
      <c r="E1092" s="36"/>
      <c r="F1092" s="37"/>
      <c r="G1092" s="36"/>
      <c r="H1092" s="38"/>
      <c r="I1092" s="38"/>
      <c r="J1092" s="38"/>
      <c r="K1092" s="38"/>
      <c r="L1092" s="38"/>
      <c r="M1092" s="38"/>
      <c r="N1092" s="38"/>
      <c r="O1092" s="38"/>
    </row>
    <row r="1093" spans="1:15" x14ac:dyDescent="0.25">
      <c r="A1093" s="2"/>
      <c r="B1093" s="53"/>
      <c r="C1093" s="35"/>
      <c r="D1093" s="35"/>
      <c r="E1093" s="36"/>
      <c r="F1093" s="37"/>
      <c r="G1093" s="36"/>
      <c r="H1093" s="38"/>
      <c r="I1093" s="38"/>
      <c r="J1093" s="38"/>
      <c r="K1093" s="38"/>
      <c r="L1093" s="38"/>
      <c r="M1093" s="38"/>
      <c r="N1093" s="38"/>
      <c r="O1093" s="38"/>
    </row>
    <row r="1094" spans="1:15" x14ac:dyDescent="0.25">
      <c r="A1094" s="2"/>
      <c r="B1094" s="53"/>
      <c r="C1094" s="35"/>
      <c r="D1094" s="35"/>
      <c r="E1094" s="36"/>
      <c r="F1094" s="37"/>
      <c r="G1094" s="36"/>
      <c r="H1094" s="38"/>
      <c r="I1094" s="38"/>
      <c r="J1094" s="38"/>
      <c r="K1094" s="38"/>
      <c r="L1094" s="38"/>
      <c r="M1094" s="38"/>
      <c r="N1094" s="38"/>
      <c r="O1094" s="38"/>
    </row>
    <row r="1095" spans="1:15" x14ac:dyDescent="0.25">
      <c r="A1095" s="2"/>
      <c r="B1095" s="46"/>
      <c r="C1095" s="25"/>
      <c r="D1095" s="25"/>
      <c r="E1095" s="26"/>
      <c r="F1095" s="27"/>
      <c r="G1095" s="28"/>
      <c r="H1095" s="28"/>
      <c r="I1095" s="28"/>
      <c r="J1095" s="28"/>
      <c r="K1095" s="28"/>
      <c r="L1095" s="28"/>
      <c r="M1095" s="28"/>
      <c r="N1095" s="28"/>
      <c r="O1095" s="28"/>
    </row>
    <row r="1096" spans="1:15" x14ac:dyDescent="0.25">
      <c r="A1096" s="2"/>
      <c r="B1096" s="47"/>
      <c r="C1096" s="30"/>
      <c r="D1096" s="30"/>
      <c r="E1096" s="31"/>
      <c r="F1096" s="32"/>
      <c r="G1096" s="33"/>
      <c r="H1096" s="33"/>
      <c r="I1096" s="33"/>
      <c r="J1096" s="33"/>
      <c r="K1096" s="33"/>
      <c r="L1096" s="33"/>
      <c r="M1096" s="33"/>
      <c r="N1096" s="33"/>
      <c r="O1096" s="33"/>
    </row>
    <row r="1097" spans="1:15" x14ac:dyDescent="0.25">
      <c r="A1097" s="2"/>
      <c r="B1097" s="53"/>
      <c r="C1097" s="35"/>
      <c r="D1097" s="35"/>
      <c r="E1097" s="36"/>
      <c r="F1097" s="37"/>
      <c r="G1097" s="36"/>
      <c r="H1097" s="38"/>
      <c r="I1097" s="38"/>
      <c r="J1097" s="38"/>
      <c r="K1097" s="38"/>
      <c r="L1097" s="38"/>
      <c r="M1097" s="38"/>
      <c r="N1097" s="38"/>
      <c r="O1097" s="38"/>
    </row>
    <row r="1098" spans="1:15" x14ac:dyDescent="0.25">
      <c r="A1098" s="2"/>
      <c r="B1098" s="53"/>
      <c r="C1098" s="35"/>
      <c r="D1098" s="35"/>
      <c r="E1098" s="36"/>
      <c r="F1098" s="37"/>
      <c r="G1098" s="36"/>
      <c r="H1098" s="38"/>
      <c r="I1098" s="38"/>
      <c r="J1098" s="38"/>
      <c r="K1098" s="38"/>
      <c r="L1098" s="38"/>
      <c r="M1098" s="38"/>
      <c r="N1098" s="38"/>
      <c r="O1098" s="38"/>
    </row>
    <row r="1099" spans="1:15" x14ac:dyDescent="0.25">
      <c r="A1099" s="2"/>
      <c r="B1099" s="47"/>
      <c r="C1099" s="30"/>
      <c r="D1099" s="30"/>
      <c r="E1099" s="31"/>
      <c r="F1099" s="32"/>
      <c r="G1099" s="33"/>
      <c r="H1099" s="33"/>
      <c r="I1099" s="33"/>
      <c r="J1099" s="33"/>
      <c r="K1099" s="33"/>
      <c r="L1099" s="33"/>
      <c r="M1099" s="33"/>
      <c r="N1099" s="33"/>
      <c r="O1099" s="33"/>
    </row>
    <row r="1100" spans="1:15" x14ac:dyDescent="0.25">
      <c r="A1100" s="2"/>
      <c r="B1100" s="53"/>
      <c r="C1100" s="35"/>
      <c r="D1100" s="35"/>
      <c r="E1100" s="36"/>
      <c r="F1100" s="37"/>
      <c r="G1100" s="36"/>
      <c r="H1100" s="38"/>
      <c r="I1100" s="38"/>
      <c r="J1100" s="38"/>
      <c r="K1100" s="38"/>
      <c r="L1100" s="38"/>
      <c r="M1100" s="38"/>
      <c r="N1100" s="38"/>
      <c r="O1100" s="38"/>
    </row>
    <row r="1101" spans="1:15" x14ac:dyDescent="0.25">
      <c r="A1101" s="2"/>
      <c r="B1101" s="47"/>
      <c r="C1101" s="30"/>
      <c r="D1101" s="30"/>
      <c r="E1101" s="31"/>
      <c r="F1101" s="32"/>
      <c r="G1101" s="33"/>
      <c r="H1101" s="33"/>
      <c r="I1101" s="33"/>
      <c r="J1101" s="33"/>
      <c r="K1101" s="33"/>
      <c r="L1101" s="33"/>
      <c r="M1101" s="33"/>
      <c r="N1101" s="33"/>
      <c r="O1101" s="33"/>
    </row>
    <row r="1102" spans="1:15" x14ac:dyDescent="0.25">
      <c r="A1102" s="2"/>
      <c r="B1102" s="53"/>
      <c r="C1102" s="35"/>
      <c r="D1102" s="35"/>
      <c r="E1102" s="36"/>
      <c r="F1102" s="37"/>
      <c r="G1102" s="36"/>
      <c r="H1102" s="38"/>
      <c r="I1102" s="38"/>
      <c r="J1102" s="38"/>
      <c r="K1102" s="38"/>
      <c r="L1102" s="38"/>
      <c r="M1102" s="38"/>
      <c r="N1102" s="38"/>
      <c r="O1102" s="38"/>
    </row>
    <row r="1103" spans="1:15" x14ac:dyDescent="0.25">
      <c r="A1103" s="2"/>
      <c r="B1103" s="53"/>
      <c r="C1103" s="35"/>
      <c r="D1103" s="35"/>
      <c r="E1103" s="36"/>
      <c r="F1103" s="37"/>
      <c r="G1103" s="36"/>
      <c r="H1103" s="38"/>
      <c r="I1103" s="38"/>
      <c r="J1103" s="38"/>
      <c r="K1103" s="38"/>
      <c r="L1103" s="38"/>
      <c r="M1103" s="38"/>
      <c r="N1103" s="38"/>
      <c r="O1103" s="38"/>
    </row>
    <row r="1104" spans="1:15" x14ac:dyDescent="0.25">
      <c r="A1104" s="2"/>
      <c r="B1104" s="47"/>
      <c r="C1104" s="30"/>
      <c r="D1104" s="30"/>
      <c r="E1104" s="31"/>
      <c r="F1104" s="32"/>
      <c r="G1104" s="33"/>
      <c r="H1104" s="33"/>
      <c r="I1104" s="33"/>
      <c r="J1104" s="33"/>
      <c r="K1104" s="33"/>
      <c r="L1104" s="33"/>
      <c r="M1104" s="33"/>
      <c r="N1104" s="33"/>
      <c r="O1104" s="33"/>
    </row>
    <row r="1105" spans="1:15" x14ac:dyDescent="0.25">
      <c r="A1105" s="2"/>
      <c r="B1105" s="53"/>
      <c r="C1105" s="35"/>
      <c r="D1105" s="35"/>
      <c r="E1105" s="36"/>
      <c r="F1105" s="37"/>
      <c r="G1105" s="36"/>
      <c r="H1105" s="38"/>
      <c r="I1105" s="38"/>
      <c r="J1105" s="38"/>
      <c r="K1105" s="38"/>
      <c r="L1105" s="38"/>
      <c r="M1105" s="38"/>
      <c r="N1105" s="38"/>
      <c r="O1105" s="38"/>
    </row>
    <row r="1106" spans="1:15" x14ac:dyDescent="0.25">
      <c r="A1106" s="2"/>
      <c r="B1106" s="53"/>
      <c r="C1106" s="35"/>
      <c r="D1106" s="35"/>
      <c r="E1106" s="36"/>
      <c r="F1106" s="37"/>
      <c r="G1106" s="36"/>
      <c r="H1106" s="38"/>
      <c r="I1106" s="38"/>
      <c r="J1106" s="38"/>
      <c r="K1106" s="38"/>
      <c r="L1106" s="38"/>
      <c r="M1106" s="38"/>
      <c r="N1106" s="38"/>
      <c r="O1106" s="38"/>
    </row>
    <row r="1107" spans="1:15" x14ac:dyDescent="0.25">
      <c r="A1107" s="2"/>
      <c r="B1107" s="47"/>
      <c r="C1107" s="30"/>
      <c r="D1107" s="30"/>
      <c r="E1107" s="31"/>
      <c r="F1107" s="32"/>
      <c r="G1107" s="33"/>
      <c r="H1107" s="33"/>
      <c r="I1107" s="33"/>
      <c r="J1107" s="33"/>
      <c r="K1107" s="33"/>
      <c r="L1107" s="33"/>
      <c r="M1107" s="33"/>
      <c r="N1107" s="33"/>
      <c r="O1107" s="33"/>
    </row>
    <row r="1108" spans="1:15" x14ac:dyDescent="0.25">
      <c r="A1108" s="2"/>
      <c r="B1108" s="53"/>
      <c r="C1108" s="35"/>
      <c r="D1108" s="35"/>
      <c r="E1108" s="36"/>
      <c r="F1108" s="37"/>
      <c r="G1108" s="36"/>
      <c r="H1108" s="38"/>
      <c r="I1108" s="38"/>
      <c r="J1108" s="38"/>
      <c r="K1108" s="38"/>
      <c r="L1108" s="38"/>
      <c r="M1108" s="38"/>
      <c r="N1108" s="38"/>
      <c r="O1108" s="38"/>
    </row>
    <row r="1109" spans="1:15" x14ac:dyDescent="0.25">
      <c r="A1109" s="2"/>
      <c r="B1109" s="53"/>
      <c r="C1109" s="35"/>
      <c r="D1109" s="35"/>
      <c r="E1109" s="36"/>
      <c r="F1109" s="37"/>
      <c r="G1109" s="36"/>
      <c r="H1109" s="38"/>
      <c r="I1109" s="38"/>
      <c r="J1109" s="38"/>
      <c r="K1109" s="38"/>
      <c r="L1109" s="38"/>
      <c r="M1109" s="38"/>
      <c r="N1109" s="38"/>
      <c r="O1109" s="38"/>
    </row>
    <row r="1110" spans="1:15" x14ac:dyDescent="0.25">
      <c r="A1110" s="2"/>
      <c r="B1110" s="53"/>
      <c r="C1110" s="35"/>
      <c r="D1110" s="35"/>
      <c r="E1110" s="36"/>
      <c r="F1110" s="37"/>
      <c r="G1110" s="36"/>
      <c r="H1110" s="38"/>
      <c r="I1110" s="38"/>
      <c r="J1110" s="38"/>
      <c r="K1110" s="38"/>
      <c r="L1110" s="38"/>
      <c r="M1110" s="38"/>
      <c r="N1110" s="38"/>
      <c r="O1110" s="38"/>
    </row>
    <row r="1111" spans="1:15" x14ac:dyDescent="0.25">
      <c r="A1111" s="2"/>
      <c r="B1111" s="53"/>
      <c r="C1111" s="35"/>
      <c r="D1111" s="35"/>
      <c r="E1111" s="36"/>
      <c r="F1111" s="37"/>
      <c r="G1111" s="36"/>
      <c r="H1111" s="38"/>
      <c r="I1111" s="38"/>
      <c r="J1111" s="38"/>
      <c r="K1111" s="38"/>
      <c r="L1111" s="38"/>
      <c r="M1111" s="38"/>
      <c r="N1111" s="38"/>
      <c r="O1111" s="38"/>
    </row>
    <row r="1112" spans="1:15" x14ac:dyDescent="0.25">
      <c r="A1112" s="2"/>
      <c r="B1112" s="47"/>
      <c r="C1112" s="30"/>
      <c r="D1112" s="30"/>
      <c r="E1112" s="31"/>
      <c r="F1112" s="32"/>
      <c r="G1112" s="33"/>
      <c r="H1112" s="33"/>
      <c r="I1112" s="33"/>
      <c r="J1112" s="33"/>
      <c r="K1112" s="33"/>
      <c r="L1112" s="33"/>
      <c r="M1112" s="33"/>
      <c r="N1112" s="33"/>
      <c r="O1112" s="33"/>
    </row>
    <row r="1113" spans="1:15" x14ac:dyDescent="0.25">
      <c r="A1113" s="2"/>
      <c r="B1113" s="53"/>
      <c r="C1113" s="35"/>
      <c r="D1113" s="35"/>
      <c r="E1113" s="36"/>
      <c r="F1113" s="37"/>
      <c r="G1113" s="36"/>
      <c r="H1113" s="38"/>
      <c r="I1113" s="38"/>
      <c r="J1113" s="38"/>
      <c r="K1113" s="38"/>
      <c r="L1113" s="38"/>
      <c r="M1113" s="38"/>
      <c r="N1113" s="38"/>
      <c r="O1113" s="38"/>
    </row>
    <row r="1114" spans="1:15" x14ac:dyDescent="0.25">
      <c r="A1114" s="2"/>
      <c r="B1114" s="53"/>
      <c r="C1114" s="35"/>
      <c r="D1114" s="35"/>
      <c r="E1114" s="36"/>
      <c r="F1114" s="37"/>
      <c r="G1114" s="36"/>
      <c r="H1114" s="38"/>
      <c r="I1114" s="38"/>
      <c r="J1114" s="38"/>
      <c r="K1114" s="38"/>
      <c r="L1114" s="38"/>
      <c r="M1114" s="38"/>
      <c r="N1114" s="38"/>
      <c r="O1114" s="38"/>
    </row>
    <row r="1115" spans="1:15" x14ac:dyDescent="0.25">
      <c r="A1115" s="2"/>
      <c r="B1115" s="53"/>
      <c r="C1115" s="35"/>
      <c r="D1115" s="35"/>
      <c r="E1115" s="36"/>
      <c r="F1115" s="37"/>
      <c r="G1115" s="36"/>
      <c r="H1115" s="38"/>
      <c r="I1115" s="38"/>
      <c r="J1115" s="38"/>
      <c r="K1115" s="38"/>
      <c r="L1115" s="38"/>
      <c r="M1115" s="38"/>
      <c r="N1115" s="38"/>
      <c r="O1115" s="38"/>
    </row>
    <row r="1116" spans="1:15" x14ac:dyDescent="0.25">
      <c r="A1116" s="2"/>
      <c r="B1116" s="53"/>
      <c r="C1116" s="35"/>
      <c r="D1116" s="35"/>
      <c r="E1116" s="36"/>
      <c r="F1116" s="37"/>
      <c r="G1116" s="36"/>
      <c r="H1116" s="38"/>
      <c r="I1116" s="38"/>
      <c r="J1116" s="38"/>
      <c r="K1116" s="38"/>
      <c r="L1116" s="38"/>
      <c r="M1116" s="38"/>
      <c r="N1116" s="38"/>
      <c r="O1116" s="38"/>
    </row>
    <row r="1117" spans="1:15" x14ac:dyDescent="0.25">
      <c r="A1117" s="2"/>
      <c r="B1117" s="47"/>
      <c r="C1117" s="30"/>
      <c r="D1117" s="30"/>
      <c r="E1117" s="31"/>
      <c r="F1117" s="32"/>
      <c r="G1117" s="33"/>
      <c r="H1117" s="33"/>
      <c r="I1117" s="33"/>
      <c r="J1117" s="33"/>
      <c r="K1117" s="33"/>
      <c r="L1117" s="33"/>
      <c r="M1117" s="33"/>
      <c r="N1117" s="33"/>
      <c r="O1117" s="33"/>
    </row>
    <row r="1118" spans="1:15" x14ac:dyDescent="0.25">
      <c r="A1118" s="2"/>
      <c r="B1118" s="53"/>
      <c r="C1118" s="35"/>
      <c r="D1118" s="35"/>
      <c r="E1118" s="36"/>
      <c r="F1118" s="37"/>
      <c r="G1118" s="36"/>
      <c r="H1118" s="38"/>
      <c r="I1118" s="38"/>
      <c r="J1118" s="38"/>
      <c r="K1118" s="38"/>
      <c r="L1118" s="38"/>
      <c r="M1118" s="38"/>
      <c r="N1118" s="38"/>
      <c r="O1118" s="38"/>
    </row>
    <row r="1119" spans="1:15" x14ac:dyDescent="0.25">
      <c r="A1119" s="2"/>
      <c r="B1119" s="53"/>
      <c r="C1119" s="35"/>
      <c r="D1119" s="35"/>
      <c r="E1119" s="36"/>
      <c r="F1119" s="37"/>
      <c r="G1119" s="36"/>
      <c r="H1119" s="38"/>
      <c r="I1119" s="38"/>
      <c r="J1119" s="38"/>
      <c r="K1119" s="38"/>
      <c r="L1119" s="38"/>
      <c r="M1119" s="38"/>
      <c r="N1119" s="38"/>
      <c r="O1119" s="38"/>
    </row>
    <row r="1120" spans="1:15" x14ac:dyDescent="0.25">
      <c r="A1120" s="2"/>
      <c r="B1120" s="53"/>
      <c r="C1120" s="35"/>
      <c r="D1120" s="35"/>
      <c r="E1120" s="36"/>
      <c r="F1120" s="37"/>
      <c r="G1120" s="36"/>
      <c r="H1120" s="38"/>
      <c r="I1120" s="38"/>
      <c r="J1120" s="38"/>
      <c r="K1120" s="38"/>
      <c r="L1120" s="38"/>
      <c r="M1120" s="38"/>
      <c r="N1120" s="38"/>
      <c r="O1120" s="38"/>
    </row>
    <row r="1121" spans="1:15" x14ac:dyDescent="0.25">
      <c r="A1121" s="2"/>
      <c r="B1121" s="53"/>
      <c r="C1121" s="35"/>
      <c r="D1121" s="35"/>
      <c r="E1121" s="36"/>
      <c r="F1121" s="37"/>
      <c r="G1121" s="36"/>
      <c r="H1121" s="38"/>
      <c r="I1121" s="38"/>
      <c r="J1121" s="38"/>
      <c r="K1121" s="38"/>
      <c r="L1121" s="38"/>
      <c r="M1121" s="38"/>
      <c r="N1121" s="38"/>
      <c r="O1121" s="38"/>
    </row>
    <row r="1122" spans="1:15" x14ac:dyDescent="0.25">
      <c r="A1122" s="2"/>
      <c r="B1122" s="47"/>
      <c r="C1122" s="30"/>
      <c r="D1122" s="30"/>
      <c r="E1122" s="31"/>
      <c r="F1122" s="32"/>
      <c r="G1122" s="33"/>
      <c r="H1122" s="33"/>
      <c r="I1122" s="33"/>
      <c r="J1122" s="33"/>
      <c r="K1122" s="33"/>
      <c r="L1122" s="33"/>
      <c r="M1122" s="33"/>
      <c r="N1122" s="33"/>
      <c r="O1122" s="33"/>
    </row>
    <row r="1123" spans="1:15" x14ac:dyDescent="0.25">
      <c r="A1123" s="2"/>
      <c r="B1123" s="53"/>
      <c r="C1123" s="35"/>
      <c r="D1123" s="35"/>
      <c r="E1123" s="36"/>
      <c r="F1123" s="37"/>
      <c r="G1123" s="36"/>
      <c r="H1123" s="38"/>
      <c r="I1123" s="38"/>
      <c r="J1123" s="38"/>
      <c r="K1123" s="38"/>
      <c r="L1123" s="38"/>
      <c r="M1123" s="38"/>
      <c r="N1123" s="38"/>
      <c r="O1123" s="38"/>
    </row>
    <row r="1124" spans="1:15" x14ac:dyDescent="0.25">
      <c r="A1124" s="2"/>
      <c r="B1124" s="53"/>
      <c r="C1124" s="35"/>
      <c r="D1124" s="35"/>
      <c r="E1124" s="36"/>
      <c r="F1124" s="37"/>
      <c r="G1124" s="36"/>
      <c r="H1124" s="38"/>
      <c r="I1124" s="38"/>
      <c r="J1124" s="38"/>
      <c r="K1124" s="38"/>
      <c r="L1124" s="38"/>
      <c r="M1124" s="38"/>
      <c r="N1124" s="38"/>
      <c r="O1124" s="38"/>
    </row>
    <row r="1125" spans="1:15" x14ac:dyDescent="0.25">
      <c r="A1125" s="2"/>
      <c r="B1125" s="53"/>
      <c r="C1125" s="35"/>
      <c r="D1125" s="35"/>
      <c r="E1125" s="36"/>
      <c r="F1125" s="37"/>
      <c r="G1125" s="36"/>
      <c r="H1125" s="38"/>
      <c r="I1125" s="38"/>
      <c r="J1125" s="38"/>
      <c r="K1125" s="38"/>
      <c r="L1125" s="38"/>
      <c r="M1125" s="38"/>
      <c r="N1125" s="38"/>
      <c r="O1125" s="38"/>
    </row>
    <row r="1126" spans="1:15" x14ac:dyDescent="0.25">
      <c r="A1126" s="2"/>
      <c r="B1126" s="43"/>
      <c r="C1126" s="15"/>
      <c r="D1126" s="15"/>
      <c r="E1126" s="16"/>
      <c r="F1126" s="17"/>
      <c r="G1126" s="18"/>
      <c r="H1126" s="18"/>
      <c r="I1126" s="18"/>
      <c r="J1126" s="18"/>
      <c r="K1126" s="18"/>
      <c r="L1126" s="18"/>
      <c r="M1126" s="18"/>
      <c r="N1126" s="18"/>
      <c r="O1126" s="18"/>
    </row>
    <row r="1127" spans="1:15" x14ac:dyDescent="0.25">
      <c r="A1127" s="2"/>
      <c r="B1127" s="52"/>
      <c r="C1127" s="35"/>
      <c r="D1127" s="35"/>
      <c r="E1127" s="36"/>
      <c r="F1127" s="37"/>
      <c r="G1127" s="36"/>
      <c r="H1127" s="38"/>
      <c r="I1127" s="38"/>
      <c r="J1127" s="38"/>
      <c r="K1127" s="38"/>
      <c r="L1127" s="38"/>
      <c r="M1127" s="38"/>
      <c r="N1127" s="38"/>
      <c r="O1127" s="38"/>
    </row>
    <row r="1128" spans="1:15" x14ac:dyDescent="0.25">
      <c r="A1128" s="2"/>
      <c r="B1128" s="52"/>
      <c r="C1128" s="35"/>
      <c r="D1128" s="35"/>
      <c r="E1128" s="36"/>
      <c r="F1128" s="37"/>
      <c r="G1128" s="36"/>
      <c r="H1128" s="38"/>
      <c r="I1128" s="38"/>
      <c r="J1128" s="38"/>
      <c r="K1128" s="38"/>
      <c r="L1128" s="38"/>
      <c r="M1128" s="38"/>
      <c r="N1128" s="38"/>
      <c r="O1128" s="38"/>
    </row>
    <row r="1129" spans="1:15" x14ac:dyDescent="0.25">
      <c r="A1129" s="2"/>
      <c r="B1129" s="52"/>
      <c r="C1129" s="35"/>
      <c r="D1129" s="35"/>
      <c r="E1129" s="36"/>
      <c r="F1129" s="37"/>
      <c r="G1129" s="36"/>
      <c r="H1129" s="38"/>
      <c r="I1129" s="38"/>
      <c r="J1129" s="38"/>
      <c r="K1129" s="38"/>
      <c r="L1129" s="38"/>
      <c r="M1129" s="38"/>
      <c r="N1129" s="38"/>
      <c r="O1129" s="38"/>
    </row>
    <row r="1130" spans="1:15" x14ac:dyDescent="0.25">
      <c r="A1130" s="2"/>
      <c r="B1130" s="52"/>
      <c r="C1130" s="35"/>
      <c r="D1130" s="35"/>
      <c r="E1130" s="36"/>
      <c r="F1130" s="37"/>
      <c r="G1130" s="36"/>
      <c r="H1130" s="38"/>
      <c r="I1130" s="38"/>
      <c r="J1130" s="38"/>
      <c r="K1130" s="38"/>
      <c r="L1130" s="38"/>
      <c r="M1130" s="38"/>
      <c r="N1130" s="38"/>
      <c r="O1130" s="38"/>
    </row>
    <row r="1131" spans="1:15" x14ac:dyDescent="0.25">
      <c r="A1131" s="2"/>
      <c r="B1131" s="52"/>
      <c r="C1131" s="35"/>
      <c r="D1131" s="35"/>
      <c r="E1131" s="36"/>
      <c r="F1131" s="37"/>
      <c r="G1131" s="36"/>
      <c r="H1131" s="38"/>
      <c r="I1131" s="38"/>
      <c r="J1131" s="38"/>
      <c r="K1131" s="38"/>
      <c r="L1131" s="38"/>
      <c r="M1131" s="38"/>
      <c r="N1131" s="38"/>
      <c r="O1131" s="38"/>
    </row>
    <row r="1132" spans="1:15" x14ac:dyDescent="0.25">
      <c r="A1132" s="2"/>
      <c r="B1132" s="43"/>
      <c r="C1132" s="15"/>
      <c r="D1132" s="15"/>
      <c r="E1132" s="16"/>
      <c r="F1132" s="17"/>
      <c r="G1132" s="18"/>
      <c r="H1132" s="18"/>
      <c r="I1132" s="18"/>
      <c r="J1132" s="18"/>
      <c r="K1132" s="18"/>
      <c r="L1132" s="18"/>
      <c r="M1132" s="18"/>
      <c r="N1132" s="18"/>
      <c r="O1132" s="18"/>
    </row>
    <row r="1133" spans="1:15" x14ac:dyDescent="0.25">
      <c r="A1133" s="2"/>
      <c r="B1133" s="52"/>
      <c r="C1133" s="35"/>
      <c r="D1133" s="35"/>
      <c r="E1133" s="36"/>
      <c r="F1133" s="37"/>
      <c r="G1133" s="36"/>
      <c r="H1133" s="38"/>
      <c r="I1133" s="38"/>
      <c r="J1133" s="38"/>
      <c r="K1133" s="38"/>
      <c r="L1133" s="38"/>
      <c r="M1133" s="38"/>
      <c r="N1133" s="38"/>
      <c r="O1133" s="38"/>
    </row>
    <row r="1134" spans="1:15" x14ac:dyDescent="0.25">
      <c r="A1134" s="2"/>
      <c r="B1134" s="52"/>
      <c r="C1134" s="35"/>
      <c r="D1134" s="35"/>
      <c r="E1134" s="36"/>
      <c r="F1134" s="37"/>
      <c r="G1134" s="36"/>
      <c r="H1134" s="38"/>
      <c r="I1134" s="38"/>
      <c r="J1134" s="38"/>
      <c r="K1134" s="38"/>
      <c r="L1134" s="38"/>
      <c r="M1134" s="38"/>
      <c r="N1134" s="38"/>
      <c r="O1134" s="38"/>
    </row>
    <row r="1135" spans="1:15" x14ac:dyDescent="0.25">
      <c r="A1135" s="2"/>
      <c r="B1135" s="43"/>
      <c r="C1135" s="15"/>
      <c r="D1135" s="15"/>
      <c r="E1135" s="16"/>
      <c r="F1135" s="17"/>
      <c r="G1135" s="18"/>
      <c r="H1135" s="18"/>
      <c r="I1135" s="18"/>
      <c r="J1135" s="18"/>
      <c r="K1135" s="18"/>
      <c r="L1135" s="18"/>
      <c r="M1135" s="18"/>
      <c r="N1135" s="18"/>
      <c r="O1135" s="18"/>
    </row>
    <row r="1136" spans="1:15" x14ac:dyDescent="0.25">
      <c r="A1136" s="2"/>
      <c r="B1136" s="52"/>
      <c r="C1136" s="35"/>
      <c r="D1136" s="35"/>
      <c r="E1136" s="36"/>
      <c r="F1136" s="37"/>
      <c r="G1136" s="36"/>
      <c r="H1136" s="38"/>
      <c r="I1136" s="38"/>
      <c r="J1136" s="38"/>
      <c r="K1136" s="38"/>
      <c r="L1136" s="38"/>
      <c r="M1136" s="38"/>
      <c r="N1136" s="38"/>
      <c r="O1136" s="38"/>
    </row>
    <row r="1137" spans="1:15" x14ac:dyDescent="0.25">
      <c r="A1137" s="2"/>
      <c r="B1137" s="52"/>
      <c r="C1137" s="35"/>
      <c r="D1137" s="35"/>
      <c r="E1137" s="36"/>
      <c r="F1137" s="37"/>
      <c r="G1137" s="36"/>
      <c r="H1137" s="38"/>
      <c r="I1137" s="38"/>
      <c r="J1137" s="38"/>
      <c r="K1137" s="38"/>
      <c r="L1137" s="38"/>
      <c r="M1137" s="38"/>
      <c r="N1137" s="38"/>
      <c r="O1137" s="38"/>
    </row>
    <row r="1138" spans="1:15" x14ac:dyDescent="0.25">
      <c r="A1138" s="2"/>
      <c r="B1138" s="52"/>
      <c r="C1138" s="35"/>
      <c r="D1138" s="35"/>
      <c r="E1138" s="36"/>
      <c r="F1138" s="37"/>
      <c r="G1138" s="36"/>
      <c r="H1138" s="38"/>
      <c r="I1138" s="38"/>
      <c r="J1138" s="38"/>
      <c r="K1138" s="38"/>
      <c r="L1138" s="38"/>
      <c r="M1138" s="38"/>
      <c r="N1138" s="38"/>
      <c r="O1138" s="38"/>
    </row>
  </sheetData>
  <autoFilter ref="A19:O20"/>
  <mergeCells count="1">
    <mergeCell ref="B1:B5"/>
  </mergeCells>
  <conditionalFormatting sqref="A12">
    <cfRule type="cellIs" dxfId="85" priority="58" operator="equal">
      <formula>"N"</formula>
    </cfRule>
  </conditionalFormatting>
  <conditionalFormatting sqref="C1139:D1048576">
    <cfRule type="containsText" dxfId="84" priority="57" operator="containsText" text="Yes">
      <formula>NOT(ISERROR(SEARCH("Yes",C1139)))</formula>
    </cfRule>
  </conditionalFormatting>
  <conditionalFormatting sqref="C12:D12">
    <cfRule type="cellIs" dxfId="83" priority="56" operator="equal">
      <formula>"Yes"</formula>
    </cfRule>
  </conditionalFormatting>
  <conditionalFormatting sqref="D1:D16 D1139:D1048576 D18:D19">
    <cfRule type="cellIs" dxfId="82" priority="55" operator="equal">
      <formula>"TPL3_nat"</formula>
    </cfRule>
  </conditionalFormatting>
  <conditionalFormatting sqref="E12">
    <cfRule type="cellIs" dxfId="81" priority="53" operator="equal">
      <formula>0</formula>
    </cfRule>
  </conditionalFormatting>
  <conditionalFormatting sqref="E12">
    <cfRule type="containsErrors" dxfId="80" priority="52">
      <formula>ISERROR(E12)</formula>
    </cfRule>
  </conditionalFormatting>
  <conditionalFormatting sqref="G12">
    <cfRule type="cellIs" dxfId="79" priority="50" operator="equal">
      <formula>"country"</formula>
    </cfRule>
  </conditionalFormatting>
  <conditionalFormatting sqref="G12">
    <cfRule type="containsErrors" dxfId="78" priority="49">
      <formula>ISERROR(G12)</formula>
    </cfRule>
  </conditionalFormatting>
  <conditionalFormatting sqref="D17">
    <cfRule type="cellIs" dxfId="77" priority="48" operator="equal">
      <formula>"TPL3_nat"</formula>
    </cfRule>
  </conditionalFormatting>
  <conditionalFormatting sqref="D1135 D1132 D1126 D583">
    <cfRule type="cellIs" dxfId="76" priority="47" operator="equal">
      <formula>"TPL3_nat"</formula>
    </cfRule>
  </conditionalFormatting>
  <conditionalFormatting sqref="D1079 D584">
    <cfRule type="cellIs" dxfId="75" priority="46" operator="equal">
      <formula>"TPL3_nat"</formula>
    </cfRule>
  </conditionalFormatting>
  <conditionalFormatting sqref="D1095 D1080 D1072 D1065 D1028 D881 D843 D585">
    <cfRule type="cellIs" dxfId="74" priority="45" operator="equal">
      <formula>"TPL3_nat"</formula>
    </cfRule>
  </conditionalFormatting>
  <conditionalFormatting sqref="D1122 D1117 D1112 D1107 D1104 D1101 D1099 D1096 D1091 D1081 D1076 D1073 D1069 D1066 D1062 D1059 D1056 D1053 D1050 D1047 D1044 D1041 D1038 D1035 D1032 D1029 D1025 D1022 D1019 D1016 D1013 D1005 D1002 D999 D996 D993 D977 D961 D938 D917 D915 D912 D882 D878 D875 D872 D869 D866 D863 D860 D857 D851 D848 D844 D839 D836 D833 D830 D827 D824 D821 D818 D814 D798 D775 D746 D740 D729 D726 D723 D720 D717 D714 D704:D705 D701 D697 D694 D690 D678 D671 D652 D649 D640 D637 D633:D634 D628 D623 D620 D617 D614 D611 D608 D605 D592 D586:D587">
    <cfRule type="cellIs" dxfId="73" priority="44" operator="equal">
      <formula>"TPL3_nat"</formula>
    </cfRule>
  </conditionalFormatting>
  <conditionalFormatting sqref="A1136:A1138 A1133:A1134 A1127:A1131 A1123:A1125 A1118:A1121 A1113:A1116 A1108:A1111 A1105:A1106 A1102:A1103 A1100 A1097:A1098 A1092:A1094 A1082:A1090 A1077:A1078 A1074:A1075 A1070:A1071 A1067:A1068 A1063:A1064 A1060:A1061 A1057:A1058 A1054:A1055 A1051:A1052 A1048:A1049 A1045:A1046 A1042:A1043 A1039:A1040 A1036:A1037 A1033:A1034 A1030:A1031 A1026:A1027 A1023:A1024 A1020:A1021 A1017:A1018 A1014:A1015 A1006:A1012 A1003:A1004 A1000:A1001 A997:A998 A994:A995 A978:A992 A962:A976 A939:A960 A918:A937 A916 A913:A914 A883:A911 A879:A880 A876:A877 A873:A874 A870:A871 A867:A868 A864:A865 A861:A862 A858:A859 A852:A856 A849:A850 A845:A847 A840:A842 A837:A838 A834:A835 A831:A832 A828:A829 A825:A826 A822:A823 A819:A820 A815:A817 A799:A813 A776:A797 A747:A774 A741:A745 A730:A739 A727:A728 A724:A725 A721:A722 A718:A719 A715:A716 A706:A713 A702:A703 A698:A700 A695:A696 A691:A693 A679:A689 A672:A677 A653:A670 A650:A651 A641:A648 A638:A639 A635:A636 A629:A632 A624:A627 A621:A622 A618:A619 A615:A616 A612:A613 A609:A610 A606:A607 A593:A604 A588:A591">
    <cfRule type="cellIs" dxfId="72" priority="43" operator="equal">
      <formula>"N"</formula>
    </cfRule>
  </conditionalFormatting>
  <conditionalFormatting sqref="C1136:D1138 C1133:D1134 C1127:D1131 C1123:D1125 C1118:D1121 C1113:D1116 C1108:D1111 C1105:D1106 C1102:D1103 C1100:D1100 C1097:D1098 C1092:D1094 C1082:D1090 C1077:D1078 C1074:D1075 C1070:D1071 C1067:D1068 C1063:D1064 C1060:D1061 C1057:D1058 C1054:D1055 C1051:D1052 C1048:D1049 C1045:D1046 C1042:D1043 C1039:D1040 C1036:D1037 C1033:D1034 C1030:D1031 C1026:D1027 C1023:D1024 C1020:D1021 C1017:D1018 C1014:D1015 C1006:D1012 C1003:D1004 C1000:D1001 C997:D998 C994:D995 C978:D992 C962:D976 C939:D960 C918:D937 C916:D916 C913:D914 C883:D911 C879:D880 C876:D877 C873:D874 C870:D871 C867:D868 C864:D865 C861:D862 C858:D859 C852:D856 C849:D850 C845:D847 C840:D842 C837:D838 C834:D835 C831:D832 C828:D829 C825:D826 C822:D823 C819:D820 C815:D817 C799:D813 C776:D797 C747:D774 C741:D745 C730:D739 C727:D728 C724:D725 C721:D722 C718:D719 C715:D716 C706:D713 C702:D703 C698:D700 C695:D696 C691:D693 C679:D689 C672:D677 C653:D670 C650:D651 C641:D648 C638:D639 C635:D636 C629:D632 C624:D627 C621:D622 C618:D619 C615:D616 C612:D613 C609:D610 C606:D607 C593:D604 C588:D591">
    <cfRule type="cellIs" dxfId="71" priority="42" operator="equal">
      <formula>"Yes"</formula>
    </cfRule>
  </conditionalFormatting>
  <conditionalFormatting sqref="D1136:D1138 D1133:D1134 D1127:D1131 D1123:D1125 D1118:D1121 D1113:D1116 D1108:D1111 D1105:D1106 D1102:D1103 D1100 D1097:D1098 D1092:D1094 D1082:D1090 D1077:D1078 D1074:D1075 D1070:D1071 D1067:D1068 D1063:D1064 D1060:D1061 D1057:D1058 D1054:D1055 D1051:D1052 D1048:D1049 D1045:D1046 D1042:D1043 D1039:D1040 D1036:D1037 D1033:D1034 D1030:D1031 D1026:D1027 D1023:D1024 D1020:D1021 D1017:D1018 D1014:D1015 D1006:D1012 D1003:D1004 D1000:D1001 D997:D998 D994:D995 D978:D992 D962:D976 D939:D960 D918:D937 D916 D913:D914 D883:D911 D879:D880 D876:D877 D873:D874 D870:D871 D867:D868 D864:D865 D861:D862 D858:D859 D852:D856 D849:D850 D845:D847 D840:D842 D837:D838 D834:D835 D831:D832 D828:D829 D825:D826 D822:D823 D819:D820 D815:D817 D799:D813 D776:D797 D747:D774 D741:D745 D730:D739 D727:D728 D724:D725 D721:D722 D718:D719 D715:D716 D706:D713 D702:D703 D698:D700 D695:D696 D691:D693 D679:D689 D672:D677 D653:D670 D650:D651 D641:D648 D638:D639 D635:D636 D629:D632 D624:D627 D621:D622 D618:D619 D615:D616 D612:D613 D609:D610 D606:D607 D593:D604 D588:D591">
    <cfRule type="cellIs" dxfId="70" priority="41" operator="equal">
      <formula>"TPL3_nat"</formula>
    </cfRule>
  </conditionalFormatting>
  <conditionalFormatting sqref="E1136:E1138 E1133:E1134 E1127:E1131 E1123:E1125 E1118:E1121 E1113:E1116 E1108:E1111 E1105:E1106 E1102:E1103 E1100 E1097:E1098 E1092:E1094 E1082:E1090 E1077:E1078 E1074:E1075 E1070:E1071 E1067:E1068 E1063:E1064 E1060:E1061 E1057:E1058 E1054:E1055 E1051:E1052 E1048:E1049 E1045:E1046 E1042:E1043 E1039:E1040 E1036:E1037 E1033:E1034 E1030:E1031 E1026:E1027 E1023:E1024 E1020:E1021 E1017:E1018 E1014:E1015 E1006:E1012 E1003:E1004 E1000:E1001 E997:E998 E994:E995 E978:E992 E962:E976 E939:E960 E918:E937 E916 E913:E914 E883:E911 E879:E880 E876:E877 E873:E874 E870:E871 E867:E868 E864:E865 E861:E862 E858:E859 E852:E856 E849:E850 E845:E847 E840:E842 E837:E838 E834:E835 E831:E832 E828:E829 E825:E826 E822:E823 E819:E820 E815:E817 E799:E813 E776:E797 E747:E774 E741:E745 E730:E739 E727:E728 E724:E725 E721:E722 E718:E719 E715:E716 E706:E713 E702:E703 E698:E700 E695:E696 E691:E693 E679:E689 E672:E677 E653:E670 E650:E651 E641:E648 E638:E639 E635:E636 E629:E632 E624:E627 E621:E622 E618:E619 E615:E616 E612:E613 E609:E610 E606:E607 E593:E604 E588:E591">
    <cfRule type="cellIs" dxfId="69" priority="39" operator="equal">
      <formula>0</formula>
    </cfRule>
  </conditionalFormatting>
  <conditionalFormatting sqref="E1136:E1138 E1133:E1134 E1127:E1131 E1123:E1125 E1118:E1121 E1113:E1116 E1108:E1111 E1105:E1106 E1102:E1103 E1100 E1097:E1098 E1092:E1094 E1082:E1090 E1077:E1078 E1074:E1075 E1070:E1071 E1067:E1068 E1063:E1064 E1060:E1061 E1057:E1058 E1054:E1055 E1051:E1052 E1048:E1049 E1045:E1046 E1042:E1043 E1039:E1040 E1036:E1037 E1033:E1034 E1030:E1031 E1026:E1027 E1023:E1024 E1020:E1021 E1017:E1018 E1014:E1015 E1006:E1012 E1003:E1004 E1000:E1001 E997:E998 E994:E995 E978:E992 E962:E976 E939:E960 E918:E937 E916 E913:E914 E883:E911 E879:E880 E876:E877 E873:E874 E870:E871 E867:E868 E864:E865 E861:E862 E858:E859 E852:E856 E849:E850 E845:E847 E840:E842 E837:E838 E834:E835 E831:E832 E828:E829 E825:E826 E822:E823 E819:E820 E815:E817 E799:E813 E776:E797 E747:E774 E741:E745 E730:E739 E727:E728 E724:E725 E721:E722 E718:E719 E715:E716 E706:E713 E702:E703 E698:E700 E695:E696 E691:E693 E679:E689 E672:E677 E653:E670 E650:E651 E641:E648 E638:E639 E635:E636 E629:E632 E624:E627 E621:E622 E618:E619 E615:E616 E612:E613 E609:E610 E606:E607 E593:E604 E588:E591">
    <cfRule type="containsErrors" dxfId="68" priority="38">
      <formula>ISERROR(E588)</formula>
    </cfRule>
  </conditionalFormatting>
  <conditionalFormatting sqref="G1136:G1138 G1133:G1134 G1127:G1131 G1123:G1125 G1118:G1121 G1113:G1116 G1108:G1111 G1105:G1106 G1102:G1103 G1100 G1097:G1098 G1092:G1094 G1082:G1090 G1077:G1078 G1074:G1075 G1070:G1071 G1067:G1068 G1063:G1064 G1060:G1061 G1057:G1058 G1054:G1055 G1051:G1052 G1048:G1049 G1045:G1046 G1042:G1043 G1039:G1040 G1036:G1037 G1033:G1034 G1030:G1031 G1026:G1027 G1023:G1024 G1020:G1021 G1017:G1018 G1014:G1015 G1006:G1012 G1003:G1004 G1000:G1001 G997:G998 G994:G995 G978:G992 G962:G976 G939:G960 G918:G937 G916 G913:G914 G883:G911 G879:G880 G876:G877 G873:G874 G870:G871 G867:G868 G864:G865 G861:G862 G858:G859 G852:G856 G849:G850 G845:G847 G840:G842 G837:G838 G834:G835 G831:G832 G828:G829 G825:G826 G822:G823 G819:G820 G815:G817 G799:G813 G776:G797 G747:G774 G741:G745 G730:G739 G727:G728 G724:G725 G721:G722 G718:G719 G715:G716 G706:G713 G702:G703 G698:G700 G695:G696 G691:G693 G679:G689 G672:G677 G653:G670 G650:G651 G641:G648 G638:G639 G635:G636 G629:G632 G624:G627 G621:G622 G618:G619 G615:G616 G612:G613 G609:G610 G606:G607 G593:G604 G588:G591">
    <cfRule type="cellIs" dxfId="67" priority="36" operator="equal">
      <formula>"country"</formula>
    </cfRule>
  </conditionalFormatting>
  <conditionalFormatting sqref="G1136:G1138 G1133:G1134 G1127:G1131 G1123:G1125 G1118:G1121 G1113:G1116 G1108:G1111 G1105:G1106 G1102:G1103 G1100 G1097:G1098 G1092:G1094 G1082:G1090 G1077:G1078 G1074:G1075 G1070:G1071 G1067:G1068 G1063:G1064 G1060:G1061 G1057:G1058 G1054:G1055 G1051:G1052 G1048:G1049 G1045:G1046 G1042:G1043 G1039:G1040 G1036:G1037 G1033:G1034 G1030:G1031 G1026:G1027 G1023:G1024 G1020:G1021 G1017:G1018 G1014:G1015 G1006:G1012 G1003:G1004 G1000:G1001 G997:G998 G994:G995 G978:G992 G962:G976 G939:G960 G918:G937 G916 G913:G914 G883:G911 G879:G880 G876:G877 G873:G874 G870:G871 G867:G868 G864:G865 G861:G862 G858:G859 G852:G856 G849:G850 G845:G847 G840:G842 G837:G838 G834:G835 G831:G832 G828:G829 G825:G826 G822:G823 G819:G820 G815:G817 G799:G813 G776:G797 G747:G774 G741:G745 G730:G739 G727:G728 G724:G725 G721:G722 G718:G719 G715:G716 G706:G713 G702:G703 G698:G700 G695:G696 G691:G693 G679:G689 G672:G677 G653:G670 G650:G651 G641:G648 G638:G639 G635:G636 G629:G632 G624:G627 G621:G622 G618:G619 G615:G616 G612:G613 G609:G610 G606:G607 G593:G604 G588:G591">
    <cfRule type="containsErrors" dxfId="66" priority="35">
      <formula>ISERROR(G588)</formula>
    </cfRule>
  </conditionalFormatting>
  <conditionalFormatting sqref="D20">
    <cfRule type="cellIs" dxfId="65" priority="14" operator="equal">
      <formula>"TPL3_nat"</formula>
    </cfRule>
  </conditionalFormatting>
  <conditionalFormatting sqref="D576 D569 D532 D375 D337 D21">
    <cfRule type="cellIs" dxfId="64" priority="13" operator="equal">
      <formula>"TPL3_nat"</formula>
    </cfRule>
  </conditionalFormatting>
  <conditionalFormatting sqref="D580 D577 D573 D570 D566 D563 D560 D557 D554 D551 D548 D545 D542 D539 D536 D533 D529 D526 D522 D519 D516 D499 D496 D493 D490 D487 D471 D424 D421 D376 D372 D369 D366 D363 D360 D357 D354 D351 D346 D343 D338 D89 D22">
    <cfRule type="cellIs" dxfId="63" priority="12" operator="equal">
      <formula>"TPL3_nat"</formula>
    </cfRule>
  </conditionalFormatting>
  <conditionalFormatting sqref="D455 D426 D406 D334 D331 D328 D325 D322 D319 D316 D313 D310 D301 D298 D291 D275 D252 D222 D216 D205 D202 D199 D196 D193 D190 D181 D172 D162 D159 D117 D114 D96 D93 D90 D79 D72 D69 D66 D63 D60 D57 D54 D28 D23">
    <cfRule type="cellIs" dxfId="62" priority="11" operator="equal">
      <formula>"TPL3_nat"</formula>
    </cfRule>
  </conditionalFormatting>
  <conditionalFormatting sqref="D163 D155 D152 D149 D136 D107 D50">
    <cfRule type="cellIs" dxfId="61" priority="10" operator="equal">
      <formula>"TPL3_nat"</formula>
    </cfRule>
  </conditionalFormatting>
  <conditionalFormatting sqref="A581:A582 A578:A579 A574:A575 A571:A572 A567:A568 A564:A565 A561:A562 A558:A559 A555:A556 A552:A553 A549:A550 A546:A547 A543:A544 A540:A541 A537:A538 A534:A535 A530:A531 A527:A528 A523:A525 A520:A521 A517:A518 A500:A515 A497:A498 A494:A495 A491:A492 A488:A489 A472:A486 A456:A470 A427:A454 A425 A422:A423 A407:A420 A377:A405 A373:A374 A370:A371 A367:A368 A364:A365 A361:A362 A358:A359 A355:A356 A352:A353 A347:A350 A344:A345 A339:A342 A335:A336 A332:A333 A329:A330 A326:A327 A323:A324 A320:A321 A317:A318 A314:A315 A311:A312 A302:A309 A299:A300 A292:A297 A276:A290 A253:A274 A223:A251 A217:A221 A206:A215 A203:A204 A200:A201 A197:A198 A194:A195 A191:A192 A182:A189 A173:A180 A164:A171 A160:A161 A156:A158 A153:A154 A150:A151 A137:A148 A118:A135 A115:A116 A108:A113 A97:A106 A94:A95 A91:A92 A80:A88 A73:A78 A70:A71 A67:A68 A64:A65 A61:A62 A58:A59 A55:A56 A51:A53 A29:A49 A24:A27">
    <cfRule type="cellIs" dxfId="60" priority="9" operator="equal">
      <formula>"N"</formula>
    </cfRule>
  </conditionalFormatting>
  <conditionalFormatting sqref="C581:D582 C578:D579 C574:D575 C571:D572 C567:D568 C564:D565 C561:D562 C558:D559 C555:D556 C552:D553 C549:D550 C546:D547 C543:D544 C540:D541 C537:D538 C534:D535 C530:D531 C527:D528 C523:D525 C520:D521 C517:D518 C500:D515 C497:D498 C494:D495 C491:D492 C488:D489 C472:D486 C456:D470 C427:D454 C425:D425 C422:D423 C407:D420 C377:D405 C373:D374 C370:D371 C367:D368 C364:D365 C361:D362 C358:D359 C355:D356 C352:D353 C347:D350 C344:D345 C339:D342 C335:D336 C332:D333 C329:D330 C326:D327 C323:D324 C320:D321 C317:D318 C314:D315 C311:D312 C302:D309 C299:D300 C292:D297 C276:D290 C253:D274 C223:D251 C217:D221 C206:D215 C203:D204 C200:D201 C197:D198 C194:D195 C191:D192 C182:D189 C173:D180 C164:D171 C160:D161 C156:D158 C153:D154 C150:D151 C137:D148 C118:D135 C115:D116 C108:D113 C97:D106 C94:D95 C91:D92 C80:D88 C73:D78 C70:D71 C67:D68 C64:D65 C61:D62 C58:D59 C55:D56 C51:D53 C29:D49 C24:D27">
    <cfRule type="cellIs" dxfId="59" priority="8" operator="equal">
      <formula>"Yes"</formula>
    </cfRule>
  </conditionalFormatting>
  <conditionalFormatting sqref="D581:D582 D578:D579 D574:D575 D571:D572 D567:D568 D564:D565 D561:D562 D558:D559 D555:D556 D552:D553 D549:D550 D546:D547 D543:D544 D540:D541 D537:D538 D534:D535 D530:D531 D527:D528 D523:D525 D520:D521 D517:D518 D500:D515 D497:D498 D494:D495 D491:D492 D488:D489 D472:D486 D456:D470 D427:D454 D425 D422:D423 D407:D420 D377:D405 D373:D374 D370:D371 D367:D368 D364:D365 D361:D362 D358:D359 D355:D356 D352:D353 D347:D350 D344:D345 D339:D342 D335:D336 D332:D333 D329:D330 D326:D327 D323:D324 D320:D321 D317:D318 D314:D315 D311:D312 D302:D309 D299:D300 D292:D297 D276:D290 D253:D274 D223:D251 D217:D221 D206:D215 D203:D204 D200:D201 D197:D198 D194:D195 D191:D192 D182:D189 D173:D180 D164:D171 D160:D161 D156:D158 D153:D154 D150:D151 D137:D148 D118:D135 D115:D116 D108:D113 D97:D106 D94:D95 D91:D92 D80:D88 D73:D78 D70:D71 D67:D68 D64:D65 D61:D62 D58:D59 D55:D56 D51:D53 D29:D49 D24:D27">
    <cfRule type="cellIs" dxfId="58" priority="7" operator="equal">
      <formula>"TPL3_nat"</formula>
    </cfRule>
  </conditionalFormatting>
  <conditionalFormatting sqref="E581:E582 E578:E579 E574:E575 E571:E572 E567:E568 E564:E565 E561:E562 E558:E559 E555:E556 E552:E553 E549:E550 E546:E547 E543:E544 E540:E541 E537:E538 E534:E535 E530:E531 E527:E528 E523:E525 E520:E521 E517:E518 E500:E515 E497:E498 E494:E495 E491:E492 E488:E489 E472:E486 E456:E470 E427:E454 E425 E422:E423 E407:E420 E377:E405 E373:E374 E370:E371 E367:E368 E364:E365 E361:E362 E358:E359 E355:E356 E352:E353 E347:E350 E344:E345 E339:E342 E335:E336 E332:E333 E329:E330 E326:E327 E323:E324 E320:E321 E317:E318 E314:E315 E311:E312 E302:E309 E299:E300 E292:E297 E276:E290 E253:E274 E223:E251 E217:E221 E206:E215 E203:E204 E200:E201 E197:E198 E194:E195 E191:E192 E182:E189 E173:E180 E164:E171 E160:E161 E156:E158 E153:E154 E150:E151 E137:E148 E118:E135 E115:E116 E108:E113 E97:E106 E94:E95 E91:E92 E80:E88 E73:E78 E70:E71 E67:E68 E64:E65 E61:E62 E58:E59 E55:E56 E51:E53 E29:E49 E24:E27">
    <cfRule type="cellIs" dxfId="57" priority="5" operator="equal">
      <formula>0</formula>
    </cfRule>
  </conditionalFormatting>
  <conditionalFormatting sqref="E581:E582 E578:E579 E574:E575 E571:E572 E567:E568 E564:E565 E561:E562 E558:E559 E555:E556 E552:E553 E549:E550 E546:E547 E543:E544 E540:E541 E537:E538 E534:E535 E530:E531 E527:E528 E523:E525 E520:E521 E517:E518 E500:E515 E497:E498 E494:E495 E491:E492 E488:E489 E472:E486 E456:E470 E427:E454 E425 E422:E423 E407:E420 E377:E405 E373:E374 E370:E371 E367:E368 E364:E365 E361:E362 E358:E359 E355:E356 E352:E353 E347:E350 E344:E345 E339:E342 E335:E336 E332:E333 E329:E330 E326:E327 E323:E324 E320:E321 E317:E318 E314:E315 E311:E312 E302:E309 E299:E300 E292:E297 E276:E290 E253:E274 E223:E251 E217:E221 E206:E215 E203:E204 E200:E201 E197:E198 E194:E195 E191:E192 E182:E189 E173:E180 E164:E171 E160:E161 E156:E158 E153:E154 E150:E151 E137:E148 E118:E135 E115:E116 E108:E113 E97:E106 E94:E95 E91:E92 E80:E88 E73:E78 E70:E71 E67:E68 E64:E65 E61:E62 E58:E59 E55:E56 E51:E53 E29:E49 E24:E27">
    <cfRule type="containsErrors" dxfId="56" priority="4">
      <formula>ISERROR(E24)</formula>
    </cfRule>
  </conditionalFormatting>
  <conditionalFormatting sqref="G581:G582 G578:G579 G574:G575 G571:G572 G567:G568 G564:G565 G561:G562 G558:G559 G555:G556 G552:G553 G549:G550 G546:G547 G543:G544 G540:G541 G537:G538 G534:G535 G530:G531 G527:G528 G523:G525 G520:G521 G517:G518 G500:G515 G497:G498 G494:G495 G491:G492 G488:G489 G472:G486 G456:G470 G427:G454 G425 G422:G423 G407:G420 G377:G405 G373:G374 G370:G371 G367:G368 G364:G365 G361:G362 G358:G359 G355:G356 G352:G353 G347:G350 G344:G345 G339:G342 G335:G336 G332:G333 G329:G330 G326:G327 G323:G324 G320:G321 G317:G318 G314:G315 G311:G312 G302:G309 G299:G300 G292:G297 G276:G290 G253:G274 G223:G251 G217:G221 G206:G215 G203:G204 G200:G201 G197:G198 G194:G195 G191:G192 G182:G189 G173:G180 G164:G171 G160:G161 G156:G158 G153:G154 G150:G151 G137:G148 G118:G135 G115:G116 G108:G113 G97:G106 G94:G95 G91:G92 G80:G88 G73:G78 G70:G71 G67:G68 G64:G65 G61:G62 G58:G59 G55:G56 G51:G53 G29:G49 G24:G27">
    <cfRule type="cellIs" dxfId="55" priority="2" operator="equal">
      <formula>"country"</formula>
    </cfRule>
  </conditionalFormatting>
  <conditionalFormatting sqref="G581:G582 G578:G579 G574:G575 G571:G572 G567:G568 G564:G565 G561:G562 G558:G559 G555:G556 G552:G553 G549:G550 G546:G547 G543:G544 G540:G541 G537:G538 G534:G535 G530:G531 G527:G528 G523:G525 G520:G521 G517:G518 G500:G515 G497:G498 G494:G495 G491:G492 G488:G489 G472:G486 G456:G470 G427:G454 G425 G422:G423 G407:G420 G377:G405 G373:G374 G370:G371 G367:G368 G364:G365 G361:G362 G358:G359 G355:G356 G352:G353 G347:G350 G344:G345 G339:G342 G335:G336 G332:G333 G329:G330 G326:G327 G323:G324 G320:G321 G317:G318 G314:G315 G311:G312 G302:G309 G299:G300 G292:G297 G276:G290 G253:G274 G223:G251 G217:G221 G206:G215 G203:G204 G200:G201 G197:G198 G194:G195 G191:G192 G182:G189 G173:G180 G164:G171 G160:G161 G156:G158 G153:G154 G150:G151 G137:G148 G118:G135 G115:G116 G108:G113 G97:G106 G94:G95 G91:G92 G80:G88 G73:G78 G70:G71 G67:G68 G64:G65 G61:G62 G58:G59 G55:G56 G51:G53 G29:G49 G24:G27">
    <cfRule type="containsErrors" dxfId="54" priority="1">
      <formula>ISERROR(G24)</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54" id="{A5BC614C-D03D-4601-BDCA-EBED1DF05F1A}">
            <x14:iconSet iconSet="3Symbols" custom="1">
              <x14:cfvo type="percent">
                <xm:f>0</xm:f>
              </x14:cfvo>
              <x14:cfvo type="num">
                <xm:f>0</xm:f>
              </x14:cfvo>
              <x14:cfvo type="num" gte="0">
                <xm:f>0</xm:f>
              </x14:cfvo>
              <x14:cfIcon iconSet="NoIcons" iconId="0"/>
              <x14:cfIcon iconSet="3Symbols" iconId="2"/>
              <x14:cfIcon iconSet="NoIcons" iconId="0"/>
            </x14:iconSet>
          </x14:cfRule>
          <xm:sqref>E12</xm:sqref>
        </x14:conditionalFormatting>
        <x14:conditionalFormatting xmlns:xm="http://schemas.microsoft.com/office/excel/2006/main">
          <x14:cfRule type="iconSet" priority="51" id="{6E4F6225-76C0-4D65-88E5-AE41991113F8}">
            <x14:iconSet iconSet="3Symbols" custom="1">
              <x14:cfvo type="percent">
                <xm:f>0</xm:f>
              </x14:cfvo>
              <x14:cfvo type="num">
                <xm:f>0</xm:f>
              </x14:cfvo>
              <x14:cfvo type="num" gte="0">
                <xm:f>0</xm:f>
              </x14:cfvo>
              <x14:cfIcon iconSet="NoIcons" iconId="0"/>
              <x14:cfIcon iconSet="3Symbols" iconId="2"/>
              <x14:cfIcon iconSet="NoIcons" iconId="0"/>
            </x14:iconSet>
          </x14:cfRule>
          <xm:sqref>G12</xm:sqref>
        </x14:conditionalFormatting>
        <x14:conditionalFormatting xmlns:xm="http://schemas.microsoft.com/office/excel/2006/main">
          <x14:cfRule type="iconSet" priority="40" id="{D621881B-A442-408A-8495-DBD5BD2FF5BC}">
            <x14:iconSet iconSet="3Symbols" custom="1">
              <x14:cfvo type="percent">
                <xm:f>0</xm:f>
              </x14:cfvo>
              <x14:cfvo type="num">
                <xm:f>0</xm:f>
              </x14:cfvo>
              <x14:cfvo type="num" gte="0">
                <xm:f>0</xm:f>
              </x14:cfvo>
              <x14:cfIcon iconSet="NoIcons" iconId="0"/>
              <x14:cfIcon iconSet="3Symbols" iconId="2"/>
              <x14:cfIcon iconSet="NoIcons" iconId="0"/>
            </x14:iconSet>
          </x14:cfRule>
          <xm:sqref>E1136:E1138 E1133:E1134 E1127:E1131 E1123:E1125 E1118:E1121 E1113:E1116 E1108:E1111 E1105:E1106 E1102:E1103 E1100 E1097:E1098 E1092:E1094 E1082:E1090 E1077:E1078 E1074:E1075 E1070:E1071 E1067:E1068 E1063:E1064 E1060:E1061 E1057:E1058 E1054:E1055 E1051:E1052 E1048:E1049 E1045:E1046 E1042:E1043 E1039:E1040 E1036:E1037 E1033:E1034 E1030:E1031 E1026:E1027 E1023:E1024 E1020:E1021 E1017:E1018 E1014:E1015 E1006:E1012 E1003:E1004 E1000:E1001 E997:E998 E994:E995 E978:E992 E962:E976 E939:E960 E918:E937 E916 E913:E914 E883:E911 E879:E880 E876:E877 E873:E874 E870:E871 E867:E868 E864:E865 E861:E862 E858:E859 E852:E856 E849:E850 E845:E847 E840:E842 E837:E838 E834:E835 E831:E832 E828:E829 E825:E826 E822:E823 E819:E820 E815:E817 E799:E813 E776:E797 E747:E774 E741:E745 E730:E739 E727:E728 E724:E725 E721:E722 E718:E719 E715:E716 E706:E713 E702:E703 E698:E700 E695:E696 E691:E693 E679:E689 E672:E677 E653:E670 E650:E651 E641:E648 E638:E639 E635:E636 E629:E632 E624:E627 E621:E622 E618:E619 E615:E616 E612:E613 E609:E610 E606:E607 E593:E604 E588:E591</xm:sqref>
        </x14:conditionalFormatting>
        <x14:conditionalFormatting xmlns:xm="http://schemas.microsoft.com/office/excel/2006/main">
          <x14:cfRule type="iconSet" priority="37" id="{2AEC676B-27F8-4596-BB4E-6A905E50805B}">
            <x14:iconSet iconSet="3Symbols" custom="1">
              <x14:cfvo type="percent">
                <xm:f>0</xm:f>
              </x14:cfvo>
              <x14:cfvo type="num">
                <xm:f>0</xm:f>
              </x14:cfvo>
              <x14:cfvo type="num" gte="0">
                <xm:f>0</xm:f>
              </x14:cfvo>
              <x14:cfIcon iconSet="NoIcons" iconId="0"/>
              <x14:cfIcon iconSet="3Symbols" iconId="2"/>
              <x14:cfIcon iconSet="NoIcons" iconId="0"/>
            </x14:iconSet>
          </x14:cfRule>
          <xm:sqref>G1136:G1138 G1133:G1134 G1127:G1131 G1123:G1125 G1118:G1121 G1113:G1116 G1108:G1111 G1105:G1106 G1102:G1103 G1100 G1097:G1098 G1092:G1094 G1082:G1090 G1077:G1078 G1074:G1075 G1070:G1071 G1067:G1068 G1063:G1064 G1060:G1061 G1057:G1058 G1054:G1055 G1051:G1052 G1048:G1049 G1045:G1046 G1042:G1043 G1039:G1040 G1036:G1037 G1033:G1034 G1030:G1031 G1026:G1027 G1023:G1024 G1020:G1021 G1017:G1018 G1014:G1015 G1006:G1012 G1003:G1004 G1000:G1001 G997:G998 G994:G995 G978:G992 G962:G976 G939:G960 G918:G937 G916 G913:G914 G883:G911 G879:G880 G876:G877 G873:G874 G870:G871 G867:G868 G864:G865 G861:G862 G858:G859 G852:G856 G849:G850 G845:G847 G840:G842 G837:G838 G834:G835 G831:G832 G828:G829 G825:G826 G822:G823 G819:G820 G815:G817 G799:G813 G776:G797 G747:G774 G741:G745 G730:G739 G727:G728 G724:G725 G721:G722 G718:G719 G715:G716 G706:G713 G702:G703 G698:G700 G695:G696 G691:G693 G679:G689 G672:G677 G653:G670 G650:G651 G641:G648 G638:G639 G635:G636 G629:G632 G624:G627 G621:G622 G618:G619 G615:G616 G612:G613 G609:G610 G606:G607 G593:G604 G588:G591</xm:sqref>
        </x14:conditionalFormatting>
        <x14:conditionalFormatting xmlns:xm="http://schemas.microsoft.com/office/excel/2006/main">
          <x14:cfRule type="iconSet" priority="6" id="{94CC3BF6-B2D3-4F47-80EE-F6FE4BF79E57}">
            <x14:iconSet iconSet="3Symbols" custom="1">
              <x14:cfvo type="percent">
                <xm:f>0</xm:f>
              </x14:cfvo>
              <x14:cfvo type="num">
                <xm:f>0</xm:f>
              </x14:cfvo>
              <x14:cfvo type="num" gte="0">
                <xm:f>0</xm:f>
              </x14:cfvo>
              <x14:cfIcon iconSet="NoIcons" iconId="0"/>
              <x14:cfIcon iconSet="3Symbols" iconId="2"/>
              <x14:cfIcon iconSet="NoIcons" iconId="0"/>
            </x14:iconSet>
          </x14:cfRule>
          <xm:sqref>E581:E582 E578:E579 E574:E575 E571:E572 E567:E568 E564:E565 E561:E562 E558:E559 E555:E556 E552:E553 E549:E550 E546:E547 E543:E544 E540:E541 E537:E538 E534:E535 E530:E531 E527:E528 E523:E525 E520:E521 E517:E518 E500:E515 E497:E498 E494:E495 E491:E492 E488:E489 E472:E486 E456:E470 E427:E454 E425 E422:E423 E407:E420 E377:E405 E373:E374 E370:E371 E367:E368 E364:E365 E361:E362 E358:E359 E355:E356 E352:E353 E347:E350 E344:E345 E339:E342 E335:E336 E332:E333 E329:E330 E326:E327 E323:E324 E320:E321 E317:E318 E314:E315 E311:E312 E302:E309 E299:E300 E292:E297 E276:E290 E253:E274 E223:E251 E217:E221 E206:E215 E203:E204 E200:E201 E197:E198 E194:E195 E191:E192 E182:E189 E173:E180 E164:E171 E160:E161 E156:E158 E153:E154 E150:E151 E137:E148 E118:E135 E115:E116 E108:E113 E97:E106 E94:E95 E91:E92 E80:E88 E73:E78 E70:E71 E67:E68 E64:E65 E61:E62 E58:E59 E55:E56 E51:E53 E29:E49 E24:E27</xm:sqref>
        </x14:conditionalFormatting>
        <x14:conditionalFormatting xmlns:xm="http://schemas.microsoft.com/office/excel/2006/main">
          <x14:cfRule type="iconSet" priority="3" id="{C3D0F992-8EEC-4B52-BFCA-9BB7C8F4286B}">
            <x14:iconSet iconSet="3Symbols" custom="1">
              <x14:cfvo type="percent">
                <xm:f>0</xm:f>
              </x14:cfvo>
              <x14:cfvo type="num">
                <xm:f>0</xm:f>
              </x14:cfvo>
              <x14:cfvo type="num" gte="0">
                <xm:f>0</xm:f>
              </x14:cfvo>
              <x14:cfIcon iconSet="NoIcons" iconId="0"/>
              <x14:cfIcon iconSet="3Symbols" iconId="2"/>
              <x14:cfIcon iconSet="NoIcons" iconId="0"/>
            </x14:iconSet>
          </x14:cfRule>
          <xm:sqref>G581:G582 G578:G579 G574:G575 G571:G572 G567:G568 G564:G565 G561:G562 G558:G559 G555:G556 G552:G553 G549:G550 G546:G547 G543:G544 G540:G541 G537:G538 G534:G535 G530:G531 G527:G528 G523:G525 G520:G521 G517:G518 G500:G515 G497:G498 G494:G495 G491:G492 G488:G489 G472:G486 G456:G470 G427:G454 G425 G422:G423 G407:G420 G377:G405 G373:G374 G370:G371 G367:G368 G364:G365 G361:G362 G358:G359 G355:G356 G352:G353 G347:G350 G344:G345 G339:G342 G335:G336 G332:G333 G329:G330 G326:G327 G323:G324 G320:G321 G317:G318 G314:G315 G311:G312 G302:G309 G299:G300 G292:G297 G276:G290 G253:G274 G223:G251 G217:G221 G206:G215 G203:G204 G200:G201 G197:G198 G194:G195 G191:G192 G182:G189 G173:G180 G164:G171 G160:G161 G156:G158 G153:G154 G150:G151 G137:G148 G118:G135 G115:G116 G108:G113 G97:G106 G94:G95 G91:G92 G80:G88 G73:G78 G70:G71 G67:G68 G64:G65 G61:G62 G58:G59 G55:G56 G51:G53 G29:G49 G24:G27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1147"/>
  <sheetViews>
    <sheetView zoomScale="90" zoomScaleNormal="90" workbookViewId="0">
      <pane xSplit="2" ySplit="19" topLeftCell="C20" activePane="bottomRight" state="frozen"/>
      <selection activeCell="B1" sqref="B1"/>
      <selection pane="topRight" activeCell="C1" sqref="C1"/>
      <selection pane="bottomLeft" activeCell="B20" sqref="B20"/>
      <selection pane="bottomRight" activeCell="F23" sqref="F23"/>
    </sheetView>
  </sheetViews>
  <sheetFormatPr baseColWidth="10" defaultColWidth="9.140625" defaultRowHeight="15" outlineLevelCol="1" x14ac:dyDescent="0.25"/>
  <cols>
    <col min="1" max="1" width="2.7109375" style="1" hidden="1" customWidth="1"/>
    <col min="2" max="2" width="43.85546875" customWidth="1"/>
    <col min="3" max="3" width="28" style="1" customWidth="1"/>
    <col min="4" max="4" width="28" style="7" customWidth="1"/>
    <col min="5" max="5" width="28" style="1" customWidth="1" outlineLevel="1"/>
    <col min="6" max="6" width="31.28515625" style="5" customWidth="1"/>
    <col min="7" max="7" width="28" customWidth="1"/>
    <col min="8" max="8" width="95.42578125" customWidth="1" outlineLevel="1"/>
    <col min="9" max="10" width="51" customWidth="1"/>
    <col min="11" max="11" width="255.7109375" bestFit="1" customWidth="1"/>
    <col min="12" max="15" width="28" hidden="1" customWidth="1" outlineLevel="1"/>
    <col min="16" max="16" width="9.140625" collapsed="1"/>
  </cols>
  <sheetData>
    <row r="1" spans="1:15" x14ac:dyDescent="0.25">
      <c r="B1" s="56"/>
    </row>
    <row r="2" spans="1:15" x14ac:dyDescent="0.25">
      <c r="B2" s="56"/>
    </row>
    <row r="3" spans="1:15" x14ac:dyDescent="0.25">
      <c r="B3" s="56"/>
    </row>
    <row r="4" spans="1:15" x14ac:dyDescent="0.25">
      <c r="B4" s="56"/>
    </row>
    <row r="5" spans="1:15" x14ac:dyDescent="0.25">
      <c r="B5" s="56"/>
    </row>
    <row r="6" spans="1:15" x14ac:dyDescent="0.25">
      <c r="A6" s="1" t="s">
        <v>18</v>
      </c>
      <c r="D6" s="42" t="str">
        <f ca="1">"FILTER( {TM1DRILLDOWNMEMBER({["&amp;B17&amp;"]"&amp;".["&amp;C17&amp;"]}, ALL, RECURSIVE )}, [Indicator].[INACTIF] &lt;&gt; ""Oui"")}"</f>
        <v>FILTER( {TM1DRILLDOWNMEMBER({[Indicator].[TPL1_dest - OPERATING PROFIT (by destination)]}, ALL, RECURSIVE )}, [Indicator].[INACTIF] &lt;&gt; "Oui")}</v>
      </c>
    </row>
    <row r="7" spans="1:15" ht="15.75" x14ac:dyDescent="0.25">
      <c r="A7" s="2">
        <f>0</f>
        <v>0</v>
      </c>
      <c r="B7" s="9"/>
      <c r="C7" s="10"/>
      <c r="D7" s="10"/>
      <c r="E7" s="11"/>
      <c r="F7" s="12"/>
      <c r="G7" s="13"/>
      <c r="H7" s="13"/>
      <c r="I7" s="13"/>
      <c r="J7" s="13"/>
      <c r="K7" s="13"/>
      <c r="L7" s="13"/>
      <c r="M7" s="13"/>
      <c r="N7" s="13"/>
      <c r="O7" s="13"/>
    </row>
    <row r="8" spans="1:15" x14ac:dyDescent="0.25">
      <c r="A8" s="2">
        <f>1</f>
        <v>1</v>
      </c>
      <c r="B8" s="14"/>
      <c r="C8" s="15"/>
      <c r="D8" s="15"/>
      <c r="E8" s="16"/>
      <c r="F8" s="17"/>
      <c r="G8" s="18"/>
      <c r="H8" s="18"/>
      <c r="I8" s="18"/>
      <c r="J8" s="18"/>
      <c r="K8" s="18"/>
      <c r="L8" s="18"/>
      <c r="M8" s="18"/>
      <c r="N8" s="18"/>
      <c r="O8" s="18"/>
    </row>
    <row r="9" spans="1:15" x14ac:dyDescent="0.25">
      <c r="A9" s="2">
        <f>2</f>
        <v>2</v>
      </c>
      <c r="B9" s="19"/>
      <c r="C9" s="20"/>
      <c r="D9" s="20"/>
      <c r="E9" s="21"/>
      <c r="F9" s="22"/>
      <c r="G9" s="23"/>
      <c r="H9" s="23"/>
      <c r="I9" s="23"/>
      <c r="J9" s="23"/>
      <c r="K9" s="23"/>
      <c r="L9" s="23"/>
      <c r="M9" s="23"/>
      <c r="N9" s="23"/>
      <c r="O9" s="23"/>
    </row>
    <row r="10" spans="1:15" x14ac:dyDescent="0.25">
      <c r="A10" s="2">
        <f>3</f>
        <v>3</v>
      </c>
      <c r="B10" s="24"/>
      <c r="C10" s="25"/>
      <c r="D10" s="25"/>
      <c r="E10" s="26"/>
      <c r="F10" s="27"/>
      <c r="G10" s="28"/>
      <c r="H10" s="28"/>
      <c r="I10" s="28"/>
      <c r="J10" s="28"/>
      <c r="K10" s="28"/>
      <c r="L10" s="28"/>
      <c r="M10" s="28"/>
      <c r="N10" s="28"/>
      <c r="O10" s="28"/>
    </row>
    <row r="11" spans="1:15" x14ac:dyDescent="0.25">
      <c r="A11" s="2" t="s">
        <v>16</v>
      </c>
      <c r="B11" s="29"/>
      <c r="C11" s="30"/>
      <c r="D11" s="30"/>
      <c r="E11" s="31"/>
      <c r="F11" s="32"/>
      <c r="G11" s="33"/>
      <c r="H11" s="33"/>
      <c r="I11" s="33"/>
      <c r="J11" s="33"/>
      <c r="K11" s="33"/>
      <c r="L11" s="33"/>
      <c r="M11" s="33"/>
      <c r="N11" s="33"/>
      <c r="O11" s="33"/>
    </row>
    <row r="12" spans="1:15" x14ac:dyDescent="0.25">
      <c r="A12" s="2" t="s">
        <v>17</v>
      </c>
      <c r="B12" s="34"/>
      <c r="C12" s="35"/>
      <c r="D12" s="35"/>
      <c r="E12" s="36"/>
      <c r="F12" s="37"/>
      <c r="G12" s="36"/>
      <c r="H12" s="38"/>
      <c r="I12" s="38"/>
      <c r="J12" s="38"/>
      <c r="K12" s="38"/>
      <c r="L12" s="38"/>
      <c r="M12" s="38"/>
      <c r="N12" s="38"/>
      <c r="O12" s="38"/>
    </row>
    <row r="13" spans="1:15" x14ac:dyDescent="0.25">
      <c r="A13" s="1" t="s">
        <v>19</v>
      </c>
    </row>
    <row r="14" spans="1:15" x14ac:dyDescent="0.25">
      <c r="B14" t="str">
        <f ca="1">_xll.TM1RPTVIEW(instance&amp;":}ElementAttributes_Indicator:1", 0,TM1RPTFMTRNG,TM1RPTFMTIDCOL)</f>
        <v>tango_core_model:}ElementAttributes_Indicator:1</v>
      </c>
    </row>
    <row r="15" spans="1:15" x14ac:dyDescent="0.25">
      <c r="B15" t="s">
        <v>388</v>
      </c>
    </row>
    <row r="16" spans="1:15" ht="15.75" thickBot="1" x14ac:dyDescent="0.3">
      <c r="B16" t="s">
        <v>387</v>
      </c>
    </row>
    <row r="17" spans="1:15" ht="16.5" thickTop="1" thickBot="1" x14ac:dyDescent="0.3">
      <c r="A17" s="8"/>
      <c r="B17" t="s">
        <v>582</v>
      </c>
      <c r="C17" s="41" t="str">
        <f ca="1">_xll.SUBNM(dimension,"","TPL1_dest","Code_English")</f>
        <v>TPL1_dest - OPERATING PROFIT (by destination)</v>
      </c>
      <c r="D17" s="8"/>
      <c r="E17" s="8"/>
    </row>
    <row r="18" spans="1:15" ht="15.75" thickTop="1" x14ac:dyDescent="0.25"/>
    <row r="19" spans="1:15" s="4" customFormat="1" ht="28.5" customHeight="1" x14ac:dyDescent="0.25">
      <c r="A19" s="3"/>
      <c r="B19" s="3" t="s">
        <v>383</v>
      </c>
      <c r="C19" s="3" t="s">
        <v>384</v>
      </c>
      <c r="D19" s="3" t="s">
        <v>581</v>
      </c>
      <c r="E19" s="3" t="s">
        <v>385</v>
      </c>
      <c r="F19" s="6" t="s">
        <v>386</v>
      </c>
      <c r="G19" s="3" t="s">
        <v>2</v>
      </c>
      <c r="H19" s="3" t="s">
        <v>7</v>
      </c>
      <c r="I19" s="3" t="s">
        <v>6</v>
      </c>
      <c r="J19" s="3" t="s">
        <v>1918</v>
      </c>
      <c r="K19" s="3" t="s">
        <v>1906</v>
      </c>
      <c r="L19" s="3" t="s">
        <v>1853</v>
      </c>
      <c r="M19" s="3" t="s">
        <v>4</v>
      </c>
      <c r="N19" s="3" t="s">
        <v>5</v>
      </c>
      <c r="O19" s="3" t="s">
        <v>15</v>
      </c>
    </row>
    <row r="20" spans="1:15" ht="15.75" x14ac:dyDescent="0.25">
      <c r="A20" s="2" t="str">
        <f ca="1">IF(_xll.TM1RPTELISCONSOLIDATED($B$20,$B20),IF(_xll.TM1RPTELLEV($B$20,$B20)&lt;=3,_xll.TM1RPTELLEV($B$20,$B20),"D"),"N")</f>
        <v>N</v>
      </c>
      <c r="B20" s="39" t="str">
        <f ca="1">_xll.TM1RPTROW($B$14,dimension,"""",,,,D6,1,1)</f>
        <v/>
      </c>
      <c r="C20" s="10" t="str">
        <f ca="1">IF(AND($A20="N",G20="country")=TRUE,"Yes","No")</f>
        <v>No</v>
      </c>
      <c r="D20" s="10" t="str">
        <f ca="1">IF(AND(C20="YES",_xll.DIMIX(instance&amp;":z_indicator_PL_Vector",_xll.ELPAR(dimension,F20,1))&gt;0),
_xll.ELPAR(dimension,F20,1),
IF(AND(C20="YES",_xll.DIMIX(instance&amp;":z_indicator_PL_Vector",_xll.ELPAR(dimension,F20,1))=0),
_xll.ELPAR(dimension,_xll.ELPAR(dimension,F20,1),1),
IF(G20="Vector",F20,"")))</f>
        <v/>
      </c>
      <c r="E20" s="11">
        <f ca="1">_xll.ELLEV($B$15,$B20)</f>
        <v>0</v>
      </c>
      <c r="F20" s="12" t="str">
        <f ca="1">_xll.DIMNM(dimension,_xll.DIMIX(dimension,B20))</f>
        <v/>
      </c>
      <c r="G20" s="13" t="str">
        <f ca="1">_xll.DBRW($B$14,$B20,G$19)</f>
        <v/>
      </c>
      <c r="H20" s="13" t="str">
        <f ca="1">_xll.DBRW($B$14,$B20,H$19)</f>
        <v/>
      </c>
      <c r="I20" s="13" t="str">
        <f ca="1">_xll.DBRW($B$14,$B20,I$19)</f>
        <v/>
      </c>
      <c r="J20" s="13" t="str">
        <f ca="1">IF(OR(E20&lt;&gt;0,(_xll.ELPAR("tango_core_model:Indicator",B20,2)="")),_xll.ELPAR("tango_core_model:Indicator",B20,1),_xll.ELPAR("tango_core_model:Indicator",B20,2))</f>
        <v/>
      </c>
      <c r="K20" s="13" t="str">
        <f ca="1">IFERROR(VLOOKUP(B20,#REF!,3,FALSE),"-")</f>
        <v>-</v>
      </c>
      <c r="L20" s="13" t="str">
        <f ca="1">_xll.DBRW($B$14,$B20,L$19)</f>
        <v/>
      </c>
      <c r="M20" s="13" t="str">
        <f ca="1">_xll.DBRW($B$14,$B20,M$19)</f>
        <v/>
      </c>
      <c r="N20" s="13" t="str">
        <f ca="1">_xll.DBRW($B$14,$B20,N$19)</f>
        <v/>
      </c>
      <c r="O20" s="13" t="str">
        <f ca="1">_xll.DBRW($B$14,$B20,O$19)</f>
        <v/>
      </c>
    </row>
    <row r="21" spans="1:15" x14ac:dyDescent="0.25">
      <c r="A21" s="2" t="str">
        <f ca="1">IF(_xll.TM1RPTELISCONSOLIDATED($B$20,$B21),IF(_xll.TM1RPTELLEV($B$20,$B21)&lt;=3,_xll.TM1RPTELLEV($B$20,$B21),"D"),"N")</f>
        <v>N</v>
      </c>
      <c r="B21" s="43" t="s">
        <v>1744</v>
      </c>
      <c r="C21" s="15" t="str">
        <f t="shared" ref="C21:C84" ca="1" si="0">IF(AND($A21="N",G21="country")=TRUE,"Yes","No")</f>
        <v>No</v>
      </c>
      <c r="D21" s="15" t="str">
        <f ca="1">IF(AND(C21="YES",_xll.DIMIX(instance&amp;":z_indicator_PL_Vector",_xll.ELPAR(dimension,F21,1))&gt;0),
_xll.ELPAR(dimension,F21,1),
IF(AND(C21="YES",_xll.DIMIX(instance&amp;":z_indicator_PL_Vector",_xll.ELPAR(dimension,F21,1))=0),
_xll.ELPAR(dimension,_xll.ELPAR(dimension,F21,1),1),
IF(G21="Vector",F21,"")))</f>
        <v/>
      </c>
      <c r="E21" s="16">
        <f ca="1">_xll.ELLEV($B$15,$B21)</f>
        <v>6</v>
      </c>
      <c r="F21" s="17" t="str">
        <f ca="1">_xll.DIMNM(dimension,_xll.DIMIX(dimension,B21))</f>
        <v>GROSS_MARGIN_dest</v>
      </c>
      <c r="G21" s="18">
        <f ca="1">_xll.DBRW($B$14,$B21,G$19)</f>
        <v>0</v>
      </c>
      <c r="H21" s="18">
        <f ca="1">_xll.DBRW($B$14,$B21,H$19)</f>
        <v>0</v>
      </c>
      <c r="I21" s="18">
        <f ca="1">_xll.DBRW($B$14,$B21,I$19)</f>
        <v>0</v>
      </c>
      <c r="J21" s="18" t="str">
        <f ca="1">IF(OR(E21&lt;&gt;0,(_xll.ELPAR("tango_core_model:Indicator",B21,2)="")),_xll.ELPAR("tango_core_model:Indicator",B21,1),_xll.ELPAR("tango_core_model:Indicator",B21,2))</f>
        <v>TPL1_dest</v>
      </c>
      <c r="K21" s="18" t="str">
        <f ca="1">IFERROR(VLOOKUP(B21,#REF!,3,FALSE),"-")</f>
        <v>-</v>
      </c>
      <c r="L21" s="18">
        <f ca="1">_xll.DBRW($B$14,$B21,L$19)</f>
        <v>0</v>
      </c>
      <c r="M21" s="18">
        <f ca="1">_xll.DBRW($B$14,$B21,M$19)</f>
        <v>0</v>
      </c>
      <c r="N21" s="18">
        <f ca="1">_xll.DBRW($B$14,$B21,N$19)</f>
        <v>0</v>
      </c>
      <c r="O21" s="18">
        <f ca="1">_xll.DBRW($B$14,$B21,O$19)</f>
        <v>0</v>
      </c>
    </row>
    <row r="22" spans="1:15" x14ac:dyDescent="0.25">
      <c r="A22" s="2" t="str">
        <f ca="1">IF(_xll.TM1RPTELISCONSOLIDATED($B$20,$B22),IF(_xll.TM1RPTELLEV($B$20,$B22)&lt;=3,_xll.TM1RPTELLEV($B$20,$B22),"D"),"N")</f>
        <v>N</v>
      </c>
      <c r="B22" s="44" t="s">
        <v>1745</v>
      </c>
      <c r="C22" s="20" t="str">
        <f t="shared" ca="1" si="0"/>
        <v>No</v>
      </c>
      <c r="D22" s="20" t="str">
        <f ca="1">IF(AND(C22="YES",_xll.DIMIX(instance&amp;":z_indicator_PL_Vector",_xll.ELPAR(dimension,F22,1))&gt;0),
_xll.ELPAR(dimension,F22,1),
IF(AND(C22="YES",_xll.DIMIX(instance&amp;":z_indicator_PL_Vector",_xll.ELPAR(dimension,F22,1))=0),
_xll.ELPAR(dimension,_xll.ELPAR(dimension,F22,1),1),
IF(G22="Vector",F22,"")))</f>
        <v/>
      </c>
      <c r="E22" s="21">
        <f ca="1">_xll.ELLEV($B$15,$B22)</f>
        <v>3</v>
      </c>
      <c r="F22" s="22" t="str">
        <f ca="1">_xll.DIMNM(dimension,_xll.DIMIX(dimension,B22))</f>
        <v>TPL10_dest</v>
      </c>
      <c r="G22" s="23">
        <f ca="1">_xll.DBRW($B$14,$B22,G$19)</f>
        <v>0</v>
      </c>
      <c r="H22" s="23">
        <f ca="1">_xll.DBRW($B$14,$B22,H$19)</f>
        <v>0</v>
      </c>
      <c r="I22" s="23">
        <f ca="1">_xll.DBRW($B$14,$B22,I$19)</f>
        <v>0</v>
      </c>
      <c r="J22" s="23" t="str">
        <f ca="1">IF(OR(E22&lt;&gt;0,(_xll.ELPAR("tango_core_model:Indicator",B22,2)="")),_xll.ELPAR("tango_core_model:Indicator",B22,1),_xll.ELPAR("tango_core_model:Indicator",B22,2))</f>
        <v>GROSS_MARGIN_dest</v>
      </c>
      <c r="K22" s="23" t="str">
        <f ca="1">IFERROR(VLOOKUP(B22,#REF!,3,FALSE),"-")</f>
        <v>-</v>
      </c>
      <c r="L22" s="23">
        <f ca="1">_xll.DBRW($B$14,$B22,L$19)</f>
        <v>0</v>
      </c>
      <c r="M22" s="23">
        <f ca="1">_xll.DBRW($B$14,$B22,M$19)</f>
        <v>0</v>
      </c>
      <c r="N22" s="23">
        <f ca="1">_xll.DBRW($B$14,$B22,N$19)</f>
        <v>0</v>
      </c>
      <c r="O22" s="23">
        <f ca="1">_xll.DBRW($B$14,$B22,O$19)</f>
        <v>0</v>
      </c>
    </row>
    <row r="23" spans="1:15" x14ac:dyDescent="0.25">
      <c r="A23" s="2" t="str">
        <f ca="1">IF(_xll.TM1RPTELISCONSOLIDATED($B$20,$B23),IF(_xll.TM1RPTELLEV($B$20,$B23)&lt;=3,_xll.TM1RPTELLEV($B$20,$B23),"D"),"N")</f>
        <v>N</v>
      </c>
      <c r="B23" s="46" t="s">
        <v>1746</v>
      </c>
      <c r="C23" s="25" t="str">
        <f t="shared" ca="1" si="0"/>
        <v>No</v>
      </c>
      <c r="D23" s="25" t="str">
        <f ca="1">IF(AND(C23="YES",_xll.DIMIX(instance&amp;":z_indicator_PL_Vector",_xll.ELPAR(dimension,F23,1))&gt;0),
_xll.ELPAR(dimension,F23,1),
IF(AND(C23="YES",_xll.DIMIX(instance&amp;":z_indicator_PL_Vector",_xll.ELPAR(dimension,F23,1))=0),
_xll.ELPAR(dimension,_xll.ELPAR(dimension,F23,1),1),
IF(G23="Vector",F23,"")))</f>
        <v/>
      </c>
      <c r="E23" s="26">
        <f ca="1">_xll.ELLEV($B$15,$B23)</f>
        <v>1</v>
      </c>
      <c r="F23" s="27" t="str">
        <f ca="1">_xll.DIMNM(dimension,_xll.DIMIX(dimension,B23))</f>
        <v>PL0000_AR</v>
      </c>
      <c r="G23" s="28">
        <f ca="1">_xll.DBRW($B$14,$B23,G$19)</f>
        <v>0</v>
      </c>
      <c r="H23" s="28">
        <f ca="1">_xll.DBRW($B$14,$B23,H$19)</f>
        <v>0</v>
      </c>
      <c r="I23" s="28">
        <f ca="1">_xll.DBRW($B$14,$B23,I$19)</f>
        <v>0</v>
      </c>
      <c r="J23" s="28" t="str">
        <f ca="1">IF(OR(E23&lt;&gt;0,(_xll.ELPAR("tango_core_model:Indicator",B23,2)="")),_xll.ELPAR("tango_core_model:Indicator",B23,1),_xll.ELPAR("tango_core_model:Indicator",B23,2))</f>
        <v>TPL10_dest</v>
      </c>
      <c r="K23" s="28" t="str">
        <f ca="1">IFERROR(VLOOKUP(B23,#REF!,3,FALSE),"-")</f>
        <v>-</v>
      </c>
      <c r="L23" s="28">
        <f ca="1">_xll.DBRW($B$14,$B23,L$19)</f>
        <v>0</v>
      </c>
      <c r="M23" s="28">
        <f ca="1">_xll.DBRW($B$14,$B23,M$19)</f>
        <v>0</v>
      </c>
      <c r="N23" s="28">
        <f ca="1">_xll.DBRW($B$14,$B23,N$19)</f>
        <v>0</v>
      </c>
      <c r="O23" s="28">
        <f ca="1">_xll.DBRW($B$14,$B23,O$19)</f>
        <v>0</v>
      </c>
    </row>
    <row r="24" spans="1:15" x14ac:dyDescent="0.25">
      <c r="A24" s="2" t="str">
        <f ca="1">IF(_xll.TM1RPTELISCONSOLIDATED($B$20,$B24),IF(_xll.TM1RPTELLEV($B$20,$B24)&lt;=3,_xll.TM1RPTELLEV($B$20,$B24),"D"),"N")</f>
        <v>N</v>
      </c>
      <c r="B24" s="55" t="s">
        <v>36</v>
      </c>
      <c r="C24" s="35" t="str">
        <f t="shared" ca="1" si="0"/>
        <v>No</v>
      </c>
      <c r="D24" s="35" t="str">
        <f ca="1">IF(AND(C24="YES",_xll.DIMIX(instance&amp;":z_indicator_PL_Vector",_xll.ELPAR(dimension,F24,1))&gt;0),
_xll.ELPAR(dimension,F24,1),
IF(AND(C24="YES",_xll.DIMIX(instance&amp;":z_indicator_PL_Vector",_xll.ELPAR(dimension,F24,1))=0),
_xll.ELPAR(dimension,_xll.ELPAR(dimension,F24,1),1),
IF(G24="Vector",F24,"")))</f>
        <v/>
      </c>
      <c r="E24" s="36">
        <f ca="1">_xll.ELLEV($B$15,$B24)</f>
        <v>0</v>
      </c>
      <c r="F24" s="37" t="str">
        <f ca="1">_xll.DIMNM(dimension,_xll.DIMIX(dimension,B24))</f>
        <v>PL1004I11_AR</v>
      </c>
      <c r="G24" s="36">
        <f ca="1">_xll.DBRW($B$14,$B24,G$19)</f>
        <v>0</v>
      </c>
      <c r="H24" s="38">
        <f ca="1">_xll.DBRW($B$14,$B24,H$19)</f>
        <v>0</v>
      </c>
      <c r="I24" s="38">
        <f ca="1">_xll.DBRW($B$14,$B24,I$19)</f>
        <v>0</v>
      </c>
      <c r="J24" s="38" t="str">
        <f ca="1">IF(OR(E24&lt;&gt;0,(_xll.ELPAR("tango_core_model:Indicator",B24,2)="")),_xll.ELPAR("tango_core_model:Indicator",B24,1),_xll.ELPAR("tango_core_model:Indicator",B24,2))</f>
        <v>PL0000_AR</v>
      </c>
      <c r="K24" s="38" t="str">
        <f ca="1">IFERROR(VLOOKUP(B24,#REF!,3,FALSE),"-")</f>
        <v>Where contracts for provision of construction services extend beyond six months, the corresponding contract revenues have to be recognized based on the stage of completion.</v>
      </c>
      <c r="L24" s="38">
        <f ca="1">_xll.DBRW($B$14,$B24,L$19)</f>
        <v>0</v>
      </c>
      <c r="M24" s="38">
        <f ca="1">_xll.DBRW($B$14,$B24,M$19)</f>
        <v>0</v>
      </c>
      <c r="N24" s="38">
        <f ca="1">_xll.DBRW($B$14,$B24,N$19)</f>
        <v>0</v>
      </c>
      <c r="O24" s="38">
        <f ca="1">_xll.DBRW($B$14,$B24,O$19)</f>
        <v>0</v>
      </c>
    </row>
    <row r="25" spans="1:15" x14ac:dyDescent="0.25">
      <c r="A25" s="2" t="str">
        <f ca="1">IF(_xll.TM1RPTELISCONSOLIDATED($B$20,$B25),IF(_xll.TM1RPTELLEV($B$20,$B25)&lt;=3,_xll.TM1RPTELLEV($B$20,$B25),"D"),"N")</f>
        <v>N</v>
      </c>
      <c r="B25" s="55" t="s">
        <v>37</v>
      </c>
      <c r="C25" s="35" t="str">
        <f t="shared" ca="1" si="0"/>
        <v>No</v>
      </c>
      <c r="D25" s="35" t="str">
        <f ca="1">IF(AND(C25="YES",_xll.DIMIX(instance&amp;":z_indicator_PL_Vector",_xll.ELPAR(dimension,F25,1))&gt;0),
_xll.ELPAR(dimension,F25,1),
IF(AND(C25="YES",_xll.DIMIX(instance&amp;":z_indicator_PL_Vector",_xll.ELPAR(dimension,F25,1))=0),
_xll.ELPAR(dimension,_xll.ELPAR(dimension,F25,1),1),
IF(G25="Vector",F25,"")))</f>
        <v/>
      </c>
      <c r="E25" s="36">
        <f ca="1">_xll.ELLEV($B$15,$B25)</f>
        <v>0</v>
      </c>
      <c r="F25" s="37" t="str">
        <f ca="1">_xll.DIMNM(dimension,_xll.DIMIX(dimension,B25))</f>
        <v>PL1004I12C_AR</v>
      </c>
      <c r="G25" s="36">
        <f ca="1">_xll.DBRW($B$14,$B25,G$19)</f>
        <v>0</v>
      </c>
      <c r="H25" s="38">
        <f ca="1">_xll.DBRW($B$14,$B25,H$19)</f>
        <v>0</v>
      </c>
      <c r="I25" s="38">
        <f ca="1">_xll.DBRW($B$14,$B25,I$19)</f>
        <v>0</v>
      </c>
      <c r="J25" s="38" t="str">
        <f ca="1">IF(OR(E25&lt;&gt;0,(_xll.ELPAR("tango_core_model:Indicator",B25,2)="")),_xll.ELPAR("tango_core_model:Indicator",B25,1),_xll.ELPAR("tango_core_model:Indicator",B25,2))</f>
        <v>PL0000_AR</v>
      </c>
      <c r="K25" s="38" t="str">
        <f ca="1">IFERROR(VLOOKUP(B25,#REF!,3,FALSE),"-")</f>
        <v xml:space="preserve">Where the operator of a service concession falling within the scope of IFRIC 12 receives a right to receive cash from the concession grantor in return for constructing concession assets. The operator recognizes revenue from the sale of the infrastructure as construction services are performed </v>
      </c>
      <c r="L25" s="38">
        <f ca="1">_xll.DBRW($B$14,$B25,L$19)</f>
        <v>0</v>
      </c>
      <c r="M25" s="38">
        <f ca="1">_xll.DBRW($B$14,$B25,M$19)</f>
        <v>0</v>
      </c>
      <c r="N25" s="38">
        <f ca="1">_xll.DBRW($B$14,$B25,N$19)</f>
        <v>0</v>
      </c>
      <c r="O25" s="38">
        <f ca="1">_xll.DBRW($B$14,$B25,O$19)</f>
        <v>0</v>
      </c>
    </row>
    <row r="26" spans="1:15" x14ac:dyDescent="0.25">
      <c r="A26" s="2" t="str">
        <f ca="1">IF(_xll.TM1RPTELISCONSOLIDATED($B$20,$B26),IF(_xll.TM1RPTELLEV($B$20,$B26)&lt;=3,_xll.TM1RPTELLEV($B$20,$B26),"D"),"N")</f>
        <v>N</v>
      </c>
      <c r="B26" s="55" t="s">
        <v>38</v>
      </c>
      <c r="C26" s="35" t="str">
        <f t="shared" ca="1" si="0"/>
        <v>No</v>
      </c>
      <c r="D26" s="35" t="str">
        <f ca="1">IF(AND(C26="YES",_xll.DIMIX(instance&amp;":z_indicator_PL_Vector",_xll.ELPAR(dimension,F26,1))&gt;0),
_xll.ELPAR(dimension,F26,1),
IF(AND(C26="YES",_xll.DIMIX(instance&amp;":z_indicator_PL_Vector",_xll.ELPAR(dimension,F26,1))=0),
_xll.ELPAR(dimension,_xll.ELPAR(dimension,F26,1),1),
IF(G26="Vector",F26,"")))</f>
        <v/>
      </c>
      <c r="E26" s="36">
        <f ca="1">_xll.ELLEV($B$15,$B26)</f>
        <v>0</v>
      </c>
      <c r="F26" s="37" t="str">
        <f ca="1">_xll.DIMNM(dimension,_xll.DIMIX(dimension,B26))</f>
        <v>PL1004I12I_AR</v>
      </c>
      <c r="G26" s="36">
        <f ca="1">_xll.DBRW($B$14,$B26,G$19)</f>
        <v>0</v>
      </c>
      <c r="H26" s="38">
        <f ca="1">_xll.DBRW($B$14,$B26,H$19)</f>
        <v>0</v>
      </c>
      <c r="I26" s="38">
        <f ca="1">_xll.DBRW($B$14,$B26,I$19)</f>
        <v>0</v>
      </c>
      <c r="J26" s="38" t="str">
        <f ca="1">IF(OR(E26&lt;&gt;0,(_xll.ELPAR("tango_core_model:Indicator",B26,2)="")),_xll.ELPAR("tango_core_model:Indicator",B26,1),_xll.ELPAR("tango_core_model:Indicator",B26,2))</f>
        <v>PL0000_AR</v>
      </c>
      <c r="K26" s="38" t="str">
        <f ca="1">IFERROR(VLOOKUP(B26,#REF!,3,FALSE),"-")</f>
        <v>Where the operator of a service concession falling within the scope of IFRIC 12 receives a right to charge users in return for constructing concession assets. Contract revenues are determined as construction services are performed</v>
      </c>
      <c r="L26" s="38">
        <f ca="1">_xll.DBRW($B$14,$B26,L$19)</f>
        <v>0</v>
      </c>
      <c r="M26" s="38">
        <f ca="1">_xll.DBRW($B$14,$B26,M$19)</f>
        <v>0</v>
      </c>
      <c r="N26" s="38">
        <f ca="1">_xll.DBRW($B$14,$B26,N$19)</f>
        <v>0</v>
      </c>
      <c r="O26" s="38">
        <f ca="1">_xll.DBRW($B$14,$B26,O$19)</f>
        <v>0</v>
      </c>
    </row>
    <row r="27" spans="1:15" x14ac:dyDescent="0.25">
      <c r="A27" s="2" t="str">
        <f ca="1">IF(_xll.TM1RPTELISCONSOLIDATED($B$20,$B27),IF(_xll.TM1RPTELLEV($B$20,$B27)&lt;=3,_xll.TM1RPTELLEV($B$20,$B27),"D"),"N")</f>
        <v>N</v>
      </c>
      <c r="B27" s="55" t="s">
        <v>39</v>
      </c>
      <c r="C27" s="35" t="str">
        <f t="shared" ca="1" si="0"/>
        <v>No</v>
      </c>
      <c r="D27" s="35" t="str">
        <f ca="1">IF(AND(C27="YES",_xll.DIMIX(instance&amp;":z_indicator_PL_Vector",_xll.ELPAR(dimension,F27,1))&gt;0),
_xll.ELPAR(dimension,F27,1),
IF(AND(C27="YES",_xll.DIMIX(instance&amp;":z_indicator_PL_Vector",_xll.ELPAR(dimension,F27,1))=0),
_xll.ELPAR(dimension,_xll.ELPAR(dimension,F27,1),1),
IF(G27="Vector",F27,"")))</f>
        <v/>
      </c>
      <c r="E27" s="36">
        <f ca="1">_xll.ELLEV($B$15,$B27)</f>
        <v>0</v>
      </c>
      <c r="F27" s="37" t="str">
        <f ca="1">_xll.DIMNM(dimension,_xll.DIMIX(dimension,B27))</f>
        <v>PL1004I4_AR</v>
      </c>
      <c r="G27" s="36">
        <f ca="1">_xll.DBRW($B$14,$B27,G$19)</f>
        <v>0</v>
      </c>
      <c r="H27" s="38">
        <f ca="1">_xll.DBRW($B$14,$B27,H$19)</f>
        <v>0</v>
      </c>
      <c r="I27" s="38">
        <f ca="1">_xll.DBRW($B$14,$B27,I$19)</f>
        <v>0</v>
      </c>
      <c r="J27" s="38" t="str">
        <f ca="1">IF(OR(E27&lt;&gt;0,(_xll.ELPAR("tango_core_model:Indicator",B27,2)="")),_xll.ELPAR("tango_core_model:Indicator",B27,1),_xll.ELPAR("tango_core_model:Indicator",B27,2))</f>
        <v>PL0000_AR</v>
      </c>
      <c r="K27" s="38" t="str">
        <f ca="1">IFERROR(VLOOKUP(B27,#REF!,3,FALSE),"-")</f>
        <v xml:space="preserve">Some service contracts make a set of assets available to the customers in return for fixed income as part of the overall contract remuneration. During the construction phase of the asset to be made available to the customer, the operator recognizes the revenue son work in progress </v>
      </c>
      <c r="L27" s="38">
        <f ca="1">_xll.DBRW($B$14,$B27,L$19)</f>
        <v>0</v>
      </c>
      <c r="M27" s="38">
        <f ca="1">_xll.DBRW($B$14,$B27,M$19)</f>
        <v>0</v>
      </c>
      <c r="N27" s="38">
        <f ca="1">_xll.DBRW($B$14,$B27,N$19)</f>
        <v>0</v>
      </c>
      <c r="O27" s="38">
        <f ca="1">_xll.DBRW($B$14,$B27,O$19)</f>
        <v>0</v>
      </c>
    </row>
    <row r="28" spans="1:15" x14ac:dyDescent="0.25">
      <c r="A28" s="2" t="str">
        <f ca="1">IF(_xll.TM1RPTELISCONSOLIDATED($B$20,$B28),IF(_xll.TM1RPTELLEV($B$20,$B28)&lt;=3,_xll.TM1RPTELLEV($B$20,$B28),"D"),"N")</f>
        <v>N</v>
      </c>
      <c r="B28" s="55" t="s">
        <v>40</v>
      </c>
      <c r="C28" s="35" t="str">
        <f t="shared" ca="1" si="0"/>
        <v>No</v>
      </c>
      <c r="D28" s="35" t="str">
        <f ca="1">IF(AND(C28="YES",_xll.DIMIX(instance&amp;":z_indicator_PL_Vector",_xll.ELPAR(dimension,F28,1))&gt;0),
_xll.ELPAR(dimension,F28,1),
IF(AND(C28="YES",_xll.DIMIX(instance&amp;":z_indicator_PL_Vector",_xll.ELPAR(dimension,F28,1))=0),
_xll.ELPAR(dimension,_xll.ELPAR(dimension,F28,1),1),
IF(G28="Vector",F28,"")))</f>
        <v/>
      </c>
      <c r="E28" s="36">
        <f ca="1">_xll.ELLEV($B$15,$B28)</f>
        <v>0</v>
      </c>
      <c r="F28" s="37" t="str">
        <f ca="1">_xll.DIMNM(dimension,_xll.DIMIX(dimension,B28))</f>
        <v>PL1005I12C_AR</v>
      </c>
      <c r="G28" s="36">
        <f ca="1">_xll.DBRW($B$14,$B28,G$19)</f>
        <v>0</v>
      </c>
      <c r="H28" s="38">
        <f ca="1">_xll.DBRW($B$14,$B28,H$19)</f>
        <v>0</v>
      </c>
      <c r="I28" s="38">
        <f ca="1">_xll.DBRW($B$14,$B28,I$19)</f>
        <v>0</v>
      </c>
      <c r="J28" s="38" t="str">
        <f ca="1">IF(OR(E28&lt;&gt;0,(_xll.ELPAR("tango_core_model:Indicator",B28,2)="")),_xll.ELPAR("tango_core_model:Indicator",B28,1),_xll.ELPAR("tango_core_model:Indicator",B28,2))</f>
        <v>PL0000_AR</v>
      </c>
      <c r="K28" s="38" t="str">
        <f ca="1">IFERROR(VLOOKUP(B28,#REF!,3,FALSE),"-")</f>
        <v>Revenue from financing on behalf of third parties reflects the interest income on IFRIC 12 financial receivables due to the operator from the concession grantor.</v>
      </c>
      <c r="L28" s="38">
        <f ca="1">_xll.DBRW($B$14,$B28,L$19)</f>
        <v>0</v>
      </c>
      <c r="M28" s="38">
        <f ca="1">_xll.DBRW($B$14,$B28,M$19)</f>
        <v>0</v>
      </c>
      <c r="N28" s="38">
        <f ca="1">_xll.DBRW($B$14,$B28,N$19)</f>
        <v>0</v>
      </c>
      <c r="O28" s="38">
        <f ca="1">_xll.DBRW($B$14,$B28,O$19)</f>
        <v>0</v>
      </c>
    </row>
    <row r="29" spans="1:15" x14ac:dyDescent="0.25">
      <c r="A29" s="2" t="str">
        <f ca="1">IF(_xll.TM1RPTELISCONSOLIDATED($B$20,$B29),IF(_xll.TM1RPTELLEV($B$20,$B29)&lt;=3,_xll.TM1RPTELLEV($B$20,$B29),"D"),"N")</f>
        <v>N</v>
      </c>
      <c r="B29" s="55" t="s">
        <v>41</v>
      </c>
      <c r="C29" s="35" t="str">
        <f t="shared" ca="1" si="0"/>
        <v>No</v>
      </c>
      <c r="D29" s="35" t="str">
        <f ca="1">IF(AND(C29="YES",_xll.DIMIX(instance&amp;":z_indicator_PL_Vector",_xll.ELPAR(dimension,F29,1))&gt;0),
_xll.ELPAR(dimension,F29,1),
IF(AND(C29="YES",_xll.DIMIX(instance&amp;":z_indicator_PL_Vector",_xll.ELPAR(dimension,F29,1))=0),
_xll.ELPAR(dimension,_xll.ELPAR(dimension,F29,1),1),
IF(G29="Vector",F29,"")))</f>
        <v/>
      </c>
      <c r="E29" s="36">
        <f ca="1">_xll.ELLEV($B$15,$B29)</f>
        <v>0</v>
      </c>
      <c r="F29" s="37" t="str">
        <f ca="1">_xll.DIMNM(dimension,_xll.DIMIX(dimension,B29))</f>
        <v>PL1005I4_AR</v>
      </c>
      <c r="G29" s="36">
        <f ca="1">_xll.DBRW($B$14,$B29,G$19)</f>
        <v>0</v>
      </c>
      <c r="H29" s="38">
        <f ca="1">_xll.DBRW($B$14,$B29,H$19)</f>
        <v>0</v>
      </c>
      <c r="I29" s="38">
        <f ca="1">_xll.DBRW($B$14,$B29,I$19)</f>
        <v>0</v>
      </c>
      <c r="J29" s="38" t="str">
        <f ca="1">IF(OR(E29&lt;&gt;0,(_xll.ELPAR("tango_core_model:Indicator",B29,2)="")),_xll.ELPAR("tango_core_model:Indicator",B29,1),_xll.ELPAR("tango_core_model:Indicator",B29,2))</f>
        <v>PL0000_AR</v>
      </c>
      <c r="K29" s="38" t="str">
        <f ca="1">IFERROR(VLOOKUP(B29,#REF!,3,FALSE),"-")</f>
        <v>Where a service agreement depends on the use of a specific asset to meet the client's requirements and gives the operator a contractual right to receive a specified amount of revenue, the operator has to recognize the revenue from the asset on a stage of completion basis as a contra to the IFRIC 4 financial receivable.</v>
      </c>
      <c r="L29" s="38">
        <f ca="1">_xll.DBRW($B$14,$B29,L$19)</f>
        <v>0</v>
      </c>
      <c r="M29" s="38">
        <f ca="1">_xll.DBRW($B$14,$B29,M$19)</f>
        <v>0</v>
      </c>
      <c r="N29" s="38">
        <f ca="1">_xll.DBRW($B$14,$B29,N$19)</f>
        <v>0</v>
      </c>
      <c r="O29" s="38">
        <f ca="1">_xll.DBRW($B$14,$B29,O$19)</f>
        <v>0</v>
      </c>
    </row>
    <row r="30" spans="1:15" x14ac:dyDescent="0.25">
      <c r="A30" s="2" t="str">
        <f ca="1">IF(_xll.TM1RPTELISCONSOLIDATED($B$20,$B30),IF(_xll.TM1RPTELLEV($B$20,$B30)&lt;=3,_xll.TM1RPTELLEV($B$20,$B30),"D"),"N")</f>
        <v>N</v>
      </c>
      <c r="B30" s="46" t="s">
        <v>1747</v>
      </c>
      <c r="C30" s="25" t="str">
        <f t="shared" ca="1" si="0"/>
        <v>No</v>
      </c>
      <c r="D30" s="25" t="str">
        <f ca="1">IF(AND(C30="YES",_xll.DIMIX(instance&amp;":z_indicator_PL_Vector",_xll.ELPAR(dimension,F30,1))&gt;0),
_xll.ELPAR(dimension,F30,1),
IF(AND(C30="YES",_xll.DIMIX(instance&amp;":z_indicator_PL_Vector",_xll.ELPAR(dimension,F30,1))=0),
_xll.ELPAR(dimension,_xll.ELPAR(dimension,F30,1),1),
IF(G30="Vector",F30,"")))</f>
        <v/>
      </c>
      <c r="E30" s="26">
        <f ca="1">_xll.ELLEV($B$15,$B30)</f>
        <v>2</v>
      </c>
      <c r="F30" s="27" t="str">
        <f ca="1">_xll.DIMNM(dimension,_xll.DIMIX(dimension,B30))</f>
        <v>PL0000_RC</v>
      </c>
      <c r="G30" s="28">
        <f ca="1">_xll.DBRW($B$14,$B30,G$19)</f>
        <v>0</v>
      </c>
      <c r="H30" s="28">
        <f ca="1">_xll.DBRW($B$14,$B30,H$19)</f>
        <v>0</v>
      </c>
      <c r="I30" s="28">
        <f ca="1">_xll.DBRW($B$14,$B30,I$19)</f>
        <v>0</v>
      </c>
      <c r="J30" s="28" t="str">
        <f ca="1">IF(OR(E30&lt;&gt;0,(_xll.ELPAR("tango_core_model:Indicator",B30,2)="")),_xll.ELPAR("tango_core_model:Indicator",B30,1),_xll.ELPAR("tango_core_model:Indicator",B30,2))</f>
        <v>TPL10_dest</v>
      </c>
      <c r="K30" s="28" t="str">
        <f ca="1">IFERROR(VLOOKUP(B30,#REF!,3,FALSE),"-")</f>
        <v>-</v>
      </c>
      <c r="L30" s="28">
        <f ca="1">_xll.DBRW($B$14,$B30,L$19)</f>
        <v>0</v>
      </c>
      <c r="M30" s="28">
        <f ca="1">_xll.DBRW($B$14,$B30,M$19)</f>
        <v>0</v>
      </c>
      <c r="N30" s="28">
        <f ca="1">_xll.DBRW($B$14,$B30,N$19)</f>
        <v>0</v>
      </c>
      <c r="O30" s="28">
        <f ca="1">_xll.DBRW($B$14,$B30,O$19)</f>
        <v>0</v>
      </c>
    </row>
    <row r="31" spans="1:15" x14ac:dyDescent="0.25">
      <c r="A31" s="2" t="str">
        <f ca="1">IF(_xll.TM1RPTELISCONSOLIDATED($B$20,$B31),IF(_xll.TM1RPTELLEV($B$20,$B31)&lt;=3,_xll.TM1RPTELLEV($B$20,$B31),"D"),"N")</f>
        <v>N</v>
      </c>
      <c r="B31" s="55" t="s">
        <v>389</v>
      </c>
      <c r="C31" s="35" t="str">
        <f t="shared" ca="1" si="0"/>
        <v>No</v>
      </c>
      <c r="D31" s="35" t="str">
        <f ca="1">IF(AND(C31="YES",_xll.DIMIX(instance&amp;":z_indicator_PL_Vector",_xll.ELPAR(dimension,F31,1))&gt;0),
_xll.ELPAR(dimension,F31,1),
IF(AND(C31="YES",_xll.DIMIX(instance&amp;":z_indicator_PL_Vector",_xll.ELPAR(dimension,F31,1))=0),
_xll.ELPAR(dimension,_xll.ELPAR(dimension,F31,1),1),
IF(G31="Vector",F31,"")))</f>
        <v/>
      </c>
      <c r="E31" s="36">
        <f ca="1">_xll.ELLEV($B$15,$B31)</f>
        <v>0</v>
      </c>
      <c r="F31" s="37" t="str">
        <f ca="1">_xll.DIMNM(dimension,_xll.DIMIX(dimension,B31))</f>
        <v>PL1002_FL_HG</v>
      </c>
      <c r="G31" s="36">
        <f ca="1">_xll.DBRW($B$14,$B31,G$19)</f>
        <v>0</v>
      </c>
      <c r="H31" s="38">
        <f ca="1">_xll.DBRW($B$14,$B31,H$19)</f>
        <v>0</v>
      </c>
      <c r="I31" s="38">
        <f ca="1">_xll.DBRW($B$14,$B31,I$19)</f>
        <v>0</v>
      </c>
      <c r="J31" s="38" t="str">
        <f ca="1">IF(OR(E31&lt;&gt;0,(_xll.ELPAR("tango_core_model:Indicator",B31,2)="")),_xll.ELPAR("tango_core_model:Indicator",B31,1),_xll.ELPAR("tango_core_model:Indicator",B31,2))</f>
        <v>PL0000_RC</v>
      </c>
      <c r="K31" s="38" t="str">
        <f ca="1">IFERROR(VLOOKUP(B31,#REF!,3,FALSE),"-")</f>
        <v>Income from the sales of fuel to third parties</v>
      </c>
      <c r="L31" s="38">
        <f ca="1">_xll.DBRW($B$14,$B31,L$19)</f>
        <v>0</v>
      </c>
      <c r="M31" s="38">
        <f ca="1">_xll.DBRW($B$14,$B31,M$19)</f>
        <v>0</v>
      </c>
      <c r="N31" s="38">
        <f ca="1">_xll.DBRW($B$14,$B31,N$19)</f>
        <v>0</v>
      </c>
      <c r="O31" s="38">
        <f ca="1">_xll.DBRW($B$14,$B31,O$19)</f>
        <v>0</v>
      </c>
    </row>
    <row r="32" spans="1:15" x14ac:dyDescent="0.25">
      <c r="A32" s="2" t="str">
        <f ca="1">IF(_xll.TM1RPTELISCONSOLIDATED($B$20,$B32),IF(_xll.TM1RPTELLEV($B$20,$B32)&lt;=3,_xll.TM1RPTELLEV($B$20,$B32),"D"),"N")</f>
        <v>N</v>
      </c>
      <c r="B32" s="55" t="s">
        <v>390</v>
      </c>
      <c r="C32" s="35" t="str">
        <f t="shared" ca="1" si="0"/>
        <v>No</v>
      </c>
      <c r="D32" s="35" t="str">
        <f ca="1">IF(AND(C32="YES",_xll.DIMIX(instance&amp;":z_indicator_PL_Vector",_xll.ELPAR(dimension,F32,1))&gt;0),
_xll.ELPAR(dimension,F32,1),
IF(AND(C32="YES",_xll.DIMIX(instance&amp;":z_indicator_PL_Vector",_xll.ELPAR(dimension,F32,1))=0),
_xll.ELPAR(dimension,_xll.ELPAR(dimension,F32,1),1),
IF(G32="Vector",F32,"")))</f>
        <v/>
      </c>
      <c r="E32" s="36">
        <f ca="1">_xll.ELLEV($B$15,$B32)</f>
        <v>0</v>
      </c>
      <c r="F32" s="37" t="str">
        <f ca="1">_xll.DIMNM(dimension,_xll.DIMIX(dimension,B32))</f>
        <v>PL1002_MF_HG</v>
      </c>
      <c r="G32" s="36">
        <f ca="1">_xll.DBRW($B$14,$B32,G$19)</f>
        <v>0</v>
      </c>
      <c r="H32" s="38">
        <f ca="1">_xll.DBRW($B$14,$B32,H$19)</f>
        <v>0</v>
      </c>
      <c r="I32" s="38">
        <f ca="1">_xll.DBRW($B$14,$B32,I$19)</f>
        <v>0</v>
      </c>
      <c r="J32" s="38" t="str">
        <f ca="1">IF(OR(E32&lt;&gt;0,(_xll.ELPAR("tango_core_model:Indicator",B32,2)="")),_xll.ELPAR("tango_core_model:Indicator",B32,1),_xll.ELPAR("tango_core_model:Indicator",B32,2))</f>
        <v>PL0000_RC</v>
      </c>
      <c r="K32" s="38" t="str">
        <f ca="1">IFERROR(VLOOKUP(B32,#REF!,3,FALSE),"-")</f>
        <v>Income generated from the sales of spare parts to third parties</v>
      </c>
      <c r="L32" s="38">
        <f ca="1">_xll.DBRW($B$14,$B32,L$19)</f>
        <v>0</v>
      </c>
      <c r="M32" s="38">
        <f ca="1">_xll.DBRW($B$14,$B32,M$19)</f>
        <v>0</v>
      </c>
      <c r="N32" s="38">
        <f ca="1">_xll.DBRW($B$14,$B32,N$19)</f>
        <v>0</v>
      </c>
      <c r="O32" s="38">
        <f ca="1">_xll.DBRW($B$14,$B32,O$19)</f>
        <v>0</v>
      </c>
    </row>
    <row r="33" spans="1:15" x14ac:dyDescent="0.25">
      <c r="A33" s="2" t="str">
        <f ca="1">IF(_xll.TM1RPTELISCONSOLIDATED($B$20,$B33),IF(_xll.TM1RPTELLEV($B$20,$B33)&lt;=3,_xll.TM1RPTELLEV($B$20,$B33),"D"),"N")</f>
        <v>N</v>
      </c>
      <c r="B33" s="55" t="s">
        <v>21</v>
      </c>
      <c r="C33" s="35" t="str">
        <f t="shared" ca="1" si="0"/>
        <v>No</v>
      </c>
      <c r="D33" s="35" t="str">
        <f ca="1">IF(AND(C33="YES",_xll.DIMIX(instance&amp;":z_indicator_PL_Vector",_xll.ELPAR(dimension,F33,1))&gt;0),
_xll.ELPAR(dimension,F33,1),
IF(AND(C33="YES",_xll.DIMIX(instance&amp;":z_indicator_PL_Vector",_xll.ELPAR(dimension,F33,1))=0),
_xll.ELPAR(dimension,_xll.ELPAR(dimension,F33,1),1),
IF(G33="Vector",F33,"")))</f>
        <v/>
      </c>
      <c r="E33" s="36">
        <f ca="1">_xll.ELLEV($B$15,$B33)</f>
        <v>0</v>
      </c>
      <c r="F33" s="37" t="str">
        <f ca="1">_xll.DIMNM(dimension,_xll.DIMIX(dimension,B33))</f>
        <v>PL1002_RC</v>
      </c>
      <c r="G33" s="36">
        <f ca="1">_xll.DBRW($B$14,$B33,G$19)</f>
        <v>0</v>
      </c>
      <c r="H33" s="38">
        <f ca="1">_xll.DBRW($B$14,$B33,H$19)</f>
        <v>0</v>
      </c>
      <c r="I33" s="38">
        <f ca="1">_xll.DBRW($B$14,$B33,I$19)</f>
        <v>0</v>
      </c>
      <c r="J33" s="38" t="str">
        <f ca="1">IF(OR(E33&lt;&gt;0,(_xll.ELPAR("tango_core_model:Indicator",B33,2)="")),_xll.ELPAR("tango_core_model:Indicator",B33,1),_xll.ELPAR("tango_core_model:Indicator",B33,2))</f>
        <v>PL0000_RC</v>
      </c>
      <c r="K33" s="38" t="str">
        <f ca="1">IFERROR(VLOOKUP(B33,#REF!,3,FALSE),"-")</f>
        <v>Tickets sales' incomes which are the property of the operator. It is about tickets directly sold by the operator which excludes in particular the estimated incomes and regularization of incomes due to the previous exercises.</v>
      </c>
      <c r="L33" s="38">
        <f ca="1">_xll.DBRW($B$14,$B33,L$19)</f>
        <v>0</v>
      </c>
      <c r="M33" s="38">
        <f ca="1">_xll.DBRW($B$14,$B33,M$19)</f>
        <v>0</v>
      </c>
      <c r="N33" s="38">
        <f ca="1">_xll.DBRW($B$14,$B33,N$19)</f>
        <v>0</v>
      </c>
      <c r="O33" s="38">
        <f ca="1">_xll.DBRW($B$14,$B33,O$19)</f>
        <v>0</v>
      </c>
    </row>
    <row r="34" spans="1:15" x14ac:dyDescent="0.25">
      <c r="A34" s="2" t="str">
        <f ca="1">IF(_xll.TM1RPTELISCONSOLIDATED($B$20,$B34),IF(_xll.TM1RPTELLEV($B$20,$B34)&lt;=3,_xll.TM1RPTELLEV($B$20,$B34),"D"),"N")</f>
        <v>N</v>
      </c>
      <c r="B34" s="55" t="s">
        <v>391</v>
      </c>
      <c r="C34" s="35" t="str">
        <f t="shared" ca="1" si="0"/>
        <v>No</v>
      </c>
      <c r="D34" s="35" t="str">
        <f ca="1">IF(AND(C34="YES",_xll.DIMIX(instance&amp;":z_indicator_PL_Vector",_xll.ELPAR(dimension,F34,1))&gt;0),
_xll.ELPAR(dimension,F34,1),
IF(AND(C34="YES",_xll.DIMIX(instance&amp;":z_indicator_PL_Vector",_xll.ELPAR(dimension,F34,1))=0),
_xll.ELPAR(dimension,_xll.ELPAR(dimension,F34,1),1),
IF(G34="Vector",F34,"")))</f>
        <v/>
      </c>
      <c r="E34" s="36">
        <f ca="1">_xll.ELLEV($B$15,$B34)</f>
        <v>0</v>
      </c>
      <c r="F34" s="37" t="str">
        <f ca="1">_xll.DIMNM(dimension,_xll.DIMIX(dimension,B34))</f>
        <v>PL1003_MF_HG</v>
      </c>
      <c r="G34" s="36">
        <f ca="1">_xll.DBRW($B$14,$B34,G$19)</f>
        <v>0</v>
      </c>
      <c r="H34" s="38">
        <f ca="1">_xll.DBRW($B$14,$B34,H$19)</f>
        <v>0</v>
      </c>
      <c r="I34" s="38">
        <f ca="1">_xll.DBRW($B$14,$B34,I$19)</f>
        <v>0</v>
      </c>
      <c r="J34" s="38" t="str">
        <f ca="1">IF(OR(E34&lt;&gt;0,(_xll.ELPAR("tango_core_model:Indicator",B34,2)="")),_xll.ELPAR("tango_core_model:Indicator",B34,1),_xll.ELPAR("tango_core_model:Indicator",B34,2))</f>
        <v>PL0000_RC</v>
      </c>
      <c r="K34" s="38" t="str">
        <f ca="1">IFERROR(VLOOKUP(B34,#REF!,3,FALSE),"-")</f>
        <v>Sales from the execution of workshop services</v>
      </c>
      <c r="L34" s="38">
        <f ca="1">_xll.DBRW($B$14,$B34,L$19)</f>
        <v>0</v>
      </c>
      <c r="M34" s="38">
        <f ca="1">_xll.DBRW($B$14,$B34,M$19)</f>
        <v>0</v>
      </c>
      <c r="N34" s="38">
        <f ca="1">_xll.DBRW($B$14,$B34,N$19)</f>
        <v>0</v>
      </c>
      <c r="O34" s="38">
        <f ca="1">_xll.DBRW($B$14,$B34,O$19)</f>
        <v>0</v>
      </c>
    </row>
    <row r="35" spans="1:15" x14ac:dyDescent="0.25">
      <c r="A35" s="2" t="str">
        <f ca="1">IF(_xll.TM1RPTELISCONSOLIDATED($B$20,$B35),IF(_xll.TM1RPTELLEV($B$20,$B35)&lt;=3,_xll.TM1RPTELLEV($B$20,$B35),"D"),"N")</f>
        <v>N</v>
      </c>
      <c r="B35" s="55" t="s">
        <v>1858</v>
      </c>
      <c r="C35" s="35" t="str">
        <f t="shared" ca="1" si="0"/>
        <v>No</v>
      </c>
      <c r="D35" s="35" t="str">
        <f ca="1">IF(AND(C35="YES",_xll.DIMIX(instance&amp;":z_indicator_PL_Vector",_xll.ELPAR(dimension,F35,1))&gt;0),
_xll.ELPAR(dimension,F35,1),
IF(AND(C35="YES",_xll.DIMIX(instance&amp;":z_indicator_PL_Vector",_xll.ELPAR(dimension,F35,1))=0),
_xll.ELPAR(dimension,_xll.ELPAR(dimension,F35,1),1),
IF(G35="Vector",F35,"")))</f>
        <v/>
      </c>
      <c r="E35" s="36">
        <f ca="1">_xll.ELLEV($B$15,$B35)</f>
        <v>0</v>
      </c>
      <c r="F35" s="37" t="str">
        <f ca="1">_xll.DIMNM(dimension,_xll.DIMIX(dimension,B35))</f>
        <v>PL1003_RC_150</v>
      </c>
      <c r="G35" s="36">
        <f ca="1">_xll.DBRW($B$14,$B35,G$19)</f>
        <v>0</v>
      </c>
      <c r="H35" s="38">
        <f ca="1">_xll.DBRW($B$14,$B35,H$19)</f>
        <v>0</v>
      </c>
      <c r="I35" s="38">
        <f ca="1">_xll.DBRW($B$14,$B35,I$19)</f>
        <v>0</v>
      </c>
      <c r="J35" s="38" t="str">
        <f ca="1">IF(OR(E35&lt;&gt;0,(_xll.ELPAR("tango_core_model:Indicator",B35,2)="")),_xll.ELPAR("tango_core_model:Indicator",B35,1),_xll.ELPAR("tango_core_model:Indicator",B35,2))</f>
        <v>PL0000_RC</v>
      </c>
      <c r="K35" s="38" t="str">
        <f ca="1">IFERROR(VLOOKUP(B35,#REF!,3,FALSE),"-")</f>
        <v>Revenue from contractual private customer (except tourism)</v>
      </c>
      <c r="L35" s="38">
        <f ca="1">_xll.DBRW($B$14,$B35,L$19)</f>
        <v>0</v>
      </c>
      <c r="M35" s="38">
        <f ca="1">_xll.DBRW($B$14,$B35,M$19)</f>
        <v>0</v>
      </c>
      <c r="N35" s="38">
        <f ca="1">_xll.DBRW($B$14,$B35,N$19)</f>
        <v>0</v>
      </c>
      <c r="O35" s="38">
        <f ca="1">_xll.DBRW($B$14,$B35,O$19)</f>
        <v>0</v>
      </c>
    </row>
    <row r="36" spans="1:15" x14ac:dyDescent="0.25">
      <c r="A36" s="2" t="str">
        <f ca="1">IF(_xll.TM1RPTELISCONSOLIDATED($B$20,$B36),IF(_xll.TM1RPTELLEV($B$20,$B36)&lt;=3,_xll.TM1RPTELLEV($B$20,$B36),"D"),"N")</f>
        <v>N</v>
      </c>
      <c r="B36" s="55" t="s">
        <v>1859</v>
      </c>
      <c r="C36" s="35" t="str">
        <f t="shared" ca="1" si="0"/>
        <v>No</v>
      </c>
      <c r="D36" s="35" t="str">
        <f ca="1">IF(AND(C36="YES",_xll.DIMIX(instance&amp;":z_indicator_PL_Vector",_xll.ELPAR(dimension,F36,1))&gt;0),
_xll.ELPAR(dimension,F36,1),
IF(AND(C36="YES",_xll.DIMIX(instance&amp;":z_indicator_PL_Vector",_xll.ELPAR(dimension,F36,1))=0),
_xll.ELPAR(dimension,_xll.ELPAR(dimension,F36,1),1),
IF(G36="Vector",F36,"")))</f>
        <v/>
      </c>
      <c r="E36" s="36">
        <f ca="1">_xll.ELLEV($B$15,$B36)</f>
        <v>0</v>
      </c>
      <c r="F36" s="37" t="str">
        <f ca="1">_xll.DIMNM(dimension,_xll.DIMIX(dimension,B36))</f>
        <v>PL1003_RC_160</v>
      </c>
      <c r="G36" s="36">
        <f ca="1">_xll.DBRW($B$14,$B36,G$19)</f>
        <v>0</v>
      </c>
      <c r="H36" s="38">
        <f ca="1">_xll.DBRW($B$14,$B36,H$19)</f>
        <v>0</v>
      </c>
      <c r="I36" s="38">
        <f ca="1">_xll.DBRW($B$14,$B36,I$19)</f>
        <v>0</v>
      </c>
      <c r="J36" s="38" t="str">
        <f ca="1">IF(OR(E36&lt;&gt;0,(_xll.ELPAR("tango_core_model:Indicator",B36,2)="")),_xll.ELPAR("tango_core_model:Indicator",B36,1),_xll.ELPAR("tango_core_model:Indicator",B36,2))</f>
        <v>PL0000_RC</v>
      </c>
      <c r="K36" s="38" t="str">
        <f ca="1">IFERROR(VLOOKUP(B36,#REF!,3,FALSE),"-")</f>
        <v>Revenue from charter activities</v>
      </c>
      <c r="L36" s="38">
        <f ca="1">_xll.DBRW($B$14,$B36,L$19)</f>
        <v>0</v>
      </c>
      <c r="M36" s="38">
        <f ca="1">_xll.DBRW($B$14,$B36,M$19)</f>
        <v>0</v>
      </c>
      <c r="N36" s="38">
        <f ca="1">_xll.DBRW($B$14,$B36,N$19)</f>
        <v>0</v>
      </c>
      <c r="O36" s="38">
        <f ca="1">_xll.DBRW($B$14,$B36,O$19)</f>
        <v>0</v>
      </c>
    </row>
    <row r="37" spans="1:15" x14ac:dyDescent="0.25">
      <c r="A37" s="2" t="str">
        <f ca="1">IF(_xll.TM1RPTELISCONSOLIDATED($B$20,$B37),IF(_xll.TM1RPTELLEV($B$20,$B37)&lt;=3,_xll.TM1RPTELLEV($B$20,$B37),"D"),"N")</f>
        <v>N</v>
      </c>
      <c r="B37" s="55" t="s">
        <v>1860</v>
      </c>
      <c r="C37" s="35" t="str">
        <f t="shared" ca="1" si="0"/>
        <v>No</v>
      </c>
      <c r="D37" s="35" t="str">
        <f ca="1">IF(AND(C37="YES",_xll.DIMIX(instance&amp;":z_indicator_PL_Vector",_xll.ELPAR(dimension,F37,1))&gt;0),
_xll.ELPAR(dimension,F37,1),
IF(AND(C37="YES",_xll.DIMIX(instance&amp;":z_indicator_PL_Vector",_xll.ELPAR(dimension,F37,1))=0),
_xll.ELPAR(dimension,_xll.ELPAR(dimension,F37,1),1),
IF(G37="Vector",F37,"")))</f>
        <v/>
      </c>
      <c r="E37" s="36">
        <f ca="1">_xll.ELLEV($B$15,$B37)</f>
        <v>0</v>
      </c>
      <c r="F37" s="37" t="str">
        <f ca="1">_xll.DIMNM(dimension,_xll.DIMIX(dimension,B37))</f>
        <v>PL1003_RC_170</v>
      </c>
      <c r="G37" s="36">
        <f ca="1">_xll.DBRW($B$14,$B37,G$19)</f>
        <v>0</v>
      </c>
      <c r="H37" s="38">
        <f ca="1">_xll.DBRW($B$14,$B37,H$19)</f>
        <v>0</v>
      </c>
      <c r="I37" s="38">
        <f ca="1">_xll.DBRW($B$14,$B37,I$19)</f>
        <v>0</v>
      </c>
      <c r="J37" s="38" t="str">
        <f ca="1">IF(OR(E37&lt;&gt;0,(_xll.ELPAR("tango_core_model:Indicator",B37,2)="")),_xll.ELPAR("tango_core_model:Indicator",B37,1),_xll.ELPAR("tango_core_model:Indicator",B37,2))</f>
        <v>PL0000_RC</v>
      </c>
      <c r="K37" s="38" t="str">
        <f ca="1">IFERROR(VLOOKUP(B37,#REF!,3,FALSE),"-")</f>
        <v>Franchisee revenue and brokerage fees</v>
      </c>
      <c r="L37" s="38">
        <f ca="1">_xll.DBRW($B$14,$B37,L$19)</f>
        <v>0</v>
      </c>
      <c r="M37" s="38">
        <f ca="1">_xll.DBRW($B$14,$B37,M$19)</f>
        <v>0</v>
      </c>
      <c r="N37" s="38">
        <f ca="1">_xll.DBRW($B$14,$B37,N$19)</f>
        <v>0</v>
      </c>
      <c r="O37" s="38">
        <f ca="1">_xll.DBRW($B$14,$B37,O$19)</f>
        <v>0</v>
      </c>
    </row>
    <row r="38" spans="1:15" x14ac:dyDescent="0.25">
      <c r="A38" s="2" t="str">
        <f ca="1">IF(_xll.TM1RPTELISCONSOLIDATED($B$20,$B38),IF(_xll.TM1RPTELLEV($B$20,$B38)&lt;=3,_xll.TM1RPTELLEV($B$20,$B38),"D"),"N")</f>
        <v>N</v>
      </c>
      <c r="B38" s="55" t="s">
        <v>1861</v>
      </c>
      <c r="C38" s="35" t="str">
        <f t="shared" ca="1" si="0"/>
        <v>No</v>
      </c>
      <c r="D38" s="35" t="str">
        <f ca="1">IF(AND(C38="YES",_xll.DIMIX(instance&amp;":z_indicator_PL_Vector",_xll.ELPAR(dimension,F38,1))&gt;0),
_xll.ELPAR(dimension,F38,1),
IF(AND(C38="YES",_xll.DIMIX(instance&amp;":z_indicator_PL_Vector",_xll.ELPAR(dimension,F38,1))=0),
_xll.ELPAR(dimension,_xll.ELPAR(dimension,F38,1),1),
IF(G38="Vector",F38,"")))</f>
        <v/>
      </c>
      <c r="E38" s="36">
        <f ca="1">_xll.ELLEV($B$15,$B38)</f>
        <v>0</v>
      </c>
      <c r="F38" s="37" t="str">
        <f ca="1">_xll.DIMNM(dimension,_xll.DIMIX(dimension,B38))</f>
        <v>PL1003_RC_180</v>
      </c>
      <c r="G38" s="36">
        <f ca="1">_xll.DBRW($B$14,$B38,G$19)</f>
        <v>0</v>
      </c>
      <c r="H38" s="38">
        <f ca="1">_xll.DBRW($B$14,$B38,H$19)</f>
        <v>0</v>
      </c>
      <c r="I38" s="38">
        <f ca="1">_xll.DBRW($B$14,$B38,I$19)</f>
        <v>0</v>
      </c>
      <c r="J38" s="38" t="str">
        <f ca="1">IF(OR(E38&lt;&gt;0,(_xll.ELPAR("tango_core_model:Indicator",B38,2)="")),_xll.ELPAR("tango_core_model:Indicator",B38,1),_xll.ELPAR("tango_core_model:Indicator",B38,2))</f>
        <v>PL0000_RC</v>
      </c>
      <c r="K38" s="38" t="str">
        <f ca="1">IFERROR(VLOOKUP(B38,#REF!,3,FALSE),"-")</f>
        <v>Franchisee reimbursement revenue</v>
      </c>
      <c r="L38" s="38">
        <f ca="1">_xll.DBRW($B$14,$B38,L$19)</f>
        <v>0</v>
      </c>
      <c r="M38" s="38">
        <f ca="1">_xll.DBRW($B$14,$B38,M$19)</f>
        <v>0</v>
      </c>
      <c r="N38" s="38">
        <f ca="1">_xll.DBRW($B$14,$B38,N$19)</f>
        <v>0</v>
      </c>
      <c r="O38" s="38">
        <f ca="1">_xll.DBRW($B$14,$B38,O$19)</f>
        <v>0</v>
      </c>
    </row>
    <row r="39" spans="1:15" x14ac:dyDescent="0.25">
      <c r="A39" s="2" t="str">
        <f ca="1">IF(_xll.TM1RPTELISCONSOLIDATED($B$20,$B39),IF(_xll.TM1RPTELLEV($B$20,$B39)&lt;=3,_xll.TM1RPTELLEV($B$20,$B39),"D"),"N")</f>
        <v>N</v>
      </c>
      <c r="B39" s="55" t="s">
        <v>22</v>
      </c>
      <c r="C39" s="35" t="str">
        <f t="shared" ca="1" si="0"/>
        <v>No</v>
      </c>
      <c r="D39" s="35" t="str">
        <f ca="1">IF(AND(C39="YES",_xll.DIMIX(instance&amp;":z_indicator_PL_Vector",_xll.ELPAR(dimension,F39,1))&gt;0),
_xll.ELPAR(dimension,F39,1),
IF(AND(C39="YES",_xll.DIMIX(instance&amp;":z_indicator_PL_Vector",_xll.ELPAR(dimension,F39,1))=0),
_xll.ELPAR(dimension,_xll.ELPAR(dimension,F39,1),1),
IF(G39="Vector",F39,"")))</f>
        <v/>
      </c>
      <c r="E39" s="36">
        <f ca="1">_xll.ELLEV($B$15,$B39)</f>
        <v>0</v>
      </c>
      <c r="F39" s="37" t="str">
        <f ca="1">_xll.DIMNM(dimension,_xll.DIMIX(dimension,B39))</f>
        <v>PL1003_RC_30</v>
      </c>
      <c r="G39" s="36">
        <f ca="1">_xll.DBRW($B$14,$B39,G$19)</f>
        <v>0</v>
      </c>
      <c r="H39" s="38">
        <f ca="1">_xll.DBRW($B$14,$B39,H$19)</f>
        <v>0</v>
      </c>
      <c r="I39" s="38">
        <f ca="1">_xll.DBRW($B$14,$B39,I$19)</f>
        <v>0</v>
      </c>
      <c r="J39" s="38" t="str">
        <f ca="1">IF(OR(E39&lt;&gt;0,(_xll.ELPAR("tango_core_model:Indicator",B39,2)="")),_xll.ELPAR("tango_core_model:Indicator",B39,1),_xll.ELPAR("tango_core_model:Indicator",B39,2))</f>
        <v>PL0000_RC</v>
      </c>
      <c r="K39" s="38" t="str">
        <f ca="1">IFERROR(VLOOKUP(B39,#REF!,3,FALSE),"-")</f>
        <v xml:space="preserve">Estimated passengers' revenues in case the passengers' revenues are not arising the operator's tickets' sale. Products directly coming from tickets' sale are excluded. </v>
      </c>
      <c r="L39" s="38">
        <f ca="1">_xll.DBRW($B$14,$B39,L$19)</f>
        <v>0</v>
      </c>
      <c r="M39" s="38">
        <f ca="1">_xll.DBRW($B$14,$B39,M$19)</f>
        <v>0</v>
      </c>
      <c r="N39" s="38">
        <f ca="1">_xll.DBRW($B$14,$B39,N$19)</f>
        <v>0</v>
      </c>
      <c r="O39" s="38">
        <f ca="1">_xll.DBRW($B$14,$B39,O$19)</f>
        <v>0</v>
      </c>
    </row>
    <row r="40" spans="1:15" x14ac:dyDescent="0.25">
      <c r="A40" s="2" t="str">
        <f ca="1">IF(_xll.TM1RPTELISCONSOLIDATED($B$20,$B40),IF(_xll.TM1RPTELLEV($B$20,$B40)&lt;=3,_xll.TM1RPTELLEV($B$20,$B40),"D"),"N")</f>
        <v>N</v>
      </c>
      <c r="B40" s="55" t="s">
        <v>392</v>
      </c>
      <c r="C40" s="35" t="str">
        <f t="shared" ca="1" si="0"/>
        <v>No</v>
      </c>
      <c r="D40" s="35" t="str">
        <f ca="1">IF(AND(C40="YES",_xll.DIMIX(instance&amp;":z_indicator_PL_Vector",_xll.ELPAR(dimension,F40,1))&gt;0),
_xll.ELPAR(dimension,F40,1),
IF(AND(C40="YES",_xll.DIMIX(instance&amp;":z_indicator_PL_Vector",_xll.ELPAR(dimension,F40,1))=0),
_xll.ELPAR(dimension,_xll.ELPAR(dimension,F40,1),1),
IF(G40="Vector",F40,"")))</f>
        <v/>
      </c>
      <c r="E40" s="36">
        <f ca="1">_xll.ELLEV($B$15,$B40)</f>
        <v>0</v>
      </c>
      <c r="F40" s="37" t="str">
        <f ca="1">_xll.DIMNM(dimension,_xll.DIMIX(dimension,B40))</f>
        <v>PL1006_FL</v>
      </c>
      <c r="G40" s="36">
        <f ca="1">_xll.DBRW($B$14,$B40,G$19)</f>
        <v>0</v>
      </c>
      <c r="H40" s="38">
        <f ca="1">_xll.DBRW($B$14,$B40,H$19)</f>
        <v>0</v>
      </c>
      <c r="I40" s="38">
        <f ca="1">_xll.DBRW($B$14,$B40,I$19)</f>
        <v>0</v>
      </c>
      <c r="J40" s="38" t="str">
        <f ca="1">IF(OR(E40&lt;&gt;0,(_xll.ELPAR("tango_core_model:Indicator",B40,2)="")),_xll.ELPAR("tango_core_model:Indicator",B40,1),_xll.ELPAR("tango_core_model:Indicator",B40,2))</f>
        <v>PL0000_RC</v>
      </c>
      <c r="K40" s="38" t="str">
        <f ca="1">IFERROR(VLOOKUP(B40,#REF!,3,FALSE),"-")</f>
        <v>Lease expenses of fleet revenue for the period</v>
      </c>
      <c r="L40" s="38">
        <f ca="1">_xll.DBRW($B$14,$B40,L$19)</f>
        <v>0</v>
      </c>
      <c r="M40" s="38">
        <f ca="1">_xll.DBRW($B$14,$B40,M$19)</f>
        <v>0</v>
      </c>
      <c r="N40" s="38">
        <f ca="1">_xll.DBRW($B$14,$B40,N$19)</f>
        <v>0</v>
      </c>
      <c r="O40" s="38">
        <f ca="1">_xll.DBRW($B$14,$B40,O$19)</f>
        <v>0</v>
      </c>
    </row>
    <row r="41" spans="1:15" x14ac:dyDescent="0.25">
      <c r="A41" s="2" t="str">
        <f ca="1">IF(_xll.TM1RPTELISCONSOLIDATED($B$20,$B41),IF(_xll.TM1RPTELLEV($B$20,$B41)&lt;=3,_xll.TM1RPTELLEV($B$20,$B41),"D"),"N")</f>
        <v>N</v>
      </c>
      <c r="B41" s="55" t="s">
        <v>393</v>
      </c>
      <c r="C41" s="35" t="str">
        <f t="shared" ca="1" si="0"/>
        <v>No</v>
      </c>
      <c r="D41" s="35" t="str">
        <f ca="1">IF(AND(C41="YES",_xll.DIMIX(instance&amp;":z_indicator_PL_Vector",_xll.ELPAR(dimension,F41,1))&gt;0),
_xll.ELPAR(dimension,F41,1),
IF(AND(C41="YES",_xll.DIMIX(instance&amp;":z_indicator_PL_Vector",_xll.ELPAR(dimension,F41,1))=0),
_xll.ELPAR(dimension,_xll.ELPAR(dimension,F41,1),1),
IF(G41="Vector",F41,"")))</f>
        <v/>
      </c>
      <c r="E41" s="36">
        <f ca="1">_xll.ELLEV($B$15,$B41)</f>
        <v>0</v>
      </c>
      <c r="F41" s="37" t="str">
        <f ca="1">_xll.DIMNM(dimension,_xll.DIMIX(dimension,B41))</f>
        <v>PL1006_IN</v>
      </c>
      <c r="G41" s="36">
        <f ca="1">_xll.DBRW($B$14,$B41,G$19)</f>
        <v>0</v>
      </c>
      <c r="H41" s="38">
        <f ca="1">_xll.DBRW($B$14,$B41,H$19)</f>
        <v>0</v>
      </c>
      <c r="I41" s="38">
        <f ca="1">_xll.DBRW($B$14,$B41,I$19)</f>
        <v>0</v>
      </c>
      <c r="J41" s="38" t="str">
        <f ca="1">IF(OR(E41&lt;&gt;0,(_xll.ELPAR("tango_core_model:Indicator",B41,2)="")),_xll.ELPAR("tango_core_model:Indicator",B41,1),_xll.ELPAR("tango_core_model:Indicator",B41,2))</f>
        <v>PL0000_RC</v>
      </c>
      <c r="K41" s="38" t="str">
        <f ca="1">IFERROR(VLOOKUP(B41,#REF!,3,FALSE),"-")</f>
        <v>Lease expenses of infrastructure &amp; facility ownership/rental revenue for the period</v>
      </c>
      <c r="L41" s="38">
        <f ca="1">_xll.DBRW($B$14,$B41,L$19)</f>
        <v>0</v>
      </c>
      <c r="M41" s="38">
        <f ca="1">_xll.DBRW($B$14,$B41,M$19)</f>
        <v>0</v>
      </c>
      <c r="N41" s="38">
        <f ca="1">_xll.DBRW($B$14,$B41,N$19)</f>
        <v>0</v>
      </c>
      <c r="O41" s="38">
        <f ca="1">_xll.DBRW($B$14,$B41,O$19)</f>
        <v>0</v>
      </c>
    </row>
    <row r="42" spans="1:15" x14ac:dyDescent="0.25">
      <c r="A42" s="2" t="str">
        <f ca="1">IF(_xll.TM1RPTELISCONSOLIDATED($B$20,$B42),IF(_xll.TM1RPTELLEV($B$20,$B42)&lt;=3,_xll.TM1RPTELLEV($B$20,$B42),"D"),"N")</f>
        <v>N</v>
      </c>
      <c r="B42" s="55" t="s">
        <v>1863</v>
      </c>
      <c r="C42" s="35" t="str">
        <f t="shared" ca="1" si="0"/>
        <v>No</v>
      </c>
      <c r="D42" s="35" t="str">
        <f ca="1">IF(AND(C42="YES",_xll.DIMIX(instance&amp;":z_indicator_PL_Vector",_xll.ELPAR(dimension,F42,1))&gt;0),
_xll.ELPAR(dimension,F42,1),
IF(AND(C42="YES",_xll.DIMIX(instance&amp;":z_indicator_PL_Vector",_xll.ELPAR(dimension,F42,1))=0),
_xll.ELPAR(dimension,_xll.ELPAR(dimension,F42,1),1),
IF(G42="Vector",F42,"")))</f>
        <v/>
      </c>
      <c r="E42" s="36">
        <f ca="1">_xll.ELLEV($B$15,$B42)</f>
        <v>0</v>
      </c>
      <c r="F42" s="37" t="str">
        <f ca="1">_xll.DIMNM(dimension,_xll.DIMIX(dimension,B42))</f>
        <v>PL1006_IN_100</v>
      </c>
      <c r="G42" s="36">
        <f ca="1">_xll.DBRW($B$14,$B42,G$19)</f>
        <v>0</v>
      </c>
      <c r="H42" s="38">
        <f ca="1">_xll.DBRW($B$14,$B42,H$19)</f>
        <v>0</v>
      </c>
      <c r="I42" s="38">
        <f ca="1">_xll.DBRW($B$14,$B42,I$19)</f>
        <v>0</v>
      </c>
      <c r="J42" s="38" t="str">
        <f ca="1">IF(OR(E42&lt;&gt;0,(_xll.ELPAR("tango_core_model:Indicator",B42,2)="")),_xll.ELPAR("tango_core_model:Indicator",B42,1),_xll.ELPAR("tango_core_model:Indicator",B42,2))</f>
        <v>PL0000_RC</v>
      </c>
      <c r="K42" s="38" t="str">
        <f ca="1">IFERROR(VLOOKUP(B42,#REF!,3,FALSE),"-")</f>
        <v>Lease revenue (or reinvoicing) of real estate</v>
      </c>
      <c r="L42" s="38">
        <f ca="1">_xll.DBRW($B$14,$B42,L$19)</f>
        <v>0</v>
      </c>
      <c r="M42" s="38">
        <f ca="1">_xll.DBRW($B$14,$B42,M$19)</f>
        <v>0</v>
      </c>
      <c r="N42" s="38">
        <f ca="1">_xll.DBRW($B$14,$B42,N$19)</f>
        <v>0</v>
      </c>
      <c r="O42" s="38">
        <f ca="1">_xll.DBRW($B$14,$B42,O$19)</f>
        <v>0</v>
      </c>
    </row>
    <row r="43" spans="1:15" x14ac:dyDescent="0.25">
      <c r="A43" s="2" t="str">
        <f ca="1">IF(_xll.TM1RPTELISCONSOLIDATED($B$20,$B43),IF(_xll.TM1RPTELLEV($B$20,$B43)&lt;=3,_xll.TM1RPTELLEV($B$20,$B43),"D"),"N")</f>
        <v>N</v>
      </c>
      <c r="B43" s="55" t="s">
        <v>1864</v>
      </c>
      <c r="C43" s="35" t="str">
        <f t="shared" ca="1" si="0"/>
        <v>No</v>
      </c>
      <c r="D43" s="35" t="str">
        <f ca="1">IF(AND(C43="YES",_xll.DIMIX(instance&amp;":z_indicator_PL_Vector",_xll.ELPAR(dimension,F43,1))&gt;0),
_xll.ELPAR(dimension,F43,1),
IF(AND(C43="YES",_xll.DIMIX(instance&amp;":z_indicator_PL_Vector",_xll.ELPAR(dimension,F43,1))=0),
_xll.ELPAR(dimension,_xll.ELPAR(dimension,F43,1),1),
IF(G43="Vector",F43,"")))</f>
        <v/>
      </c>
      <c r="E43" s="36">
        <f ca="1">_xll.ELLEV($B$15,$B43)</f>
        <v>0</v>
      </c>
      <c r="F43" s="37" t="str">
        <f ca="1">_xll.DIMNM(dimension,_xll.DIMIX(dimension,B43))</f>
        <v>PL1006_IN_110</v>
      </c>
      <c r="G43" s="36">
        <f ca="1">_xll.DBRW($B$14,$B43,G$19)</f>
        <v>0</v>
      </c>
      <c r="H43" s="38">
        <f ca="1">_xll.DBRW($B$14,$B43,H$19)</f>
        <v>0</v>
      </c>
      <c r="I43" s="38">
        <f ca="1">_xll.DBRW($B$14,$B43,I$19)</f>
        <v>0</v>
      </c>
      <c r="J43" s="38" t="str">
        <f ca="1">IF(OR(E43&lt;&gt;0,(_xll.ELPAR("tango_core_model:Indicator",B43,2)="")),_xll.ELPAR("tango_core_model:Indicator",B43,1),_xll.ELPAR("tango_core_model:Indicator",B43,2))</f>
        <v>PL0000_RC</v>
      </c>
      <c r="K43" s="38" t="str">
        <f ca="1">IFERROR(VLOOKUP(B43,#REF!,3,FALSE),"-")</f>
        <v>Lease revenue (or reinvoicing) of plant and equipment</v>
      </c>
      <c r="L43" s="38">
        <f ca="1">_xll.DBRW($B$14,$B43,L$19)</f>
        <v>0</v>
      </c>
      <c r="M43" s="38">
        <f ca="1">_xll.DBRW($B$14,$B43,M$19)</f>
        <v>0</v>
      </c>
      <c r="N43" s="38">
        <f ca="1">_xll.DBRW($B$14,$B43,N$19)</f>
        <v>0</v>
      </c>
      <c r="O43" s="38">
        <f ca="1">_xll.DBRW($B$14,$B43,O$19)</f>
        <v>0</v>
      </c>
    </row>
    <row r="44" spans="1:15" x14ac:dyDescent="0.25">
      <c r="A44" s="2" t="str">
        <f ca="1">IF(_xll.TM1RPTELISCONSOLIDATED($B$20,$B44),IF(_xll.TM1RPTELLEV($B$20,$B44)&lt;=3,_xll.TM1RPTELLEV($B$20,$B44),"D"),"N")</f>
        <v>N</v>
      </c>
      <c r="B44" s="55" t="s">
        <v>24</v>
      </c>
      <c r="C44" s="35" t="str">
        <f t="shared" ca="1" si="0"/>
        <v>No</v>
      </c>
      <c r="D44" s="35" t="str">
        <f ca="1">IF(AND(C44="YES",_xll.DIMIX(instance&amp;":z_indicator_PL_Vector",_xll.ELPAR(dimension,F44,1))&gt;0),
_xll.ELPAR(dimension,F44,1),
IF(AND(C44="YES",_xll.DIMIX(instance&amp;":z_indicator_PL_Vector",_xll.ELPAR(dimension,F44,1))=0),
_xll.ELPAR(dimension,_xll.ELPAR(dimension,F44,1),1),
IF(G44="Vector",F44,"")))</f>
        <v/>
      </c>
      <c r="E44" s="36">
        <f ca="1">_xll.ELLEV($B$15,$B44)</f>
        <v>0</v>
      </c>
      <c r="F44" s="37" t="str">
        <f ca="1">_xll.DIMNM(dimension,_xll.DIMIX(dimension,B44))</f>
        <v>PL1006_RC</v>
      </c>
      <c r="G44" s="36">
        <f ca="1">_xll.DBRW($B$14,$B44,G$19)</f>
        <v>0</v>
      </c>
      <c r="H44" s="38">
        <f ca="1">_xll.DBRW($B$14,$B44,H$19)</f>
        <v>0</v>
      </c>
      <c r="I44" s="38">
        <f ca="1">_xll.DBRW($B$14,$B44,I$19)</f>
        <v>0</v>
      </c>
      <c r="J44" s="38" t="str">
        <f ca="1">IF(OR(E44&lt;&gt;0,(_xll.ELPAR("tango_core_model:Indicator",B44,2)="")),_xll.ELPAR("tango_core_model:Indicator",B44,1),_xll.ELPAR("tango_core_model:Indicator",B44,2))</f>
        <v>PL0000_RC</v>
      </c>
      <c r="K44" s="38" t="str">
        <f ca="1">IFERROR(VLOOKUP(B44,#REF!,3,FALSE),"-")</f>
        <v>Lease or sublease revenue for the period</v>
      </c>
      <c r="L44" s="38">
        <f ca="1">_xll.DBRW($B$14,$B44,L$19)</f>
        <v>0</v>
      </c>
      <c r="M44" s="38">
        <f ca="1">_xll.DBRW($B$14,$B44,M$19)</f>
        <v>0</v>
      </c>
      <c r="N44" s="38">
        <f ca="1">_xll.DBRW($B$14,$B44,N$19)</f>
        <v>0</v>
      </c>
      <c r="O44" s="38">
        <f ca="1">_xll.DBRW($B$14,$B44,O$19)</f>
        <v>0</v>
      </c>
    </row>
    <row r="45" spans="1:15" x14ac:dyDescent="0.25">
      <c r="A45" s="2" t="str">
        <f ca="1">IF(_xll.TM1RPTELISCONSOLIDATED($B$20,$B45),IF(_xll.TM1RPTELLEV($B$20,$B45)&lt;=3,_xll.TM1RPTELLEV($B$20,$B45),"D"),"N")</f>
        <v>N</v>
      </c>
      <c r="B45" s="47" t="s">
        <v>1748</v>
      </c>
      <c r="C45" s="30" t="str">
        <f t="shared" ca="1" si="0"/>
        <v>No</v>
      </c>
      <c r="D45" s="30" t="str">
        <f ca="1">IF(AND(C45="YES",_xll.DIMIX(instance&amp;":z_indicator_PL_Vector",_xll.ELPAR(dimension,F45,1))&gt;0),
_xll.ELPAR(dimension,F45,1),
IF(AND(C45="YES",_xll.DIMIX(instance&amp;":z_indicator_PL_Vector",_xll.ELPAR(dimension,F45,1))=0),
_xll.ELPAR(dimension,_xll.ELPAR(dimension,F45,1),1),
IF(G45="Vector",F45,"")))</f>
        <v/>
      </c>
      <c r="E45" s="31">
        <f ca="1">_xll.ELLEV($B$15,$B45)</f>
        <v>1</v>
      </c>
      <c r="F45" s="32" t="str">
        <f ca="1">_xll.DIMNM(dimension,_xll.DIMIX(dimension,B45))</f>
        <v>PL1003_RC_PR</v>
      </c>
      <c r="G45" s="33">
        <f ca="1">_xll.DBRW($B$14,$B45,G$19)</f>
        <v>0</v>
      </c>
      <c r="H45" s="33">
        <f ca="1">_xll.DBRW($B$14,$B45,H$19)</f>
        <v>0</v>
      </c>
      <c r="I45" s="33">
        <f ca="1">_xll.DBRW($B$14,$B45,I$19)</f>
        <v>0</v>
      </c>
      <c r="J45" s="33" t="str">
        <f ca="1">IF(OR(E45&lt;&gt;0,(_xll.ELPAR("tango_core_model:Indicator",B45,2)="")),_xll.ELPAR("tango_core_model:Indicator",B45,1),_xll.ELPAR("tango_core_model:Indicator",B45,2))</f>
        <v>PL0000_RC</v>
      </c>
      <c r="K45" s="33" t="str">
        <f ca="1">IFERROR(VLOOKUP(B45,#REF!,3,FALSE),"-")</f>
        <v>-</v>
      </c>
      <c r="L45" s="33">
        <f ca="1">_xll.DBRW($B$14,$B45,L$19)</f>
        <v>0</v>
      </c>
      <c r="M45" s="33">
        <f ca="1">_xll.DBRW($B$14,$B45,M$19)</f>
        <v>0</v>
      </c>
      <c r="N45" s="33">
        <f ca="1">_xll.DBRW($B$14,$B45,N$19)</f>
        <v>0</v>
      </c>
      <c r="O45" s="33">
        <f ca="1">_xll.DBRW($B$14,$B45,O$19)</f>
        <v>0</v>
      </c>
    </row>
    <row r="46" spans="1:15" x14ac:dyDescent="0.25">
      <c r="A46" s="2" t="str">
        <f ca="1">IF(_xll.TM1RPTELISCONSOLIDATED($B$20,$B46),IF(_xll.TM1RPTELLEV($B$20,$B46)&lt;=3,_xll.TM1RPTELLEV($B$20,$B46),"D"),"N")</f>
        <v>N</v>
      </c>
      <c r="B46" s="53" t="s">
        <v>25</v>
      </c>
      <c r="C46" s="35" t="str">
        <f t="shared" ca="1" si="0"/>
        <v>No</v>
      </c>
      <c r="D46" s="35" t="str">
        <f ca="1">IF(AND(C46="YES",_xll.DIMIX(instance&amp;":z_indicator_PL_Vector",_xll.ELPAR(dimension,F46,1))&gt;0),
_xll.ELPAR(dimension,F46,1),
IF(AND(C46="YES",_xll.DIMIX(instance&amp;":z_indicator_PL_Vector",_xll.ELPAR(dimension,F46,1))=0),
_xll.ELPAR(dimension,_xll.ELPAR(dimension,F46,1),1),
IF(G46="Vector",F46,"")))</f>
        <v/>
      </c>
      <c r="E46" s="36">
        <f ca="1">_xll.ELLEV($B$15,$B46)</f>
        <v>0</v>
      </c>
      <c r="F46" s="37" t="str">
        <f ca="1">_xll.DIMNM(dimension,_xll.DIMIX(dimension,B46))</f>
        <v>PL1003_RC_10</v>
      </c>
      <c r="G46" s="36">
        <f ca="1">_xll.DBRW($B$14,$B46,G$19)</f>
        <v>0</v>
      </c>
      <c r="H46" s="38">
        <f ca="1">_xll.DBRW($B$14,$B46,H$19)</f>
        <v>0</v>
      </c>
      <c r="I46" s="38">
        <f ca="1">_xll.DBRW($B$14,$B46,I$19)</f>
        <v>0</v>
      </c>
      <c r="J46" s="38" t="str">
        <f ca="1">IF(OR(E46&lt;&gt;0,(_xll.ELPAR("tango_core_model:Indicator",B46,2)="")),_xll.ELPAR("tango_core_model:Indicator",B46,1),_xll.ELPAR("tango_core_model:Indicator",B46,2))</f>
        <v>PL1003_RC_PR</v>
      </c>
      <c r="K46" s="38" t="str">
        <f ca="1">IFERROR(VLOOKUP(B46,#REF!,3,FALSE),"-")</f>
        <v>Incomes from sales of services for the PTA entirely paid by the client. In that case, the operator might or might not collect a part of the incomes but this revenue is not linked with ridership.</v>
      </c>
      <c r="L46" s="38">
        <f ca="1">_xll.DBRW($B$14,$B46,L$19)</f>
        <v>0</v>
      </c>
      <c r="M46" s="38">
        <f ca="1">_xll.DBRW($B$14,$B46,M$19)</f>
        <v>0</v>
      </c>
      <c r="N46" s="38">
        <f ca="1">_xll.DBRW($B$14,$B46,N$19)</f>
        <v>0</v>
      </c>
      <c r="O46" s="38">
        <f ca="1">_xll.DBRW($B$14,$B46,O$19)</f>
        <v>0</v>
      </c>
    </row>
    <row r="47" spans="1:15" x14ac:dyDescent="0.25">
      <c r="A47" s="2" t="str">
        <f ca="1">IF(_xll.TM1RPTELISCONSOLIDATED($B$20,$B47),IF(_xll.TM1RPTELLEV($B$20,$B47)&lt;=3,_xll.TM1RPTELLEV($B$20,$B47),"D"),"N")</f>
        <v>N</v>
      </c>
      <c r="B47" s="53" t="s">
        <v>1854</v>
      </c>
      <c r="C47" s="35" t="str">
        <f t="shared" ca="1" si="0"/>
        <v>No</v>
      </c>
      <c r="D47" s="35" t="str">
        <f ca="1">IF(AND(C47="YES",_xll.DIMIX(instance&amp;":z_indicator_PL_Vector",_xll.ELPAR(dimension,F47,1))&gt;0),
_xll.ELPAR(dimension,F47,1),
IF(AND(C47="YES",_xll.DIMIX(instance&amp;":z_indicator_PL_Vector",_xll.ELPAR(dimension,F47,1))=0),
_xll.ELPAR(dimension,_xll.ELPAR(dimension,F47,1),1),
IF(G47="Vector",F47,"")))</f>
        <v/>
      </c>
      <c r="E47" s="36">
        <f ca="1">_xll.ELLEV($B$15,$B47)</f>
        <v>0</v>
      </c>
      <c r="F47" s="37" t="str">
        <f ca="1">_xll.DIMNM(dimension,_xll.DIMIX(dimension,B47))</f>
        <v>PL1003_RC_100</v>
      </c>
      <c r="G47" s="36">
        <f ca="1">_xll.DBRW($B$14,$B47,G$19)</f>
        <v>0</v>
      </c>
      <c r="H47" s="38">
        <f ca="1">_xll.DBRW($B$14,$B47,H$19)</f>
        <v>0</v>
      </c>
      <c r="I47" s="38">
        <f ca="1">_xll.DBRW($B$14,$B47,I$19)</f>
        <v>0</v>
      </c>
      <c r="J47" s="38" t="str">
        <f ca="1">IF(OR(E47&lt;&gt;0,(_xll.ELPAR("tango_core_model:Indicator",B47,2)="")),_xll.ELPAR("tango_core_model:Indicator",B47,1),_xll.ELPAR("tango_core_model:Indicator",B47,2))</f>
        <v>PL1003_RC_PR</v>
      </c>
      <c r="K47" s="38" t="str">
        <f ca="1">IFERROR(VLOOKUP(B47,#REF!,3,FALSE),"-")</f>
        <v>Passenger revenue in B2G activities - fully guaranteed by the PTA (or concession-holder)</v>
      </c>
      <c r="L47" s="38">
        <f ca="1">_xll.DBRW($B$14,$B47,L$19)</f>
        <v>0</v>
      </c>
      <c r="M47" s="38">
        <f ca="1">_xll.DBRW($B$14,$B47,M$19)</f>
        <v>0</v>
      </c>
      <c r="N47" s="38">
        <f ca="1">_xll.DBRW($B$14,$B47,N$19)</f>
        <v>0</v>
      </c>
      <c r="O47" s="38">
        <f ca="1">_xll.DBRW($B$14,$B47,O$19)</f>
        <v>0</v>
      </c>
    </row>
    <row r="48" spans="1:15" x14ac:dyDescent="0.25">
      <c r="A48" s="2" t="str">
        <f ca="1">IF(_xll.TM1RPTELISCONSOLIDATED($B$20,$B48),IF(_xll.TM1RPTELLEV($B$20,$B48)&lt;=3,_xll.TM1RPTELLEV($B$20,$B48),"D"),"N")</f>
        <v>N</v>
      </c>
      <c r="B48" s="53" t="s">
        <v>1855</v>
      </c>
      <c r="C48" s="35" t="str">
        <f t="shared" ca="1" si="0"/>
        <v>No</v>
      </c>
      <c r="D48" s="35" t="str">
        <f ca="1">IF(AND(C48="YES",_xll.DIMIX(instance&amp;":z_indicator_PL_Vector",_xll.ELPAR(dimension,F48,1))&gt;0),
_xll.ELPAR(dimension,F48,1),
IF(AND(C48="YES",_xll.DIMIX(instance&amp;":z_indicator_PL_Vector",_xll.ELPAR(dimension,F48,1))=0),
_xll.ELPAR(dimension,_xll.ELPAR(dimension,F48,1),1),
IF(G48="Vector",F48,"")))</f>
        <v/>
      </c>
      <c r="E48" s="36">
        <f ca="1">_xll.ELLEV($B$15,$B48)</f>
        <v>0</v>
      </c>
      <c r="F48" s="37" t="str">
        <f ca="1">_xll.DIMNM(dimension,_xll.DIMIX(dimension,B48))</f>
        <v>PL1003_RC_110</v>
      </c>
      <c r="G48" s="36">
        <f ca="1">_xll.DBRW($B$14,$B48,G$19)</f>
        <v>0</v>
      </c>
      <c r="H48" s="38">
        <f ca="1">_xll.DBRW($B$14,$B48,H$19)</f>
        <v>0</v>
      </c>
      <c r="I48" s="38">
        <f ca="1">_xll.DBRW($B$14,$B48,I$19)</f>
        <v>0</v>
      </c>
      <c r="J48" s="38" t="str">
        <f ca="1">IF(OR(E48&lt;&gt;0,(_xll.ELPAR("tango_core_model:Indicator",B48,2)="")),_xll.ELPAR("tango_core_model:Indicator",B48,1),_xll.ELPAR("tango_core_model:Indicator",B48,2))</f>
        <v>PL1003_RC_PR</v>
      </c>
      <c r="K48" s="38" t="str">
        <f ca="1">IFERROR(VLOOKUP(B48,#REF!,3,FALSE),"-")</f>
        <v>Passenger revenue in B2G activities - not guaranteed (or partly) by the PTA (or concession-holder)</v>
      </c>
      <c r="L48" s="38">
        <f ca="1">_xll.DBRW($B$14,$B48,L$19)</f>
        <v>0</v>
      </c>
      <c r="M48" s="38">
        <f ca="1">_xll.DBRW($B$14,$B48,M$19)</f>
        <v>0</v>
      </c>
      <c r="N48" s="38">
        <f ca="1">_xll.DBRW($B$14,$B48,N$19)</f>
        <v>0</v>
      </c>
      <c r="O48" s="38">
        <f ca="1">_xll.DBRW($B$14,$B48,O$19)</f>
        <v>0</v>
      </c>
    </row>
    <row r="49" spans="1:15" x14ac:dyDescent="0.25">
      <c r="A49" s="2" t="str">
        <f ca="1">IF(_xll.TM1RPTELISCONSOLIDATED($B$20,$B49),IF(_xll.TM1RPTELLEV($B$20,$B49)&lt;=3,_xll.TM1RPTELLEV($B$20,$B49),"D"),"N")</f>
        <v>N</v>
      </c>
      <c r="B49" s="53" t="s">
        <v>1856</v>
      </c>
      <c r="C49" s="35" t="str">
        <f t="shared" ca="1" si="0"/>
        <v>No</v>
      </c>
      <c r="D49" s="35" t="str">
        <f ca="1">IF(AND(C49="YES",_xll.DIMIX(instance&amp;":z_indicator_PL_Vector",_xll.ELPAR(dimension,F49,1))&gt;0),
_xll.ELPAR(dimension,F49,1),
IF(AND(C49="YES",_xll.DIMIX(instance&amp;":z_indicator_PL_Vector",_xll.ELPAR(dimension,F49,1))=0),
_xll.ELPAR(dimension,_xll.ELPAR(dimension,F49,1),1),
IF(G49="Vector",F49,"")))</f>
        <v/>
      </c>
      <c r="E49" s="36">
        <f ca="1">_xll.ELLEV($B$15,$B49)</f>
        <v>0</v>
      </c>
      <c r="F49" s="37" t="str">
        <f ca="1">_xll.DIMNM(dimension,_xll.DIMIX(dimension,B49))</f>
        <v>PL1003_RC_120</v>
      </c>
      <c r="G49" s="36">
        <f ca="1">_xll.DBRW($B$14,$B49,G$19)</f>
        <v>0</v>
      </c>
      <c r="H49" s="38">
        <f ca="1">_xll.DBRW($B$14,$B49,H$19)</f>
        <v>0</v>
      </c>
      <c r="I49" s="38">
        <f ca="1">_xll.DBRW($B$14,$B49,I$19)</f>
        <v>0</v>
      </c>
      <c r="J49" s="38" t="str">
        <f ca="1">IF(OR(E49&lt;&gt;0,(_xll.ELPAR("tango_core_model:Indicator",B49,2)="")),_xll.ELPAR("tango_core_model:Indicator",B49,1),_xll.ELPAR("tango_core_model:Indicator",B49,2))</f>
        <v>PL1003_RC_PR</v>
      </c>
      <c r="K49" s="38" t="str">
        <f ca="1">IFERROR(VLOOKUP(B49,#REF!,3,FALSE),"-")</f>
        <v>Passenger revenue (B2C activites)</v>
      </c>
      <c r="L49" s="38">
        <f ca="1">_xll.DBRW($B$14,$B49,L$19)</f>
        <v>0</v>
      </c>
      <c r="M49" s="38">
        <f ca="1">_xll.DBRW($B$14,$B49,M$19)</f>
        <v>0</v>
      </c>
      <c r="N49" s="38">
        <f ca="1">_xll.DBRW($B$14,$B49,N$19)</f>
        <v>0</v>
      </c>
      <c r="O49" s="38">
        <f ca="1">_xll.DBRW($B$14,$B49,O$19)</f>
        <v>0</v>
      </c>
    </row>
    <row r="50" spans="1:15" x14ac:dyDescent="0.25">
      <c r="A50" s="2" t="str">
        <f ca="1">IF(_xll.TM1RPTELISCONSOLIDATED($B$20,$B50),IF(_xll.TM1RPTELLEV($B$20,$B50)&lt;=3,_xll.TM1RPTELLEV($B$20,$B50),"D"),"N")</f>
        <v>N</v>
      </c>
      <c r="B50" s="53" t="s">
        <v>1857</v>
      </c>
      <c r="C50" s="35" t="str">
        <f t="shared" ca="1" si="0"/>
        <v>No</v>
      </c>
      <c r="D50" s="35" t="str">
        <f ca="1">IF(AND(C50="YES",_xll.DIMIX(instance&amp;":z_indicator_PL_Vector",_xll.ELPAR(dimension,F50,1))&gt;0),
_xll.ELPAR(dimension,F50,1),
IF(AND(C50="YES",_xll.DIMIX(instance&amp;":z_indicator_PL_Vector",_xll.ELPAR(dimension,F50,1))=0),
_xll.ELPAR(dimension,_xll.ELPAR(dimension,F50,1),1),
IF(G50="Vector",F50,"")))</f>
        <v/>
      </c>
      <c r="E50" s="36">
        <f ca="1">_xll.ELLEV($B$15,$B50)</f>
        <v>0</v>
      </c>
      <c r="F50" s="37" t="str">
        <f ca="1">_xll.DIMNM(dimension,_xll.DIMIX(dimension,B50))</f>
        <v>PL1003_RC_130</v>
      </c>
      <c r="G50" s="36">
        <f ca="1">_xll.DBRW($B$14,$B50,G$19)</f>
        <v>0</v>
      </c>
      <c r="H50" s="38">
        <f ca="1">_xll.DBRW($B$14,$B50,H$19)</f>
        <v>0</v>
      </c>
      <c r="I50" s="38">
        <f ca="1">_xll.DBRW($B$14,$B50,I$19)</f>
        <v>0</v>
      </c>
      <c r="J50" s="38" t="str">
        <f ca="1">IF(OR(E50&lt;&gt;0,(_xll.ELPAR("tango_core_model:Indicator",B50,2)="")),_xll.ELPAR("tango_core_model:Indicator",B50,1),_xll.ELPAR("tango_core_model:Indicator",B50,2))</f>
        <v>PL1003_RC_PR</v>
      </c>
      <c r="K50" s="38" t="str">
        <f ca="1">IFERROR(VLOOKUP(B50,#REF!,3,FALSE),"-")</f>
        <v>Revenue from clearing house - current period</v>
      </c>
      <c r="L50" s="38">
        <f ca="1">_xll.DBRW($B$14,$B50,L$19)</f>
        <v>0</v>
      </c>
      <c r="M50" s="38">
        <f ca="1">_xll.DBRW($B$14,$B50,M$19)</f>
        <v>0</v>
      </c>
      <c r="N50" s="38">
        <f ca="1">_xll.DBRW($B$14,$B50,N$19)</f>
        <v>0</v>
      </c>
      <c r="O50" s="38">
        <f ca="1">_xll.DBRW($B$14,$B50,O$19)</f>
        <v>0</v>
      </c>
    </row>
    <row r="51" spans="1:15" x14ac:dyDescent="0.25">
      <c r="A51" s="2" t="str">
        <f ca="1">IF(_xll.TM1RPTELISCONSOLIDATED($B$20,$B51),IF(_xll.TM1RPTELLEV($B$20,$B51)&lt;=3,_xll.TM1RPTELLEV($B$20,$B51),"D"),"N")</f>
        <v>N</v>
      </c>
      <c r="B51" s="53" t="s">
        <v>26</v>
      </c>
      <c r="C51" s="35" t="str">
        <f t="shared" ca="1" si="0"/>
        <v>No</v>
      </c>
      <c r="D51" s="35" t="str">
        <f ca="1">IF(AND(C51="YES",_xll.DIMIX(instance&amp;":z_indicator_PL_Vector",_xll.ELPAR(dimension,F51,1))&gt;0),
_xll.ELPAR(dimension,F51,1),
IF(AND(C51="YES",_xll.DIMIX(instance&amp;":z_indicator_PL_Vector",_xll.ELPAR(dimension,F51,1))=0),
_xll.ELPAR(dimension,_xll.ELPAR(dimension,F51,1),1),
IF(G51="Vector",F51,"")))</f>
        <v/>
      </c>
      <c r="E51" s="36">
        <f ca="1">_xll.ELLEV($B$15,$B51)</f>
        <v>0</v>
      </c>
      <c r="F51" s="37" t="str">
        <f ca="1">_xll.DIMNM(dimension,_xll.DIMIX(dimension,B51))</f>
        <v>PL1003_RC_15</v>
      </c>
      <c r="G51" s="36">
        <f ca="1">_xll.DBRW($B$14,$B51,G$19)</f>
        <v>0</v>
      </c>
      <c r="H51" s="38">
        <f ca="1">_xll.DBRW($B$14,$B51,H$19)</f>
        <v>0</v>
      </c>
      <c r="I51" s="38">
        <f ca="1">_xll.DBRW($B$14,$B51,I$19)</f>
        <v>0</v>
      </c>
      <c r="J51" s="38" t="str">
        <f ca="1">IF(OR(E51&lt;&gt;0,(_xll.ELPAR("tango_core_model:Indicator",B51,2)="")),_xll.ELPAR("tango_core_model:Indicator",B51,1),_xll.ELPAR("tango_core_model:Indicator",B51,2))</f>
        <v>PL1003_RC_PR</v>
      </c>
      <c r="K51" s="38" t="str">
        <f ca="1">IFERROR(VLOOKUP(B51,#REF!,3,FALSE),"-")</f>
        <v xml:space="preserve">Contractual commitment on the commercial revenues. Commitment's amount of contractual revenues when the contract plans to reach a defined level of passengers' revenues. </v>
      </c>
      <c r="L51" s="38">
        <f ca="1">_xll.DBRW($B$14,$B51,L$19)</f>
        <v>0</v>
      </c>
      <c r="M51" s="38">
        <f ca="1">_xll.DBRW($B$14,$B51,M$19)</f>
        <v>0</v>
      </c>
      <c r="N51" s="38">
        <f ca="1">_xll.DBRW($B$14,$B51,N$19)</f>
        <v>0</v>
      </c>
      <c r="O51" s="38">
        <f ca="1">_xll.DBRW($B$14,$B51,O$19)</f>
        <v>0</v>
      </c>
    </row>
    <row r="52" spans="1:15" x14ac:dyDescent="0.25">
      <c r="A52" s="2" t="str">
        <f ca="1">IF(_xll.TM1RPTELISCONSOLIDATED($B$20,$B52),IF(_xll.TM1RPTELLEV($B$20,$B52)&lt;=3,_xll.TM1RPTELLEV($B$20,$B52),"D"),"N")</f>
        <v>N</v>
      </c>
      <c r="B52" s="53" t="s">
        <v>27</v>
      </c>
      <c r="C52" s="35" t="str">
        <f t="shared" ca="1" si="0"/>
        <v>No</v>
      </c>
      <c r="D52" s="35" t="str">
        <f ca="1">IF(AND(C52="YES",_xll.DIMIX(instance&amp;":z_indicator_PL_Vector",_xll.ELPAR(dimension,F52,1))&gt;0),
_xll.ELPAR(dimension,F52,1),
IF(AND(C52="YES",_xll.DIMIX(instance&amp;":z_indicator_PL_Vector",_xll.ELPAR(dimension,F52,1))=0),
_xll.ELPAR(dimension,_xll.ELPAR(dimension,F52,1),1),
IF(G52="Vector",F52,"")))</f>
        <v/>
      </c>
      <c r="E52" s="36">
        <f ca="1">_xll.ELLEV($B$15,$B52)</f>
        <v>0</v>
      </c>
      <c r="F52" s="37" t="str">
        <f ca="1">_xll.DIMNM(dimension,_xll.DIMIX(dimension,B52))</f>
        <v>PL1003_RC_20</v>
      </c>
      <c r="G52" s="36">
        <f ca="1">_xll.DBRW($B$14,$B52,G$19)</f>
        <v>0</v>
      </c>
      <c r="H52" s="38">
        <f ca="1">_xll.DBRW($B$14,$B52,H$19)</f>
        <v>0</v>
      </c>
      <c r="I52" s="38">
        <f ca="1">_xll.DBRW($B$14,$B52,I$19)</f>
        <v>0</v>
      </c>
      <c r="J52" s="38" t="str">
        <f ca="1">IF(OR(E52&lt;&gt;0,(_xll.ELPAR("tango_core_model:Indicator",B52,2)="")),_xll.ELPAR("tango_core_model:Indicator",B52,1),_xll.ELPAR("tango_core_model:Indicator",B52,2))</f>
        <v>PL1003_RC_PR</v>
      </c>
      <c r="K52" s="38" t="str">
        <f ca="1">IFERROR(VLOOKUP(B52,#REF!,3,FALSE),"-")</f>
        <v xml:space="preserve">Difference between the contractual commitment on the commercial revenues and the commercial revenues really perceived. It is about the difference between the incomes collected by the operator (including mechanism of retrocession to the authority) and the revenues's commitment defined by the contract. </v>
      </c>
      <c r="L52" s="38">
        <f ca="1">_xll.DBRW($B$14,$B52,L$19)</f>
        <v>0</v>
      </c>
      <c r="M52" s="38">
        <f ca="1">_xll.DBRW($B$14,$B52,M$19)</f>
        <v>0</v>
      </c>
      <c r="N52" s="38">
        <f ca="1">_xll.DBRW($B$14,$B52,N$19)</f>
        <v>0</v>
      </c>
      <c r="O52" s="38">
        <f ca="1">_xll.DBRW($B$14,$B52,O$19)</f>
        <v>0</v>
      </c>
    </row>
    <row r="53" spans="1:15" x14ac:dyDescent="0.25">
      <c r="A53" s="2" t="str">
        <f ca="1">IF(_xll.TM1RPTELISCONSOLIDATED($B$20,$B53),IF(_xll.TM1RPTELLEV($B$20,$B53)&lt;=3,_xll.TM1RPTELLEV($B$20,$B53),"D"),"N")</f>
        <v>N</v>
      </c>
      <c r="B53" s="53" t="s">
        <v>28</v>
      </c>
      <c r="C53" s="35" t="str">
        <f t="shared" ca="1" si="0"/>
        <v>No</v>
      </c>
      <c r="D53" s="35" t="str">
        <f ca="1">IF(AND(C53="YES",_xll.DIMIX(instance&amp;":z_indicator_PL_Vector",_xll.ELPAR(dimension,F53,1))&gt;0),
_xll.ELPAR(dimension,F53,1),
IF(AND(C53="YES",_xll.DIMIX(instance&amp;":z_indicator_PL_Vector",_xll.ELPAR(dimension,F53,1))=0),
_xll.ELPAR(dimension,_xll.ELPAR(dimension,F53,1),1),
IF(G53="Vector",F53,"")))</f>
        <v/>
      </c>
      <c r="E53" s="36">
        <f ca="1">_xll.ELLEV($B$15,$B53)</f>
        <v>0</v>
      </c>
      <c r="F53" s="37" t="str">
        <f ca="1">_xll.DIMNM(dimension,_xll.DIMIX(dimension,B53))</f>
        <v>PL1003_RC_25</v>
      </c>
      <c r="G53" s="36">
        <f ca="1">_xll.DBRW($B$14,$B53,G$19)</f>
        <v>0</v>
      </c>
      <c r="H53" s="38">
        <f ca="1">_xll.DBRW($B$14,$B53,H$19)</f>
        <v>0</v>
      </c>
      <c r="I53" s="38">
        <f ca="1">_xll.DBRW($B$14,$B53,I$19)</f>
        <v>0</v>
      </c>
      <c r="J53" s="38" t="str">
        <f ca="1">IF(OR(E53&lt;&gt;0,(_xll.ELPAR("tango_core_model:Indicator",B53,2)="")),_xll.ELPAR("tango_core_model:Indicator",B53,1),_xll.ELPAR("tango_core_model:Indicator",B53,2))</f>
        <v>PL1003_RC_PR</v>
      </c>
      <c r="K53" s="38" t="str">
        <f ca="1">IFERROR(VLOOKUP(B53,#REF!,3,FALSE),"-")</f>
        <v>Passenger current period revenues not guaranteed nor committed.</v>
      </c>
      <c r="L53" s="38">
        <f ca="1">_xll.DBRW($B$14,$B53,L$19)</f>
        <v>0</v>
      </c>
      <c r="M53" s="38">
        <f ca="1">_xll.DBRW($B$14,$B53,M$19)</f>
        <v>0</v>
      </c>
      <c r="N53" s="38">
        <f ca="1">_xll.DBRW($B$14,$B53,N$19)</f>
        <v>0</v>
      </c>
      <c r="O53" s="38">
        <f ca="1">_xll.DBRW($B$14,$B53,O$19)</f>
        <v>0</v>
      </c>
    </row>
    <row r="54" spans="1:15" x14ac:dyDescent="0.25">
      <c r="A54" s="2" t="str">
        <f ca="1">IF(_xll.TM1RPTELISCONSOLIDATED($B$20,$B54),IF(_xll.TM1RPTELLEV($B$20,$B54)&lt;=3,_xll.TM1RPTELLEV($B$20,$B54),"D"),"N")</f>
        <v>N</v>
      </c>
      <c r="B54" s="53" t="s">
        <v>1851</v>
      </c>
      <c r="C54" s="35" t="str">
        <f t="shared" ca="1" si="0"/>
        <v>No</v>
      </c>
      <c r="D54" s="35" t="str">
        <f ca="1">IF(AND(C54="YES",_xll.DIMIX(instance&amp;":z_indicator_PL_Vector",_xll.ELPAR(dimension,F54,1))&gt;0),
_xll.ELPAR(dimension,F54,1),
IF(AND(C54="YES",_xll.DIMIX(instance&amp;":z_indicator_PL_Vector",_xll.ELPAR(dimension,F54,1))=0),
_xll.ELPAR(dimension,_xll.ELPAR(dimension,F54,1),1),
IF(G54="Vector",F54,"")))</f>
        <v/>
      </c>
      <c r="E54" s="36">
        <f ca="1">_xll.ELLEV($B$15,$B54)</f>
        <v>0</v>
      </c>
      <c r="F54" s="37" t="str">
        <f ca="1">_xll.DIMNM(dimension,_xll.DIMIX(dimension,B54))</f>
        <v>PL1003_RC_55</v>
      </c>
      <c r="G54" s="36">
        <f ca="1">_xll.DBRW($B$14,$B54,G$19)</f>
        <v>0</v>
      </c>
      <c r="H54" s="38">
        <f ca="1">_xll.DBRW($B$14,$B54,H$19)</f>
        <v>0</v>
      </c>
      <c r="I54" s="38">
        <f ca="1">_xll.DBRW($B$14,$B54,I$19)</f>
        <v>0</v>
      </c>
      <c r="J54" s="38" t="str">
        <f ca="1">IF(OR(E54&lt;&gt;0,(_xll.ELPAR("tango_core_model:Indicator",B54,2)="")),_xll.ELPAR("tango_core_model:Indicator",B54,1),_xll.ELPAR("tango_core_model:Indicator",B54,2))</f>
        <v>PL1003_RC_PR</v>
      </c>
      <c r="K54" s="38" t="str">
        <f ca="1">IFERROR(VLOOKUP(B54,#REF!,3,FALSE),"-")</f>
        <v>Revenue from energy indexation</v>
      </c>
      <c r="L54" s="38">
        <f ca="1">_xll.DBRW($B$14,$B54,L$19)</f>
        <v>0</v>
      </c>
      <c r="M54" s="38">
        <f ca="1">_xll.DBRW($B$14,$B54,M$19)</f>
        <v>0</v>
      </c>
      <c r="N54" s="38">
        <f ca="1">_xll.DBRW($B$14,$B54,N$19)</f>
        <v>0</v>
      </c>
      <c r="O54" s="38">
        <f ca="1">_xll.DBRW($B$14,$B54,O$19)</f>
        <v>0</v>
      </c>
    </row>
    <row r="55" spans="1:15" x14ac:dyDescent="0.25">
      <c r="A55" s="2" t="str">
        <f ca="1">IF(_xll.TM1RPTELISCONSOLIDATED($B$20,$B55),IF(_xll.TM1RPTELLEV($B$20,$B55)&lt;=3,_xll.TM1RPTELLEV($B$20,$B55),"D"),"N")</f>
        <v>N</v>
      </c>
      <c r="B55" s="47" t="s">
        <v>1749</v>
      </c>
      <c r="C55" s="30" t="str">
        <f t="shared" ca="1" si="0"/>
        <v>No</v>
      </c>
      <c r="D55" s="30" t="str">
        <f ca="1">IF(AND(C55="YES",_xll.DIMIX(instance&amp;":z_indicator_PL_Vector",_xll.ELPAR(dimension,F55,1))&gt;0),
_xll.ELPAR(dimension,F55,1),
IF(AND(C55="YES",_xll.DIMIX(instance&amp;":z_indicator_PL_Vector",_xll.ELPAR(dimension,F55,1))=0),
_xll.ELPAR(dimension,_xll.ELPAR(dimension,F55,1),1),
IF(G55="Vector",F55,"")))</f>
        <v/>
      </c>
      <c r="E55" s="31">
        <f ca="1">_xll.ELLEV($B$15,$B55)</f>
        <v>1</v>
      </c>
      <c r="F55" s="32" t="str">
        <f ca="1">_xll.DIMNM(dimension,_xll.DIMIX(dimension,B55))</f>
        <v>PL1003_RC_SA</v>
      </c>
      <c r="G55" s="33">
        <f ca="1">_xll.DBRW($B$14,$B55,G$19)</f>
        <v>0</v>
      </c>
      <c r="H55" s="33">
        <f ca="1">_xll.DBRW($B$14,$B55,H$19)</f>
        <v>0</v>
      </c>
      <c r="I55" s="33">
        <f ca="1">_xll.DBRW($B$14,$B55,I$19)</f>
        <v>0</v>
      </c>
      <c r="J55" s="33" t="str">
        <f ca="1">IF(OR(E55&lt;&gt;0,(_xll.ELPAR("tango_core_model:Indicator",B55,2)="")),_xll.ELPAR("tango_core_model:Indicator",B55,1),_xll.ELPAR("tango_core_model:Indicator",B55,2))</f>
        <v>PL0000_RC</v>
      </c>
      <c r="K55" s="33" t="str">
        <f ca="1">IFERROR(VLOOKUP(B55,#REF!,3,FALSE),"-")</f>
        <v>-</v>
      </c>
      <c r="L55" s="33">
        <f ca="1">_xll.DBRW($B$14,$B55,L$19)</f>
        <v>0</v>
      </c>
      <c r="M55" s="33">
        <f ca="1">_xll.DBRW($B$14,$B55,M$19)</f>
        <v>0</v>
      </c>
      <c r="N55" s="33">
        <f ca="1">_xll.DBRW($B$14,$B55,N$19)</f>
        <v>0</v>
      </c>
      <c r="O55" s="33">
        <f ca="1">_xll.DBRW($B$14,$B55,O$19)</f>
        <v>0</v>
      </c>
    </row>
    <row r="56" spans="1:15" x14ac:dyDescent="0.25">
      <c r="A56" s="2" t="str">
        <f ca="1">IF(_xll.TM1RPTELISCONSOLIDATED($B$20,$B56),IF(_xll.TM1RPTELLEV($B$20,$B56)&lt;=3,_xll.TM1RPTELLEV($B$20,$B56),"D"),"N")</f>
        <v>N</v>
      </c>
      <c r="B56" s="53" t="s">
        <v>29</v>
      </c>
      <c r="C56" s="35" t="str">
        <f t="shared" ca="1" si="0"/>
        <v>No</v>
      </c>
      <c r="D56" s="35" t="str">
        <f ca="1">IF(AND(C56="YES",_xll.DIMIX(instance&amp;":z_indicator_PL_Vector",_xll.ELPAR(dimension,F56,1))&gt;0),
_xll.ELPAR(dimension,F56,1),
IF(AND(C56="YES",_xll.DIMIX(instance&amp;":z_indicator_PL_Vector",_xll.ELPAR(dimension,F56,1))=0),
_xll.ELPAR(dimension,_xll.ELPAR(dimension,F56,1),1),
IF(G56="Vector",F56,"")))</f>
        <v/>
      </c>
      <c r="E56" s="36">
        <f ca="1">_xll.ELLEV($B$15,$B56)</f>
        <v>0</v>
      </c>
      <c r="F56" s="37" t="str">
        <f ca="1">_xll.DIMNM(dimension,_xll.DIMIX(dimension,B56))</f>
        <v>PL1003_RC_35</v>
      </c>
      <c r="G56" s="36">
        <f ca="1">_xll.DBRW($B$14,$B56,G$19)</f>
        <v>0</v>
      </c>
      <c r="H56" s="38">
        <f ca="1">_xll.DBRW($B$14,$B56,H$19)</f>
        <v>0</v>
      </c>
      <c r="I56" s="38">
        <f ca="1">_xll.DBRW($B$14,$B56,I$19)</f>
        <v>0</v>
      </c>
      <c r="J56" s="38" t="str">
        <f ca="1">IF(OR(E56&lt;&gt;0,(_xll.ELPAR("tango_core_model:Indicator",B56,2)="")),_xll.ELPAR("tango_core_model:Indicator",B56,1),_xll.ELPAR("tango_core_model:Indicator",B56,2))</f>
        <v>PL1003_RC_SA</v>
      </c>
      <c r="K56" s="38" t="str">
        <f ca="1">IFERROR(VLOOKUP(B56,#REF!,3,FALSE),"-")</f>
        <v>Current period revenues from advertising activities</v>
      </c>
      <c r="L56" s="38">
        <f ca="1">_xll.DBRW($B$14,$B56,L$19)</f>
        <v>0</v>
      </c>
      <c r="M56" s="38">
        <f ca="1">_xll.DBRW($B$14,$B56,M$19)</f>
        <v>0</v>
      </c>
      <c r="N56" s="38">
        <f ca="1">_xll.DBRW($B$14,$B56,N$19)</f>
        <v>0</v>
      </c>
      <c r="O56" s="38">
        <f ca="1">_xll.DBRW($B$14,$B56,O$19)</f>
        <v>0</v>
      </c>
    </row>
    <row r="57" spans="1:15" x14ac:dyDescent="0.25">
      <c r="A57" s="2" t="str">
        <f ca="1">IF(_xll.TM1RPTELISCONSOLIDATED($B$20,$B57),IF(_xll.TM1RPTELLEV($B$20,$B57)&lt;=3,_xll.TM1RPTELLEV($B$20,$B57),"D"),"N")</f>
        <v>N</v>
      </c>
      <c r="B57" s="53" t="s">
        <v>30</v>
      </c>
      <c r="C57" s="35" t="str">
        <f t="shared" ca="1" si="0"/>
        <v>No</v>
      </c>
      <c r="D57" s="35" t="str">
        <f ca="1">IF(AND(C57="YES",_xll.DIMIX(instance&amp;":z_indicator_PL_Vector",_xll.ELPAR(dimension,F57,1))&gt;0),
_xll.ELPAR(dimension,F57,1),
IF(AND(C57="YES",_xll.DIMIX(instance&amp;":z_indicator_PL_Vector",_xll.ELPAR(dimension,F57,1))=0),
_xll.ELPAR(dimension,_xll.ELPAR(dimension,F57,1),1),
IF(G57="Vector",F57,"")))</f>
        <v/>
      </c>
      <c r="E57" s="36">
        <f ca="1">_xll.ELLEV($B$15,$B57)</f>
        <v>0</v>
      </c>
      <c r="F57" s="37" t="str">
        <f ca="1">_xll.DIMNM(dimension,_xll.DIMIX(dimension,B57))</f>
        <v>PL1003_RC_40</v>
      </c>
      <c r="G57" s="36">
        <f ca="1">_xll.DBRW($B$14,$B57,G$19)</f>
        <v>0</v>
      </c>
      <c r="H57" s="38">
        <f ca="1">_xll.DBRW($B$14,$B57,H$19)</f>
        <v>0</v>
      </c>
      <c r="I57" s="38">
        <f ca="1">_xll.DBRW($B$14,$B57,I$19)</f>
        <v>0</v>
      </c>
      <c r="J57" s="38" t="str">
        <f ca="1">IF(OR(E57&lt;&gt;0,(_xll.ELPAR("tango_core_model:Indicator",B57,2)="")),_xll.ELPAR("tango_core_model:Indicator",B57,1),_xll.ELPAR("tango_core_model:Indicator",B57,2))</f>
        <v>PL1003_RC_SA</v>
      </c>
      <c r="K57" s="38" t="str">
        <f ca="1">IFERROR(VLOOKUP(B57,#REF!,3,FALSE),"-")</f>
        <v>E.G. Sales of licences, consulting fees</v>
      </c>
      <c r="L57" s="38">
        <f ca="1">_xll.DBRW($B$14,$B57,L$19)</f>
        <v>0</v>
      </c>
      <c r="M57" s="38">
        <f ca="1">_xll.DBRW($B$14,$B57,M$19)</f>
        <v>0</v>
      </c>
      <c r="N57" s="38">
        <f ca="1">_xll.DBRW($B$14,$B57,N$19)</f>
        <v>0</v>
      </c>
      <c r="O57" s="38">
        <f ca="1">_xll.DBRW($B$14,$B57,O$19)</f>
        <v>0</v>
      </c>
    </row>
    <row r="58" spans="1:15" x14ac:dyDescent="0.25">
      <c r="A58" s="2" t="str">
        <f ca="1">IF(_xll.TM1RPTELISCONSOLIDATED($B$20,$B58),IF(_xll.TM1RPTELLEV($B$20,$B58)&lt;=3,_xll.TM1RPTELLEV($B$20,$B58),"D"),"N")</f>
        <v>N</v>
      </c>
      <c r="B58" s="47" t="s">
        <v>1750</v>
      </c>
      <c r="C58" s="30" t="str">
        <f t="shared" ca="1" si="0"/>
        <v>No</v>
      </c>
      <c r="D58" s="30" t="str">
        <f ca="1">IF(AND(C58="YES",_xll.DIMIX(instance&amp;":z_indicator_PL_Vector",_xll.ELPAR(dimension,F58,1))&gt;0),
_xll.ELPAR(dimension,F58,1),
IF(AND(C58="YES",_xll.DIMIX(instance&amp;":z_indicator_PL_Vector",_xll.ELPAR(dimension,F58,1))=0),
_xll.ELPAR(dimension,_xll.ELPAR(dimension,F58,1),1),
IF(G58="Vector",F58,"")))</f>
        <v/>
      </c>
      <c r="E58" s="31">
        <f ca="1">_xll.ELLEV($B$15,$B58)</f>
        <v>1</v>
      </c>
      <c r="F58" s="32" t="str">
        <f ca="1">_xll.DIMNM(dimension,_xll.DIMIX(dimension,B58))</f>
        <v>PL1007_RC_OG</v>
      </c>
      <c r="G58" s="33">
        <f ca="1">_xll.DBRW($B$14,$B58,G$19)</f>
        <v>0</v>
      </c>
      <c r="H58" s="33">
        <f ca="1">_xll.DBRW($B$14,$B58,H$19)</f>
        <v>0</v>
      </c>
      <c r="I58" s="33">
        <f ca="1">_xll.DBRW($B$14,$B58,I$19)</f>
        <v>0</v>
      </c>
      <c r="J58" s="33" t="str">
        <f ca="1">IF(OR(E58&lt;&gt;0,(_xll.ELPAR("tango_core_model:Indicator",B58,2)="")),_xll.ELPAR("tango_core_model:Indicator",B58,1),_xll.ELPAR("tango_core_model:Indicator",B58,2))</f>
        <v>PL0000_RC</v>
      </c>
      <c r="K58" s="33" t="str">
        <f ca="1">IFERROR(VLOOKUP(B58,#REF!,3,FALSE),"-")</f>
        <v>-</v>
      </c>
      <c r="L58" s="33">
        <f ca="1">_xll.DBRW($B$14,$B58,L$19)</f>
        <v>0</v>
      </c>
      <c r="M58" s="33">
        <f ca="1">_xll.DBRW($B$14,$B58,M$19)</f>
        <v>0</v>
      </c>
      <c r="N58" s="33">
        <f ca="1">_xll.DBRW($B$14,$B58,N$19)</f>
        <v>0</v>
      </c>
      <c r="O58" s="33">
        <f ca="1">_xll.DBRW($B$14,$B58,O$19)</f>
        <v>0</v>
      </c>
    </row>
    <row r="59" spans="1:15" x14ac:dyDescent="0.25">
      <c r="A59" s="2" t="str">
        <f ca="1">IF(_xll.TM1RPTELISCONSOLIDATED($B$20,$B59),IF(_xll.TM1RPTELLEV($B$20,$B59)&lt;=3,_xll.TM1RPTELLEV($B$20,$B59),"D"),"N")</f>
        <v>N</v>
      </c>
      <c r="B59" s="53" t="s">
        <v>1865</v>
      </c>
      <c r="C59" s="35" t="str">
        <f t="shared" ca="1" si="0"/>
        <v>No</v>
      </c>
      <c r="D59" s="35" t="str">
        <f ca="1">IF(AND(C59="YES",_xll.DIMIX(instance&amp;":z_indicator_PL_Vector",_xll.ELPAR(dimension,F59,1))&gt;0),
_xll.ELPAR(dimension,F59,1),
IF(AND(C59="YES",_xll.DIMIX(instance&amp;":z_indicator_PL_Vector",_xll.ELPAR(dimension,F59,1))=0),
_xll.ELPAR(dimension,_xll.ELPAR(dimension,F59,1),1),
IF(G59="Vector",F59,"")))</f>
        <v/>
      </c>
      <c r="E59" s="36">
        <f ca="1">_xll.ELLEV($B$15,$B59)</f>
        <v>0</v>
      </c>
      <c r="F59" s="37" t="str">
        <f ca="1">_xll.DIMNM(dimension,_xll.DIMIX(dimension,B59))</f>
        <v>PL1007_RC_100</v>
      </c>
      <c r="G59" s="36">
        <f ca="1">_xll.DBRW($B$14,$B59,G$19)</f>
        <v>0</v>
      </c>
      <c r="H59" s="38">
        <f ca="1">_xll.DBRW($B$14,$B59,H$19)</f>
        <v>0</v>
      </c>
      <c r="I59" s="38">
        <f ca="1">_xll.DBRW($B$14,$B59,I$19)</f>
        <v>0</v>
      </c>
      <c r="J59" s="38" t="str">
        <f ca="1">IF(OR(E59&lt;&gt;0,(_xll.ELPAR("tango_core_model:Indicator",B59,2)="")),_xll.ELPAR("tango_core_model:Indicator",B59,1),_xll.ELPAR("tango_core_model:Indicator",B59,2))</f>
        <v>PL1007_RC_OG</v>
      </c>
      <c r="K59" s="38" t="str">
        <f ca="1">IFERROR(VLOOKUP(B59,#REF!,3,FALSE),"-")</f>
        <v>Revenue from the PTA (or concession-holder) - current period</v>
      </c>
      <c r="L59" s="38">
        <f ca="1">_xll.DBRW($B$14,$B59,L$19)</f>
        <v>0</v>
      </c>
      <c r="M59" s="38">
        <f ca="1">_xll.DBRW($B$14,$B59,M$19)</f>
        <v>0</v>
      </c>
      <c r="N59" s="38">
        <f ca="1">_xll.DBRW($B$14,$B59,N$19)</f>
        <v>0</v>
      </c>
      <c r="O59" s="38">
        <f ca="1">_xll.DBRW($B$14,$B59,O$19)</f>
        <v>0</v>
      </c>
    </row>
    <row r="60" spans="1:15" x14ac:dyDescent="0.25">
      <c r="A60" s="2" t="str">
        <f ca="1">IF(_xll.TM1RPTELISCONSOLIDATED($B$20,$B60),IF(_xll.TM1RPTELLEV($B$20,$B60)&lt;=3,_xll.TM1RPTELLEV($B$20,$B60),"D"),"N")</f>
        <v>N</v>
      </c>
      <c r="B60" s="53" t="s">
        <v>1866</v>
      </c>
      <c r="C60" s="35" t="str">
        <f t="shared" ca="1" si="0"/>
        <v>No</v>
      </c>
      <c r="D60" s="35" t="str">
        <f ca="1">IF(AND(C60="YES",_xll.DIMIX(instance&amp;":z_indicator_PL_Vector",_xll.ELPAR(dimension,F60,1))&gt;0),
_xll.ELPAR(dimension,F60,1),
IF(AND(C60="YES",_xll.DIMIX(instance&amp;":z_indicator_PL_Vector",_xll.ELPAR(dimension,F60,1))=0),
_xll.ELPAR(dimension,_xll.ELPAR(dimension,F60,1),1),
IF(G60="Vector",F60,"")))</f>
        <v/>
      </c>
      <c r="E60" s="36">
        <f ca="1">_xll.ELLEV($B$15,$B60)</f>
        <v>0</v>
      </c>
      <c r="F60" s="37" t="str">
        <f ca="1">_xll.DIMNM(dimension,_xll.DIMIX(dimension,B60))</f>
        <v>PL1007_RC_120</v>
      </c>
      <c r="G60" s="36">
        <f ca="1">_xll.DBRW($B$14,$B60,G$19)</f>
        <v>0</v>
      </c>
      <c r="H60" s="38">
        <f ca="1">_xll.DBRW($B$14,$B60,H$19)</f>
        <v>0</v>
      </c>
      <c r="I60" s="38">
        <f ca="1">_xll.DBRW($B$14,$B60,I$19)</f>
        <v>0</v>
      </c>
      <c r="J60" s="38" t="str">
        <f ca="1">IF(OR(E60&lt;&gt;0,(_xll.ELPAR("tango_core_model:Indicator",B60,2)="")),_xll.ELPAR("tango_core_model:Indicator",B60,1),_xll.ELPAR("tango_core_model:Indicator",B60,2))</f>
        <v>PL1007_RC_OG</v>
      </c>
      <c r="K60" s="38" t="str">
        <f ca="1">IFERROR(VLOOKUP(B60,#REF!,3,FALSE),"-")</f>
        <v>Bonuses &amp; Penalties - current period</v>
      </c>
      <c r="L60" s="38">
        <f ca="1">_xll.DBRW($B$14,$B60,L$19)</f>
        <v>0</v>
      </c>
      <c r="M60" s="38">
        <f ca="1">_xll.DBRW($B$14,$B60,M$19)</f>
        <v>0</v>
      </c>
      <c r="N60" s="38">
        <f ca="1">_xll.DBRW($B$14,$B60,N$19)</f>
        <v>0</v>
      </c>
      <c r="O60" s="38">
        <f ca="1">_xll.DBRW($B$14,$B60,O$19)</f>
        <v>0</v>
      </c>
    </row>
    <row r="61" spans="1:15" x14ac:dyDescent="0.25">
      <c r="A61" s="2" t="str">
        <f ca="1">IF(_xll.TM1RPTELISCONSOLIDATED($B$20,$B61),IF(_xll.TM1RPTELLEV($B$20,$B61)&lt;=3,_xll.TM1RPTELLEV($B$20,$B61),"D"),"N")</f>
        <v>N</v>
      </c>
      <c r="B61" s="53" t="s">
        <v>1867</v>
      </c>
      <c r="C61" s="35" t="str">
        <f t="shared" ca="1" si="0"/>
        <v>No</v>
      </c>
      <c r="D61" s="35" t="str">
        <f ca="1">IF(AND(C61="YES",_xll.DIMIX(instance&amp;":z_indicator_PL_Vector",_xll.ELPAR(dimension,F61,1))&gt;0),
_xll.ELPAR(dimension,F61,1),
IF(AND(C61="YES",_xll.DIMIX(instance&amp;":z_indicator_PL_Vector",_xll.ELPAR(dimension,F61,1))=0),
_xll.ELPAR(dimension,_xll.ELPAR(dimension,F61,1),1),
IF(G61="Vector",F61,"")))</f>
        <v/>
      </c>
      <c r="E61" s="36">
        <f ca="1">_xll.ELLEV($B$15,$B61)</f>
        <v>0</v>
      </c>
      <c r="F61" s="37" t="str">
        <f ca="1">_xll.DIMNM(dimension,_xll.DIMIX(dimension,B61))</f>
        <v>PL1007_RC_140</v>
      </c>
      <c r="G61" s="36">
        <f ca="1">_xll.DBRW($B$14,$B61,G$19)</f>
        <v>0</v>
      </c>
      <c r="H61" s="38">
        <f ca="1">_xll.DBRW($B$14,$B61,H$19)</f>
        <v>0</v>
      </c>
      <c r="I61" s="38">
        <f ca="1">_xll.DBRW($B$14,$B61,I$19)</f>
        <v>0</v>
      </c>
      <c r="J61" s="38" t="str">
        <f ca="1">IF(OR(E61&lt;&gt;0,(_xll.ELPAR("tango_core_model:Indicator",B61,2)="")),_xll.ELPAR("tango_core_model:Indicator",B61,1),_xll.ELPAR("tango_core_model:Indicator",B61,2))</f>
        <v>PL1007_RC_OG</v>
      </c>
      <c r="K61" s="38" t="str">
        <f ca="1">IFERROR(VLOOKUP(B61,#REF!,3,FALSE),"-")</f>
        <v>Access fees re-invoicing</v>
      </c>
      <c r="L61" s="38">
        <f ca="1">_xll.DBRW($B$14,$B61,L$19)</f>
        <v>0</v>
      </c>
      <c r="M61" s="38">
        <f ca="1">_xll.DBRW($B$14,$B61,M$19)</f>
        <v>0</v>
      </c>
      <c r="N61" s="38">
        <f ca="1">_xll.DBRW($B$14,$B61,N$19)</f>
        <v>0</v>
      </c>
      <c r="O61" s="38">
        <f ca="1">_xll.DBRW($B$14,$B61,O$19)</f>
        <v>0</v>
      </c>
    </row>
    <row r="62" spans="1:15" x14ac:dyDescent="0.25">
      <c r="A62" s="2" t="str">
        <f ca="1">IF(_xll.TM1RPTELISCONSOLIDATED($B$20,$B62),IF(_xll.TM1RPTELLEV($B$20,$B62)&lt;=3,_xll.TM1RPTELLEV($B$20,$B62),"D"),"N")</f>
        <v>N</v>
      </c>
      <c r="B62" s="53" t="s">
        <v>31</v>
      </c>
      <c r="C62" s="35" t="str">
        <f t="shared" ca="1" si="0"/>
        <v>No</v>
      </c>
      <c r="D62" s="35" t="str">
        <f ca="1">IF(AND(C62="YES",_xll.DIMIX(instance&amp;":z_indicator_PL_Vector",_xll.ELPAR(dimension,F62,1))&gt;0),
_xll.ELPAR(dimension,F62,1),
IF(AND(C62="YES",_xll.DIMIX(instance&amp;":z_indicator_PL_Vector",_xll.ELPAR(dimension,F62,1))=0),
_xll.ELPAR(dimension,_xll.ELPAR(dimension,F62,1),1),
IF(G62="Vector",F62,"")))</f>
        <v/>
      </c>
      <c r="E62" s="36">
        <f ca="1">_xll.ELLEV($B$15,$B62)</f>
        <v>0</v>
      </c>
      <c r="F62" s="37" t="str">
        <f ca="1">_xll.DIMNM(dimension,_xll.DIMIX(dimension,B62))</f>
        <v>PL1007_RC_15</v>
      </c>
      <c r="G62" s="36">
        <f ca="1">_xll.DBRW($B$14,$B62,G$19)</f>
        <v>0</v>
      </c>
      <c r="H62" s="38">
        <f ca="1">_xll.DBRW($B$14,$B62,H$19)</f>
        <v>0</v>
      </c>
      <c r="I62" s="38">
        <f ca="1">_xll.DBRW($B$14,$B62,I$19)</f>
        <v>0</v>
      </c>
      <c r="J62" s="38" t="str">
        <f ca="1">IF(OR(E62&lt;&gt;0,(_xll.ELPAR("tango_core_model:Indicator",B62,2)="")),_xll.ELPAR("tango_core_model:Indicator",B62,1),_xll.ELPAR("tango_core_model:Indicator",B62,2))</f>
        <v>PL1007_RC_OG</v>
      </c>
      <c r="K62" s="38" t="str">
        <f ca="1">IFERROR(VLOOKUP(B62,#REF!,3,FALSE),"-")</f>
        <v>Part of the operating grant nor depending on work units (km, hours…)</v>
      </c>
      <c r="L62" s="38">
        <f ca="1">_xll.DBRW($B$14,$B62,L$19)</f>
        <v>0</v>
      </c>
      <c r="M62" s="38">
        <f ca="1">_xll.DBRW($B$14,$B62,M$19)</f>
        <v>0</v>
      </c>
      <c r="N62" s="38">
        <f ca="1">_xll.DBRW($B$14,$B62,N$19)</f>
        <v>0</v>
      </c>
      <c r="O62" s="38">
        <f ca="1">_xll.DBRW($B$14,$B62,O$19)</f>
        <v>0</v>
      </c>
    </row>
    <row r="63" spans="1:15" x14ac:dyDescent="0.25">
      <c r="A63" s="2" t="str">
        <f ca="1">IF(_xll.TM1RPTELISCONSOLIDATED($B$20,$B63),IF(_xll.TM1RPTELLEV($B$20,$B63)&lt;=3,_xll.TM1RPTELLEV($B$20,$B63),"D"),"N")</f>
        <v>N</v>
      </c>
      <c r="B63" s="53" t="s">
        <v>32</v>
      </c>
      <c r="C63" s="35" t="str">
        <f t="shared" ca="1" si="0"/>
        <v>No</v>
      </c>
      <c r="D63" s="35" t="str">
        <f ca="1">IF(AND(C63="YES",_xll.DIMIX(instance&amp;":z_indicator_PL_Vector",_xll.ELPAR(dimension,F63,1))&gt;0),
_xll.ELPAR(dimension,F63,1),
IF(AND(C63="YES",_xll.DIMIX(instance&amp;":z_indicator_PL_Vector",_xll.ELPAR(dimension,F63,1))=0),
_xll.ELPAR(dimension,_xll.ELPAR(dimension,F63,1),1),
IF(G63="Vector",F63,"")))</f>
        <v/>
      </c>
      <c r="E63" s="36">
        <f ca="1">_xll.ELLEV($B$15,$B63)</f>
        <v>0</v>
      </c>
      <c r="F63" s="37" t="str">
        <f ca="1">_xll.DIMNM(dimension,_xll.DIMIX(dimension,B63))</f>
        <v>PL1007_RC_20</v>
      </c>
      <c r="G63" s="36">
        <f ca="1">_xll.DBRW($B$14,$B63,G$19)</f>
        <v>0</v>
      </c>
      <c r="H63" s="38">
        <f ca="1">_xll.DBRW($B$14,$B63,H$19)</f>
        <v>0</v>
      </c>
      <c r="I63" s="38">
        <f ca="1">_xll.DBRW($B$14,$B63,I$19)</f>
        <v>0</v>
      </c>
      <c r="J63" s="38" t="str">
        <f ca="1">IF(OR(E63&lt;&gt;0,(_xll.ELPAR("tango_core_model:Indicator",B63,2)="")),_xll.ELPAR("tango_core_model:Indicator",B63,1),_xll.ELPAR("tango_core_model:Indicator",B63,2))</f>
        <v>PL1007_RC_OG</v>
      </c>
      <c r="K63" s="38" t="str">
        <f ca="1">IFERROR(VLOOKUP(B63,#REF!,3,FALSE),"-")</f>
        <v>Part of the operating grant calculated through a multiplication of work units (km, hours…)</v>
      </c>
      <c r="L63" s="38">
        <f ca="1">_xll.DBRW($B$14,$B63,L$19)</f>
        <v>0</v>
      </c>
      <c r="M63" s="38">
        <f ca="1">_xll.DBRW($B$14,$B63,M$19)</f>
        <v>0</v>
      </c>
      <c r="N63" s="38">
        <f ca="1">_xll.DBRW($B$14,$B63,N$19)</f>
        <v>0</v>
      </c>
      <c r="O63" s="38">
        <f ca="1">_xll.DBRW($B$14,$B63,O$19)</f>
        <v>0</v>
      </c>
    </row>
    <row r="64" spans="1:15" x14ac:dyDescent="0.25">
      <c r="A64" s="2" t="str">
        <f ca="1">IF(_xll.TM1RPTELISCONSOLIDATED($B$20,$B64),IF(_xll.TM1RPTELLEV($B$20,$B64)&lt;=3,_xll.TM1RPTELLEV($B$20,$B64),"D"),"N")</f>
        <v>N</v>
      </c>
      <c r="B64" s="47" t="s">
        <v>1901</v>
      </c>
      <c r="C64" s="30" t="str">
        <f t="shared" ca="1" si="0"/>
        <v>No</v>
      </c>
      <c r="D64" s="30" t="str">
        <f ca="1">IF(AND(C64="YES",_xll.DIMIX(instance&amp;":z_indicator_PL_Vector",_xll.ELPAR(dimension,F64,1))&gt;0),
_xll.ELPAR(dimension,F64,1),
IF(AND(C64="YES",_xll.DIMIX(instance&amp;":z_indicator_PL_Vector",_xll.ELPAR(dimension,F64,1))=0),
_xll.ELPAR(dimension,_xll.ELPAR(dimension,F64,1),1),
IF(G64="Vector",F64,"")))</f>
        <v/>
      </c>
      <c r="E64" s="31">
        <f ca="1">_xll.ELLEV($B$15,$B64)</f>
        <v>1</v>
      </c>
      <c r="F64" s="32" t="str">
        <f ca="1">_xll.DIMNM(dimension,_xll.DIMIX(dimension,B64))</f>
        <v>PL1003_RC_45_TOT</v>
      </c>
      <c r="G64" s="33">
        <f ca="1">_xll.DBRW($B$14,$B64,G$19)</f>
        <v>0</v>
      </c>
      <c r="H64" s="33">
        <f ca="1">_xll.DBRW($B$14,$B64,H$19)</f>
        <v>0</v>
      </c>
      <c r="I64" s="33">
        <f ca="1">_xll.DBRW($B$14,$B64,I$19)</f>
        <v>0</v>
      </c>
      <c r="J64" s="33" t="str">
        <f ca="1">IF(OR(E64&lt;&gt;0,(_xll.ELPAR("tango_core_model:Indicator",B64,2)="")),_xll.ELPAR("tango_core_model:Indicator",B64,1),_xll.ELPAR("tango_core_model:Indicator",B64,2))</f>
        <v>PL1003</v>
      </c>
      <c r="K64" s="33" t="str">
        <f ca="1">IFERROR(VLOOKUP(B64,#REF!,3,FALSE),"-")</f>
        <v>-</v>
      </c>
      <c r="L64" s="33">
        <f ca="1">_xll.DBRW($B$14,$B64,L$19)</f>
        <v>0</v>
      </c>
      <c r="M64" s="33">
        <f ca="1">_xll.DBRW($B$14,$B64,M$19)</f>
        <v>0</v>
      </c>
      <c r="N64" s="33">
        <f ca="1">_xll.DBRW($B$14,$B64,N$19)</f>
        <v>0</v>
      </c>
      <c r="O64" s="33">
        <f ca="1">_xll.DBRW($B$14,$B64,O$19)</f>
        <v>0</v>
      </c>
    </row>
    <row r="65" spans="1:15" x14ac:dyDescent="0.25">
      <c r="A65" s="2" t="str">
        <f ca="1">IF(_xll.TM1RPTELISCONSOLIDATED($B$20,$B65),IF(_xll.TM1RPTELLEV($B$20,$B65)&lt;=3,_xll.TM1RPTELLEV($B$20,$B65),"D"),"N")</f>
        <v>N</v>
      </c>
      <c r="B65" s="53" t="s">
        <v>23</v>
      </c>
      <c r="C65" s="35" t="str">
        <f t="shared" ca="1" si="0"/>
        <v>No</v>
      </c>
      <c r="D65" s="35" t="str">
        <f ca="1">IF(AND(C65="YES",_xll.DIMIX(instance&amp;":z_indicator_PL_Vector",_xll.ELPAR(dimension,F65,1))&gt;0),
_xll.ELPAR(dimension,F65,1),
IF(AND(C65="YES",_xll.DIMIX(instance&amp;":z_indicator_PL_Vector",_xll.ELPAR(dimension,F65,1))=0),
_xll.ELPAR(dimension,_xll.ELPAR(dimension,F65,1),1),
IF(G65="Vector",F65,"")))</f>
        <v/>
      </c>
      <c r="E65" s="36">
        <f ca="1">_xll.ELLEV($B$15,$B65)</f>
        <v>0</v>
      </c>
      <c r="F65" s="37" t="str">
        <f ca="1">_xll.DIMNM(dimension,_xll.DIMIX(dimension,B65))</f>
        <v>PL1003_RC_45</v>
      </c>
      <c r="G65" s="36">
        <f ca="1">_xll.DBRW($B$14,$B65,G$19)</f>
        <v>0</v>
      </c>
      <c r="H65" s="38">
        <f ca="1">_xll.DBRW($B$14,$B65,H$19)</f>
        <v>0</v>
      </c>
      <c r="I65" s="38">
        <f ca="1">_xll.DBRW($B$14,$B65,I$19)</f>
        <v>0</v>
      </c>
      <c r="J65" s="38" t="str">
        <f ca="1">IF(OR(E65&lt;&gt;0,(_xll.ELPAR("tango_core_model:Indicator",B65,2)="")),_xll.ELPAR("tango_core_model:Indicator",B65,1),_xll.ELPAR("tango_core_model:Indicator",B65,2))</f>
        <v>PL1003_RC_45_TOT</v>
      </c>
      <c r="K65" s="38" t="str">
        <f ca="1">IFERROR(VLOOKUP(B65,#REF!,3,FALSE),"-")</f>
        <v>Sales Services - Bonus / Penalty / Profit sharing</v>
      </c>
      <c r="L65" s="38">
        <f ca="1">_xll.DBRW($B$14,$B65,L$19)</f>
        <v>0</v>
      </c>
      <c r="M65" s="38">
        <f ca="1">_xll.DBRW($B$14,$B65,M$19)</f>
        <v>0</v>
      </c>
      <c r="N65" s="38">
        <f ca="1">_xll.DBRW($B$14,$B65,N$19)</f>
        <v>0</v>
      </c>
      <c r="O65" s="38">
        <f ca="1">_xll.DBRW($B$14,$B65,O$19)</f>
        <v>0</v>
      </c>
    </row>
    <row r="66" spans="1:15" x14ac:dyDescent="0.25">
      <c r="A66" s="2" t="str">
        <f ca="1">IF(_xll.TM1RPTELISCONSOLIDATED($B$20,$B66),IF(_xll.TM1RPTELLEV($B$20,$B66)&lt;=3,_xll.TM1RPTELLEV($B$20,$B66),"D"),"N")</f>
        <v>N</v>
      </c>
      <c r="B66" s="53" t="s">
        <v>1902</v>
      </c>
      <c r="C66" s="35" t="str">
        <f t="shared" ca="1" si="0"/>
        <v>No</v>
      </c>
      <c r="D66" s="35" t="str">
        <f ca="1">IF(AND(C66="YES",_xll.DIMIX(instance&amp;":z_indicator_PL_Vector",_xll.ELPAR(dimension,F66,1))&gt;0),
_xll.ELPAR(dimension,F66,1),
IF(AND(C66="YES",_xll.DIMIX(instance&amp;":z_indicator_PL_Vector",_xll.ELPAR(dimension,F66,1))=0),
_xll.ELPAR(dimension,_xll.ELPAR(dimension,F66,1),1),
IF(G66="Vector",F66,"")))</f>
        <v/>
      </c>
      <c r="E66" s="36">
        <f ca="1">_xll.ELLEV($B$15,$B66)</f>
        <v>0</v>
      </c>
      <c r="F66" s="37" t="str">
        <f ca="1">_xll.DIMNM(dimension,_xll.DIMIX(dimension,B66))</f>
        <v>PL1003_RC_451</v>
      </c>
      <c r="G66" s="36">
        <f ca="1">_xll.DBRW($B$14,$B66,G$19)</f>
        <v>0</v>
      </c>
      <c r="H66" s="38">
        <f ca="1">_xll.DBRW($B$14,$B66,H$19)</f>
        <v>0</v>
      </c>
      <c r="I66" s="38">
        <f ca="1">_xll.DBRW($B$14,$B66,I$19)</f>
        <v>0</v>
      </c>
      <c r="J66" s="38" t="str">
        <f ca="1">IF(OR(E66&lt;&gt;0,(_xll.ELPAR("tango_core_model:Indicator",B66,2)="")),_xll.ELPAR("tango_core_model:Indicator",B66,1),_xll.ELPAR("tango_core_model:Indicator",B66,2))</f>
        <v>PL1003_RC_45_TOT</v>
      </c>
      <c r="K66" s="38" t="str">
        <f ca="1">IFERROR(VLOOKUP(B66,#REF!,3,FALSE),"-")</f>
        <v>-</v>
      </c>
      <c r="L66" s="38">
        <f ca="1">_xll.DBRW($B$14,$B66,L$19)</f>
        <v>0</v>
      </c>
      <c r="M66" s="38">
        <f ca="1">_xll.DBRW($B$14,$B66,M$19)</f>
        <v>0</v>
      </c>
      <c r="N66" s="38">
        <f ca="1">_xll.DBRW($B$14,$B66,N$19)</f>
        <v>0</v>
      </c>
      <c r="O66" s="38">
        <f ca="1">_xll.DBRW($B$14,$B66,O$19)</f>
        <v>0</v>
      </c>
    </row>
    <row r="67" spans="1:15" x14ac:dyDescent="0.25">
      <c r="A67" s="2" t="str">
        <f ca="1">IF(_xll.TM1RPTELISCONSOLIDATED($B$20,$B67),IF(_xll.TM1RPTELLEV($B$20,$B67)&lt;=3,_xll.TM1RPTELLEV($B$20,$B67),"D"),"N")</f>
        <v>N</v>
      </c>
      <c r="B67" s="53" t="s">
        <v>1903</v>
      </c>
      <c r="C67" s="35" t="str">
        <f t="shared" ca="1" si="0"/>
        <v>No</v>
      </c>
      <c r="D67" s="35" t="str">
        <f ca="1">IF(AND(C67="YES",_xll.DIMIX(instance&amp;":z_indicator_PL_Vector",_xll.ELPAR(dimension,F67,1))&gt;0),
_xll.ELPAR(dimension,F67,1),
IF(AND(C67="YES",_xll.DIMIX(instance&amp;":z_indicator_PL_Vector",_xll.ELPAR(dimension,F67,1))=0),
_xll.ELPAR(dimension,_xll.ELPAR(dimension,F67,1),1),
IF(G67="Vector",F67,"")))</f>
        <v/>
      </c>
      <c r="E67" s="36">
        <f ca="1">_xll.ELLEV($B$15,$B67)</f>
        <v>0</v>
      </c>
      <c r="F67" s="37" t="str">
        <f ca="1">_xll.DIMNM(dimension,_xll.DIMIX(dimension,B67))</f>
        <v>PL1003_RC_452</v>
      </c>
      <c r="G67" s="36">
        <f ca="1">_xll.DBRW($B$14,$B67,G$19)</f>
        <v>0</v>
      </c>
      <c r="H67" s="38">
        <f ca="1">_xll.DBRW($B$14,$B67,H$19)</f>
        <v>0</v>
      </c>
      <c r="I67" s="38">
        <f ca="1">_xll.DBRW($B$14,$B67,I$19)</f>
        <v>0</v>
      </c>
      <c r="J67" s="38" t="str">
        <f ca="1">IF(OR(E67&lt;&gt;0,(_xll.ELPAR("tango_core_model:Indicator",B67,2)="")),_xll.ELPAR("tango_core_model:Indicator",B67,1),_xll.ELPAR("tango_core_model:Indicator",B67,2))</f>
        <v>PL1003_RC_45_TOT</v>
      </c>
      <c r="K67" s="38" t="str">
        <f ca="1">IFERROR(VLOOKUP(B67,#REF!,3,FALSE),"-")</f>
        <v>-</v>
      </c>
      <c r="L67" s="38">
        <f ca="1">_xll.DBRW($B$14,$B67,L$19)</f>
        <v>0</v>
      </c>
      <c r="M67" s="38">
        <f ca="1">_xll.DBRW($B$14,$B67,M$19)</f>
        <v>0</v>
      </c>
      <c r="N67" s="38">
        <f ca="1">_xll.DBRW($B$14,$B67,N$19)</f>
        <v>0</v>
      </c>
      <c r="O67" s="38">
        <f ca="1">_xll.DBRW($B$14,$B67,O$19)</f>
        <v>0</v>
      </c>
    </row>
    <row r="68" spans="1:15" x14ac:dyDescent="0.25">
      <c r="A68" s="2" t="str">
        <f ca="1">IF(_xll.TM1RPTELISCONSOLIDATED($B$20,$B68),IF(_xll.TM1RPTELLEV($B$20,$B68)&lt;=3,_xll.TM1RPTELLEV($B$20,$B68),"D"),"N")</f>
        <v>N</v>
      </c>
      <c r="B68" s="46" t="s">
        <v>1751</v>
      </c>
      <c r="C68" s="25" t="str">
        <f t="shared" ca="1" si="0"/>
        <v>No</v>
      </c>
      <c r="D68" s="25" t="str">
        <f ca="1">IF(AND(C68="YES",_xll.DIMIX(instance&amp;":z_indicator_PL_Vector",_xll.ELPAR(dimension,F68,1))&gt;0),
_xll.ELPAR(dimension,F68,1),
IF(AND(C68="YES",_xll.DIMIX(instance&amp;":z_indicator_PL_Vector",_xll.ELPAR(dimension,F68,1))=0),
_xll.ELPAR(dimension,_xll.ELPAR(dimension,F68,1),1),
IF(G68="Vector",F68,"")))</f>
        <v/>
      </c>
      <c r="E68" s="26">
        <f ca="1">_xll.ELLEV($B$15,$B68)</f>
        <v>1</v>
      </c>
      <c r="F68" s="27" t="str">
        <f ca="1">_xll.DIMNM(dimension,_xll.DIMIX(dimension,B68))</f>
        <v>PL0000_RP</v>
      </c>
      <c r="G68" s="28">
        <f ca="1">_xll.DBRW($B$14,$B68,G$19)</f>
        <v>0</v>
      </c>
      <c r="H68" s="28">
        <f ca="1">_xll.DBRW($B$14,$B68,H$19)</f>
        <v>0</v>
      </c>
      <c r="I68" s="28">
        <f ca="1">_xll.DBRW($B$14,$B68,I$19)</f>
        <v>0</v>
      </c>
      <c r="J68" s="28" t="str">
        <f ca="1">IF(OR(E68&lt;&gt;0,(_xll.ELPAR("tango_core_model:Indicator",B68,2)="")),_xll.ELPAR("tango_core_model:Indicator",B68,1),_xll.ELPAR("tango_core_model:Indicator",B68,2))</f>
        <v>TPL10_dest</v>
      </c>
      <c r="K68" s="28" t="str">
        <f ca="1">IFERROR(VLOOKUP(B68,#REF!,3,FALSE),"-")</f>
        <v>-</v>
      </c>
      <c r="L68" s="28">
        <f ca="1">_xll.DBRW($B$14,$B68,L$19)</f>
        <v>0</v>
      </c>
      <c r="M68" s="28">
        <f ca="1">_xll.DBRW($B$14,$B68,M$19)</f>
        <v>0</v>
      </c>
      <c r="N68" s="28">
        <f ca="1">_xll.DBRW($B$14,$B68,N$19)</f>
        <v>0</v>
      </c>
      <c r="O68" s="28">
        <f ca="1">_xll.DBRW($B$14,$B68,O$19)</f>
        <v>0</v>
      </c>
    </row>
    <row r="69" spans="1:15" x14ac:dyDescent="0.25">
      <c r="A69" s="2" t="str">
        <f ca="1">IF(_xll.TM1RPTELISCONSOLIDATED($B$20,$B69),IF(_xll.TM1RPTELLEV($B$20,$B69)&lt;=3,_xll.TM1RPTELLEV($B$20,$B69),"D"),"N")</f>
        <v>N</v>
      </c>
      <c r="B69" s="55" t="s">
        <v>33</v>
      </c>
      <c r="C69" s="35" t="str">
        <f t="shared" ca="1" si="0"/>
        <v>No</v>
      </c>
      <c r="D69" s="35" t="str">
        <f ca="1">IF(AND(C69="YES",_xll.DIMIX(instance&amp;":z_indicator_PL_Vector",_xll.ELPAR(dimension,F69,1))&gt;0),
_xll.ELPAR(dimension,F69,1),
IF(AND(C69="YES",_xll.DIMIX(instance&amp;":z_indicator_PL_Vector",_xll.ELPAR(dimension,F69,1))=0),
_xll.ELPAR(dimension,_xll.ELPAR(dimension,F69,1),1),
IF(G69="Vector",F69,"")))</f>
        <v/>
      </c>
      <c r="E69" s="36">
        <f ca="1">_xll.ELLEV($B$15,$B69)</f>
        <v>0</v>
      </c>
      <c r="F69" s="37" t="str">
        <f ca="1">_xll.DIMNM(dimension,_xll.DIMIX(dimension,B69))</f>
        <v>PL1003_RP_10</v>
      </c>
      <c r="G69" s="36">
        <f ca="1">_xll.DBRW($B$14,$B69,G$19)</f>
        <v>0</v>
      </c>
      <c r="H69" s="38">
        <f ca="1">_xll.DBRW($B$14,$B69,H$19)</f>
        <v>0</v>
      </c>
      <c r="I69" s="38">
        <f ca="1">_xll.DBRW($B$14,$B69,I$19)</f>
        <v>0</v>
      </c>
      <c r="J69" s="38" t="str">
        <f ca="1">IF(OR(E69&lt;&gt;0,(_xll.ELPAR("tango_core_model:Indicator",B69,2)="")),_xll.ELPAR("tango_core_model:Indicator",B69,1),_xll.ELPAR("tango_core_model:Indicator",B69,2))</f>
        <v>PL0000_RP</v>
      </c>
      <c r="K69" s="38" t="str">
        <f ca="1">IFERROR(VLOOKUP(B69,#REF!,3,FALSE),"-")</f>
        <v>Regularization of incomes from previous years. It can be in particular regularization coming from clearing.</v>
      </c>
      <c r="L69" s="38">
        <f ca="1">_xll.DBRW($B$14,$B69,L$19)</f>
        <v>0</v>
      </c>
      <c r="M69" s="38">
        <f ca="1">_xll.DBRW($B$14,$B69,M$19)</f>
        <v>0</v>
      </c>
      <c r="N69" s="38">
        <f ca="1">_xll.DBRW($B$14,$B69,N$19)</f>
        <v>0</v>
      </c>
      <c r="O69" s="38">
        <f ca="1">_xll.DBRW($B$14,$B69,O$19)</f>
        <v>0</v>
      </c>
    </row>
    <row r="70" spans="1:15" x14ac:dyDescent="0.25">
      <c r="A70" s="2" t="str">
        <f ca="1">IF(_xll.TM1RPTELISCONSOLIDATED($B$20,$B70),IF(_xll.TM1RPTELLEV($B$20,$B70)&lt;=3,_xll.TM1RPTELLEV($B$20,$B70),"D"),"N")</f>
        <v>N</v>
      </c>
      <c r="B70" s="55" t="s">
        <v>1862</v>
      </c>
      <c r="C70" s="35" t="str">
        <f t="shared" ca="1" si="0"/>
        <v>No</v>
      </c>
      <c r="D70" s="35" t="str">
        <f ca="1">IF(AND(C70="YES",_xll.DIMIX(instance&amp;":z_indicator_PL_Vector",_xll.ELPAR(dimension,F70,1))&gt;0),
_xll.ELPAR(dimension,F70,1),
IF(AND(C70="YES",_xll.DIMIX(instance&amp;":z_indicator_PL_Vector",_xll.ELPAR(dimension,F70,1))=0),
_xll.ELPAR(dimension,_xll.ELPAR(dimension,F70,1),1),
IF(G70="Vector",F70,"")))</f>
        <v/>
      </c>
      <c r="E70" s="36">
        <f ca="1">_xll.ELLEV($B$15,$B70)</f>
        <v>0</v>
      </c>
      <c r="F70" s="37" t="str">
        <f ca="1">_xll.DIMNM(dimension,_xll.DIMIX(dimension,B70))</f>
        <v>PL1003_RP_140</v>
      </c>
      <c r="G70" s="36">
        <f ca="1">_xll.DBRW($B$14,$B70,G$19)</f>
        <v>0</v>
      </c>
      <c r="H70" s="38">
        <f ca="1">_xll.DBRW($B$14,$B70,H$19)</f>
        <v>0</v>
      </c>
      <c r="I70" s="38">
        <f ca="1">_xll.DBRW($B$14,$B70,I$19)</f>
        <v>0</v>
      </c>
      <c r="J70" s="38" t="str">
        <f ca="1">IF(OR(E70&lt;&gt;0,(_xll.ELPAR("tango_core_model:Indicator",B70,2)="")),_xll.ELPAR("tango_core_model:Indicator",B70,1),_xll.ELPAR("tango_core_model:Indicator",B70,2))</f>
        <v>PL0000_RP</v>
      </c>
      <c r="K70" s="38" t="str">
        <f ca="1">IFERROR(VLOOKUP(B70,#REF!,3,FALSE),"-")</f>
        <v>Revenue from clearing house - regularization from prior years</v>
      </c>
      <c r="L70" s="38">
        <f ca="1">_xll.DBRW($B$14,$B70,L$19)</f>
        <v>0</v>
      </c>
      <c r="M70" s="38">
        <f ca="1">_xll.DBRW($B$14,$B70,M$19)</f>
        <v>0</v>
      </c>
      <c r="N70" s="38">
        <f ca="1">_xll.DBRW($B$14,$B70,N$19)</f>
        <v>0</v>
      </c>
      <c r="O70" s="38">
        <f ca="1">_xll.DBRW($B$14,$B70,O$19)</f>
        <v>0</v>
      </c>
    </row>
    <row r="71" spans="1:15" x14ac:dyDescent="0.25">
      <c r="A71" s="2" t="str">
        <f ca="1">IF(_xll.TM1RPTELISCONSOLIDATED($B$20,$B71),IF(_xll.TM1RPTELLEV($B$20,$B71)&lt;=3,_xll.TM1RPTELLEV($B$20,$B71),"D"),"N")</f>
        <v>N</v>
      </c>
      <c r="B71" s="55" t="s">
        <v>34</v>
      </c>
      <c r="C71" s="35" t="str">
        <f t="shared" ca="1" si="0"/>
        <v>No</v>
      </c>
      <c r="D71" s="35" t="str">
        <f ca="1">IF(AND(C71="YES",_xll.DIMIX(instance&amp;":z_indicator_PL_Vector",_xll.ELPAR(dimension,F71,1))&gt;0),
_xll.ELPAR(dimension,F71,1),
IF(AND(C71="YES",_xll.DIMIX(instance&amp;":z_indicator_PL_Vector",_xll.ELPAR(dimension,F71,1))=0),
_xll.ELPAR(dimension,_xll.ELPAR(dimension,F71,1),1),
IF(G71="Vector",F71,"")))</f>
        <v/>
      </c>
      <c r="E71" s="36">
        <f ca="1">_xll.ELLEV($B$15,$B71)</f>
        <v>0</v>
      </c>
      <c r="F71" s="37" t="str">
        <f ca="1">_xll.DIMNM(dimension,_xll.DIMIX(dimension,B71))</f>
        <v>PL1003_RP_25</v>
      </c>
      <c r="G71" s="36">
        <f ca="1">_xll.DBRW($B$14,$B71,G$19)</f>
        <v>0</v>
      </c>
      <c r="H71" s="38">
        <f ca="1">_xll.DBRW($B$14,$B71,H$19)</f>
        <v>0</v>
      </c>
      <c r="I71" s="38">
        <f ca="1">_xll.DBRW($B$14,$B71,I$19)</f>
        <v>0</v>
      </c>
      <c r="J71" s="38" t="str">
        <f ca="1">IF(OR(E71&lt;&gt;0,(_xll.ELPAR("tango_core_model:Indicator",B71,2)="")),_xll.ELPAR("tango_core_model:Indicator",B71,1),_xll.ELPAR("tango_core_model:Indicator",B71,2))</f>
        <v>PL0000_RP</v>
      </c>
      <c r="K71" s="38" t="str">
        <f ca="1">IFERROR(VLOOKUP(B71,#REF!,3,FALSE),"-")</f>
        <v>Passenger previous period revenues not guaranteed nor committed</v>
      </c>
      <c r="L71" s="38">
        <f ca="1">_xll.DBRW($B$14,$B71,L$19)</f>
        <v>0</v>
      </c>
      <c r="M71" s="38">
        <f ca="1">_xll.DBRW($B$14,$B71,M$19)</f>
        <v>0</v>
      </c>
      <c r="N71" s="38">
        <f ca="1">_xll.DBRW($B$14,$B71,N$19)</f>
        <v>0</v>
      </c>
      <c r="O71" s="38">
        <f ca="1">_xll.DBRW($B$14,$B71,O$19)</f>
        <v>0</v>
      </c>
    </row>
    <row r="72" spans="1:15" x14ac:dyDescent="0.25">
      <c r="A72" s="2" t="str">
        <f ca="1">IF(_xll.TM1RPTELISCONSOLIDATED($B$20,$B72),IF(_xll.TM1RPTELLEV($B$20,$B72)&lt;=3,_xll.TM1RPTELLEV($B$20,$B72),"D"),"N")</f>
        <v>N</v>
      </c>
      <c r="B72" s="55" t="s">
        <v>35</v>
      </c>
      <c r="C72" s="35" t="str">
        <f t="shared" ca="1" si="0"/>
        <v>No</v>
      </c>
      <c r="D72" s="35" t="str">
        <f ca="1">IF(AND(C72="YES",_xll.DIMIX(instance&amp;":z_indicator_PL_Vector",_xll.ELPAR(dimension,F72,1))&gt;0),
_xll.ELPAR(dimension,F72,1),
IF(AND(C72="YES",_xll.DIMIX(instance&amp;":z_indicator_PL_Vector",_xll.ELPAR(dimension,F72,1))=0),
_xll.ELPAR(dimension,_xll.ELPAR(dimension,F72,1),1),
IF(G72="Vector",F72,"")))</f>
        <v/>
      </c>
      <c r="E72" s="36">
        <f ca="1">_xll.ELLEV($B$15,$B72)</f>
        <v>0</v>
      </c>
      <c r="F72" s="37" t="str">
        <f ca="1">_xll.DIMNM(dimension,_xll.DIMIX(dimension,B72))</f>
        <v>PL1007_RP_10</v>
      </c>
      <c r="G72" s="36">
        <f ca="1">_xll.DBRW($B$14,$B72,G$19)</f>
        <v>0</v>
      </c>
      <c r="H72" s="38">
        <f ca="1">_xll.DBRW($B$14,$B72,H$19)</f>
        <v>0</v>
      </c>
      <c r="I72" s="38">
        <f ca="1">_xll.DBRW($B$14,$B72,I$19)</f>
        <v>0</v>
      </c>
      <c r="J72" s="38" t="str">
        <f ca="1">IF(OR(E72&lt;&gt;0,(_xll.ELPAR("tango_core_model:Indicator",B72,2)="")),_xll.ELPAR("tango_core_model:Indicator",B72,1),_xll.ELPAR("tango_core_model:Indicator",B72,2))</f>
        <v>PL0000_RP</v>
      </c>
      <c r="K72" s="38" t="str">
        <f ca="1">IFERROR(VLOOKUP(B72,#REF!,3,FALSE),"-")</f>
        <v>Previous periods operating grants</v>
      </c>
      <c r="L72" s="38">
        <f ca="1">_xll.DBRW($B$14,$B72,L$19)</f>
        <v>0</v>
      </c>
      <c r="M72" s="38">
        <f ca="1">_xll.DBRW($B$14,$B72,M$19)</f>
        <v>0</v>
      </c>
      <c r="N72" s="38">
        <f ca="1">_xll.DBRW($B$14,$B72,N$19)</f>
        <v>0</v>
      </c>
      <c r="O72" s="38">
        <f ca="1">_xll.DBRW($B$14,$B72,O$19)</f>
        <v>0</v>
      </c>
    </row>
    <row r="73" spans="1:15" x14ac:dyDescent="0.25">
      <c r="A73" s="2" t="str">
        <f ca="1">IF(_xll.TM1RPTELISCONSOLIDATED($B$20,$B73),IF(_xll.TM1RPTELLEV($B$20,$B73)&lt;=3,_xll.TM1RPTELLEV($B$20,$B73),"D"),"N")</f>
        <v>N</v>
      </c>
      <c r="B73" s="55" t="s">
        <v>1868</v>
      </c>
      <c r="C73" s="35" t="str">
        <f t="shared" ca="1" si="0"/>
        <v>No</v>
      </c>
      <c r="D73" s="35" t="str">
        <f ca="1">IF(AND(C73="YES",_xll.DIMIX(instance&amp;":z_indicator_PL_Vector",_xll.ELPAR(dimension,F73,1))&gt;0),
_xll.ELPAR(dimension,F73,1),
IF(AND(C73="YES",_xll.DIMIX(instance&amp;":z_indicator_PL_Vector",_xll.ELPAR(dimension,F73,1))=0),
_xll.ELPAR(dimension,_xll.ELPAR(dimension,F73,1),1),
IF(G73="Vector",F73,"")))</f>
        <v/>
      </c>
      <c r="E73" s="36">
        <f ca="1">_xll.ELLEV($B$15,$B73)</f>
        <v>0</v>
      </c>
      <c r="F73" s="37" t="str">
        <f ca="1">_xll.DIMNM(dimension,_xll.DIMIX(dimension,B73))</f>
        <v>PL1007_RP_110</v>
      </c>
      <c r="G73" s="36">
        <f ca="1">_xll.DBRW($B$14,$B73,G$19)</f>
        <v>0</v>
      </c>
      <c r="H73" s="38">
        <f ca="1">_xll.DBRW($B$14,$B73,H$19)</f>
        <v>0</v>
      </c>
      <c r="I73" s="38">
        <f ca="1">_xll.DBRW($B$14,$B73,I$19)</f>
        <v>0</v>
      </c>
      <c r="J73" s="38" t="str">
        <f ca="1">IF(OR(E73&lt;&gt;0,(_xll.ELPAR("tango_core_model:Indicator",B73,2)="")),_xll.ELPAR("tango_core_model:Indicator",B73,1),_xll.ELPAR("tango_core_model:Indicator",B73,2))</f>
        <v>PL0000_RP</v>
      </c>
      <c r="K73" s="38" t="str">
        <f ca="1">IFERROR(VLOOKUP(B73,#REF!,3,FALSE),"-")</f>
        <v>Revenue from the PTA (or concession-holder) - regularization from prior years</v>
      </c>
      <c r="L73" s="38">
        <f ca="1">_xll.DBRW($B$14,$B73,L$19)</f>
        <v>0</v>
      </c>
      <c r="M73" s="38">
        <f ca="1">_xll.DBRW($B$14,$B73,M$19)</f>
        <v>0</v>
      </c>
      <c r="N73" s="38">
        <f ca="1">_xll.DBRW($B$14,$B73,N$19)</f>
        <v>0</v>
      </c>
      <c r="O73" s="38">
        <f ca="1">_xll.DBRW($B$14,$B73,O$19)</f>
        <v>0</v>
      </c>
    </row>
    <row r="74" spans="1:15" x14ac:dyDescent="0.25">
      <c r="A74" s="2" t="str">
        <f ca="1">IF(_xll.TM1RPTELISCONSOLIDATED($B$20,$B74),IF(_xll.TM1RPTELLEV($B$20,$B74)&lt;=3,_xll.TM1RPTELLEV($B$20,$B74),"D"),"N")</f>
        <v>N</v>
      </c>
      <c r="B74" s="55" t="s">
        <v>1869</v>
      </c>
      <c r="C74" s="35" t="str">
        <f t="shared" ca="1" si="0"/>
        <v>No</v>
      </c>
      <c r="D74" s="35" t="str">
        <f ca="1">IF(AND(C74="YES",_xll.DIMIX(instance&amp;":z_indicator_PL_Vector",_xll.ELPAR(dimension,F74,1))&gt;0),
_xll.ELPAR(dimension,F74,1),
IF(AND(C74="YES",_xll.DIMIX(instance&amp;":z_indicator_PL_Vector",_xll.ELPAR(dimension,F74,1))=0),
_xll.ELPAR(dimension,_xll.ELPAR(dimension,F74,1),1),
IF(G74="Vector",F74,"")))</f>
        <v/>
      </c>
      <c r="E74" s="36">
        <f ca="1">_xll.ELLEV($B$15,$B74)</f>
        <v>0</v>
      </c>
      <c r="F74" s="37" t="str">
        <f ca="1">_xll.DIMNM(dimension,_xll.DIMIX(dimension,B74))</f>
        <v>PL1007_RP_130</v>
      </c>
      <c r="G74" s="36">
        <f ca="1">_xll.DBRW($B$14,$B74,G$19)</f>
        <v>0</v>
      </c>
      <c r="H74" s="38">
        <f ca="1">_xll.DBRW($B$14,$B74,H$19)</f>
        <v>0</v>
      </c>
      <c r="I74" s="38">
        <f ca="1">_xll.DBRW($B$14,$B74,I$19)</f>
        <v>0</v>
      </c>
      <c r="J74" s="38" t="str">
        <f ca="1">IF(OR(E74&lt;&gt;0,(_xll.ELPAR("tango_core_model:Indicator",B74,2)="")),_xll.ELPAR("tango_core_model:Indicator",B74,1),_xll.ELPAR("tango_core_model:Indicator",B74,2))</f>
        <v>PL0000_RP</v>
      </c>
      <c r="K74" s="38" t="str">
        <f ca="1">IFERROR(VLOOKUP(B74,#REF!,3,FALSE),"-")</f>
        <v>Bonuses &amp; Penalties - regularization from prior years</v>
      </c>
      <c r="L74" s="38">
        <f ca="1">_xll.DBRW($B$14,$B74,L$19)</f>
        <v>0</v>
      </c>
      <c r="M74" s="38">
        <f ca="1">_xll.DBRW($B$14,$B74,M$19)</f>
        <v>0</v>
      </c>
      <c r="N74" s="38">
        <f ca="1">_xll.DBRW($B$14,$B74,N$19)</f>
        <v>0</v>
      </c>
      <c r="O74" s="38">
        <f ca="1">_xll.DBRW($B$14,$B74,O$19)</f>
        <v>0</v>
      </c>
    </row>
    <row r="75" spans="1:15" x14ac:dyDescent="0.25">
      <c r="A75" s="2" t="str">
        <f ca="1">IF(_xll.TM1RPTELISCONSOLIDATED($B$20,$B75),IF(_xll.TM1RPTELLEV($B$20,$B75)&lt;=3,_xll.TM1RPTELLEV($B$20,$B75),"D"),"N")</f>
        <v>N</v>
      </c>
      <c r="B75" s="46" t="s">
        <v>1752</v>
      </c>
      <c r="C75" s="25" t="str">
        <f t="shared" ca="1" si="0"/>
        <v>No</v>
      </c>
      <c r="D75" s="25" t="str">
        <f ca="1">IF(AND(C75="YES",_xll.DIMIX(instance&amp;":z_indicator_PL_Vector",_xll.ELPAR(dimension,F75,1))&gt;0),
_xll.ELPAR(dimension,F75,1),
IF(AND(C75="YES",_xll.DIMIX(instance&amp;":z_indicator_PL_Vector",_xll.ELPAR(dimension,F75,1))=0),
_xll.ELPAR(dimension,_xll.ELPAR(dimension,F75,1),1),
IF(G75="Vector",F75,"")))</f>
        <v/>
      </c>
      <c r="E75" s="26">
        <f ca="1">_xll.ELLEV($B$15,$B75)</f>
        <v>1</v>
      </c>
      <c r="F75" s="27" t="str">
        <f ca="1">_xll.DIMNM(dimension,_xll.DIMIX(dimension,B75))</f>
        <v>PL0000_TPL10</v>
      </c>
      <c r="G75" s="28">
        <f ca="1">_xll.DBRW($B$14,$B75,G$19)</f>
        <v>0</v>
      </c>
      <c r="H75" s="28">
        <f ca="1">_xll.DBRW($B$14,$B75,H$19)</f>
        <v>0</v>
      </c>
      <c r="I75" s="28">
        <f ca="1">_xll.DBRW($B$14,$B75,I$19)</f>
        <v>0</v>
      </c>
      <c r="J75" s="28" t="str">
        <f ca="1">IF(OR(E75&lt;&gt;0,(_xll.ELPAR("tango_core_model:Indicator",B75,2)="")),_xll.ELPAR("tango_core_model:Indicator",B75,1),_xll.ELPAR("tango_core_model:Indicator",B75,2))</f>
        <v>TPL10_dest</v>
      </c>
      <c r="K75" s="28" t="str">
        <f ca="1">IFERROR(VLOOKUP(B75,#REF!,3,FALSE),"-")</f>
        <v>-</v>
      </c>
      <c r="L75" s="28">
        <f ca="1">_xll.DBRW($B$14,$B75,L$19)</f>
        <v>0</v>
      </c>
      <c r="M75" s="28">
        <f ca="1">_xll.DBRW($B$14,$B75,M$19)</f>
        <v>0</v>
      </c>
      <c r="N75" s="28">
        <f ca="1">_xll.DBRW($B$14,$B75,N$19)</f>
        <v>0</v>
      </c>
      <c r="O75" s="28">
        <f ca="1">_xll.DBRW($B$14,$B75,O$19)</f>
        <v>0</v>
      </c>
    </row>
    <row r="76" spans="1:15" x14ac:dyDescent="0.25">
      <c r="A76" s="2" t="str">
        <f ca="1">IF(_xll.TM1RPTELISCONSOLIDATED($B$20,$B76),IF(_xll.TM1RPTELLEV($B$20,$B76)&lt;=3,_xll.TM1RPTELLEV($B$20,$B76),"D"),"N")</f>
        <v>N</v>
      </c>
      <c r="B76" s="55" t="s">
        <v>42</v>
      </c>
      <c r="C76" s="35" t="str">
        <f t="shared" ca="1" si="0"/>
        <v>No</v>
      </c>
      <c r="D76" s="35" t="str">
        <f ca="1">IF(AND(C76="YES",_xll.DIMIX(instance&amp;":z_indicator_PL_Vector",_xll.ELPAR(dimension,F76,1))&gt;0),
_xll.ELPAR(dimension,F76,1),
IF(AND(C76="YES",_xll.DIMIX(instance&amp;":z_indicator_PL_Vector",_xll.ELPAR(dimension,F76,1))=0),
_xll.ELPAR(dimension,_xll.ELPAR(dimension,F76,1),1),
IF(G76="Vector",F76,"")))</f>
        <v/>
      </c>
      <c r="E76" s="36">
        <f ca="1">_xll.ELLEV($B$15,$B76)</f>
        <v>0</v>
      </c>
      <c r="F76" s="37" t="str">
        <f ca="1">_xll.DIMNM(dimension,_xll.DIMIX(dimension,B76))</f>
        <v>PL1002_XX</v>
      </c>
      <c r="G76" s="36">
        <f ca="1">_xll.DBRW($B$14,$B76,G$19)</f>
        <v>0</v>
      </c>
      <c r="H76" s="38">
        <f ca="1">_xll.DBRW($B$14,$B76,H$19)</f>
        <v>0</v>
      </c>
      <c r="I76" s="38">
        <f ca="1">_xll.DBRW($B$14,$B76,I$19)</f>
        <v>0</v>
      </c>
      <c r="J76" s="38" t="str">
        <f ca="1">IF(OR(E76&lt;&gt;0,(_xll.ELPAR("tango_core_model:Indicator",B76,2)="")),_xll.ELPAR("tango_core_model:Indicator",B76,1),_xll.ELPAR("tango_core_model:Indicator",B76,2))</f>
        <v>PL0000_TPL10</v>
      </c>
      <c r="K76" s="38" t="str">
        <f ca="1">IFERROR(VLOOKUP(B76,#REF!,3,FALSE),"-")</f>
        <v>Technical account for Vector reconciliation</v>
      </c>
      <c r="L76" s="38">
        <f ca="1">_xll.DBRW($B$14,$B76,L$19)</f>
        <v>0</v>
      </c>
      <c r="M76" s="38">
        <f ca="1">_xll.DBRW($B$14,$B76,M$19)</f>
        <v>0</v>
      </c>
      <c r="N76" s="38">
        <f ca="1">_xll.DBRW($B$14,$B76,N$19)</f>
        <v>0</v>
      </c>
      <c r="O76" s="38">
        <f ca="1">_xll.DBRW($B$14,$B76,O$19)</f>
        <v>0</v>
      </c>
    </row>
    <row r="77" spans="1:15" x14ac:dyDescent="0.25">
      <c r="A77" s="2" t="str">
        <f ca="1">IF(_xll.TM1RPTELISCONSOLIDATED($B$20,$B77),IF(_xll.TM1RPTELLEV($B$20,$B77)&lt;=3,_xll.TM1RPTELLEV($B$20,$B77),"D"),"N")</f>
        <v>N</v>
      </c>
      <c r="B77" s="55" t="s">
        <v>43</v>
      </c>
      <c r="C77" s="35" t="str">
        <f t="shared" ca="1" si="0"/>
        <v>No</v>
      </c>
      <c r="D77" s="35" t="str">
        <f ca="1">IF(AND(C77="YES",_xll.DIMIX(instance&amp;":z_indicator_PL_Vector",_xll.ELPAR(dimension,F77,1))&gt;0),
_xll.ELPAR(dimension,F77,1),
IF(AND(C77="YES",_xll.DIMIX(instance&amp;":z_indicator_PL_Vector",_xll.ELPAR(dimension,F77,1))=0),
_xll.ELPAR(dimension,_xll.ELPAR(dimension,F77,1),1),
IF(G77="Vector",F77,"")))</f>
        <v/>
      </c>
      <c r="E77" s="36">
        <f ca="1">_xll.ELLEV($B$15,$B77)</f>
        <v>0</v>
      </c>
      <c r="F77" s="37" t="str">
        <f ca="1">_xll.DIMNM(dimension,_xll.DIMIX(dimension,B77))</f>
        <v>PL1003_XX</v>
      </c>
      <c r="G77" s="36">
        <f ca="1">_xll.DBRW($B$14,$B77,G$19)</f>
        <v>0</v>
      </c>
      <c r="H77" s="38">
        <f ca="1">_xll.DBRW($B$14,$B77,H$19)</f>
        <v>0</v>
      </c>
      <c r="I77" s="38">
        <f ca="1">_xll.DBRW($B$14,$B77,I$19)</f>
        <v>0</v>
      </c>
      <c r="J77" s="38" t="str">
        <f ca="1">IF(OR(E77&lt;&gt;0,(_xll.ELPAR("tango_core_model:Indicator",B77,2)="")),_xll.ELPAR("tango_core_model:Indicator",B77,1),_xll.ELPAR("tango_core_model:Indicator",B77,2))</f>
        <v>PL0000_TPL10</v>
      </c>
      <c r="K77" s="38" t="str">
        <f ca="1">IFERROR(VLOOKUP(B77,#REF!,3,FALSE),"-")</f>
        <v>Technical account for Vector reconciliation</v>
      </c>
      <c r="L77" s="38">
        <f ca="1">_xll.DBRW($B$14,$B77,L$19)</f>
        <v>0</v>
      </c>
      <c r="M77" s="38">
        <f ca="1">_xll.DBRW($B$14,$B77,M$19)</f>
        <v>0</v>
      </c>
      <c r="N77" s="38">
        <f ca="1">_xll.DBRW($B$14,$B77,N$19)</f>
        <v>0</v>
      </c>
      <c r="O77" s="38">
        <f ca="1">_xll.DBRW($B$14,$B77,O$19)</f>
        <v>0</v>
      </c>
    </row>
    <row r="78" spans="1:15" x14ac:dyDescent="0.25">
      <c r="A78" s="2" t="str">
        <f ca="1">IF(_xll.TM1RPTELISCONSOLIDATED($B$20,$B78),IF(_xll.TM1RPTELLEV($B$20,$B78)&lt;=3,_xll.TM1RPTELLEV($B$20,$B78),"D"),"N")</f>
        <v>N</v>
      </c>
      <c r="B78" s="55" t="s">
        <v>45</v>
      </c>
      <c r="C78" s="35" t="str">
        <f t="shared" ca="1" si="0"/>
        <v>No</v>
      </c>
      <c r="D78" s="35" t="str">
        <f ca="1">IF(AND(C78="YES",_xll.DIMIX(instance&amp;":z_indicator_PL_Vector",_xll.ELPAR(dimension,F78,1))&gt;0),
_xll.ELPAR(dimension,F78,1),
IF(AND(C78="YES",_xll.DIMIX(instance&amp;":z_indicator_PL_Vector",_xll.ELPAR(dimension,F78,1))=0),
_xll.ELPAR(dimension,_xll.ELPAR(dimension,F78,1),1),
IF(G78="Vector",F78,"")))</f>
        <v/>
      </c>
      <c r="E78" s="36">
        <f ca="1">_xll.ELLEV($B$15,$B78)</f>
        <v>0</v>
      </c>
      <c r="F78" s="37" t="str">
        <f ca="1">_xll.DIMNM(dimension,_xll.DIMIX(dimension,B78))</f>
        <v>PL1004I11_XX</v>
      </c>
      <c r="G78" s="36">
        <f ca="1">_xll.DBRW($B$14,$B78,G$19)</f>
        <v>0</v>
      </c>
      <c r="H78" s="38">
        <f ca="1">_xll.DBRW($B$14,$B78,H$19)</f>
        <v>0</v>
      </c>
      <c r="I78" s="38">
        <f ca="1">_xll.DBRW($B$14,$B78,I$19)</f>
        <v>0</v>
      </c>
      <c r="J78" s="38" t="str">
        <f ca="1">IF(OR(E78&lt;&gt;0,(_xll.ELPAR("tango_core_model:Indicator",B78,2)="")),_xll.ELPAR("tango_core_model:Indicator",B78,1),_xll.ELPAR("tango_core_model:Indicator",B78,2))</f>
        <v>PL0000_TPL10</v>
      </c>
      <c r="K78" s="38" t="str">
        <f ca="1">IFERROR(VLOOKUP(B78,#REF!,3,FALSE),"-")</f>
        <v>Technical account for Vector reconciliation</v>
      </c>
      <c r="L78" s="38">
        <f ca="1">_xll.DBRW($B$14,$B78,L$19)</f>
        <v>0</v>
      </c>
      <c r="M78" s="38">
        <f ca="1">_xll.DBRW($B$14,$B78,M$19)</f>
        <v>0</v>
      </c>
      <c r="N78" s="38">
        <f ca="1">_xll.DBRW($B$14,$B78,N$19)</f>
        <v>0</v>
      </c>
      <c r="O78" s="38">
        <f ca="1">_xll.DBRW($B$14,$B78,O$19)</f>
        <v>0</v>
      </c>
    </row>
    <row r="79" spans="1:15" x14ac:dyDescent="0.25">
      <c r="A79" s="2" t="str">
        <f ca="1">IF(_xll.TM1RPTELISCONSOLIDATED($B$20,$B79),IF(_xll.TM1RPTELLEV($B$20,$B79)&lt;=3,_xll.TM1RPTELLEV($B$20,$B79),"D"),"N")</f>
        <v>N</v>
      </c>
      <c r="B79" s="55" t="s">
        <v>46</v>
      </c>
      <c r="C79" s="35" t="str">
        <f t="shared" ca="1" si="0"/>
        <v>No</v>
      </c>
      <c r="D79" s="35" t="str">
        <f ca="1">IF(AND(C79="YES",_xll.DIMIX(instance&amp;":z_indicator_PL_Vector",_xll.ELPAR(dimension,F79,1))&gt;0),
_xll.ELPAR(dimension,F79,1),
IF(AND(C79="YES",_xll.DIMIX(instance&amp;":z_indicator_PL_Vector",_xll.ELPAR(dimension,F79,1))=0),
_xll.ELPAR(dimension,_xll.ELPAR(dimension,F79,1),1),
IF(G79="Vector",F79,"")))</f>
        <v/>
      </c>
      <c r="E79" s="36">
        <f ca="1">_xll.ELLEV($B$15,$B79)</f>
        <v>0</v>
      </c>
      <c r="F79" s="37" t="str">
        <f ca="1">_xll.DIMNM(dimension,_xll.DIMIX(dimension,B79))</f>
        <v>PL1004I12C_XX</v>
      </c>
      <c r="G79" s="36">
        <f ca="1">_xll.DBRW($B$14,$B79,G$19)</f>
        <v>0</v>
      </c>
      <c r="H79" s="38">
        <f ca="1">_xll.DBRW($B$14,$B79,H$19)</f>
        <v>0</v>
      </c>
      <c r="I79" s="38">
        <f ca="1">_xll.DBRW($B$14,$B79,I$19)</f>
        <v>0</v>
      </c>
      <c r="J79" s="38" t="str">
        <f ca="1">IF(OR(E79&lt;&gt;0,(_xll.ELPAR("tango_core_model:Indicator",B79,2)="")),_xll.ELPAR("tango_core_model:Indicator",B79,1),_xll.ELPAR("tango_core_model:Indicator",B79,2))</f>
        <v>PL0000_TPL10</v>
      </c>
      <c r="K79" s="38" t="str">
        <f ca="1">IFERROR(VLOOKUP(B79,#REF!,3,FALSE),"-")</f>
        <v>Technical account for Vector reconciliation</v>
      </c>
      <c r="L79" s="38">
        <f ca="1">_xll.DBRW($B$14,$B79,L$19)</f>
        <v>0</v>
      </c>
      <c r="M79" s="38">
        <f ca="1">_xll.DBRW($B$14,$B79,M$19)</f>
        <v>0</v>
      </c>
      <c r="N79" s="38">
        <f ca="1">_xll.DBRW($B$14,$B79,N$19)</f>
        <v>0</v>
      </c>
      <c r="O79" s="38">
        <f ca="1">_xll.DBRW($B$14,$B79,O$19)</f>
        <v>0</v>
      </c>
    </row>
    <row r="80" spans="1:15" x14ac:dyDescent="0.25">
      <c r="A80" s="2" t="str">
        <f ca="1">IF(_xll.TM1RPTELISCONSOLIDATED($B$20,$B80),IF(_xll.TM1RPTELLEV($B$20,$B80)&lt;=3,_xll.TM1RPTELLEV($B$20,$B80),"D"),"N")</f>
        <v>N</v>
      </c>
      <c r="B80" s="55" t="s">
        <v>47</v>
      </c>
      <c r="C80" s="35" t="str">
        <f t="shared" ca="1" si="0"/>
        <v>No</v>
      </c>
      <c r="D80" s="35" t="str">
        <f ca="1">IF(AND(C80="YES",_xll.DIMIX(instance&amp;":z_indicator_PL_Vector",_xll.ELPAR(dimension,F80,1))&gt;0),
_xll.ELPAR(dimension,F80,1),
IF(AND(C80="YES",_xll.DIMIX(instance&amp;":z_indicator_PL_Vector",_xll.ELPAR(dimension,F80,1))=0),
_xll.ELPAR(dimension,_xll.ELPAR(dimension,F80,1),1),
IF(G80="Vector",F80,"")))</f>
        <v/>
      </c>
      <c r="E80" s="36">
        <f ca="1">_xll.ELLEV($B$15,$B80)</f>
        <v>0</v>
      </c>
      <c r="F80" s="37" t="str">
        <f ca="1">_xll.DIMNM(dimension,_xll.DIMIX(dimension,B80))</f>
        <v>PL1004I12I_XX</v>
      </c>
      <c r="G80" s="36">
        <f ca="1">_xll.DBRW($B$14,$B80,G$19)</f>
        <v>0</v>
      </c>
      <c r="H80" s="38">
        <f ca="1">_xll.DBRW($B$14,$B80,H$19)</f>
        <v>0</v>
      </c>
      <c r="I80" s="38">
        <f ca="1">_xll.DBRW($B$14,$B80,I$19)</f>
        <v>0</v>
      </c>
      <c r="J80" s="38" t="str">
        <f ca="1">IF(OR(E80&lt;&gt;0,(_xll.ELPAR("tango_core_model:Indicator",B80,2)="")),_xll.ELPAR("tango_core_model:Indicator",B80,1),_xll.ELPAR("tango_core_model:Indicator",B80,2))</f>
        <v>PL0000_TPL10</v>
      </c>
      <c r="K80" s="38" t="str">
        <f ca="1">IFERROR(VLOOKUP(B80,#REF!,3,FALSE),"-")</f>
        <v>Technical account for Vector reconciliation</v>
      </c>
      <c r="L80" s="38">
        <f ca="1">_xll.DBRW($B$14,$B80,L$19)</f>
        <v>0</v>
      </c>
      <c r="M80" s="38">
        <f ca="1">_xll.DBRW($B$14,$B80,M$19)</f>
        <v>0</v>
      </c>
      <c r="N80" s="38">
        <f ca="1">_xll.DBRW($B$14,$B80,N$19)</f>
        <v>0</v>
      </c>
      <c r="O80" s="38">
        <f ca="1">_xll.DBRW($B$14,$B80,O$19)</f>
        <v>0</v>
      </c>
    </row>
    <row r="81" spans="1:15" x14ac:dyDescent="0.25">
      <c r="A81" s="2" t="str">
        <f ca="1">IF(_xll.TM1RPTELISCONSOLIDATED($B$20,$B81),IF(_xll.TM1RPTELLEV($B$20,$B81)&lt;=3,_xll.TM1RPTELLEV($B$20,$B81),"D"),"N")</f>
        <v>N</v>
      </c>
      <c r="B81" s="55" t="s">
        <v>48</v>
      </c>
      <c r="C81" s="35" t="str">
        <f t="shared" ca="1" si="0"/>
        <v>No</v>
      </c>
      <c r="D81" s="35" t="str">
        <f ca="1">IF(AND(C81="YES",_xll.DIMIX(instance&amp;":z_indicator_PL_Vector",_xll.ELPAR(dimension,F81,1))&gt;0),
_xll.ELPAR(dimension,F81,1),
IF(AND(C81="YES",_xll.DIMIX(instance&amp;":z_indicator_PL_Vector",_xll.ELPAR(dimension,F81,1))=0),
_xll.ELPAR(dimension,_xll.ELPAR(dimension,F81,1),1),
IF(G81="Vector",F81,"")))</f>
        <v/>
      </c>
      <c r="E81" s="36">
        <f ca="1">_xll.ELLEV($B$15,$B81)</f>
        <v>0</v>
      </c>
      <c r="F81" s="37" t="str">
        <f ca="1">_xll.DIMNM(dimension,_xll.DIMIX(dimension,B81))</f>
        <v>PL1004I4_XX</v>
      </c>
      <c r="G81" s="36">
        <f ca="1">_xll.DBRW($B$14,$B81,G$19)</f>
        <v>0</v>
      </c>
      <c r="H81" s="38">
        <f ca="1">_xll.DBRW($B$14,$B81,H$19)</f>
        <v>0</v>
      </c>
      <c r="I81" s="38">
        <f ca="1">_xll.DBRW($B$14,$B81,I$19)</f>
        <v>0</v>
      </c>
      <c r="J81" s="38" t="str">
        <f ca="1">IF(OR(E81&lt;&gt;0,(_xll.ELPAR("tango_core_model:Indicator",B81,2)="")),_xll.ELPAR("tango_core_model:Indicator",B81,1),_xll.ELPAR("tango_core_model:Indicator",B81,2))</f>
        <v>PL0000_TPL10</v>
      </c>
      <c r="K81" s="38" t="str">
        <f ca="1">IFERROR(VLOOKUP(B81,#REF!,3,FALSE),"-")</f>
        <v>Technical account for Vector reconciliation</v>
      </c>
      <c r="L81" s="38">
        <f ca="1">_xll.DBRW($B$14,$B81,L$19)</f>
        <v>0</v>
      </c>
      <c r="M81" s="38">
        <f ca="1">_xll.DBRW($B$14,$B81,M$19)</f>
        <v>0</v>
      </c>
      <c r="N81" s="38">
        <f ca="1">_xll.DBRW($B$14,$B81,N$19)</f>
        <v>0</v>
      </c>
      <c r="O81" s="38">
        <f ca="1">_xll.DBRW($B$14,$B81,O$19)</f>
        <v>0</v>
      </c>
    </row>
    <row r="82" spans="1:15" x14ac:dyDescent="0.25">
      <c r="A82" s="2" t="str">
        <f ca="1">IF(_xll.TM1RPTELISCONSOLIDATED($B$20,$B82),IF(_xll.TM1RPTELLEV($B$20,$B82)&lt;=3,_xll.TM1RPTELLEV($B$20,$B82),"D"),"N")</f>
        <v>N</v>
      </c>
      <c r="B82" s="55" t="s">
        <v>49</v>
      </c>
      <c r="C82" s="35" t="str">
        <f t="shared" ca="1" si="0"/>
        <v>No</v>
      </c>
      <c r="D82" s="35" t="str">
        <f ca="1">IF(AND(C82="YES",_xll.DIMIX(instance&amp;":z_indicator_PL_Vector",_xll.ELPAR(dimension,F82,1))&gt;0),
_xll.ELPAR(dimension,F82,1),
IF(AND(C82="YES",_xll.DIMIX(instance&amp;":z_indicator_PL_Vector",_xll.ELPAR(dimension,F82,1))=0),
_xll.ELPAR(dimension,_xll.ELPAR(dimension,F82,1),1),
IF(G82="Vector",F82,"")))</f>
        <v/>
      </c>
      <c r="E82" s="36">
        <f ca="1">_xll.ELLEV($B$15,$B82)</f>
        <v>0</v>
      </c>
      <c r="F82" s="37" t="str">
        <f ca="1">_xll.DIMNM(dimension,_xll.DIMIX(dimension,B82))</f>
        <v>PL1005I12C_XX</v>
      </c>
      <c r="G82" s="36">
        <f ca="1">_xll.DBRW($B$14,$B82,G$19)</f>
        <v>0</v>
      </c>
      <c r="H82" s="38">
        <f ca="1">_xll.DBRW($B$14,$B82,H$19)</f>
        <v>0</v>
      </c>
      <c r="I82" s="38">
        <f ca="1">_xll.DBRW($B$14,$B82,I$19)</f>
        <v>0</v>
      </c>
      <c r="J82" s="38" t="str">
        <f ca="1">IF(OR(E82&lt;&gt;0,(_xll.ELPAR("tango_core_model:Indicator",B82,2)="")),_xll.ELPAR("tango_core_model:Indicator",B82,1),_xll.ELPAR("tango_core_model:Indicator",B82,2))</f>
        <v>PL0000_TPL10</v>
      </c>
      <c r="K82" s="38" t="str">
        <f ca="1">IFERROR(VLOOKUP(B82,#REF!,3,FALSE),"-")</f>
        <v>Technical account for Vector reconciliation</v>
      </c>
      <c r="L82" s="38">
        <f ca="1">_xll.DBRW($B$14,$B82,L$19)</f>
        <v>0</v>
      </c>
      <c r="M82" s="38">
        <f ca="1">_xll.DBRW($B$14,$B82,M$19)</f>
        <v>0</v>
      </c>
      <c r="N82" s="38">
        <f ca="1">_xll.DBRW($B$14,$B82,N$19)</f>
        <v>0</v>
      </c>
      <c r="O82" s="38">
        <f ca="1">_xll.DBRW($B$14,$B82,O$19)</f>
        <v>0</v>
      </c>
    </row>
    <row r="83" spans="1:15" x14ac:dyDescent="0.25">
      <c r="A83" s="2" t="str">
        <f ca="1">IF(_xll.TM1RPTELISCONSOLIDATED($B$20,$B83),IF(_xll.TM1RPTELLEV($B$20,$B83)&lt;=3,_xll.TM1RPTELLEV($B$20,$B83),"D"),"N")</f>
        <v>N</v>
      </c>
      <c r="B83" s="55" t="s">
        <v>50</v>
      </c>
      <c r="C83" s="35" t="str">
        <f t="shared" ca="1" si="0"/>
        <v>No</v>
      </c>
      <c r="D83" s="35" t="str">
        <f ca="1">IF(AND(C83="YES",_xll.DIMIX(instance&amp;":z_indicator_PL_Vector",_xll.ELPAR(dimension,F83,1))&gt;0),
_xll.ELPAR(dimension,F83,1),
IF(AND(C83="YES",_xll.DIMIX(instance&amp;":z_indicator_PL_Vector",_xll.ELPAR(dimension,F83,1))=0),
_xll.ELPAR(dimension,_xll.ELPAR(dimension,F83,1),1),
IF(G83="Vector",F83,"")))</f>
        <v/>
      </c>
      <c r="E83" s="36">
        <f ca="1">_xll.ELLEV($B$15,$B83)</f>
        <v>0</v>
      </c>
      <c r="F83" s="37" t="str">
        <f ca="1">_xll.DIMNM(dimension,_xll.DIMIX(dimension,B83))</f>
        <v>PL1005I4_XX</v>
      </c>
      <c r="G83" s="36">
        <f ca="1">_xll.DBRW($B$14,$B83,G$19)</f>
        <v>0</v>
      </c>
      <c r="H83" s="38">
        <f ca="1">_xll.DBRW($B$14,$B83,H$19)</f>
        <v>0</v>
      </c>
      <c r="I83" s="38">
        <f ca="1">_xll.DBRW($B$14,$B83,I$19)</f>
        <v>0</v>
      </c>
      <c r="J83" s="38" t="str">
        <f ca="1">IF(OR(E83&lt;&gt;0,(_xll.ELPAR("tango_core_model:Indicator",B83,2)="")),_xll.ELPAR("tango_core_model:Indicator",B83,1),_xll.ELPAR("tango_core_model:Indicator",B83,2))</f>
        <v>PL0000_TPL10</v>
      </c>
      <c r="K83" s="38" t="str">
        <f ca="1">IFERROR(VLOOKUP(B83,#REF!,3,FALSE),"-")</f>
        <v>Technical account for Vector reconciliation</v>
      </c>
      <c r="L83" s="38">
        <f ca="1">_xll.DBRW($B$14,$B83,L$19)</f>
        <v>0</v>
      </c>
      <c r="M83" s="38">
        <f ca="1">_xll.DBRW($B$14,$B83,M$19)</f>
        <v>0</v>
      </c>
      <c r="N83" s="38">
        <f ca="1">_xll.DBRW($B$14,$B83,N$19)</f>
        <v>0</v>
      </c>
      <c r="O83" s="38">
        <f ca="1">_xll.DBRW($B$14,$B83,O$19)</f>
        <v>0</v>
      </c>
    </row>
    <row r="84" spans="1:15" x14ac:dyDescent="0.25">
      <c r="A84" s="2" t="str">
        <f ca="1">IF(_xll.TM1RPTELISCONSOLIDATED($B$20,$B84),IF(_xll.TM1RPTELLEV($B$20,$B84)&lt;=3,_xll.TM1RPTELLEV($B$20,$B84),"D"),"N")</f>
        <v>N</v>
      </c>
      <c r="B84" s="55" t="s">
        <v>51</v>
      </c>
      <c r="C84" s="35" t="str">
        <f t="shared" ca="1" si="0"/>
        <v>No</v>
      </c>
      <c r="D84" s="35" t="str">
        <f ca="1">IF(AND(C84="YES",_xll.DIMIX(instance&amp;":z_indicator_PL_Vector",_xll.ELPAR(dimension,F84,1))&gt;0),
_xll.ELPAR(dimension,F84,1),
IF(AND(C84="YES",_xll.DIMIX(instance&amp;":z_indicator_PL_Vector",_xll.ELPAR(dimension,F84,1))=0),
_xll.ELPAR(dimension,_xll.ELPAR(dimension,F84,1),1),
IF(G84="Vector",F84,"")))</f>
        <v/>
      </c>
      <c r="E84" s="36">
        <f ca="1">_xll.ELLEV($B$15,$B84)</f>
        <v>0</v>
      </c>
      <c r="F84" s="37" t="str">
        <f ca="1">_xll.DIMNM(dimension,_xll.DIMIX(dimension,B84))</f>
        <v>PL1006_XX</v>
      </c>
      <c r="G84" s="36">
        <f ca="1">_xll.DBRW($B$14,$B84,G$19)</f>
        <v>0</v>
      </c>
      <c r="H84" s="38">
        <f ca="1">_xll.DBRW($B$14,$B84,H$19)</f>
        <v>0</v>
      </c>
      <c r="I84" s="38">
        <f ca="1">_xll.DBRW($B$14,$B84,I$19)</f>
        <v>0</v>
      </c>
      <c r="J84" s="38" t="str">
        <f ca="1">IF(OR(E84&lt;&gt;0,(_xll.ELPAR("tango_core_model:Indicator",B84,2)="")),_xll.ELPAR("tango_core_model:Indicator",B84,1),_xll.ELPAR("tango_core_model:Indicator",B84,2))</f>
        <v>PL0000_TPL10</v>
      </c>
      <c r="K84" s="38" t="str">
        <f ca="1">IFERROR(VLOOKUP(B84,#REF!,3,FALSE),"-")</f>
        <v>Technical account for Vector reconciliation</v>
      </c>
      <c r="L84" s="38">
        <f ca="1">_xll.DBRW($B$14,$B84,L$19)</f>
        <v>0</v>
      </c>
      <c r="M84" s="38">
        <f ca="1">_xll.DBRW($B$14,$B84,M$19)</f>
        <v>0</v>
      </c>
      <c r="N84" s="38">
        <f ca="1">_xll.DBRW($B$14,$B84,N$19)</f>
        <v>0</v>
      </c>
      <c r="O84" s="38">
        <f ca="1">_xll.DBRW($B$14,$B84,O$19)</f>
        <v>0</v>
      </c>
    </row>
    <row r="85" spans="1:15" x14ac:dyDescent="0.25">
      <c r="A85" s="2" t="str">
        <f ca="1">IF(_xll.TM1RPTELISCONSOLIDATED($B$20,$B85),IF(_xll.TM1RPTELLEV($B$20,$B85)&lt;=3,_xll.TM1RPTELLEV($B$20,$B85),"D"),"N")</f>
        <v>N</v>
      </c>
      <c r="B85" s="55" t="s">
        <v>44</v>
      </c>
      <c r="C85" s="35" t="str">
        <f t="shared" ref="C85:C148" ca="1" si="1">IF(AND($A85="N",G85="country")=TRUE,"Yes","No")</f>
        <v>No</v>
      </c>
      <c r="D85" s="35" t="str">
        <f ca="1">IF(AND(C85="YES",_xll.DIMIX(instance&amp;":z_indicator_PL_Vector",_xll.ELPAR(dimension,F85,1))&gt;0),
_xll.ELPAR(dimension,F85,1),
IF(AND(C85="YES",_xll.DIMIX(instance&amp;":z_indicator_PL_Vector",_xll.ELPAR(dimension,F85,1))=0),
_xll.ELPAR(dimension,_xll.ELPAR(dimension,F85,1),1),
IF(G85="Vector",F85,"")))</f>
        <v/>
      </c>
      <c r="E85" s="36">
        <f ca="1">_xll.ELLEV($B$15,$B85)</f>
        <v>0</v>
      </c>
      <c r="F85" s="37" t="str">
        <f ca="1">_xll.DIMNM(dimension,_xll.DIMIX(dimension,B85))</f>
        <v>PL1007_XX</v>
      </c>
      <c r="G85" s="36">
        <f ca="1">_xll.DBRW($B$14,$B85,G$19)</f>
        <v>0</v>
      </c>
      <c r="H85" s="38">
        <f ca="1">_xll.DBRW($B$14,$B85,H$19)</f>
        <v>0</v>
      </c>
      <c r="I85" s="38">
        <f ca="1">_xll.DBRW($B$14,$B85,I$19)</f>
        <v>0</v>
      </c>
      <c r="J85" s="38" t="str">
        <f ca="1">IF(OR(E85&lt;&gt;0,(_xll.ELPAR("tango_core_model:Indicator",B85,2)="")),_xll.ELPAR("tango_core_model:Indicator",B85,1),_xll.ELPAR("tango_core_model:Indicator",B85,2))</f>
        <v>PL0000_TPL10</v>
      </c>
      <c r="K85" s="38" t="str">
        <f ca="1">IFERROR(VLOOKUP(B85,#REF!,3,FALSE),"-")</f>
        <v>Technical account for Vector reconciliation</v>
      </c>
      <c r="L85" s="38">
        <f ca="1">_xll.DBRW($B$14,$B85,L$19)</f>
        <v>0</v>
      </c>
      <c r="M85" s="38">
        <f ca="1">_xll.DBRW($B$14,$B85,M$19)</f>
        <v>0</v>
      </c>
      <c r="N85" s="38">
        <f ca="1">_xll.DBRW($B$14,$B85,N$19)</f>
        <v>0</v>
      </c>
      <c r="O85" s="38">
        <f ca="1">_xll.DBRW($B$14,$B85,O$19)</f>
        <v>0</v>
      </c>
    </row>
    <row r="86" spans="1:15" x14ac:dyDescent="0.25">
      <c r="A86" s="2" t="str">
        <f ca="1">IF(_xll.TM1RPTELISCONSOLIDATED($B$20,$B86),IF(_xll.TM1RPTELLEV($B$20,$B86)&lt;=3,_xll.TM1RPTELLEV($B$20,$B86),"D"),"N")</f>
        <v>N</v>
      </c>
      <c r="B86" s="44" t="s">
        <v>1753</v>
      </c>
      <c r="C86" s="20" t="str">
        <f t="shared" ca="1" si="1"/>
        <v>No</v>
      </c>
      <c r="D86" s="20" t="str">
        <f ca="1">IF(AND(C86="YES",_xll.DIMIX(instance&amp;":z_indicator_PL_Vector",_xll.ELPAR(dimension,F86,1))&gt;0),
_xll.ELPAR(dimension,F86,1),
IF(AND(C86="YES",_xll.DIMIX(instance&amp;":z_indicator_PL_Vector",_xll.ELPAR(dimension,F86,1))=0),
_xll.ELPAR(dimension,_xll.ELPAR(dimension,F86,1),1),
IF(G86="Vector",F86,"")))</f>
        <v/>
      </c>
      <c r="E86" s="21">
        <f ca="1">_xll.ELLEV($B$15,$B86)</f>
        <v>5</v>
      </c>
      <c r="F86" s="22" t="str">
        <f ca="1">_xll.DIMNM(dimension,_xll.DIMIX(dimension,B86))</f>
        <v>TPL11_dest</v>
      </c>
      <c r="G86" s="23">
        <f ca="1">_xll.DBRW($B$14,$B86,G$19)</f>
        <v>0</v>
      </c>
      <c r="H86" s="23">
        <f ca="1">_xll.DBRW($B$14,$B86,H$19)</f>
        <v>0</v>
      </c>
      <c r="I86" s="23">
        <f ca="1">_xll.DBRW($B$14,$B86,I$19)</f>
        <v>0</v>
      </c>
      <c r="J86" s="23" t="str">
        <f ca="1">IF(OR(E86&lt;&gt;0,(_xll.ELPAR("tango_core_model:Indicator",B86,2)="")),_xll.ELPAR("tango_core_model:Indicator",B86,1),_xll.ELPAR("tango_core_model:Indicator",B86,2))</f>
        <v>GROSS_MARGIN_dest</v>
      </c>
      <c r="K86" s="23" t="str">
        <f ca="1">IFERROR(VLOOKUP(B86,#REF!,3,FALSE),"-")</f>
        <v>-</v>
      </c>
      <c r="L86" s="23">
        <f ca="1">_xll.DBRW($B$14,$B86,L$19)</f>
        <v>0</v>
      </c>
      <c r="M86" s="23">
        <f ca="1">_xll.DBRW($B$14,$B86,M$19)</f>
        <v>0</v>
      </c>
      <c r="N86" s="23">
        <f ca="1">_xll.DBRW($B$14,$B86,N$19)</f>
        <v>0</v>
      </c>
      <c r="O86" s="23">
        <f ca="1">_xll.DBRW($B$14,$B86,O$19)</f>
        <v>0</v>
      </c>
    </row>
    <row r="87" spans="1:15" x14ac:dyDescent="0.25">
      <c r="A87" s="2" t="str">
        <f ca="1">IF(_xll.TM1RPTELISCONSOLIDATED($B$20,$B87),IF(_xll.TM1RPTELLEV($B$20,$B87)&lt;=3,_xll.TM1RPTELLEV($B$20,$B87),"D"),"N")</f>
        <v>N</v>
      </c>
      <c r="B87" s="46" t="s">
        <v>1768</v>
      </c>
      <c r="C87" s="25" t="str">
        <f t="shared" ca="1" si="1"/>
        <v>No</v>
      </c>
      <c r="D87" s="25" t="str">
        <f ca="1">IF(AND(C87="YES",_xll.DIMIX(instance&amp;":z_indicator_PL_Vector",_xll.ELPAR(dimension,F87,1))&gt;0),
_xll.ELPAR(dimension,F87,1),
IF(AND(C87="YES",_xll.DIMIX(instance&amp;":z_indicator_PL_Vector",_xll.ELPAR(dimension,F87,1))=0),
_xll.ELPAR(dimension,_xll.ELPAR(dimension,F87,1),1),
IF(G87="Vector",F87,"")))</f>
        <v/>
      </c>
      <c r="E87" s="26">
        <f ca="1">_xll.ELLEV($B$15,$B87)</f>
        <v>3</v>
      </c>
      <c r="F87" s="27" t="str">
        <f ca="1">_xll.DIMNM(dimension,_xll.DIMIX(dimension,B87))</f>
        <v>PL0000_DO</v>
      </c>
      <c r="G87" s="28">
        <f ca="1">_xll.DBRW($B$14,$B87,G$19)</f>
        <v>0</v>
      </c>
      <c r="H87" s="28">
        <f ca="1">_xll.DBRW($B$14,$B87,H$19)</f>
        <v>0</v>
      </c>
      <c r="I87" s="28">
        <f ca="1">_xll.DBRW($B$14,$B87,I$19)</f>
        <v>0</v>
      </c>
      <c r="J87" s="28" t="str">
        <f ca="1">IF(OR(E87&lt;&gt;0,(_xll.ELPAR("tango_core_model:Indicator",B87,2)="")),_xll.ELPAR("tango_core_model:Indicator",B87,1),_xll.ELPAR("tango_core_model:Indicator",B87,2))</f>
        <v>TPL11_dest</v>
      </c>
      <c r="K87" s="28" t="str">
        <f ca="1">IFERROR(VLOOKUP(B87,#REF!,3,FALSE),"-")</f>
        <v>-</v>
      </c>
      <c r="L87" s="28">
        <f ca="1">_xll.DBRW($B$14,$B87,L$19)</f>
        <v>0</v>
      </c>
      <c r="M87" s="28">
        <f ca="1">_xll.DBRW($B$14,$B87,M$19)</f>
        <v>0</v>
      </c>
      <c r="N87" s="28">
        <f ca="1">_xll.DBRW($B$14,$B87,N$19)</f>
        <v>0</v>
      </c>
      <c r="O87" s="28">
        <f ca="1">_xll.DBRW($B$14,$B87,O$19)</f>
        <v>0</v>
      </c>
    </row>
    <row r="88" spans="1:15" x14ac:dyDescent="0.25">
      <c r="A88" s="2" t="str">
        <f ca="1">IF(_xll.TM1RPTELISCONSOLIDATED($B$20,$B88),IF(_xll.TM1RPTELLEV($B$20,$B88)&lt;=3,_xll.TM1RPTELLEV($B$20,$B88),"D"),"N")</f>
        <v>N</v>
      </c>
      <c r="B88" s="47" t="s">
        <v>1769</v>
      </c>
      <c r="C88" s="30" t="str">
        <f t="shared" ca="1" si="1"/>
        <v>No</v>
      </c>
      <c r="D88" s="30" t="str">
        <f ca="1">IF(AND(C88="YES",_xll.DIMIX(instance&amp;":z_indicator_PL_Vector",_xll.ELPAR(dimension,F88,1))&gt;0),
_xll.ELPAR(dimension,F88,1),
IF(AND(C88="YES",_xll.DIMIX(instance&amp;":z_indicator_PL_Vector",_xll.ELPAR(dimension,F88,1))=0),
_xll.ELPAR(dimension,_xll.ELPAR(dimension,F88,1),1),
IF(G88="Vector",F88,"")))</f>
        <v/>
      </c>
      <c r="E88" s="31">
        <f ca="1">_xll.ELLEV($B$15,$B88)</f>
        <v>2</v>
      </c>
      <c r="F88" s="32" t="str">
        <f ca="1">_xll.DIMNM(dimension,_xll.DIMIX(dimension,B88))</f>
        <v>PL0000_DO_CAFOP</v>
      </c>
      <c r="G88" s="33">
        <f ca="1">_xll.DBRW($B$14,$B88,G$19)</f>
        <v>0</v>
      </c>
      <c r="H88" s="33">
        <f ca="1">_xll.DBRW($B$14,$B88,H$19)</f>
        <v>0</v>
      </c>
      <c r="I88" s="33">
        <f ca="1">_xll.DBRW($B$14,$B88,I$19)</f>
        <v>0</v>
      </c>
      <c r="J88" s="33" t="str">
        <f ca="1">IF(OR(E88&lt;&gt;0,(_xll.ELPAR("tango_core_model:Indicator",B88,2)="")),_xll.ELPAR("tango_core_model:Indicator",B88,1),_xll.ELPAR("tango_core_model:Indicator",B88,2))</f>
        <v>PL0000_DO</v>
      </c>
      <c r="K88" s="33" t="str">
        <f ca="1">IFERROR(VLOOKUP(B88,#REF!,3,FALSE),"-")</f>
        <v>-</v>
      </c>
      <c r="L88" s="33">
        <f ca="1">_xll.DBRW($B$14,$B88,L$19)</f>
        <v>0</v>
      </c>
      <c r="M88" s="33">
        <f ca="1">_xll.DBRW($B$14,$B88,M$19)</f>
        <v>0</v>
      </c>
      <c r="N88" s="33">
        <f ca="1">_xll.DBRW($B$14,$B88,N$19)</f>
        <v>0</v>
      </c>
      <c r="O88" s="33">
        <f ca="1">_xll.DBRW($B$14,$B88,O$19)</f>
        <v>0</v>
      </c>
    </row>
    <row r="89" spans="1:15" x14ac:dyDescent="0.25">
      <c r="A89" s="2" t="str">
        <f ca="1">IF(_xll.TM1RPTELISCONSOLIDATED($B$20,$B89),IF(_xll.TM1RPTELLEV($B$20,$B89)&lt;=3,_xll.TM1RPTELLEV($B$20,$B89),"D"),"N")</f>
        <v>N</v>
      </c>
      <c r="B89" s="53" t="s">
        <v>54</v>
      </c>
      <c r="C89" s="35" t="str">
        <f t="shared" ca="1" si="1"/>
        <v>No</v>
      </c>
      <c r="D89" s="35" t="str">
        <f ca="1">IF(AND(C89="YES",_xll.DIMIX(instance&amp;":z_indicator_PL_Vector",_xll.ELPAR(dimension,F89,1))&gt;0),
_xll.ELPAR(dimension,F89,1),
IF(AND(C89="YES",_xll.DIMIX(instance&amp;":z_indicator_PL_Vector",_xll.ELPAR(dimension,F89,1))=0),
_xll.ELPAR(dimension,_xll.ELPAR(dimension,F89,1),1),
IF(G89="Vector",F89,"")))</f>
        <v/>
      </c>
      <c r="E89" s="36">
        <f ca="1">_xll.ELLEV($B$15,$B89)</f>
        <v>0</v>
      </c>
      <c r="F89" s="37" t="str">
        <f ca="1">_xll.DIMNM(dimension,_xll.DIMIX(dimension,B89))</f>
        <v>PL1110_DO_10</v>
      </c>
      <c r="G89" s="36">
        <f ca="1">_xll.DBRW($B$14,$B89,G$19)</f>
        <v>0</v>
      </c>
      <c r="H89" s="38">
        <f ca="1">_xll.DBRW($B$14,$B89,H$19)</f>
        <v>0</v>
      </c>
      <c r="I89" s="38">
        <f ca="1">_xll.DBRW($B$14,$B89,I$19)</f>
        <v>0</v>
      </c>
      <c r="J89" s="38" t="str">
        <f ca="1">IF(OR(E89&lt;&gt;0,(_xll.ELPAR("tango_core_model:Indicator",B89,2)="")),_xll.ELPAR("tango_core_model:Indicator",B89,1),_xll.ELPAR("tango_core_model:Indicator",B89,2))</f>
        <v>PL0000_DO_CAFOP</v>
      </c>
      <c r="K89" s="38" t="str">
        <f ca="1">IFERROR(VLOOKUP(B89,#REF!,3,FALSE),"-")</f>
        <v>Costs of staff directly and indirectly dedicated to driving operations.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89" s="38">
        <f ca="1">_xll.DBRW($B$14,$B89,L$19)</f>
        <v>0</v>
      </c>
      <c r="M89" s="38">
        <f ca="1">_xll.DBRW($B$14,$B89,M$19)</f>
        <v>0</v>
      </c>
      <c r="N89" s="38">
        <f ca="1">_xll.DBRW($B$14,$B89,N$19)</f>
        <v>0</v>
      </c>
      <c r="O89" s="38">
        <f ca="1">_xll.DBRW($B$14,$B89,O$19)</f>
        <v>0</v>
      </c>
    </row>
    <row r="90" spans="1:15" x14ac:dyDescent="0.25">
      <c r="A90" s="2" t="str">
        <f ca="1">IF(_xll.TM1RPTELISCONSOLIDATED($B$20,$B90),IF(_xll.TM1RPTELLEV($B$20,$B90)&lt;=3,_xll.TM1RPTELLEV($B$20,$B90),"D"),"N")</f>
        <v>N</v>
      </c>
      <c r="B90" s="53" t="s">
        <v>55</v>
      </c>
      <c r="C90" s="35" t="str">
        <f t="shared" ca="1" si="1"/>
        <v>No</v>
      </c>
      <c r="D90" s="35" t="str">
        <f ca="1">IF(AND(C90="YES",_xll.DIMIX(instance&amp;":z_indicator_PL_Vector",_xll.ELPAR(dimension,F90,1))&gt;0),
_xll.ELPAR(dimension,F90,1),
IF(AND(C90="YES",_xll.DIMIX(instance&amp;":z_indicator_PL_Vector",_xll.ELPAR(dimension,F90,1))=0),
_xll.ELPAR(dimension,_xll.ELPAR(dimension,F90,1),1),
IF(G90="Vector",F90,"")))</f>
        <v/>
      </c>
      <c r="E90" s="36">
        <f ca="1">_xll.ELLEV($B$15,$B90)</f>
        <v>0</v>
      </c>
      <c r="F90" s="37" t="str">
        <f ca="1">_xll.DIMNM(dimension,_xll.DIMIX(dimension,B90))</f>
        <v>PL1155_DO_10</v>
      </c>
      <c r="G90" s="36">
        <f ca="1">_xll.DBRW($B$14,$B90,G$19)</f>
        <v>0</v>
      </c>
      <c r="H90" s="38">
        <f ca="1">_xll.DBRW($B$14,$B90,H$19)</f>
        <v>0</v>
      </c>
      <c r="I90" s="38">
        <f ca="1">_xll.DBRW($B$14,$B90,I$19)</f>
        <v>0</v>
      </c>
      <c r="J90" s="38" t="str">
        <f ca="1">IF(OR(E90&lt;&gt;0,(_xll.ELPAR("tango_core_model:Indicator",B90,2)="")),_xll.ELPAR("tango_core_model:Indicator",B90,1),_xll.ELPAR("tango_core_model:Indicator",B90,2))</f>
        <v>PL0000_DO_CAFOP</v>
      </c>
      <c r="K90" s="38" t="str">
        <f ca="1">IFERROR(VLOOKUP(B90,#REF!,3,FALSE),"-")</f>
        <v>It includes re-invoicing to another intercompany of the Group of staff costs (seconded staff), interim costs or all other driving costs supported by the company</v>
      </c>
      <c r="L90" s="38">
        <f ca="1">_xll.DBRW($B$14,$B90,L$19)</f>
        <v>0</v>
      </c>
      <c r="M90" s="38">
        <f ca="1">_xll.DBRW($B$14,$B90,M$19)</f>
        <v>0</v>
      </c>
      <c r="N90" s="38">
        <f ca="1">_xll.DBRW($B$14,$B90,N$19)</f>
        <v>0</v>
      </c>
      <c r="O90" s="38">
        <f ca="1">_xll.DBRW($B$14,$B90,O$19)</f>
        <v>0</v>
      </c>
    </row>
    <row r="91" spans="1:15" x14ac:dyDescent="0.25">
      <c r="A91" s="2" t="str">
        <f ca="1">IF(_xll.TM1RPTELISCONSOLIDATED($B$20,$B91),IF(_xll.TM1RPTELLEV($B$20,$B91)&lt;=3,_xll.TM1RPTELLEV($B$20,$B91),"D"),"N")</f>
        <v>N</v>
      </c>
      <c r="B91" s="48" t="s">
        <v>1770</v>
      </c>
      <c r="C91" s="30" t="str">
        <f t="shared" ca="1" si="1"/>
        <v>No</v>
      </c>
      <c r="D91" s="30" t="str">
        <f ca="1">IF(AND(C91="YES",_xll.DIMIX(instance&amp;":z_indicator_PL_Vector",_xll.ELPAR(dimension,F91,1))&gt;0),
_xll.ELPAR(dimension,F91,1),
IF(AND(C91="YES",_xll.DIMIX(instance&amp;":z_indicator_PL_Vector",_xll.ELPAR(dimension,F91,1))=0),
_xll.ELPAR(dimension,_xll.ELPAR(dimension,F91,1),1),
IF(G91="Vector",F91,"")))</f>
        <v/>
      </c>
      <c r="E91" s="31">
        <f ca="1">_xll.ELLEV($B$15,$B91)</f>
        <v>1</v>
      </c>
      <c r="F91" s="32" t="str">
        <f ca="1">_xll.DIMNM(dimension,_xll.DIMIX(dimension,B91))</f>
        <v>PL0000_DO_OE</v>
      </c>
      <c r="G91" s="33">
        <f ca="1">_xll.DBRW($B$14,$B91,G$19)</f>
        <v>0</v>
      </c>
      <c r="H91" s="33">
        <f ca="1">_xll.DBRW($B$14,$B91,H$19)</f>
        <v>0</v>
      </c>
      <c r="I91" s="33">
        <f ca="1">_xll.DBRW($B$14,$B91,I$19)</f>
        <v>0</v>
      </c>
      <c r="J91" s="33" t="str">
        <f ca="1">IF(OR(E91&lt;&gt;0,(_xll.ELPAR("tango_core_model:Indicator",B91,2)="")),_xll.ELPAR("tango_core_model:Indicator",B91,1),_xll.ELPAR("tango_core_model:Indicator",B91,2))</f>
        <v>PL0000_DO_CAFOP</v>
      </c>
      <c r="K91" s="33" t="str">
        <f ca="1">IFERROR(VLOOKUP(B91,#REF!,3,FALSE),"-")</f>
        <v>-</v>
      </c>
      <c r="L91" s="33">
        <f ca="1">_xll.DBRW($B$14,$B91,L$19)</f>
        <v>0</v>
      </c>
      <c r="M91" s="33">
        <f ca="1">_xll.DBRW($B$14,$B91,M$19)</f>
        <v>0</v>
      </c>
      <c r="N91" s="33">
        <f ca="1">_xll.DBRW($B$14,$B91,N$19)</f>
        <v>0</v>
      </c>
      <c r="O91" s="33">
        <f ca="1">_xll.DBRW($B$14,$B91,O$19)</f>
        <v>0</v>
      </c>
    </row>
    <row r="92" spans="1:15" x14ac:dyDescent="0.25">
      <c r="A92" s="2" t="str">
        <f ca="1">IF(_xll.TM1RPTELISCONSOLIDATED($B$20,$B92),IF(_xll.TM1RPTELLEV($B$20,$B92)&lt;=3,_xll.TM1RPTELLEV($B$20,$B92),"D"),"N")</f>
        <v>N</v>
      </c>
      <c r="B92" s="40" t="s">
        <v>57</v>
      </c>
      <c r="C92" s="35" t="str">
        <f t="shared" ca="1" si="1"/>
        <v>No</v>
      </c>
      <c r="D92" s="35" t="str">
        <f ca="1">IF(AND(C92="YES",_xll.DIMIX(instance&amp;":z_indicator_PL_Vector",_xll.ELPAR(dimension,F92,1))&gt;0),
_xll.ELPAR(dimension,F92,1),
IF(AND(C92="YES",_xll.DIMIX(instance&amp;":z_indicator_PL_Vector",_xll.ELPAR(dimension,F92,1))=0),
_xll.ELPAR(dimension,_xll.ELPAR(dimension,F92,1),1),
IF(G92="Vector",F92,"")))</f>
        <v/>
      </c>
      <c r="E92" s="36">
        <f ca="1">_xll.ELLEV($B$15,$B92)</f>
        <v>0</v>
      </c>
      <c r="F92" s="37" t="str">
        <f ca="1">_xll.DIMNM(dimension,_xll.DIMIX(dimension,B92))</f>
        <v>PL1115_DO_99</v>
      </c>
      <c r="G92" s="36">
        <f ca="1">_xll.DBRW($B$14,$B92,G$19)</f>
        <v>0</v>
      </c>
      <c r="H92" s="38">
        <f ca="1">_xll.DBRW($B$14,$B92,H$19)</f>
        <v>0</v>
      </c>
      <c r="I92" s="38">
        <f ca="1">_xll.DBRW($B$14,$B92,I$19)</f>
        <v>0</v>
      </c>
      <c r="J92" s="38" t="str">
        <f ca="1">IF(OR(E92&lt;&gt;0,(_xll.ELPAR("tango_core_model:Indicator",B92,2)="")),_xll.ELPAR("tango_core_model:Indicator",B92,1),_xll.ELPAR("tango_core_model:Indicator",B92,2))</f>
        <v>PL0000_DO_OE</v>
      </c>
      <c r="K92" s="38" t="str">
        <f ca="1">IFERROR(VLOOKUP(B92,#REF!,3,FALSE),"-")</f>
        <v>It includes all driving expenses not included in another nature of account</v>
      </c>
      <c r="L92" s="38">
        <f ca="1">_xll.DBRW($B$14,$B92,L$19)</f>
        <v>0</v>
      </c>
      <c r="M92" s="38">
        <f ca="1">_xll.DBRW($B$14,$B92,M$19)</f>
        <v>0</v>
      </c>
      <c r="N92" s="38">
        <f ca="1">_xll.DBRW($B$14,$B92,N$19)</f>
        <v>0</v>
      </c>
      <c r="O92" s="38">
        <f ca="1">_xll.DBRW($B$14,$B92,O$19)</f>
        <v>0</v>
      </c>
    </row>
    <row r="93" spans="1:15" x14ac:dyDescent="0.25">
      <c r="A93" s="2" t="str">
        <f ca="1">IF(_xll.TM1RPTELISCONSOLIDATED($B$20,$B93),IF(_xll.TM1RPTELLEV($B$20,$B93)&lt;=3,_xll.TM1RPTELLEV($B$20,$B93),"D"),"N")</f>
        <v>N</v>
      </c>
      <c r="B93" s="40" t="s">
        <v>56</v>
      </c>
      <c r="C93" s="35" t="str">
        <f t="shared" ca="1" si="1"/>
        <v>No</v>
      </c>
      <c r="D93" s="35" t="str">
        <f ca="1">IF(AND(C93="YES",_xll.DIMIX(instance&amp;":z_indicator_PL_Vector",_xll.ELPAR(dimension,F93,1))&gt;0),
_xll.ELPAR(dimension,F93,1),
IF(AND(C93="YES",_xll.DIMIX(instance&amp;":z_indicator_PL_Vector",_xll.ELPAR(dimension,F93,1))=0),
_xll.ELPAR(dimension,_xll.ELPAR(dimension,F93,1),1),
IF(G93="Vector",F93,"")))</f>
        <v/>
      </c>
      <c r="E93" s="36">
        <f ca="1">_xll.ELLEV($B$15,$B93)</f>
        <v>0</v>
      </c>
      <c r="F93" s="37" t="str">
        <f ca="1">_xll.DIMNM(dimension,_xll.DIMIX(dimension,B93))</f>
        <v>PL1115_DO_20</v>
      </c>
      <c r="G93" s="36">
        <f ca="1">_xll.DBRW($B$14,$B93,G$19)</f>
        <v>0</v>
      </c>
      <c r="H93" s="38">
        <f ca="1">_xll.DBRW($B$14,$B93,H$19)</f>
        <v>0</v>
      </c>
      <c r="I93" s="38">
        <f ca="1">_xll.DBRW($B$14,$B93,I$19)</f>
        <v>0</v>
      </c>
      <c r="J93" s="38" t="str">
        <f ca="1">IF(OR(E93&lt;&gt;0,(_xll.ELPAR("tango_core_model:Indicator",B93,2)="")),_xll.ELPAR("tango_core_model:Indicator",B93,1),_xll.ELPAR("tango_core_model:Indicator",B93,2))</f>
        <v>PL0000_DO_OE</v>
      </c>
      <c r="K93" s="38" t="str">
        <f ca="1">IFERROR(VLOOKUP(B93,#REF!,3,FALSE),"-")</f>
        <v>It includes costs of temporary staff dedicated to driving operations only (interim staff or seconded staff)</v>
      </c>
      <c r="L93" s="38">
        <f ca="1">_xll.DBRW($B$14,$B93,L$19)</f>
        <v>0</v>
      </c>
      <c r="M93" s="38">
        <f ca="1">_xll.DBRW($B$14,$B93,M$19)</f>
        <v>0</v>
      </c>
      <c r="N93" s="38">
        <f ca="1">_xll.DBRW($B$14,$B93,N$19)</f>
        <v>0</v>
      </c>
      <c r="O93" s="38">
        <f ca="1">_xll.DBRW($B$14,$B93,O$19)</f>
        <v>0</v>
      </c>
    </row>
    <row r="94" spans="1:15" x14ac:dyDescent="0.25">
      <c r="A94" s="2" t="str">
        <f ca="1">IF(_xll.TM1RPTELISCONSOLIDATED($B$20,$B94),IF(_xll.TM1RPTELLEV($B$20,$B94)&lt;=3,_xll.TM1RPTELLEV($B$20,$B94),"D"),"N")</f>
        <v>N</v>
      </c>
      <c r="B94" s="47" t="s">
        <v>1771</v>
      </c>
      <c r="C94" s="30" t="str">
        <f t="shared" ca="1" si="1"/>
        <v>No</v>
      </c>
      <c r="D94" s="30" t="str">
        <f ca="1">IF(AND(C94="YES",_xll.DIMIX(instance&amp;":z_indicator_PL_Vector",_xll.ELPAR(dimension,F94,1))&gt;0),
_xll.ELPAR(dimension,F94,1),
IF(AND(C94="YES",_xll.DIMIX(instance&amp;":z_indicator_PL_Vector",_xll.ELPAR(dimension,F94,1))=0),
_xll.ELPAR(dimension,_xll.ELPAR(dimension,F94,1),1),
IF(G94="Vector",F94,"")))</f>
        <v/>
      </c>
      <c r="E94" s="31">
        <f ca="1">_xll.ELLEV($B$15,$B94)</f>
        <v>2</v>
      </c>
      <c r="F94" s="32" t="str">
        <f ca="1">_xll.DIMNM(dimension,_xll.DIMIX(dimension,B94))</f>
        <v>PL0000_DO_RESOP</v>
      </c>
      <c r="G94" s="33">
        <f ca="1">_xll.DBRW($B$14,$B94,G$19)</f>
        <v>0</v>
      </c>
      <c r="H94" s="33">
        <f ca="1">_xll.DBRW($B$14,$B94,H$19)</f>
        <v>0</v>
      </c>
      <c r="I94" s="33">
        <f ca="1">_xll.DBRW($B$14,$B94,I$19)</f>
        <v>0</v>
      </c>
      <c r="J94" s="33" t="str">
        <f ca="1">IF(OR(E94&lt;&gt;0,(_xll.ELPAR("tango_core_model:Indicator",B94,2)="")),_xll.ELPAR("tango_core_model:Indicator",B94,1),_xll.ELPAR("tango_core_model:Indicator",B94,2))</f>
        <v>PL0000_DO</v>
      </c>
      <c r="K94" s="33" t="str">
        <f ca="1">IFERROR(VLOOKUP(B94,#REF!,3,FALSE),"-")</f>
        <v>-</v>
      </c>
      <c r="L94" s="33">
        <f ca="1">_xll.DBRW($B$14,$B94,L$19)</f>
        <v>0</v>
      </c>
      <c r="M94" s="33">
        <f ca="1">_xll.DBRW($B$14,$B94,M$19)</f>
        <v>0</v>
      </c>
      <c r="N94" s="33">
        <f ca="1">_xll.DBRW($B$14,$B94,N$19)</f>
        <v>0</v>
      </c>
      <c r="O94" s="33">
        <f ca="1">_xll.DBRW($B$14,$B94,O$19)</f>
        <v>0</v>
      </c>
    </row>
    <row r="95" spans="1:15" x14ac:dyDescent="0.25">
      <c r="A95" s="2" t="str">
        <f ca="1">IF(_xll.TM1RPTELISCONSOLIDATED($B$20,$B95),IF(_xll.TM1RPTELLEV($B$20,$B95)&lt;=3,_xll.TM1RPTELLEV($B$20,$B95),"D"),"N")</f>
        <v>N</v>
      </c>
      <c r="B95" s="53" t="s">
        <v>58</v>
      </c>
      <c r="C95" s="35" t="str">
        <f t="shared" ca="1" si="1"/>
        <v>No</v>
      </c>
      <c r="D95" s="35" t="str">
        <f ca="1">IF(AND(C95="YES",_xll.DIMIX(instance&amp;":z_indicator_PL_Vector",_xll.ELPAR(dimension,F95,1))&gt;0),
_xll.ELPAR(dimension,F95,1),
IF(AND(C95="YES",_xll.DIMIX(instance&amp;":z_indicator_PL_Vector",_xll.ELPAR(dimension,F95,1))=0),
_xll.ELPAR(dimension,_xll.ELPAR(dimension,F95,1),1),
IF(G95="Vector",F95,"")))</f>
        <v/>
      </c>
      <c r="E95" s="36">
        <f ca="1">_xll.ELLEV($B$15,$B95)</f>
        <v>0</v>
      </c>
      <c r="F95" s="37" t="str">
        <f ca="1">_xll.DIMNM(dimension,_xll.DIMIX(dimension,B95))</f>
        <v>PL1140_DO_10</v>
      </c>
      <c r="G95" s="36">
        <f ca="1">_xll.DBRW($B$14,$B95,G$19)</f>
        <v>0</v>
      </c>
      <c r="H95" s="38">
        <f ca="1">_xll.DBRW($B$14,$B95,H$19)</f>
        <v>0</v>
      </c>
      <c r="I95" s="38">
        <f ca="1">_xll.DBRW($B$14,$B95,I$19)</f>
        <v>0</v>
      </c>
      <c r="J95" s="38" t="str">
        <f ca="1">IF(OR(E95&lt;&gt;0,(_xll.ELPAR("tango_core_model:Indicator",B95,2)="")),_xll.ELPAR("tango_core_model:Indicator",B95,1),_xll.ELPAR("tango_core_model:Indicator",B95,2))</f>
        <v>PL0000_DO_RESOP</v>
      </c>
      <c r="K95" s="38" t="str">
        <f ca="1">IFERROR(VLOOKUP(B95,#REF!,3,FALSE),"-")</f>
        <v>It includes only amortization of the intangible asset relative to employee benefits provisions (specific to certain contracts)</v>
      </c>
      <c r="L95" s="38">
        <f ca="1">_xll.DBRW($B$14,$B95,L$19)</f>
        <v>0</v>
      </c>
      <c r="M95" s="38">
        <f ca="1">_xll.DBRW($B$14,$B95,M$19)</f>
        <v>0</v>
      </c>
      <c r="N95" s="38">
        <f ca="1">_xll.DBRW($B$14,$B95,N$19)</f>
        <v>0</v>
      </c>
      <c r="O95" s="38">
        <f ca="1">_xll.DBRW($B$14,$B95,O$19)</f>
        <v>0</v>
      </c>
    </row>
    <row r="96" spans="1:15" x14ac:dyDescent="0.25">
      <c r="A96" s="2" t="str">
        <f ca="1">IF(_xll.TM1RPTELISCONSOLIDATED($B$20,$B96),IF(_xll.TM1RPTELLEV($B$20,$B96)&lt;=3,_xll.TM1RPTELLEV($B$20,$B96),"D"),"N")</f>
        <v>N</v>
      </c>
      <c r="B96" s="48" t="s">
        <v>1772</v>
      </c>
      <c r="C96" s="30" t="str">
        <f t="shared" ca="1" si="1"/>
        <v>No</v>
      </c>
      <c r="D96" s="30" t="str">
        <f ca="1">IF(AND(C96="YES",_xll.DIMIX(instance&amp;":z_indicator_PL_Vector",_xll.ELPAR(dimension,F96,1))&gt;0),
_xll.ELPAR(dimension,F96,1),
IF(AND(C96="YES",_xll.DIMIX(instance&amp;":z_indicator_PL_Vector",_xll.ELPAR(dimension,F96,1))=0),
_xll.ELPAR(dimension,_xll.ELPAR(dimension,F96,1),1),
IF(G96="Vector",F96,"")))</f>
        <v/>
      </c>
      <c r="E96" s="31">
        <f ca="1">_xll.ELLEV($B$15,$B96)</f>
        <v>1</v>
      </c>
      <c r="F96" s="32" t="str">
        <f ca="1">_xll.DIMNM(dimension,_xll.DIMIX(dimension,B96))</f>
        <v>PL0000_DO_IM</v>
      </c>
      <c r="G96" s="33">
        <f ca="1">_xll.DBRW($B$14,$B96,G$19)</f>
        <v>0</v>
      </c>
      <c r="H96" s="33">
        <f ca="1">_xll.DBRW($B$14,$B96,H$19)</f>
        <v>0</v>
      </c>
      <c r="I96" s="33">
        <f ca="1">_xll.DBRW($B$14,$B96,I$19)</f>
        <v>0</v>
      </c>
      <c r="J96" s="33" t="str">
        <f ca="1">IF(OR(E96&lt;&gt;0,(_xll.ELPAR("tango_core_model:Indicator",B96,2)="")),_xll.ELPAR("tango_core_model:Indicator",B96,1),_xll.ELPAR("tango_core_model:Indicator",B96,2))</f>
        <v>PL0000_DO_RESOP</v>
      </c>
      <c r="K96" s="33" t="str">
        <f ca="1">IFERROR(VLOOKUP(B96,#REF!,3,FALSE),"-")</f>
        <v>-</v>
      </c>
      <c r="L96" s="33">
        <f ca="1">_xll.DBRW($B$14,$B96,L$19)</f>
        <v>0</v>
      </c>
      <c r="M96" s="33">
        <f ca="1">_xll.DBRW($B$14,$B96,M$19)</f>
        <v>0</v>
      </c>
      <c r="N96" s="33">
        <f ca="1">_xll.DBRW($B$14,$B96,N$19)</f>
        <v>0</v>
      </c>
      <c r="O96" s="33">
        <f ca="1">_xll.DBRW($B$14,$B96,O$19)</f>
        <v>0</v>
      </c>
    </row>
    <row r="97" spans="1:15" x14ac:dyDescent="0.25">
      <c r="A97" s="2" t="str">
        <f ca="1">IF(_xll.TM1RPTELISCONSOLIDATED($B$20,$B97),IF(_xll.TM1RPTELLEV($B$20,$B97)&lt;=3,_xll.TM1RPTELLEV($B$20,$B97),"D"),"N")</f>
        <v>N</v>
      </c>
      <c r="B97" s="40" t="s">
        <v>59</v>
      </c>
      <c r="C97" s="35" t="str">
        <f t="shared" ca="1" si="1"/>
        <v>No</v>
      </c>
      <c r="D97" s="35" t="str">
        <f ca="1">IF(AND(C97="YES",_xll.DIMIX(instance&amp;":z_indicator_PL_Vector",_xll.ELPAR(dimension,F97,1))&gt;0),
_xll.ELPAR(dimension,F97,1),
IF(AND(C97="YES",_xll.DIMIX(instance&amp;":z_indicator_PL_Vector",_xll.ELPAR(dimension,F97,1))=0),
_xll.ELPAR(dimension,_xll.ELPAR(dimension,F97,1),1),
IF(G97="Vector",F97,"")))</f>
        <v/>
      </c>
      <c r="E97" s="36">
        <f ca="1">_xll.ELLEV($B$15,$B97)</f>
        <v>0</v>
      </c>
      <c r="F97" s="37" t="str">
        <f ca="1">_xll.DIMNM(dimension,_xll.DIMIX(dimension,B97))</f>
        <v>PL1150_DO_10</v>
      </c>
      <c r="G97" s="36">
        <f ca="1">_xll.DBRW($B$14,$B97,G$19)</f>
        <v>0</v>
      </c>
      <c r="H97" s="38">
        <f ca="1">_xll.DBRW($B$14,$B97,H$19)</f>
        <v>0</v>
      </c>
      <c r="I97" s="38">
        <f ca="1">_xll.DBRW($B$14,$B97,I$19)</f>
        <v>0</v>
      </c>
      <c r="J97" s="38" t="str">
        <f ca="1">IF(OR(E97&lt;&gt;0,(_xll.ELPAR("tango_core_model:Indicator",B97,2)="")),_xll.ELPAR("tango_core_model:Indicator",B97,1),_xll.ELPAR("tango_core_model:Indicator",B97,2))</f>
        <v>PL0000_DO_IM</v>
      </c>
      <c r="K97" s="38" t="str">
        <f ca="1">IFERROR(VLOOKUP(B97,#REF!,3,FALSE),"-")</f>
        <v>It includes variance in provisions for pensions and other postemployment benefits, as well as other long-term employee benefits of drivers, only</v>
      </c>
      <c r="L97" s="38">
        <f ca="1">_xll.DBRW($B$14,$B97,L$19)</f>
        <v>0</v>
      </c>
      <c r="M97" s="38">
        <f ca="1">_xll.DBRW($B$14,$B97,M$19)</f>
        <v>0</v>
      </c>
      <c r="N97" s="38">
        <f ca="1">_xll.DBRW($B$14,$B97,N$19)</f>
        <v>0</v>
      </c>
      <c r="O97" s="38">
        <f ca="1">_xll.DBRW($B$14,$B97,O$19)</f>
        <v>0</v>
      </c>
    </row>
    <row r="98" spans="1:15" x14ac:dyDescent="0.25">
      <c r="A98" s="2" t="str">
        <f ca="1">IF(_xll.TM1RPTELISCONSOLIDATED($B$20,$B98),IF(_xll.TM1RPTELLEV($B$20,$B98)&lt;=3,_xll.TM1RPTELLEV($B$20,$B98),"D"),"N")</f>
        <v>N</v>
      </c>
      <c r="B98" s="40" t="s">
        <v>60</v>
      </c>
      <c r="C98" s="35" t="str">
        <f t="shared" ca="1" si="1"/>
        <v>No</v>
      </c>
      <c r="D98" s="35" t="str">
        <f ca="1">IF(AND(C98="YES",_xll.DIMIX(instance&amp;":z_indicator_PL_Vector",_xll.ELPAR(dimension,F98,1))&gt;0),
_xll.ELPAR(dimension,F98,1),
IF(AND(C98="YES",_xll.DIMIX(instance&amp;":z_indicator_PL_Vector",_xll.ELPAR(dimension,F98,1))=0),
_xll.ELPAR(dimension,_xll.ELPAR(dimension,F98,1),1),
IF(G98="Vector",F98,"")))</f>
        <v/>
      </c>
      <c r="E98" s="36">
        <f ca="1">_xll.ELLEV($B$15,$B98)</f>
        <v>0</v>
      </c>
      <c r="F98" s="37" t="str">
        <f ca="1">_xll.DIMNM(dimension,_xll.DIMIX(dimension,B98))</f>
        <v>PL1150_DO_11</v>
      </c>
      <c r="G98" s="36">
        <f ca="1">_xll.DBRW($B$14,$B98,G$19)</f>
        <v>0</v>
      </c>
      <c r="H98" s="38">
        <f ca="1">_xll.DBRW($B$14,$B98,H$19)</f>
        <v>0</v>
      </c>
      <c r="I98" s="38">
        <f ca="1">_xll.DBRW($B$14,$B98,I$19)</f>
        <v>0</v>
      </c>
      <c r="J98" s="38" t="str">
        <f ca="1">IF(OR(E98&lt;&gt;0,(_xll.ELPAR("tango_core_model:Indicator",B98,2)="")),_xll.ELPAR("tango_core_model:Indicator",B98,1),_xll.ELPAR("tango_core_model:Indicator",B98,2))</f>
        <v>PL0000_DO_IM</v>
      </c>
      <c r="K98" s="38" t="str">
        <f ca="1">IFERROR(VLOOKUP(B98,#REF!,3,FALSE),"-")</f>
        <v>Reversal on provisions related to "Driving/operating" staff costs</v>
      </c>
      <c r="L98" s="38">
        <f ca="1">_xll.DBRW($B$14,$B98,L$19)</f>
        <v>0</v>
      </c>
      <c r="M98" s="38">
        <f ca="1">_xll.DBRW($B$14,$B98,M$19)</f>
        <v>0</v>
      </c>
      <c r="N98" s="38">
        <f ca="1">_xll.DBRW($B$14,$B98,N$19)</f>
        <v>0</v>
      </c>
      <c r="O98" s="38">
        <f ca="1">_xll.DBRW($B$14,$B98,O$19)</f>
        <v>0</v>
      </c>
    </row>
    <row r="99" spans="1:15" x14ac:dyDescent="0.25">
      <c r="A99" s="2" t="str">
        <f ca="1">IF(_xll.TM1RPTELISCONSOLIDATED($B$20,$B99),IF(_xll.TM1RPTELLEV($B$20,$B99)&lt;=3,_xll.TM1RPTELLEV($B$20,$B99),"D"),"N")</f>
        <v>N</v>
      </c>
      <c r="B99" s="40" t="s">
        <v>458</v>
      </c>
      <c r="C99" s="35" t="str">
        <f t="shared" ca="1" si="1"/>
        <v>No</v>
      </c>
      <c r="D99" s="35" t="str">
        <f ca="1">IF(AND(C99="YES",_xll.DIMIX(instance&amp;":z_indicator_PL_Vector",_xll.ELPAR(dimension,F99,1))&gt;0),
_xll.ELPAR(dimension,F99,1),
IF(AND(C99="YES",_xll.DIMIX(instance&amp;":z_indicator_PL_Vector",_xll.ELPAR(dimension,F99,1))=0),
_xll.ELPAR(dimension,_xll.ELPAR(dimension,F99,1),1),
IF(G99="Vector",F99,"")))</f>
        <v/>
      </c>
      <c r="E99" s="36">
        <f ca="1">_xll.ELLEV($B$15,$B99)</f>
        <v>0</v>
      </c>
      <c r="F99" s="37" t="str">
        <f ca="1">_xll.DIMNM(dimension,_xll.DIMIX(dimension,B99))</f>
        <v>PL1150_DO_90</v>
      </c>
      <c r="G99" s="36">
        <f ca="1">_xll.DBRW($B$14,$B99,G$19)</f>
        <v>0</v>
      </c>
      <c r="H99" s="38">
        <f ca="1">_xll.DBRW($B$14,$B99,H$19)</f>
        <v>0</v>
      </c>
      <c r="I99" s="38">
        <f ca="1">_xll.DBRW($B$14,$B99,I$19)</f>
        <v>0</v>
      </c>
      <c r="J99" s="38" t="str">
        <f ca="1">IF(OR(E99&lt;&gt;0,(_xll.ELPAR("tango_core_model:Indicator",B99,2)="")),_xll.ELPAR("tango_core_model:Indicator",B99,1),_xll.ELPAR("tango_core_model:Indicator",B99,2))</f>
        <v>PL0000_DO_IM</v>
      </c>
      <c r="K99" s="38" t="str">
        <f ca="1">IFERROR(VLOOKUP(B99,#REF!,3,FALSE),"-")</f>
        <v>It includes impairment and provisions variance relating to driving costs</v>
      </c>
      <c r="L99" s="38">
        <f ca="1">_xll.DBRW($B$14,$B99,L$19)</f>
        <v>0</v>
      </c>
      <c r="M99" s="38">
        <f ca="1">_xll.DBRW($B$14,$B99,M$19)</f>
        <v>0</v>
      </c>
      <c r="N99" s="38">
        <f ca="1">_xll.DBRW($B$14,$B99,N$19)</f>
        <v>0</v>
      </c>
      <c r="O99" s="38">
        <f ca="1">_xll.DBRW($B$14,$B99,O$19)</f>
        <v>0</v>
      </c>
    </row>
    <row r="100" spans="1:15" x14ac:dyDescent="0.25">
      <c r="A100" s="2" t="str">
        <f ca="1">IF(_xll.TM1RPTELISCONSOLIDATED($B$20,$B100),IF(_xll.TM1RPTELLEV($B$20,$B100)&lt;=3,_xll.TM1RPTELLEV($B$20,$B100),"D"),"N")</f>
        <v>N</v>
      </c>
      <c r="B100" s="40" t="s">
        <v>61</v>
      </c>
      <c r="C100" s="35" t="str">
        <f t="shared" ca="1" si="1"/>
        <v>No</v>
      </c>
      <c r="D100" s="35" t="str">
        <f ca="1">IF(AND(C100="YES",_xll.DIMIX(instance&amp;":z_indicator_PL_Vector",_xll.ELPAR(dimension,F100,1))&gt;0),
_xll.ELPAR(dimension,F100,1),
IF(AND(C100="YES",_xll.DIMIX(instance&amp;":z_indicator_PL_Vector",_xll.ELPAR(dimension,F100,1))=0),
_xll.ELPAR(dimension,_xll.ELPAR(dimension,F100,1),1),
IF(G100="Vector",F100,"")))</f>
        <v/>
      </c>
      <c r="E100" s="36">
        <f ca="1">_xll.ELLEV($B$15,$B100)</f>
        <v>0</v>
      </c>
      <c r="F100" s="37" t="str">
        <f ca="1">_xll.DIMNM(dimension,_xll.DIMIX(dimension,B100))</f>
        <v>PL1151_DO_10</v>
      </c>
      <c r="G100" s="36">
        <f ca="1">_xll.DBRW($B$14,$B100,G$19)</f>
        <v>0</v>
      </c>
      <c r="H100" s="38">
        <f ca="1">_xll.DBRW($B$14,$B100,H$19)</f>
        <v>0</v>
      </c>
      <c r="I100" s="38">
        <f ca="1">_xll.DBRW($B$14,$B100,I$19)</f>
        <v>0</v>
      </c>
      <c r="J100" s="38" t="str">
        <f ca="1">IF(OR(E100&lt;&gt;0,(_xll.ELPAR("tango_core_model:Indicator",B100,2)="")),_xll.ELPAR("tango_core_model:Indicator",B100,1),_xll.ELPAR("tango_core_model:Indicator",B100,2))</f>
        <v>PL0000_DO_IM</v>
      </c>
      <c r="K100" s="38" t="str">
        <f ca="1">IFERROR(VLOOKUP(B100,#REF!,3,FALSE),"-")</f>
        <v>Reevaluation of a provision for onerous contract wich has been discounted</v>
      </c>
      <c r="L100" s="38">
        <f ca="1">_xll.DBRW($B$14,$B100,L$19)</f>
        <v>0</v>
      </c>
      <c r="M100" s="38">
        <f ca="1">_xll.DBRW($B$14,$B100,M$19)</f>
        <v>0</v>
      </c>
      <c r="N100" s="38">
        <f ca="1">_xll.DBRW($B$14,$B100,N$19)</f>
        <v>0</v>
      </c>
      <c r="O100" s="38">
        <f ca="1">_xll.DBRW($B$14,$B100,O$19)</f>
        <v>0</v>
      </c>
    </row>
    <row r="101" spans="1:15" x14ac:dyDescent="0.25">
      <c r="A101" s="2" t="str">
        <f ca="1">IF(_xll.TM1RPTELISCONSOLIDATED($B$20,$B101),IF(_xll.TM1RPTELLEV($B$20,$B101)&lt;=3,_xll.TM1RPTELLEV($B$20,$B101),"D"),"N")</f>
        <v>N</v>
      </c>
      <c r="B101" s="40" t="s">
        <v>62</v>
      </c>
      <c r="C101" s="35" t="str">
        <f t="shared" ca="1" si="1"/>
        <v>No</v>
      </c>
      <c r="D101" s="35" t="str">
        <f ca="1">IF(AND(C101="YES",_xll.DIMIX(instance&amp;":z_indicator_PL_Vector",_xll.ELPAR(dimension,F101,1))&gt;0),
_xll.ELPAR(dimension,F101,1),
IF(AND(C101="YES",_xll.DIMIX(instance&amp;":z_indicator_PL_Vector",_xll.ELPAR(dimension,F101,1))=0),
_xll.ELPAR(dimension,_xll.ELPAR(dimension,F101,1),1),
IF(G101="Vector",F101,"")))</f>
        <v/>
      </c>
      <c r="E101" s="36">
        <f ca="1">_xll.ELLEV($B$15,$B101)</f>
        <v>0</v>
      </c>
      <c r="F101" s="37" t="str">
        <f ca="1">_xll.DIMNM(dimension,_xll.DIMIX(dimension,B101))</f>
        <v>PL1151_DO_11</v>
      </c>
      <c r="G101" s="36">
        <f ca="1">_xll.DBRW($B$14,$B101,G$19)</f>
        <v>0</v>
      </c>
      <c r="H101" s="38">
        <f ca="1">_xll.DBRW($B$14,$B101,H$19)</f>
        <v>0</v>
      </c>
      <c r="I101" s="38">
        <f ca="1">_xll.DBRW($B$14,$B101,I$19)</f>
        <v>0</v>
      </c>
      <c r="J101" s="38" t="str">
        <f ca="1">IF(OR(E101&lt;&gt;0,(_xll.ELPAR("tango_core_model:Indicator",B101,2)="")),_xll.ELPAR("tango_core_model:Indicator",B101,1),_xll.ELPAR("tango_core_model:Indicator",B101,2))</f>
        <v>PL0000_DO_IM</v>
      </c>
      <c r="K101" s="38" t="str">
        <f ca="1">IFERROR(VLOOKUP(B101,#REF!,3,FALSE),"-")</f>
        <v>Reversal on reevaluation of a provision for onerous contract wich has been discounted</v>
      </c>
      <c r="L101" s="38">
        <f ca="1">_xll.DBRW($B$14,$B101,L$19)</f>
        <v>0</v>
      </c>
      <c r="M101" s="38">
        <f ca="1">_xll.DBRW($B$14,$B101,M$19)</f>
        <v>0</v>
      </c>
      <c r="N101" s="38">
        <f ca="1">_xll.DBRW($B$14,$B101,N$19)</f>
        <v>0</v>
      </c>
      <c r="O101" s="38">
        <f ca="1">_xll.DBRW($B$14,$B101,O$19)</f>
        <v>0</v>
      </c>
    </row>
    <row r="102" spans="1:15" x14ac:dyDescent="0.25">
      <c r="A102" s="2" t="str">
        <f ca="1">IF(_xll.TM1RPTELISCONSOLIDATED($B$20,$B102),IF(_xll.TM1RPTELLEV($B$20,$B102)&lt;=3,_xll.TM1RPTELLEV($B$20,$B102),"D"),"N")</f>
        <v>N</v>
      </c>
      <c r="B102" s="46" t="s">
        <v>1778</v>
      </c>
      <c r="C102" s="25" t="str">
        <f t="shared" ca="1" si="1"/>
        <v>No</v>
      </c>
      <c r="D102" s="25" t="str">
        <f ca="1">IF(AND(C102="YES",_xll.DIMIX(instance&amp;":z_indicator_PL_Vector",_xll.ELPAR(dimension,F102,1))&gt;0),
_xll.ELPAR(dimension,F102,1),
IF(AND(C102="YES",_xll.DIMIX(instance&amp;":z_indicator_PL_Vector",_xll.ELPAR(dimension,F102,1))=0),
_xll.ELPAR(dimension,_xll.ELPAR(dimension,F102,1),1),
IF(G102="Vector",F102,"")))</f>
        <v/>
      </c>
      <c r="E102" s="26">
        <f ca="1">_xll.ELLEV($B$15,$B102)</f>
        <v>2</v>
      </c>
      <c r="F102" s="27" t="str">
        <f ca="1">_xll.DIMNM(dimension,_xll.DIMIX(dimension,B102))</f>
        <v>PL0000_ET</v>
      </c>
      <c r="G102" s="28">
        <f ca="1">_xll.DBRW($B$14,$B102,G$19)</f>
        <v>0</v>
      </c>
      <c r="H102" s="28">
        <f ca="1">_xll.DBRW($B$14,$B102,H$19)</f>
        <v>0</v>
      </c>
      <c r="I102" s="28">
        <f ca="1">_xll.DBRW($B$14,$B102,I$19)</f>
        <v>0</v>
      </c>
      <c r="J102" s="28" t="str">
        <f ca="1">IF(OR(E102&lt;&gt;0,(_xll.ELPAR("tango_core_model:Indicator",B102,2)="")),_xll.ELPAR("tango_core_model:Indicator",B102,1),_xll.ELPAR("tango_core_model:Indicator",B102,2))</f>
        <v>TPL11_dest</v>
      </c>
      <c r="K102" s="28" t="str">
        <f ca="1">IFERROR(VLOOKUP(B102,#REF!,3,FALSE),"-")</f>
        <v>-</v>
      </c>
      <c r="L102" s="28">
        <f ca="1">_xll.DBRW($B$14,$B102,L$19)</f>
        <v>0</v>
      </c>
      <c r="M102" s="28">
        <f ca="1">_xll.DBRW($B$14,$B102,M$19)</f>
        <v>0</v>
      </c>
      <c r="N102" s="28">
        <f ca="1">_xll.DBRW($B$14,$B102,N$19)</f>
        <v>0</v>
      </c>
      <c r="O102" s="28">
        <f ca="1">_xll.DBRW($B$14,$B102,O$19)</f>
        <v>0</v>
      </c>
    </row>
    <row r="103" spans="1:15" x14ac:dyDescent="0.25">
      <c r="A103" s="2" t="str">
        <f ca="1">IF(_xll.TM1RPTELISCONSOLIDATED($B$20,$B103),IF(_xll.TM1RPTELLEV($B$20,$B103)&lt;=3,_xll.TM1RPTELLEV($B$20,$B103),"D"),"N")</f>
        <v>N</v>
      </c>
      <c r="B103" s="47" t="s">
        <v>1779</v>
      </c>
      <c r="C103" s="30" t="str">
        <f t="shared" ca="1" si="1"/>
        <v>No</v>
      </c>
      <c r="D103" s="30" t="str">
        <f ca="1">IF(AND(C103="YES",_xll.DIMIX(instance&amp;":z_indicator_PL_Vector",_xll.ELPAR(dimension,F103,1))&gt;0),
_xll.ELPAR(dimension,F103,1),
IF(AND(C103="YES",_xll.DIMIX(instance&amp;":z_indicator_PL_Vector",_xll.ELPAR(dimension,F103,1))=0),
_xll.ELPAR(dimension,_xll.ELPAR(dimension,F103,1),1),
IF(G103="Vector",F103,"")))</f>
        <v/>
      </c>
      <c r="E103" s="31">
        <f ca="1">_xll.ELLEV($B$15,$B103)</f>
        <v>1</v>
      </c>
      <c r="F103" s="32" t="str">
        <f ca="1">_xll.DIMNM(dimension,_xll.DIMIX(dimension,B103))</f>
        <v>PL0000_ET_OE</v>
      </c>
      <c r="G103" s="33">
        <f ca="1">_xll.DBRW($B$14,$B103,G$19)</f>
        <v>0</v>
      </c>
      <c r="H103" s="33">
        <f ca="1">_xll.DBRW($B$14,$B103,H$19)</f>
        <v>0</v>
      </c>
      <c r="I103" s="33">
        <f ca="1">_xll.DBRW($B$14,$B103,I$19)</f>
        <v>0</v>
      </c>
      <c r="J103" s="33" t="str">
        <f ca="1">IF(OR(E103&lt;&gt;0,(_xll.ELPAR("tango_core_model:Indicator",B103,2)="")),_xll.ELPAR("tango_core_model:Indicator",B103,1),_xll.ELPAR("tango_core_model:Indicator",B103,2))</f>
        <v>PL0000_ET</v>
      </c>
      <c r="K103" s="33" t="str">
        <f ca="1">IFERROR(VLOOKUP(B103,#REF!,3,FALSE),"-")</f>
        <v>-</v>
      </c>
      <c r="L103" s="33">
        <f ca="1">_xll.DBRW($B$14,$B103,L$19)</f>
        <v>0</v>
      </c>
      <c r="M103" s="33">
        <f ca="1">_xll.DBRW($B$14,$B103,M$19)</f>
        <v>0</v>
      </c>
      <c r="N103" s="33">
        <f ca="1">_xll.DBRW($B$14,$B103,N$19)</f>
        <v>0</v>
      </c>
      <c r="O103" s="33">
        <f ca="1">_xll.DBRW($B$14,$B103,O$19)</f>
        <v>0</v>
      </c>
    </row>
    <row r="104" spans="1:15" x14ac:dyDescent="0.25">
      <c r="A104" s="2" t="str">
        <f ca="1">IF(_xll.TM1RPTELISCONSOLIDATED($B$20,$B104),IF(_xll.TM1RPTELLEV($B$20,$B104)&lt;=3,_xll.TM1RPTELLEV($B$20,$B104),"D"),"N")</f>
        <v>N</v>
      </c>
      <c r="B104" s="53" t="s">
        <v>63</v>
      </c>
      <c r="C104" s="35" t="str">
        <f t="shared" ca="1" si="1"/>
        <v>No</v>
      </c>
      <c r="D104" s="35" t="str">
        <f ca="1">IF(AND(C104="YES",_xll.DIMIX(instance&amp;":z_indicator_PL_Vector",_xll.ELPAR(dimension,F104,1))&gt;0),
_xll.ELPAR(dimension,F104,1),
IF(AND(C104="YES",_xll.DIMIX(instance&amp;":z_indicator_PL_Vector",_xll.ELPAR(dimension,F104,1))=0),
_xll.ELPAR(dimension,_xll.ELPAR(dimension,F104,1),1),
IF(G104="Vector",F104,"")))</f>
        <v/>
      </c>
      <c r="E104" s="36">
        <f ca="1">_xll.ELLEV($B$15,$B104)</f>
        <v>0</v>
      </c>
      <c r="F104" s="37" t="str">
        <f ca="1">_xll.DIMNM(dimension,_xll.DIMIX(dimension,B104))</f>
        <v>PL1115_ET_80</v>
      </c>
      <c r="G104" s="36">
        <f ca="1">_xll.DBRW($B$14,$B104,G$19)</f>
        <v>0</v>
      </c>
      <c r="H104" s="38">
        <f ca="1">_xll.DBRW($B$14,$B104,H$19)</f>
        <v>0</v>
      </c>
      <c r="I104" s="38">
        <f ca="1">_xll.DBRW($B$14,$B104,I$19)</f>
        <v>0</v>
      </c>
      <c r="J104" s="38" t="str">
        <f ca="1">IF(OR(E104&lt;&gt;0,(_xll.ELPAR("tango_core_model:Indicator",B104,2)="")),_xll.ELPAR("tango_core_model:Indicator",B104,1),_xll.ELPAR("tango_core_model:Indicator",B104,2))</f>
        <v>PL0000_ET_OE</v>
      </c>
      <c r="K104" s="38" t="str">
        <f ca="1">IFERROR(VLOOKUP(B104,#REF!,3,FALSE),"-")</f>
        <v>It relates to cost of fuel consumption by passenger rolling stocks</v>
      </c>
      <c r="L104" s="38">
        <f ca="1">_xll.DBRW($B$14,$B104,L$19)</f>
        <v>0</v>
      </c>
      <c r="M104" s="38">
        <f ca="1">_xll.DBRW($B$14,$B104,M$19)</f>
        <v>0</v>
      </c>
      <c r="N104" s="38">
        <f ca="1">_xll.DBRW($B$14,$B104,N$19)</f>
        <v>0</v>
      </c>
      <c r="O104" s="38">
        <f ca="1">_xll.DBRW($B$14,$B104,O$19)</f>
        <v>0</v>
      </c>
    </row>
    <row r="105" spans="1:15" x14ac:dyDescent="0.25">
      <c r="A105" s="2" t="str">
        <f ca="1">IF(_xll.TM1RPTELISCONSOLIDATED($B$20,$B105),IF(_xll.TM1RPTELLEV($B$20,$B105)&lt;=3,_xll.TM1RPTELLEV($B$20,$B105),"D"),"N")</f>
        <v>N</v>
      </c>
      <c r="B105" s="53" t="s">
        <v>1738</v>
      </c>
      <c r="C105" s="35" t="str">
        <f t="shared" ca="1" si="1"/>
        <v>No</v>
      </c>
      <c r="D105" s="35" t="str">
        <f ca="1">IF(AND(C105="YES",_xll.DIMIX(instance&amp;":z_indicator_PL_Vector",_xll.ELPAR(dimension,F105,1))&gt;0),
_xll.ELPAR(dimension,F105,1),
IF(AND(C105="YES",_xll.DIMIX(instance&amp;":z_indicator_PL_Vector",_xll.ELPAR(dimension,F105,1))=0),
_xll.ELPAR(dimension,_xll.ELPAR(dimension,F105,1),1),
IF(G105="Vector",F105,"")))</f>
        <v/>
      </c>
      <c r="E105" s="36">
        <f ca="1">_xll.ELLEV($B$15,$B105)</f>
        <v>0</v>
      </c>
      <c r="F105" s="37" t="str">
        <f ca="1">_xll.DIMNM(dimension,_xll.DIMIX(dimension,B105))</f>
        <v>PL1115_ET_801</v>
      </c>
      <c r="G105" s="36">
        <f ca="1">_xll.DBRW($B$14,$B105,G$19)</f>
        <v>0</v>
      </c>
      <c r="H105" s="38">
        <f ca="1">_xll.DBRW($B$14,$B105,H$19)</f>
        <v>0</v>
      </c>
      <c r="I105" s="38">
        <f ca="1">_xll.DBRW($B$14,$B105,I$19)</f>
        <v>0</v>
      </c>
      <c r="J105" s="38" t="str">
        <f ca="1">IF(OR(E105&lt;&gt;0,(_xll.ELPAR("tango_core_model:Indicator",B105,2)="")),_xll.ELPAR("tango_core_model:Indicator",B105,1),_xll.ELPAR("tango_core_model:Indicator",B105,2))</f>
        <v>PL0000_ET_OE</v>
      </c>
      <c r="K105" s="38" t="str">
        <f ca="1">IFERROR(VLOOKUP(B105,#REF!,3,FALSE),"-")</f>
        <v>Fuel hedging result (positive or negative)</v>
      </c>
      <c r="L105" s="38">
        <f ca="1">_xll.DBRW($B$14,$B105,L$19)</f>
        <v>0</v>
      </c>
      <c r="M105" s="38">
        <f ca="1">_xll.DBRW($B$14,$B105,M$19)</f>
        <v>0</v>
      </c>
      <c r="N105" s="38">
        <f ca="1">_xll.DBRW($B$14,$B105,N$19)</f>
        <v>0</v>
      </c>
      <c r="O105" s="38">
        <f ca="1">_xll.DBRW($B$14,$B105,O$19)</f>
        <v>0</v>
      </c>
    </row>
    <row r="106" spans="1:15" x14ac:dyDescent="0.25">
      <c r="A106" s="2" t="str">
        <f ca="1">IF(_xll.TM1RPTELISCONSOLIDATED($B$20,$B106),IF(_xll.TM1RPTELLEV($B$20,$B106)&lt;=3,_xll.TM1RPTELLEV($B$20,$B106),"D"),"N")</f>
        <v>N</v>
      </c>
      <c r="B106" s="53" t="s">
        <v>1739</v>
      </c>
      <c r="C106" s="35" t="str">
        <f t="shared" ca="1" si="1"/>
        <v>No</v>
      </c>
      <c r="D106" s="35" t="str">
        <f ca="1">IF(AND(C106="YES",_xll.DIMIX(instance&amp;":z_indicator_PL_Vector",_xll.ELPAR(dimension,F106,1))&gt;0),
_xll.ELPAR(dimension,F106,1),
IF(AND(C106="YES",_xll.DIMIX(instance&amp;":z_indicator_PL_Vector",_xll.ELPAR(dimension,F106,1))=0),
_xll.ELPAR(dimension,_xll.ELPAR(dimension,F106,1),1),
IF(G106="Vector",F106,"")))</f>
        <v/>
      </c>
      <c r="E106" s="36">
        <f ca="1">_xll.ELLEV($B$15,$B106)</f>
        <v>0</v>
      </c>
      <c r="F106" s="37" t="str">
        <f ca="1">_xll.DIMNM(dimension,_xll.DIMIX(dimension,B106))</f>
        <v>PL1115_ET_802</v>
      </c>
      <c r="G106" s="36">
        <f ca="1">_xll.DBRW($B$14,$B106,G$19)</f>
        <v>0</v>
      </c>
      <c r="H106" s="38">
        <f ca="1">_xll.DBRW($B$14,$B106,H$19)</f>
        <v>0</v>
      </c>
      <c r="I106" s="38">
        <f ca="1">_xll.DBRW($B$14,$B106,I$19)</f>
        <v>0</v>
      </c>
      <c r="J106" s="38" t="str">
        <f ca="1">IF(OR(E106&lt;&gt;0,(_xll.ELPAR("tango_core_model:Indicator",B106,2)="")),_xll.ELPAR("tango_core_model:Indicator",B106,1),_xll.ELPAR("tango_core_model:Indicator",B106,2))</f>
        <v>PL0000_ET_OE</v>
      </c>
      <c r="K106" s="38" t="str">
        <f ca="1">IFERROR(VLOOKUP(B106,#REF!,3,FALSE),"-")</f>
        <v>Reimbursement excise tax by the government</v>
      </c>
      <c r="L106" s="38">
        <f ca="1">_xll.DBRW($B$14,$B106,L$19)</f>
        <v>0</v>
      </c>
      <c r="M106" s="38">
        <f ca="1">_xll.DBRW($B$14,$B106,M$19)</f>
        <v>0</v>
      </c>
      <c r="N106" s="38">
        <f ca="1">_xll.DBRW($B$14,$B106,N$19)</f>
        <v>0</v>
      </c>
      <c r="O106" s="38">
        <f ca="1">_xll.DBRW($B$14,$B106,O$19)</f>
        <v>0</v>
      </c>
    </row>
    <row r="107" spans="1:15" x14ac:dyDescent="0.25">
      <c r="A107" s="2" t="str">
        <f ca="1">IF(_xll.TM1RPTELISCONSOLIDATED($B$20,$B107),IF(_xll.TM1RPTELLEV($B$20,$B107)&lt;=3,_xll.TM1RPTELLEV($B$20,$B107),"D"),"N")</f>
        <v>N</v>
      </c>
      <c r="B107" s="53" t="s">
        <v>64</v>
      </c>
      <c r="C107" s="35" t="str">
        <f t="shared" ca="1" si="1"/>
        <v>No</v>
      </c>
      <c r="D107" s="35" t="str">
        <f ca="1">IF(AND(C107="YES",_xll.DIMIX(instance&amp;":z_indicator_PL_Vector",_xll.ELPAR(dimension,F107,1))&gt;0),
_xll.ELPAR(dimension,F107,1),
IF(AND(C107="YES",_xll.DIMIX(instance&amp;":z_indicator_PL_Vector",_xll.ELPAR(dimension,F107,1))=0),
_xll.ELPAR(dimension,_xll.ELPAR(dimension,F107,1),1),
IF(G107="Vector",F107,"")))</f>
        <v/>
      </c>
      <c r="E107" s="36">
        <f ca="1">_xll.ELLEV($B$15,$B107)</f>
        <v>0</v>
      </c>
      <c r="F107" s="37" t="str">
        <f ca="1">_xll.DIMNM(dimension,_xll.DIMIX(dimension,B107))</f>
        <v>PL1115_ET_81</v>
      </c>
      <c r="G107" s="36">
        <f ca="1">_xll.DBRW($B$14,$B107,G$19)</f>
        <v>0</v>
      </c>
      <c r="H107" s="38">
        <f ca="1">_xll.DBRW($B$14,$B107,H$19)</f>
        <v>0</v>
      </c>
      <c r="I107" s="38">
        <f ca="1">_xll.DBRW($B$14,$B107,I$19)</f>
        <v>0</v>
      </c>
      <c r="J107" s="38" t="str">
        <f ca="1">IF(OR(E107&lt;&gt;0,(_xll.ELPAR("tango_core_model:Indicator",B107,2)="")),_xll.ELPAR("tango_core_model:Indicator",B107,1),_xll.ELPAR("tango_core_model:Indicator",B107,2))</f>
        <v>PL0000_ET_OE</v>
      </c>
      <c r="K107" s="38" t="str">
        <f ca="1">IFERROR(VLOOKUP(B107,#REF!,3,FALSE),"-")</f>
        <v>It relates to cost of bio fuel consumption by passenger rolling stocks</v>
      </c>
      <c r="L107" s="38">
        <f ca="1">_xll.DBRW($B$14,$B107,L$19)</f>
        <v>0</v>
      </c>
      <c r="M107" s="38">
        <f ca="1">_xll.DBRW($B$14,$B107,M$19)</f>
        <v>0</v>
      </c>
      <c r="N107" s="38">
        <f ca="1">_xll.DBRW($B$14,$B107,N$19)</f>
        <v>0</v>
      </c>
      <c r="O107" s="38">
        <f ca="1">_xll.DBRW($B$14,$B107,O$19)</f>
        <v>0</v>
      </c>
    </row>
    <row r="108" spans="1:15" x14ac:dyDescent="0.25">
      <c r="A108" s="2" t="str">
        <f ca="1">IF(_xll.TM1RPTELISCONSOLIDATED($B$20,$B108),IF(_xll.TM1RPTELLEV($B$20,$B108)&lt;=3,_xll.TM1RPTELLEV($B$20,$B108),"D"),"N")</f>
        <v>N</v>
      </c>
      <c r="B108" s="53" t="s">
        <v>65</v>
      </c>
      <c r="C108" s="35" t="str">
        <f t="shared" ca="1" si="1"/>
        <v>No</v>
      </c>
      <c r="D108" s="35" t="str">
        <f ca="1">IF(AND(C108="YES",_xll.DIMIX(instance&amp;":z_indicator_PL_Vector",_xll.ELPAR(dimension,F108,1))&gt;0),
_xll.ELPAR(dimension,F108,1),
IF(AND(C108="YES",_xll.DIMIX(instance&amp;":z_indicator_PL_Vector",_xll.ELPAR(dimension,F108,1))=0),
_xll.ELPAR(dimension,_xll.ELPAR(dimension,F108,1),1),
IF(G108="Vector",F108,"")))</f>
        <v/>
      </c>
      <c r="E108" s="36">
        <f ca="1">_xll.ELLEV($B$15,$B108)</f>
        <v>0</v>
      </c>
      <c r="F108" s="37" t="str">
        <f ca="1">_xll.DIMNM(dimension,_xll.DIMIX(dimension,B108))</f>
        <v>PL1115_ET_82</v>
      </c>
      <c r="G108" s="36">
        <f ca="1">_xll.DBRW($B$14,$B108,G$19)</f>
        <v>0</v>
      </c>
      <c r="H108" s="38">
        <f ca="1">_xll.DBRW($B$14,$B108,H$19)</f>
        <v>0</v>
      </c>
      <c r="I108" s="38">
        <f ca="1">_xll.DBRW($B$14,$B108,I$19)</f>
        <v>0</v>
      </c>
      <c r="J108" s="38" t="str">
        <f ca="1">IF(OR(E108&lt;&gt;0,(_xll.ELPAR("tango_core_model:Indicator",B108,2)="")),_xll.ELPAR("tango_core_model:Indicator",B108,1),_xll.ELPAR("tango_core_model:Indicator",B108,2))</f>
        <v>PL0000_ET_OE</v>
      </c>
      <c r="K108" s="38" t="str">
        <f ca="1">IFERROR(VLOOKUP(B108,#REF!,3,FALSE),"-")</f>
        <v>It relates to cost of gas consumption by passenger rolling stocks</v>
      </c>
      <c r="L108" s="38">
        <f ca="1">_xll.DBRW($B$14,$B108,L$19)</f>
        <v>0</v>
      </c>
      <c r="M108" s="38">
        <f ca="1">_xll.DBRW($B$14,$B108,M$19)</f>
        <v>0</v>
      </c>
      <c r="N108" s="38">
        <f ca="1">_xll.DBRW($B$14,$B108,N$19)</f>
        <v>0</v>
      </c>
      <c r="O108" s="38">
        <f ca="1">_xll.DBRW($B$14,$B108,O$19)</f>
        <v>0</v>
      </c>
    </row>
    <row r="109" spans="1:15" x14ac:dyDescent="0.25">
      <c r="A109" s="2" t="str">
        <f ca="1">IF(_xll.TM1RPTELISCONSOLIDATED($B$20,$B109),IF(_xll.TM1RPTELLEV($B$20,$B109)&lt;=3,_xll.TM1RPTELLEV($B$20,$B109),"D"),"N")</f>
        <v>N</v>
      </c>
      <c r="B109" s="53" t="s">
        <v>66</v>
      </c>
      <c r="C109" s="35" t="str">
        <f t="shared" ca="1" si="1"/>
        <v>No</v>
      </c>
      <c r="D109" s="35" t="str">
        <f ca="1">IF(AND(C109="YES",_xll.DIMIX(instance&amp;":z_indicator_PL_Vector",_xll.ELPAR(dimension,F109,1))&gt;0),
_xll.ELPAR(dimension,F109,1),
IF(AND(C109="YES",_xll.DIMIX(instance&amp;":z_indicator_PL_Vector",_xll.ELPAR(dimension,F109,1))=0),
_xll.ELPAR(dimension,_xll.ELPAR(dimension,F109,1),1),
IF(G109="Vector",F109,"")))</f>
        <v/>
      </c>
      <c r="E109" s="36">
        <f ca="1">_xll.ELLEV($B$15,$B109)</f>
        <v>0</v>
      </c>
      <c r="F109" s="37" t="str">
        <f ca="1">_xll.DIMNM(dimension,_xll.DIMIX(dimension,B109))</f>
        <v>PL1115_ET_83</v>
      </c>
      <c r="G109" s="36">
        <f ca="1">_xll.DBRW($B$14,$B109,G$19)</f>
        <v>0</v>
      </c>
      <c r="H109" s="38">
        <f ca="1">_xll.DBRW($B$14,$B109,H$19)</f>
        <v>0</v>
      </c>
      <c r="I109" s="38">
        <f ca="1">_xll.DBRW($B$14,$B109,I$19)</f>
        <v>0</v>
      </c>
      <c r="J109" s="38" t="str">
        <f ca="1">IF(OR(E109&lt;&gt;0,(_xll.ELPAR("tango_core_model:Indicator",B109,2)="")),_xll.ELPAR("tango_core_model:Indicator",B109,1),_xll.ELPAR("tango_core_model:Indicator",B109,2))</f>
        <v>PL0000_ET_OE</v>
      </c>
      <c r="K109" s="38" t="str">
        <f ca="1">IFERROR(VLOOKUP(B109,#REF!,3,FALSE),"-")</f>
        <v>It relates to cost of electricity consumption by passenger rolling stocks</v>
      </c>
      <c r="L109" s="38">
        <f ca="1">_xll.DBRW($B$14,$B109,L$19)</f>
        <v>0</v>
      </c>
      <c r="M109" s="38">
        <f ca="1">_xll.DBRW($B$14,$B109,M$19)</f>
        <v>0</v>
      </c>
      <c r="N109" s="38">
        <f ca="1">_xll.DBRW($B$14,$B109,N$19)</f>
        <v>0</v>
      </c>
      <c r="O109" s="38">
        <f ca="1">_xll.DBRW($B$14,$B109,O$19)</f>
        <v>0</v>
      </c>
    </row>
    <row r="110" spans="1:15" x14ac:dyDescent="0.25">
      <c r="A110" s="2" t="str">
        <f ca="1">IF(_xll.TM1RPTELISCONSOLIDATED($B$20,$B110),IF(_xll.TM1RPTELLEV($B$20,$B110)&lt;=3,_xll.TM1RPTELLEV($B$20,$B110),"D"),"N")</f>
        <v>N</v>
      </c>
      <c r="B110" s="53" t="s">
        <v>67</v>
      </c>
      <c r="C110" s="35" t="str">
        <f t="shared" ca="1" si="1"/>
        <v>No</v>
      </c>
      <c r="D110" s="35" t="str">
        <f ca="1">IF(AND(C110="YES",_xll.DIMIX(instance&amp;":z_indicator_PL_Vector",_xll.ELPAR(dimension,F110,1))&gt;0),
_xll.ELPAR(dimension,F110,1),
IF(AND(C110="YES",_xll.DIMIX(instance&amp;":z_indicator_PL_Vector",_xll.ELPAR(dimension,F110,1))=0),
_xll.ELPAR(dimension,_xll.ELPAR(dimension,F110,1),1),
IF(G110="Vector",F110,"")))</f>
        <v/>
      </c>
      <c r="E110" s="36">
        <f ca="1">_xll.ELLEV($B$15,$B110)</f>
        <v>0</v>
      </c>
      <c r="F110" s="37" t="str">
        <f ca="1">_xll.DIMNM(dimension,_xll.DIMIX(dimension,B110))</f>
        <v>PL1115_ET_99</v>
      </c>
      <c r="G110" s="36">
        <f ca="1">_xll.DBRW($B$14,$B110,G$19)</f>
        <v>0</v>
      </c>
      <c r="H110" s="38">
        <f ca="1">_xll.DBRW($B$14,$B110,H$19)</f>
        <v>0</v>
      </c>
      <c r="I110" s="38">
        <f ca="1">_xll.DBRW($B$14,$B110,I$19)</f>
        <v>0</v>
      </c>
      <c r="J110" s="38" t="str">
        <f ca="1">IF(OR(E110&lt;&gt;0,(_xll.ELPAR("tango_core_model:Indicator",B110,2)="")),_xll.ELPAR("tango_core_model:Indicator",B110,1),_xll.ELPAR("tango_core_model:Indicator",B110,2))</f>
        <v>PL0000_ET_OE</v>
      </c>
      <c r="K110" s="38" t="str">
        <f ca="1">IFERROR(VLOOKUP(B110,#REF!,3,FALSE),"-")</f>
        <v>This account includes all the other expenses related to consumption of energy by passenger rolling stock</v>
      </c>
      <c r="L110" s="38">
        <f ca="1">_xll.DBRW($B$14,$B110,L$19)</f>
        <v>0</v>
      </c>
      <c r="M110" s="38">
        <f ca="1">_xll.DBRW($B$14,$B110,M$19)</f>
        <v>0</v>
      </c>
      <c r="N110" s="38">
        <f ca="1">_xll.DBRW($B$14,$B110,N$19)</f>
        <v>0</v>
      </c>
      <c r="O110" s="38">
        <f ca="1">_xll.DBRW($B$14,$B110,O$19)</f>
        <v>0</v>
      </c>
    </row>
    <row r="111" spans="1:15" x14ac:dyDescent="0.25">
      <c r="A111" s="2" t="str">
        <f ca="1">IF(_xll.TM1RPTELISCONSOLIDATED($B$20,$B111),IF(_xll.TM1RPTELLEV($B$20,$B111)&lt;=3,_xll.TM1RPTELLEV($B$20,$B111),"D"),"N")</f>
        <v>N</v>
      </c>
      <c r="B111" s="47" t="s">
        <v>1780</v>
      </c>
      <c r="C111" s="30" t="str">
        <f t="shared" ca="1" si="1"/>
        <v>No</v>
      </c>
      <c r="D111" s="30" t="str">
        <f ca="1">IF(AND(C111="YES",_xll.DIMIX(instance&amp;":z_indicator_PL_Vector",_xll.ELPAR(dimension,F111,1))&gt;0),
_xll.ELPAR(dimension,F111,1),
IF(AND(C111="YES",_xll.DIMIX(instance&amp;":z_indicator_PL_Vector",_xll.ELPAR(dimension,F111,1))=0),
_xll.ELPAR(dimension,_xll.ELPAR(dimension,F111,1),1),
IF(G111="Vector",F111,"")))</f>
        <v/>
      </c>
      <c r="E111" s="31">
        <f ca="1">_xll.ELLEV($B$15,$B111)</f>
        <v>1</v>
      </c>
      <c r="F111" s="32" t="str">
        <f ca="1">_xll.DIMNM(dimension,_xll.DIMIX(dimension,B111))</f>
        <v>PL0000_ET_R</v>
      </c>
      <c r="G111" s="33">
        <f ca="1">_xll.DBRW($B$14,$B111,G$19)</f>
        <v>0</v>
      </c>
      <c r="H111" s="33">
        <f ca="1">_xll.DBRW($B$14,$B111,H$19)</f>
        <v>0</v>
      </c>
      <c r="I111" s="33">
        <f ca="1">_xll.DBRW($B$14,$B111,I$19)</f>
        <v>0</v>
      </c>
      <c r="J111" s="33" t="str">
        <f ca="1">IF(OR(E111&lt;&gt;0,(_xll.ELPAR("tango_core_model:Indicator",B111,2)="")),_xll.ELPAR("tango_core_model:Indicator",B111,1),_xll.ELPAR("tango_core_model:Indicator",B111,2))</f>
        <v>PL0000_ET</v>
      </c>
      <c r="K111" s="33" t="str">
        <f ca="1">IFERROR(VLOOKUP(B111,#REF!,3,FALSE),"-")</f>
        <v>-</v>
      </c>
      <c r="L111" s="33">
        <f ca="1">_xll.DBRW($B$14,$B111,L$19)</f>
        <v>0</v>
      </c>
      <c r="M111" s="33">
        <f ca="1">_xll.DBRW($B$14,$B111,M$19)</f>
        <v>0</v>
      </c>
      <c r="N111" s="33">
        <f ca="1">_xll.DBRW($B$14,$B111,N$19)</f>
        <v>0</v>
      </c>
      <c r="O111" s="33">
        <f ca="1">_xll.DBRW($B$14,$B111,O$19)</f>
        <v>0</v>
      </c>
    </row>
    <row r="112" spans="1:15" x14ac:dyDescent="0.25">
      <c r="A112" s="2" t="str">
        <f ca="1">IF(_xll.TM1RPTELISCONSOLIDATED($B$20,$B112),IF(_xll.TM1RPTELLEV($B$20,$B112)&lt;=3,_xll.TM1RPTELLEV($B$20,$B112),"D"),"N")</f>
        <v>N</v>
      </c>
      <c r="B112" s="53" t="s">
        <v>68</v>
      </c>
      <c r="C112" s="35" t="str">
        <f t="shared" ca="1" si="1"/>
        <v>No</v>
      </c>
      <c r="D112" s="35" t="str">
        <f ca="1">IF(AND(C112="YES",_xll.DIMIX(instance&amp;":z_indicator_PL_Vector",_xll.ELPAR(dimension,F112,1))&gt;0),
_xll.ELPAR(dimension,F112,1),
IF(AND(C112="YES",_xll.DIMIX(instance&amp;":z_indicator_PL_Vector",_xll.ELPAR(dimension,F112,1))=0),
_xll.ELPAR(dimension,_xll.ELPAR(dimension,F112,1),1),
IF(G112="Vector",F112,"")))</f>
        <v/>
      </c>
      <c r="E112" s="36">
        <f ca="1">_xll.ELLEV($B$15,$B112)</f>
        <v>0</v>
      </c>
      <c r="F112" s="37" t="str">
        <f ca="1">_xll.DIMNM(dimension,_xll.DIMIX(dimension,B112))</f>
        <v>PL1155_ET_15</v>
      </c>
      <c r="G112" s="36">
        <f ca="1">_xll.DBRW($B$14,$B112,G$19)</f>
        <v>0</v>
      </c>
      <c r="H112" s="38">
        <f ca="1">_xll.DBRW($B$14,$B112,H$19)</f>
        <v>0</v>
      </c>
      <c r="I112" s="38">
        <f ca="1">_xll.DBRW($B$14,$B112,I$19)</f>
        <v>0</v>
      </c>
      <c r="J112" s="38" t="str">
        <f ca="1">IF(OR(E112&lt;&gt;0,(_xll.ELPAR("tango_core_model:Indicator",B112,2)="")),_xll.ELPAR("tango_core_model:Indicator",B112,1),_xll.ELPAR("tango_core_model:Indicator",B112,2))</f>
        <v>PL0000_ET_R</v>
      </c>
      <c r="K112" s="38" t="str">
        <f ca="1">IFERROR(VLOOKUP(B112,#REF!,3,FALSE),"-")</f>
        <v>It relates to intercompany revenue from reinvoicing of fuel costs</v>
      </c>
      <c r="L112" s="38">
        <f ca="1">_xll.DBRW($B$14,$B112,L$19)</f>
        <v>0</v>
      </c>
      <c r="M112" s="38">
        <f ca="1">_xll.DBRW($B$14,$B112,M$19)</f>
        <v>0</v>
      </c>
      <c r="N112" s="38">
        <f ca="1">_xll.DBRW($B$14,$B112,N$19)</f>
        <v>0</v>
      </c>
      <c r="O112" s="38">
        <f ca="1">_xll.DBRW($B$14,$B112,O$19)</f>
        <v>0</v>
      </c>
    </row>
    <row r="113" spans="1:15" x14ac:dyDescent="0.25">
      <c r="A113" s="2" t="str">
        <f ca="1">IF(_xll.TM1RPTELISCONSOLIDATED($B$20,$B113),IF(_xll.TM1RPTELLEV($B$20,$B113)&lt;=3,_xll.TM1RPTELLEV($B$20,$B113),"D"),"N")</f>
        <v>N</v>
      </c>
      <c r="B113" s="53" t="s">
        <v>69</v>
      </c>
      <c r="C113" s="35" t="str">
        <f t="shared" ca="1" si="1"/>
        <v>No</v>
      </c>
      <c r="D113" s="35" t="str">
        <f ca="1">IF(AND(C113="YES",_xll.DIMIX(instance&amp;":z_indicator_PL_Vector",_xll.ELPAR(dimension,F113,1))&gt;0),
_xll.ELPAR(dimension,F113,1),
IF(AND(C113="YES",_xll.DIMIX(instance&amp;":z_indicator_PL_Vector",_xll.ELPAR(dimension,F113,1))=0),
_xll.ELPAR(dimension,_xll.ELPAR(dimension,F113,1),1),
IF(G113="Vector",F113,"")))</f>
        <v/>
      </c>
      <c r="E113" s="36">
        <f ca="1">_xll.ELLEV($B$15,$B113)</f>
        <v>0</v>
      </c>
      <c r="F113" s="37" t="str">
        <f ca="1">_xll.DIMNM(dimension,_xll.DIMIX(dimension,B113))</f>
        <v>PL1155_ET_16</v>
      </c>
      <c r="G113" s="36">
        <f ca="1">_xll.DBRW($B$14,$B113,G$19)</f>
        <v>0</v>
      </c>
      <c r="H113" s="38">
        <f ca="1">_xll.DBRW($B$14,$B113,H$19)</f>
        <v>0</v>
      </c>
      <c r="I113" s="38">
        <f ca="1">_xll.DBRW($B$14,$B113,I$19)</f>
        <v>0</v>
      </c>
      <c r="J113" s="38" t="str">
        <f ca="1">IF(OR(E113&lt;&gt;0,(_xll.ELPAR("tango_core_model:Indicator",B113,2)="")),_xll.ELPAR("tango_core_model:Indicator",B113,1),_xll.ELPAR("tango_core_model:Indicator",B113,2))</f>
        <v>PL0000_ET_R</v>
      </c>
      <c r="K113" s="38" t="str">
        <f ca="1">IFERROR(VLOOKUP(B113,#REF!,3,FALSE),"-")</f>
        <v>It relates to intercompany revenue from reinvoicing of bio fuel costs</v>
      </c>
      <c r="L113" s="38">
        <f ca="1">_xll.DBRW($B$14,$B113,L$19)</f>
        <v>0</v>
      </c>
      <c r="M113" s="38">
        <f ca="1">_xll.DBRW($B$14,$B113,M$19)</f>
        <v>0</v>
      </c>
      <c r="N113" s="38">
        <f ca="1">_xll.DBRW($B$14,$B113,N$19)</f>
        <v>0</v>
      </c>
      <c r="O113" s="38">
        <f ca="1">_xll.DBRW($B$14,$B113,O$19)</f>
        <v>0</v>
      </c>
    </row>
    <row r="114" spans="1:15" x14ac:dyDescent="0.25">
      <c r="A114" s="2" t="str">
        <f ca="1">IF(_xll.TM1RPTELISCONSOLIDATED($B$20,$B114),IF(_xll.TM1RPTELLEV($B$20,$B114)&lt;=3,_xll.TM1RPTELLEV($B$20,$B114),"D"),"N")</f>
        <v>N</v>
      </c>
      <c r="B114" s="53" t="s">
        <v>70</v>
      </c>
      <c r="C114" s="35" t="str">
        <f t="shared" ca="1" si="1"/>
        <v>No</v>
      </c>
      <c r="D114" s="35" t="str">
        <f ca="1">IF(AND(C114="YES",_xll.DIMIX(instance&amp;":z_indicator_PL_Vector",_xll.ELPAR(dimension,F114,1))&gt;0),
_xll.ELPAR(dimension,F114,1),
IF(AND(C114="YES",_xll.DIMIX(instance&amp;":z_indicator_PL_Vector",_xll.ELPAR(dimension,F114,1))=0),
_xll.ELPAR(dimension,_xll.ELPAR(dimension,F114,1),1),
IF(G114="Vector",F114,"")))</f>
        <v/>
      </c>
      <c r="E114" s="36">
        <f ca="1">_xll.ELLEV($B$15,$B114)</f>
        <v>0</v>
      </c>
      <c r="F114" s="37" t="str">
        <f ca="1">_xll.DIMNM(dimension,_xll.DIMIX(dimension,B114))</f>
        <v>PL1155_ET_17</v>
      </c>
      <c r="G114" s="36">
        <f ca="1">_xll.DBRW($B$14,$B114,G$19)</f>
        <v>0</v>
      </c>
      <c r="H114" s="38">
        <f ca="1">_xll.DBRW($B$14,$B114,H$19)</f>
        <v>0</v>
      </c>
      <c r="I114" s="38">
        <f ca="1">_xll.DBRW($B$14,$B114,I$19)</f>
        <v>0</v>
      </c>
      <c r="J114" s="38" t="str">
        <f ca="1">IF(OR(E114&lt;&gt;0,(_xll.ELPAR("tango_core_model:Indicator",B114,2)="")),_xll.ELPAR("tango_core_model:Indicator",B114,1),_xll.ELPAR("tango_core_model:Indicator",B114,2))</f>
        <v>PL0000_ET_R</v>
      </c>
      <c r="K114" s="38" t="str">
        <f ca="1">IFERROR(VLOOKUP(B114,#REF!,3,FALSE),"-")</f>
        <v>It relates to intercompany revenue from reinvoicing of gas costs</v>
      </c>
      <c r="L114" s="38">
        <f ca="1">_xll.DBRW($B$14,$B114,L$19)</f>
        <v>0</v>
      </c>
      <c r="M114" s="38">
        <f ca="1">_xll.DBRW($B$14,$B114,M$19)</f>
        <v>0</v>
      </c>
      <c r="N114" s="38">
        <f ca="1">_xll.DBRW($B$14,$B114,N$19)</f>
        <v>0</v>
      </c>
      <c r="O114" s="38">
        <f ca="1">_xll.DBRW($B$14,$B114,O$19)</f>
        <v>0</v>
      </c>
    </row>
    <row r="115" spans="1:15" x14ac:dyDescent="0.25">
      <c r="A115" s="2" t="str">
        <f ca="1">IF(_xll.TM1RPTELISCONSOLIDATED($B$20,$B115),IF(_xll.TM1RPTELLEV($B$20,$B115)&lt;=3,_xll.TM1RPTELLEV($B$20,$B115),"D"),"N")</f>
        <v>N</v>
      </c>
      <c r="B115" s="53" t="s">
        <v>71</v>
      </c>
      <c r="C115" s="35" t="str">
        <f t="shared" ca="1" si="1"/>
        <v>No</v>
      </c>
      <c r="D115" s="35" t="str">
        <f ca="1">IF(AND(C115="YES",_xll.DIMIX(instance&amp;":z_indicator_PL_Vector",_xll.ELPAR(dimension,F115,1))&gt;0),
_xll.ELPAR(dimension,F115,1),
IF(AND(C115="YES",_xll.DIMIX(instance&amp;":z_indicator_PL_Vector",_xll.ELPAR(dimension,F115,1))=0),
_xll.ELPAR(dimension,_xll.ELPAR(dimension,F115,1),1),
IF(G115="Vector",F115,"")))</f>
        <v/>
      </c>
      <c r="E115" s="36">
        <f ca="1">_xll.ELLEV($B$15,$B115)</f>
        <v>0</v>
      </c>
      <c r="F115" s="37" t="str">
        <f ca="1">_xll.DIMNM(dimension,_xll.DIMIX(dimension,B115))</f>
        <v>PL1155_ET_18</v>
      </c>
      <c r="G115" s="36">
        <f ca="1">_xll.DBRW($B$14,$B115,G$19)</f>
        <v>0</v>
      </c>
      <c r="H115" s="38">
        <f ca="1">_xll.DBRW($B$14,$B115,H$19)</f>
        <v>0</v>
      </c>
      <c r="I115" s="38">
        <f ca="1">_xll.DBRW($B$14,$B115,I$19)</f>
        <v>0</v>
      </c>
      <c r="J115" s="38" t="str">
        <f ca="1">IF(OR(E115&lt;&gt;0,(_xll.ELPAR("tango_core_model:Indicator",B115,2)="")),_xll.ELPAR("tango_core_model:Indicator",B115,1),_xll.ELPAR("tango_core_model:Indicator",B115,2))</f>
        <v>PL0000_ET_R</v>
      </c>
      <c r="K115" s="38" t="str">
        <f ca="1">IFERROR(VLOOKUP(B115,#REF!,3,FALSE),"-")</f>
        <v>It relates to intercompany revenue from reinvoicing of electricity costs</v>
      </c>
      <c r="L115" s="38">
        <f ca="1">_xll.DBRW($B$14,$B115,L$19)</f>
        <v>0</v>
      </c>
      <c r="M115" s="38">
        <f ca="1">_xll.DBRW($B$14,$B115,M$19)</f>
        <v>0</v>
      </c>
      <c r="N115" s="38">
        <f ca="1">_xll.DBRW($B$14,$B115,N$19)</f>
        <v>0</v>
      </c>
      <c r="O115" s="38">
        <f ca="1">_xll.DBRW($B$14,$B115,O$19)</f>
        <v>0</v>
      </c>
    </row>
    <row r="116" spans="1:15" x14ac:dyDescent="0.25">
      <c r="A116" s="2" t="str">
        <f ca="1">IF(_xll.TM1RPTELISCONSOLIDATED($B$20,$B116),IF(_xll.TM1RPTELLEV($B$20,$B116)&lt;=3,_xll.TM1RPTELLEV($B$20,$B116),"D"),"N")</f>
        <v>N</v>
      </c>
      <c r="B116" s="53" t="s">
        <v>72</v>
      </c>
      <c r="C116" s="35" t="str">
        <f t="shared" ca="1" si="1"/>
        <v>No</v>
      </c>
      <c r="D116" s="35" t="str">
        <f ca="1">IF(AND(C116="YES",_xll.DIMIX(instance&amp;":z_indicator_PL_Vector",_xll.ELPAR(dimension,F116,1))&gt;0),
_xll.ELPAR(dimension,F116,1),
IF(AND(C116="YES",_xll.DIMIX(instance&amp;":z_indicator_PL_Vector",_xll.ELPAR(dimension,F116,1))=0),
_xll.ELPAR(dimension,_xll.ELPAR(dimension,F116,1),1),
IF(G116="Vector",F116,"")))</f>
        <v/>
      </c>
      <c r="E116" s="36">
        <f ca="1">_xll.ELLEV($B$15,$B116)</f>
        <v>0</v>
      </c>
      <c r="F116" s="37" t="str">
        <f ca="1">_xll.DIMNM(dimension,_xll.DIMIX(dimension,B116))</f>
        <v>PL1155_ET_99</v>
      </c>
      <c r="G116" s="36">
        <f ca="1">_xll.DBRW($B$14,$B116,G$19)</f>
        <v>0</v>
      </c>
      <c r="H116" s="38">
        <f ca="1">_xll.DBRW($B$14,$B116,H$19)</f>
        <v>0</v>
      </c>
      <c r="I116" s="38">
        <f ca="1">_xll.DBRW($B$14,$B116,I$19)</f>
        <v>0</v>
      </c>
      <c r="J116" s="38" t="str">
        <f ca="1">IF(OR(E116&lt;&gt;0,(_xll.ELPAR("tango_core_model:Indicator",B116,2)="")),_xll.ELPAR("tango_core_model:Indicator",B116,1),_xll.ELPAR("tango_core_model:Indicator",B116,2))</f>
        <v>PL0000_ET_R</v>
      </c>
      <c r="K116" s="38" t="str">
        <f ca="1">IFERROR(VLOOKUP(B116,#REF!,3,FALSE),"-")</f>
        <v>It relates to intercompany revenue from reinvoicing of other energy costs</v>
      </c>
      <c r="L116" s="38">
        <f ca="1">_xll.DBRW($B$14,$B116,L$19)</f>
        <v>0</v>
      </c>
      <c r="M116" s="38">
        <f ca="1">_xll.DBRW($B$14,$B116,M$19)</f>
        <v>0</v>
      </c>
      <c r="N116" s="38">
        <f ca="1">_xll.DBRW($B$14,$B116,N$19)</f>
        <v>0</v>
      </c>
      <c r="O116" s="38">
        <f ca="1">_xll.DBRW($B$14,$B116,O$19)</f>
        <v>0</v>
      </c>
    </row>
    <row r="117" spans="1:15" x14ac:dyDescent="0.25">
      <c r="A117" s="2" t="str">
        <f ca="1">IF(_xll.TM1RPTELISCONSOLIDATED($B$20,$B117),IF(_xll.TM1RPTELLEV($B$20,$B117)&lt;=3,_xll.TM1RPTELLEV($B$20,$B117),"D"),"N")</f>
        <v>N</v>
      </c>
      <c r="B117" s="46" t="s">
        <v>1781</v>
      </c>
      <c r="C117" s="25" t="str">
        <f t="shared" ca="1" si="1"/>
        <v>No</v>
      </c>
      <c r="D117" s="25" t="str">
        <f ca="1">IF(AND(C117="YES",_xll.DIMIX(instance&amp;":z_indicator_PL_Vector",_xll.ELPAR(dimension,F117,1))&gt;0),
_xll.ELPAR(dimension,F117,1),
IF(AND(C117="YES",_xll.DIMIX(instance&amp;":z_indicator_PL_Vector",_xll.ELPAR(dimension,F117,1))=0),
_xll.ELPAR(dimension,_xll.ELPAR(dimension,F117,1),1),
IF(G117="Vector",F117,"")))</f>
        <v/>
      </c>
      <c r="E117" s="26">
        <f ca="1">_xll.ELLEV($B$15,$B117)</f>
        <v>3</v>
      </c>
      <c r="F117" s="27" t="str">
        <f ca="1">_xll.DIMNM(dimension,_xll.DIMIX(dimension,B117))</f>
        <v>PL0000_FL</v>
      </c>
      <c r="G117" s="28">
        <f ca="1">_xll.DBRW($B$14,$B117,G$19)</f>
        <v>0</v>
      </c>
      <c r="H117" s="28">
        <f ca="1">_xll.DBRW($B$14,$B117,H$19)</f>
        <v>0</v>
      </c>
      <c r="I117" s="28">
        <f ca="1">_xll.DBRW($B$14,$B117,I$19)</f>
        <v>0</v>
      </c>
      <c r="J117" s="28" t="str">
        <f ca="1">IF(OR(E117&lt;&gt;0,(_xll.ELPAR("tango_core_model:Indicator",B117,2)="")),_xll.ELPAR("tango_core_model:Indicator",B117,1),_xll.ELPAR("tango_core_model:Indicator",B117,2))</f>
        <v>TPL11_dest</v>
      </c>
      <c r="K117" s="28" t="str">
        <f ca="1">IFERROR(VLOOKUP(B117,#REF!,3,FALSE),"-")</f>
        <v>-</v>
      </c>
      <c r="L117" s="28">
        <f ca="1">_xll.DBRW($B$14,$B117,L$19)</f>
        <v>0</v>
      </c>
      <c r="M117" s="28">
        <f ca="1">_xll.DBRW($B$14,$B117,M$19)</f>
        <v>0</v>
      </c>
      <c r="N117" s="28">
        <f ca="1">_xll.DBRW($B$14,$B117,N$19)</f>
        <v>0</v>
      </c>
      <c r="O117" s="28">
        <f ca="1">_xll.DBRW($B$14,$B117,O$19)</f>
        <v>0</v>
      </c>
    </row>
    <row r="118" spans="1:15" x14ac:dyDescent="0.25">
      <c r="A118" s="2" t="str">
        <f ca="1">IF(_xll.TM1RPTELISCONSOLIDATED($B$20,$B118),IF(_xll.TM1RPTELLEV($B$20,$B118)&lt;=3,_xll.TM1RPTELLEV($B$20,$B118),"D"),"N")</f>
        <v>N</v>
      </c>
      <c r="B118" s="47" t="s">
        <v>1782</v>
      </c>
      <c r="C118" s="30" t="str">
        <f t="shared" ca="1" si="1"/>
        <v>No</v>
      </c>
      <c r="D118" s="30" t="str">
        <f ca="1">IF(AND(C118="YES",_xll.DIMIX(instance&amp;":z_indicator_PL_Vector",_xll.ELPAR(dimension,F118,1))&gt;0),
_xll.ELPAR(dimension,F118,1),
IF(AND(C118="YES",_xll.DIMIX(instance&amp;":z_indicator_PL_Vector",_xll.ELPAR(dimension,F118,1))=0),
_xll.ELPAR(dimension,_xll.ELPAR(dimension,F118,1),1),
IF(G118="Vector",F118,"")))</f>
        <v/>
      </c>
      <c r="E118" s="31">
        <f ca="1">_xll.ELLEV($B$15,$B118)</f>
        <v>2</v>
      </c>
      <c r="F118" s="32" t="str">
        <f ca="1">_xll.DIMNM(dimension,_xll.DIMIX(dimension,B118))</f>
        <v>PL0000_FL_CAFOP</v>
      </c>
      <c r="G118" s="33">
        <f ca="1">_xll.DBRW($B$14,$B118,G$19)</f>
        <v>0</v>
      </c>
      <c r="H118" s="33">
        <f ca="1">_xll.DBRW($B$14,$B118,H$19)</f>
        <v>0</v>
      </c>
      <c r="I118" s="33">
        <f ca="1">_xll.DBRW($B$14,$B118,I$19)</f>
        <v>0</v>
      </c>
      <c r="J118" s="33" t="str">
        <f ca="1">IF(OR(E118&lt;&gt;0,(_xll.ELPAR("tango_core_model:Indicator",B118,2)="")),_xll.ELPAR("tango_core_model:Indicator",B118,1),_xll.ELPAR("tango_core_model:Indicator",B118,2))</f>
        <v>PL0000_FL</v>
      </c>
      <c r="K118" s="33" t="str">
        <f ca="1">IFERROR(VLOOKUP(B118,#REF!,3,FALSE),"-")</f>
        <v>-</v>
      </c>
      <c r="L118" s="33">
        <f ca="1">_xll.DBRW($B$14,$B118,L$19)</f>
        <v>0</v>
      </c>
      <c r="M118" s="33">
        <f ca="1">_xll.DBRW($B$14,$B118,M$19)</f>
        <v>0</v>
      </c>
      <c r="N118" s="33">
        <f ca="1">_xll.DBRW($B$14,$B118,N$19)</f>
        <v>0</v>
      </c>
      <c r="O118" s="33">
        <f ca="1">_xll.DBRW($B$14,$B118,O$19)</f>
        <v>0</v>
      </c>
    </row>
    <row r="119" spans="1:15" x14ac:dyDescent="0.25">
      <c r="A119" s="2" t="str">
        <f ca="1">IF(_xll.TM1RPTELISCONSOLIDATED($B$20,$B119),IF(_xll.TM1RPTELLEV($B$20,$B119)&lt;=3,_xll.TM1RPTELLEV($B$20,$B119),"D"),"N")</f>
        <v>N</v>
      </c>
      <c r="B119" s="53" t="s">
        <v>141</v>
      </c>
      <c r="C119" s="35" t="str">
        <f t="shared" ca="1" si="1"/>
        <v>No</v>
      </c>
      <c r="D119" s="35" t="str">
        <f ca="1">IF(AND(C119="YES",_xll.DIMIX(instance&amp;":z_indicator_PL_Vector",_xll.ELPAR(dimension,F119,1))&gt;0),
_xll.ELPAR(dimension,F119,1),
IF(AND(C119="YES",_xll.DIMIX(instance&amp;":z_indicator_PL_Vector",_xll.ELPAR(dimension,F119,1))=0),
_xll.ELPAR(dimension,_xll.ELPAR(dimension,F119,1),1),
IF(G119="Vector",F119,"")))</f>
        <v/>
      </c>
      <c r="E119" s="36">
        <f ca="1">_xll.ELLEV($B$15,$B119)</f>
        <v>0</v>
      </c>
      <c r="F119" s="37" t="str">
        <f ca="1">_xll.DIMNM(dimension,_xll.DIMIX(dimension,B119))</f>
        <v>PL1116_FL</v>
      </c>
      <c r="G119" s="36">
        <f ca="1">_xll.DBRW($B$14,$B119,G$19)</f>
        <v>0</v>
      </c>
      <c r="H119" s="38">
        <f ca="1">_xll.DBRW($B$14,$B119,H$19)</f>
        <v>0</v>
      </c>
      <c r="I119" s="38">
        <f ca="1">_xll.DBRW($B$14,$B119,I$19)</f>
        <v>0</v>
      </c>
      <c r="J119" s="38" t="str">
        <f ca="1">IF(OR(E119&lt;&gt;0,(_xll.ELPAR("tango_core_model:Indicator",B119,2)="")),_xll.ELPAR("tango_core_model:Indicator",B119,1),_xll.ELPAR("tango_core_model:Indicator",B119,2))</f>
        <v>PL0000_FL_CAFOP</v>
      </c>
      <c r="K119" s="38" t="str">
        <f ca="1">IFERROR(VLOOKUP(B119,#REF!,3,FALSE),"-")</f>
        <v>It includes all operating leases expenses of passenger rolling stocks and operating leases expenses of equipment of passenger rolling stocks. It also includes operating lease under IFRIC 12</v>
      </c>
      <c r="L119" s="38">
        <f ca="1">_xll.DBRW($B$14,$B119,L$19)</f>
        <v>0</v>
      </c>
      <c r="M119" s="38">
        <f ca="1">_xll.DBRW($B$14,$B119,M$19)</f>
        <v>0</v>
      </c>
      <c r="N119" s="38">
        <f ca="1">_xll.DBRW($B$14,$B119,N$19)</f>
        <v>0</v>
      </c>
      <c r="O119" s="38">
        <f ca="1">_xll.DBRW($B$14,$B119,O$19)</f>
        <v>0</v>
      </c>
    </row>
    <row r="120" spans="1:15" x14ac:dyDescent="0.25">
      <c r="A120" s="2" t="str">
        <f ca="1">IF(_xll.TM1RPTELISCONSOLIDATED($B$20,$B120),IF(_xll.TM1RPTELLEV($B$20,$B120)&lt;=3,_xll.TM1RPTELLEV($B$20,$B120),"D"),"N")</f>
        <v>N</v>
      </c>
      <c r="B120" s="53" t="s">
        <v>140</v>
      </c>
      <c r="C120" s="35" t="str">
        <f t="shared" ca="1" si="1"/>
        <v>No</v>
      </c>
      <c r="D120" s="35" t="str">
        <f ca="1">IF(AND(C120="YES",_xll.DIMIX(instance&amp;":z_indicator_PL_Vector",_xll.ELPAR(dimension,F120,1))&gt;0),
_xll.ELPAR(dimension,F120,1),
IF(AND(C120="YES",_xll.DIMIX(instance&amp;":z_indicator_PL_Vector",_xll.ELPAR(dimension,F120,1))=0),
_xll.ELPAR(dimension,_xll.ELPAR(dimension,F120,1),1),
IF(G120="Vector",F120,"")))</f>
        <v/>
      </c>
      <c r="E120" s="36">
        <f ca="1">_xll.ELLEV($B$15,$B120)</f>
        <v>0</v>
      </c>
      <c r="F120" s="37" t="str">
        <f ca="1">_xll.DIMNM(dimension,_xll.DIMIX(dimension,B120))</f>
        <v>PL1155_FL_99</v>
      </c>
      <c r="G120" s="36">
        <f ca="1">_xll.DBRW($B$14,$B120,G$19)</f>
        <v>0</v>
      </c>
      <c r="H120" s="38">
        <f ca="1">_xll.DBRW($B$14,$B120,H$19)</f>
        <v>0</v>
      </c>
      <c r="I120" s="38">
        <f ca="1">_xll.DBRW($B$14,$B120,I$19)</f>
        <v>0</v>
      </c>
      <c r="J120" s="38" t="str">
        <f ca="1">IF(OR(E120&lt;&gt;0,(_xll.ELPAR("tango_core_model:Indicator",B120,2)="")),_xll.ELPAR("tango_core_model:Indicator",B120,1),_xll.ELPAR("tango_core_model:Indicator",B120,2))</f>
        <v>PL0000_FL_CAFOP</v>
      </c>
      <c r="K120" s="38" t="str">
        <f ca="1">IFERROR(VLOOKUP(B120,#REF!,3,FALSE),"-")</f>
        <v>It includes re-invoicing to another intercompany of the Group of all fleet costs except operating or financial leases costs</v>
      </c>
      <c r="L120" s="38">
        <f ca="1">_xll.DBRW($B$14,$B120,L$19)</f>
        <v>0</v>
      </c>
      <c r="M120" s="38">
        <f ca="1">_xll.DBRW($B$14,$B120,M$19)</f>
        <v>0</v>
      </c>
      <c r="N120" s="38">
        <f ca="1">_xll.DBRW($B$14,$B120,N$19)</f>
        <v>0</v>
      </c>
      <c r="O120" s="38">
        <f ca="1">_xll.DBRW($B$14,$B120,O$19)</f>
        <v>0</v>
      </c>
    </row>
    <row r="121" spans="1:15" x14ac:dyDescent="0.25">
      <c r="A121" s="2" t="str">
        <f ca="1">IF(_xll.TM1RPTELISCONSOLIDATED($B$20,$B121),IF(_xll.TM1RPTELLEV($B$20,$B121)&lt;=3,_xll.TM1RPTELLEV($B$20,$B121),"D"),"N")</f>
        <v>N</v>
      </c>
      <c r="B121" s="48" t="s">
        <v>1783</v>
      </c>
      <c r="C121" s="30" t="str">
        <f t="shared" ca="1" si="1"/>
        <v>No</v>
      </c>
      <c r="D121" s="30" t="str">
        <f ca="1">IF(AND(C121="YES",_xll.DIMIX(instance&amp;":z_indicator_PL_Vector",_xll.ELPAR(dimension,F121,1))&gt;0),
_xll.ELPAR(dimension,F121,1),
IF(AND(C121="YES",_xll.DIMIX(instance&amp;":z_indicator_PL_Vector",_xll.ELPAR(dimension,F121,1))=0),
_xll.ELPAR(dimension,_xll.ELPAR(dimension,F121,1),1),
IF(G121="Vector",F121,"")))</f>
        <v/>
      </c>
      <c r="E121" s="31">
        <f ca="1">_xll.ELLEV($B$15,$B121)</f>
        <v>1</v>
      </c>
      <c r="F121" s="32" t="str">
        <f ca="1">_xll.DIMNM(dimension,_xll.DIMIX(dimension,B121))</f>
        <v>PL0000_FL_OE</v>
      </c>
      <c r="G121" s="33">
        <f ca="1">_xll.DBRW($B$14,$B121,G$19)</f>
        <v>0</v>
      </c>
      <c r="H121" s="33">
        <f ca="1">_xll.DBRW($B$14,$B121,H$19)</f>
        <v>0</v>
      </c>
      <c r="I121" s="33">
        <f ca="1">_xll.DBRW($B$14,$B121,I$19)</f>
        <v>0</v>
      </c>
      <c r="J121" s="33" t="str">
        <f ca="1">IF(OR(E121&lt;&gt;0,(_xll.ELPAR("tango_core_model:Indicator",B121,2)="")),_xll.ELPAR("tango_core_model:Indicator",B121,1),_xll.ELPAR("tango_core_model:Indicator",B121,2))</f>
        <v>PL0000_FL_CAFOP</v>
      </c>
      <c r="K121" s="33" t="str">
        <f ca="1">IFERROR(VLOOKUP(B121,#REF!,3,FALSE),"-")</f>
        <v>-</v>
      </c>
      <c r="L121" s="33">
        <f ca="1">_xll.DBRW($B$14,$B121,L$19)</f>
        <v>0</v>
      </c>
      <c r="M121" s="33">
        <f ca="1">_xll.DBRW($B$14,$B121,M$19)</f>
        <v>0</v>
      </c>
      <c r="N121" s="33">
        <f ca="1">_xll.DBRW($B$14,$B121,N$19)</f>
        <v>0</v>
      </c>
      <c r="O121" s="33">
        <f ca="1">_xll.DBRW($B$14,$B121,O$19)</f>
        <v>0</v>
      </c>
    </row>
    <row r="122" spans="1:15" x14ac:dyDescent="0.25">
      <c r="A122" s="2" t="str">
        <f ca="1">IF(_xll.TM1RPTELISCONSOLIDATED($B$20,$B122),IF(_xll.TM1RPTELLEV($B$20,$B122)&lt;=3,_xll.TM1RPTELLEV($B$20,$B122),"D"),"N")</f>
        <v>N</v>
      </c>
      <c r="B122" s="40" t="s">
        <v>143</v>
      </c>
      <c r="C122" s="35" t="str">
        <f t="shared" ca="1" si="1"/>
        <v>No</v>
      </c>
      <c r="D122" s="35" t="str">
        <f ca="1">IF(AND(C122="YES",_xll.DIMIX(instance&amp;":z_indicator_PL_Vector",_xll.ELPAR(dimension,F122,1))&gt;0),
_xll.ELPAR(dimension,F122,1),
IF(AND(C122="YES",_xll.DIMIX(instance&amp;":z_indicator_PL_Vector",_xll.ELPAR(dimension,F122,1))=0),
_xll.ELPAR(dimension,_xll.ELPAR(dimension,F122,1),1),
IF(G122="Vector",F122,"")))</f>
        <v/>
      </c>
      <c r="E122" s="36">
        <f ca="1">_xll.ELLEV($B$15,$B122)</f>
        <v>0</v>
      </c>
      <c r="F122" s="37" t="str">
        <f ca="1">_xll.DIMNM(dimension,_xll.DIMIX(dimension,B122))</f>
        <v>PL1115_FL_56</v>
      </c>
      <c r="G122" s="36">
        <f ca="1">_xll.DBRW($B$14,$B122,G$19)</f>
        <v>0</v>
      </c>
      <c r="H122" s="38">
        <f ca="1">_xll.DBRW($B$14,$B122,H$19)</f>
        <v>0</v>
      </c>
      <c r="I122" s="38">
        <f ca="1">_xll.DBRW($B$14,$B122,I$19)</f>
        <v>0</v>
      </c>
      <c r="J122" s="38" t="str">
        <f ca="1">IF(OR(E122&lt;&gt;0,(_xll.ELPAR("tango_core_model:Indicator",B122,2)="")),_xll.ELPAR("tango_core_model:Indicator",B122,1),_xll.ELPAR("tango_core_model:Indicator",B122,2))</f>
        <v>PL0000_FL_OE</v>
      </c>
      <c r="K122" s="38" t="str">
        <f ca="1">IFERROR(VLOOKUP(B122,#REF!,3,FALSE),"-")</f>
        <v>Cost related to the financing of operating vehicles through financial lease</v>
      </c>
      <c r="L122" s="38">
        <f ca="1">_xll.DBRW($B$14,$B122,L$19)</f>
        <v>0</v>
      </c>
      <c r="M122" s="38">
        <f ca="1">_xll.DBRW($B$14,$B122,M$19)</f>
        <v>0</v>
      </c>
      <c r="N122" s="38">
        <f ca="1">_xll.DBRW($B$14,$B122,N$19)</f>
        <v>0</v>
      </c>
      <c r="O122" s="38">
        <f ca="1">_xll.DBRW($B$14,$B122,O$19)</f>
        <v>0</v>
      </c>
    </row>
    <row r="123" spans="1:15" x14ac:dyDescent="0.25">
      <c r="A123" s="2" t="str">
        <f ca="1">IF(_xll.TM1RPTELISCONSOLIDATED($B$20,$B123),IF(_xll.TM1RPTELLEV($B$20,$B123)&lt;=3,_xll.TM1RPTELLEV($B$20,$B123),"D"),"N")</f>
        <v>N</v>
      </c>
      <c r="B123" s="40" t="s">
        <v>144</v>
      </c>
      <c r="C123" s="35" t="str">
        <f t="shared" ca="1" si="1"/>
        <v>No</v>
      </c>
      <c r="D123" s="35" t="str">
        <f ca="1">IF(AND(C123="YES",_xll.DIMIX(instance&amp;":z_indicator_PL_Vector",_xll.ELPAR(dimension,F123,1))&gt;0),
_xll.ELPAR(dimension,F123,1),
IF(AND(C123="YES",_xll.DIMIX(instance&amp;":z_indicator_PL_Vector",_xll.ELPAR(dimension,F123,1))=0),
_xll.ELPAR(dimension,_xll.ELPAR(dimension,F123,1),1),
IF(G123="Vector",F123,"")))</f>
        <v/>
      </c>
      <c r="E123" s="36">
        <f ca="1">_xll.ELLEV($B$15,$B123)</f>
        <v>0</v>
      </c>
      <c r="F123" s="37" t="str">
        <f ca="1">_xll.DIMNM(dimension,_xll.DIMIX(dimension,B123))</f>
        <v>PL1115_FL_65</v>
      </c>
      <c r="G123" s="36">
        <f ca="1">_xll.DBRW($B$14,$B123,G$19)</f>
        <v>0</v>
      </c>
      <c r="H123" s="38">
        <f ca="1">_xll.DBRW($B$14,$B123,H$19)</f>
        <v>0</v>
      </c>
      <c r="I123" s="38">
        <f ca="1">_xll.DBRW($B$14,$B123,I$19)</f>
        <v>0</v>
      </c>
      <c r="J123" s="38" t="str">
        <f ca="1">IF(OR(E123&lt;&gt;0,(_xll.ELPAR("tango_core_model:Indicator",B123,2)="")),_xll.ELPAR("tango_core_model:Indicator",B123,1),_xll.ELPAR("tango_core_model:Indicator",B123,2))</f>
        <v>PL0000_FL_OE</v>
      </c>
      <c r="K123" s="38" t="str">
        <f ca="1">IFERROR(VLOOKUP(B123,#REF!,3,FALSE),"-")</f>
        <v>It includes all taxes to be paid in relation with fleet ownership. It also includes road fund licenses</v>
      </c>
      <c r="L123" s="38">
        <f ca="1">_xll.DBRW($B$14,$B123,L$19)</f>
        <v>0</v>
      </c>
      <c r="M123" s="38">
        <f ca="1">_xll.DBRW($B$14,$B123,M$19)</f>
        <v>0</v>
      </c>
      <c r="N123" s="38">
        <f ca="1">_xll.DBRW($B$14,$B123,N$19)</f>
        <v>0</v>
      </c>
      <c r="O123" s="38">
        <f ca="1">_xll.DBRW($B$14,$B123,O$19)</f>
        <v>0</v>
      </c>
    </row>
    <row r="124" spans="1:15" x14ac:dyDescent="0.25">
      <c r="A124" s="2" t="str">
        <f ca="1">IF(_xll.TM1RPTELISCONSOLIDATED($B$20,$B124),IF(_xll.TM1RPTELLEV($B$20,$B124)&lt;=3,_xll.TM1RPTELLEV($B$20,$B124),"D"),"N")</f>
        <v>N</v>
      </c>
      <c r="B124" s="40" t="s">
        <v>145</v>
      </c>
      <c r="C124" s="35" t="str">
        <f t="shared" ca="1" si="1"/>
        <v>No</v>
      </c>
      <c r="D124" s="35" t="str">
        <f ca="1">IF(AND(C124="YES",_xll.DIMIX(instance&amp;":z_indicator_PL_Vector",_xll.ELPAR(dimension,F124,1))&gt;0),
_xll.ELPAR(dimension,F124,1),
IF(AND(C124="YES",_xll.DIMIX(instance&amp;":z_indicator_PL_Vector",_xll.ELPAR(dimension,F124,1))=0),
_xll.ELPAR(dimension,_xll.ELPAR(dimension,F124,1),1),
IF(G124="Vector",F124,"")))</f>
        <v/>
      </c>
      <c r="E124" s="36">
        <f ca="1">_xll.ELLEV($B$15,$B124)</f>
        <v>0</v>
      </c>
      <c r="F124" s="37" t="str">
        <f ca="1">_xll.DIMNM(dimension,_xll.DIMIX(dimension,B124))</f>
        <v>PL1115_FL_70</v>
      </c>
      <c r="G124" s="36">
        <f ca="1">_xll.DBRW($B$14,$B124,G$19)</f>
        <v>0</v>
      </c>
      <c r="H124" s="38">
        <f ca="1">_xll.DBRW($B$14,$B124,H$19)</f>
        <v>0</v>
      </c>
      <c r="I124" s="38">
        <f ca="1">_xll.DBRW($B$14,$B124,I$19)</f>
        <v>0</v>
      </c>
      <c r="J124" s="38" t="str">
        <f ca="1">IF(OR(E124&lt;&gt;0,(_xll.ELPAR("tango_core_model:Indicator",B124,2)="")),_xll.ELPAR("tango_core_model:Indicator",B124,1),_xll.ELPAR("tango_core_model:Indicator",B124,2))</f>
        <v>PL0000_FL_OE</v>
      </c>
      <c r="K124" s="38" t="str">
        <f ca="1">IFERROR(VLOOKUP(B124,#REF!,3,FALSE),"-")</f>
        <v>It includes all fleet expenses not included in another nature of account such as rental charges and taxes of leased passenger rolling stocks</v>
      </c>
      <c r="L124" s="38">
        <f ca="1">_xll.DBRW($B$14,$B124,L$19)</f>
        <v>0</v>
      </c>
      <c r="M124" s="38">
        <f ca="1">_xll.DBRW($B$14,$B124,M$19)</f>
        <v>0</v>
      </c>
      <c r="N124" s="38">
        <f ca="1">_xll.DBRW($B$14,$B124,N$19)</f>
        <v>0</v>
      </c>
      <c r="O124" s="38">
        <f ca="1">_xll.DBRW($B$14,$B124,O$19)</f>
        <v>0</v>
      </c>
    </row>
    <row r="125" spans="1:15" x14ac:dyDescent="0.25">
      <c r="A125" s="2" t="str">
        <f ca="1">IF(_xll.TM1RPTELISCONSOLIDATED($B$20,$B125),IF(_xll.TM1RPTELLEV($B$20,$B125)&lt;=3,_xll.TM1RPTELLEV($B$20,$B125),"D"),"N")</f>
        <v>N</v>
      </c>
      <c r="B125" s="40" t="s">
        <v>142</v>
      </c>
      <c r="C125" s="35" t="str">
        <f t="shared" ca="1" si="1"/>
        <v>No</v>
      </c>
      <c r="D125" s="35" t="str">
        <f ca="1">IF(AND(C125="YES",_xll.DIMIX(instance&amp;":z_indicator_PL_Vector",_xll.ELPAR(dimension,F125,1))&gt;0),
_xll.ELPAR(dimension,F125,1),
IF(AND(C125="YES",_xll.DIMIX(instance&amp;":z_indicator_PL_Vector",_xll.ELPAR(dimension,F125,1))=0),
_xll.ELPAR(dimension,_xll.ELPAR(dimension,F125,1),1),
IF(G125="Vector",F125,"")))</f>
        <v/>
      </c>
      <c r="E125" s="36">
        <f ca="1">_xll.ELLEV($B$15,$B125)</f>
        <v>0</v>
      </c>
      <c r="F125" s="37" t="str">
        <f ca="1">_xll.DIMNM(dimension,_xll.DIMIX(dimension,B125))</f>
        <v>PL1115_FL_55</v>
      </c>
      <c r="G125" s="36">
        <f ca="1">_xll.DBRW($B$14,$B125,G$19)</f>
        <v>0</v>
      </c>
      <c r="H125" s="38">
        <f ca="1">_xll.DBRW($B$14,$B125,H$19)</f>
        <v>0</v>
      </c>
      <c r="I125" s="38">
        <f ca="1">_xll.DBRW($B$14,$B125,I$19)</f>
        <v>0</v>
      </c>
      <c r="J125" s="38" t="str">
        <f ca="1">IF(OR(E125&lt;&gt;0,(_xll.ELPAR("tango_core_model:Indicator",B125,2)="")),_xll.ELPAR("tango_core_model:Indicator",B125,1),_xll.ELPAR("tango_core_model:Indicator",B125,2))</f>
        <v>PL0000_FL_OE</v>
      </c>
      <c r="K125" s="38" t="str">
        <f ca="1">IFERROR(VLOOKUP(B125,#REF!,3,FALSE),"-")</f>
        <v>Cost related to the rent of rolling stock (operating lease).
Includes expenses invoiced by an other entity of Group. These expenses correspond to assets (vehicles) put at disposal, but registered in the balance sheet of the other entity.</v>
      </c>
      <c r="L125" s="38">
        <f ca="1">_xll.DBRW($B$14,$B125,L$19)</f>
        <v>0</v>
      </c>
      <c r="M125" s="38">
        <f ca="1">_xll.DBRW($B$14,$B125,M$19)</f>
        <v>0</v>
      </c>
      <c r="N125" s="38">
        <f ca="1">_xll.DBRW($B$14,$B125,N$19)</f>
        <v>0</v>
      </c>
      <c r="O125" s="38">
        <f ca="1">_xll.DBRW($B$14,$B125,O$19)</f>
        <v>0</v>
      </c>
    </row>
    <row r="126" spans="1:15" x14ac:dyDescent="0.25">
      <c r="A126" s="2" t="str">
        <f ca="1">IF(_xll.TM1RPTELISCONSOLIDATED($B$20,$B126),IF(_xll.TM1RPTELLEV($B$20,$B126)&lt;=3,_xll.TM1RPTELLEV($B$20,$B126),"D"),"N")</f>
        <v>N</v>
      </c>
      <c r="B126" s="47" t="s">
        <v>1784</v>
      </c>
      <c r="C126" s="30" t="str">
        <f t="shared" ca="1" si="1"/>
        <v>No</v>
      </c>
      <c r="D126" s="30" t="str">
        <f ca="1">IF(AND(C126="YES",_xll.DIMIX(instance&amp;":z_indicator_PL_Vector",_xll.ELPAR(dimension,F126,1))&gt;0),
_xll.ELPAR(dimension,F126,1),
IF(AND(C126="YES",_xll.DIMIX(instance&amp;":z_indicator_PL_Vector",_xll.ELPAR(dimension,F126,1))=0),
_xll.ELPAR(dimension,_xll.ELPAR(dimension,F126,1),1),
IF(G126="Vector",F126,"")))</f>
        <v/>
      </c>
      <c r="E126" s="31">
        <f ca="1">_xll.ELLEV($B$15,$B126)</f>
        <v>1</v>
      </c>
      <c r="F126" s="32" t="str">
        <f ca="1">_xll.DIMNM(dimension,_xll.DIMIX(dimension,B126))</f>
        <v>PL0000_FL_RESOP</v>
      </c>
      <c r="G126" s="33">
        <f ca="1">_xll.DBRW($B$14,$B126,G$19)</f>
        <v>0</v>
      </c>
      <c r="H126" s="33">
        <f ca="1">_xll.DBRW($B$14,$B126,H$19)</f>
        <v>0</v>
      </c>
      <c r="I126" s="33">
        <f ca="1">_xll.DBRW($B$14,$B126,I$19)</f>
        <v>0</v>
      </c>
      <c r="J126" s="33" t="str">
        <f ca="1">IF(OR(E126&lt;&gt;0,(_xll.ELPAR("tango_core_model:Indicator",B126,2)="")),_xll.ELPAR("tango_core_model:Indicator",B126,1),_xll.ELPAR("tango_core_model:Indicator",B126,2))</f>
        <v>PL0000_FL</v>
      </c>
      <c r="K126" s="33" t="str">
        <f ca="1">IFERROR(VLOOKUP(B126,#REF!,3,FALSE),"-")</f>
        <v>-</v>
      </c>
      <c r="L126" s="33">
        <f ca="1">_xll.DBRW($B$14,$B126,L$19)</f>
        <v>0</v>
      </c>
      <c r="M126" s="33">
        <f ca="1">_xll.DBRW($B$14,$B126,M$19)</f>
        <v>0</v>
      </c>
      <c r="N126" s="33">
        <f ca="1">_xll.DBRW($B$14,$B126,N$19)</f>
        <v>0</v>
      </c>
      <c r="O126" s="33">
        <f ca="1">_xll.DBRW($B$14,$B126,O$19)</f>
        <v>0</v>
      </c>
    </row>
    <row r="127" spans="1:15" x14ac:dyDescent="0.25">
      <c r="A127" s="2" t="str">
        <f ca="1">IF(_xll.TM1RPTELISCONSOLIDATED($B$20,$B127),IF(_xll.TM1RPTELLEV($B$20,$B127)&lt;=3,_xll.TM1RPTELLEV($B$20,$B127),"D"),"N")</f>
        <v>N</v>
      </c>
      <c r="B127" s="53" t="s">
        <v>1873</v>
      </c>
      <c r="C127" s="35" t="str">
        <f t="shared" ca="1" si="1"/>
        <v>No</v>
      </c>
      <c r="D127" s="35" t="str">
        <f ca="1">IF(AND(C127="YES",_xll.DIMIX(instance&amp;":z_indicator_PL_Vector",_xll.ELPAR(dimension,F127,1))&gt;0),
_xll.ELPAR(dimension,F127,1),
IF(AND(C127="YES",_xll.DIMIX(instance&amp;":z_indicator_PL_Vector",_xll.ELPAR(dimension,F127,1))=0),
_xll.ELPAR(dimension,_xll.ELPAR(dimension,F127,1),1),
IF(G127="Vector",F127,"")))</f>
        <v/>
      </c>
      <c r="E127" s="36">
        <f ca="1">_xll.ELLEV($B$15,$B127)</f>
        <v>0</v>
      </c>
      <c r="F127" s="37" t="str">
        <f ca="1">_xll.DIMNM(dimension,_xll.DIMIX(dimension,B127))</f>
        <v>PL1117_FL</v>
      </c>
      <c r="G127" s="36">
        <f ca="1">_xll.DBRW($B$14,$B127,G$19)</f>
        <v>0</v>
      </c>
      <c r="H127" s="38">
        <f ca="1">_xll.DBRW($B$14,$B127,H$19)</f>
        <v>0</v>
      </c>
      <c r="I127" s="38">
        <f ca="1">_xll.DBRW($B$14,$B127,I$19)</f>
        <v>0</v>
      </c>
      <c r="J127" s="38" t="str">
        <f ca="1">IF(OR(E127&lt;&gt;0,(_xll.ELPAR("tango_core_model:Indicator",B127,2)="")),_xll.ELPAR("tango_core_model:Indicator",B127,1),_xll.ELPAR("tango_core_model:Indicator",B127,2))</f>
        <v>PL0000_FL_RESOP</v>
      </c>
      <c r="K127" s="38" t="str">
        <f ca="1">IFERROR(VLOOKUP(B127,#REF!,3,FALSE),"-")</f>
        <v>-</v>
      </c>
      <c r="L127" s="38">
        <f ca="1">_xll.DBRW($B$14,$B127,L$19)</f>
        <v>0</v>
      </c>
      <c r="M127" s="38">
        <f ca="1">_xll.DBRW($B$14,$B127,M$19)</f>
        <v>0</v>
      </c>
      <c r="N127" s="38">
        <f ca="1">_xll.DBRW($B$14,$B127,N$19)</f>
        <v>0</v>
      </c>
      <c r="O127" s="38">
        <f ca="1">_xll.DBRW($B$14,$B127,O$19)</f>
        <v>0</v>
      </c>
    </row>
    <row r="128" spans="1:15" x14ac:dyDescent="0.25">
      <c r="A128" s="2" t="str">
        <f ca="1">IF(_xll.TM1RPTELISCONSOLIDATED($B$20,$B128),IF(_xll.TM1RPTELLEV($B$20,$B128)&lt;=3,_xll.TM1RPTELLEV($B$20,$B128),"D"),"N")</f>
        <v>N</v>
      </c>
      <c r="B128" s="53" t="s">
        <v>1881</v>
      </c>
      <c r="C128" s="35" t="str">
        <f t="shared" ca="1" si="1"/>
        <v>No</v>
      </c>
      <c r="D128" s="35" t="str">
        <f ca="1">IF(AND(C128="YES",_xll.DIMIX(instance&amp;":z_indicator_PL_Vector",_xll.ELPAR(dimension,F128,1))&gt;0),
_xll.ELPAR(dimension,F128,1),
IF(AND(C128="YES",_xll.DIMIX(instance&amp;":z_indicator_PL_Vector",_xll.ELPAR(dimension,F128,1))=0),
_xll.ELPAR(dimension,_xll.ELPAR(dimension,F128,1),1),
IF(G128="Vector",F128,"")))</f>
        <v/>
      </c>
      <c r="E128" s="36">
        <f ca="1">_xll.ELLEV($B$15,$B128)</f>
        <v>0</v>
      </c>
      <c r="F128" s="37" t="str">
        <f ca="1">_xll.DIMNM(dimension,_xll.DIMIX(dimension,B128))</f>
        <v>PL1118_FL</v>
      </c>
      <c r="G128" s="36">
        <f ca="1">_xll.DBRW($B$14,$B128,G$19)</f>
        <v>0</v>
      </c>
      <c r="H128" s="38">
        <f ca="1">_xll.DBRW($B$14,$B128,H$19)</f>
        <v>0</v>
      </c>
      <c r="I128" s="38">
        <f ca="1">_xll.DBRW($B$14,$B128,I$19)</f>
        <v>0</v>
      </c>
      <c r="J128" s="38" t="str">
        <f ca="1">IF(OR(E128&lt;&gt;0,(_xll.ELPAR("tango_core_model:Indicator",B128,2)="")),_xll.ELPAR("tango_core_model:Indicator",B128,1),_xll.ELPAR("tango_core_model:Indicator",B128,2))</f>
        <v>PL0000_FL_RESOP</v>
      </c>
      <c r="K128" s="38" t="str">
        <f ca="1">IFERROR(VLOOKUP(B128,#REF!,3,FALSE),"-")</f>
        <v>-</v>
      </c>
      <c r="L128" s="38">
        <f ca="1">_xll.DBRW($B$14,$B128,L$19)</f>
        <v>0</v>
      </c>
      <c r="M128" s="38">
        <f ca="1">_xll.DBRW($B$14,$B128,M$19)</f>
        <v>0</v>
      </c>
      <c r="N128" s="38">
        <f ca="1">_xll.DBRW($B$14,$B128,N$19)</f>
        <v>0</v>
      </c>
      <c r="O128" s="38">
        <f ca="1">_xll.DBRW($B$14,$B128,O$19)</f>
        <v>0</v>
      </c>
    </row>
    <row r="129" spans="1:15" x14ac:dyDescent="0.25">
      <c r="A129" s="2" t="str">
        <f ca="1">IF(_xll.TM1RPTELISCONSOLIDATED($B$20,$B129),IF(_xll.TM1RPTELLEV($B$20,$B129)&lt;=3,_xll.TM1RPTELLEV($B$20,$B129),"D"),"N")</f>
        <v>N</v>
      </c>
      <c r="B129" s="53" t="s">
        <v>148</v>
      </c>
      <c r="C129" s="35" t="str">
        <f t="shared" ca="1" si="1"/>
        <v>No</v>
      </c>
      <c r="D129" s="35" t="str">
        <f ca="1">IF(AND(C129="YES",_xll.DIMIX(instance&amp;":z_indicator_PL_Vector",_xll.ELPAR(dimension,F129,1))&gt;0),
_xll.ELPAR(dimension,F129,1),
IF(AND(C129="YES",_xll.DIMIX(instance&amp;":z_indicator_PL_Vector",_xll.ELPAR(dimension,F129,1))=0),
_xll.ELPAR(dimension,_xll.ELPAR(dimension,F129,1),1),
IF(G129="Vector",F129,"")))</f>
        <v/>
      </c>
      <c r="E129" s="36">
        <f ca="1">_xll.ELLEV($B$15,$B129)</f>
        <v>0</v>
      </c>
      <c r="F129" s="37" t="str">
        <f ca="1">_xll.DIMNM(dimension,_xll.DIMIX(dimension,B129))</f>
        <v>PL1140_FL_05</v>
      </c>
      <c r="G129" s="36">
        <f ca="1">_xll.DBRW($B$14,$B129,G$19)</f>
        <v>0</v>
      </c>
      <c r="H129" s="38">
        <f ca="1">_xll.DBRW($B$14,$B129,H$19)</f>
        <v>0</v>
      </c>
      <c r="I129" s="38">
        <f ca="1">_xll.DBRW($B$14,$B129,I$19)</f>
        <v>0</v>
      </c>
      <c r="J129" s="38" t="str">
        <f ca="1">IF(OR(E129&lt;&gt;0,(_xll.ELPAR("tango_core_model:Indicator",B129,2)="")),_xll.ELPAR("tango_core_model:Indicator",B129,1),_xll.ELPAR("tango_core_model:Indicator",B129,2))</f>
        <v>PL0000_FL_RESOP</v>
      </c>
      <c r="K129" s="38" t="str">
        <f ca="1">IFERROR(VLOOKUP(B129,#REF!,3,FALSE),"-")</f>
        <v>It includes only amortization of passenger rolling stocks (bus, car, train, tramway, ferries, bike, etc…) and equipment of passenger rolling stocks. Amortization of right of use for passenger rolling stock and equipment of passenger rolling stocks is also included</v>
      </c>
      <c r="L129" s="38">
        <f ca="1">_xll.DBRW($B$14,$B129,L$19)</f>
        <v>0</v>
      </c>
      <c r="M129" s="38">
        <f ca="1">_xll.DBRW($B$14,$B129,M$19)</f>
        <v>0</v>
      </c>
      <c r="N129" s="38">
        <f ca="1">_xll.DBRW($B$14,$B129,N$19)</f>
        <v>0</v>
      </c>
      <c r="O129" s="38">
        <f ca="1">_xll.DBRW($B$14,$B129,O$19)</f>
        <v>0</v>
      </c>
    </row>
    <row r="130" spans="1:15" x14ac:dyDescent="0.25">
      <c r="A130" s="2" t="str">
        <f ca="1">IF(_xll.TM1RPTELISCONSOLIDATED($B$20,$B130),IF(_xll.TM1RPTELLEV($B$20,$B130)&lt;=3,_xll.TM1RPTELLEV($B$20,$B130),"D"),"N")</f>
        <v>N</v>
      </c>
      <c r="B130" s="53" t="s">
        <v>146</v>
      </c>
      <c r="C130" s="35" t="str">
        <f t="shared" ca="1" si="1"/>
        <v>No</v>
      </c>
      <c r="D130" s="35" t="str">
        <f ca="1">IF(AND(C130="YES",_xll.DIMIX(instance&amp;":z_indicator_PL_Vector",_xll.ELPAR(dimension,F130,1))&gt;0),
_xll.ELPAR(dimension,F130,1),
IF(AND(C130="YES",_xll.DIMIX(instance&amp;":z_indicator_PL_Vector",_xll.ELPAR(dimension,F130,1))=0),
_xll.ELPAR(dimension,_xll.ELPAR(dimension,F130,1),1),
IF(G130="Vector",F130,"")))</f>
        <v/>
      </c>
      <c r="E130" s="36">
        <f ca="1">_xll.ELLEV($B$15,$B130)</f>
        <v>0</v>
      </c>
      <c r="F130" s="37" t="str">
        <f ca="1">_xll.DIMNM(dimension,_xll.DIMIX(dimension,B130))</f>
        <v>PL1150_FL_10</v>
      </c>
      <c r="G130" s="36">
        <f ca="1">_xll.DBRW($B$14,$B130,G$19)</f>
        <v>0</v>
      </c>
      <c r="H130" s="38">
        <f ca="1">_xll.DBRW($B$14,$B130,H$19)</f>
        <v>0</v>
      </c>
      <c r="I130" s="38">
        <f ca="1">_xll.DBRW($B$14,$B130,I$19)</f>
        <v>0</v>
      </c>
      <c r="J130" s="38" t="str">
        <f ca="1">IF(OR(E130&lt;&gt;0,(_xll.ELPAR("tango_core_model:Indicator",B130,2)="")),_xll.ELPAR("tango_core_model:Indicator",B130,1),_xll.ELPAR("tango_core_model:Indicator",B130,2))</f>
        <v>PL0000_FL_RESOP</v>
      </c>
      <c r="K130" s="38" t="str">
        <f ca="1">IFERROR(VLOOKUP(B130,#REF!,3,FALSE),"-")</f>
        <v>It includes only impairment of passenger rolling stocks (bus, car, train, tramway, ferries, bike, etc…) and equipment of passenger rolling stocks. Impairment of right of use for passenger rolling stock and equipment of passenger rolling stocks is also included</v>
      </c>
      <c r="L130" s="38">
        <f ca="1">_xll.DBRW($B$14,$B130,L$19)</f>
        <v>0</v>
      </c>
      <c r="M130" s="38">
        <f ca="1">_xll.DBRW($B$14,$B130,M$19)</f>
        <v>0</v>
      </c>
      <c r="N130" s="38">
        <f ca="1">_xll.DBRW($B$14,$B130,N$19)</f>
        <v>0</v>
      </c>
      <c r="O130" s="38">
        <f ca="1">_xll.DBRW($B$14,$B130,O$19)</f>
        <v>0</v>
      </c>
    </row>
    <row r="131" spans="1:15" x14ac:dyDescent="0.25">
      <c r="A131" s="2" t="str">
        <f ca="1">IF(_xll.TM1RPTELISCONSOLIDATED($B$20,$B131),IF(_xll.TM1RPTELLEV($B$20,$B131)&lt;=3,_xll.TM1RPTELLEV($B$20,$B131),"D"),"N")</f>
        <v>N</v>
      </c>
      <c r="B131" s="53" t="s">
        <v>147</v>
      </c>
      <c r="C131" s="35" t="str">
        <f t="shared" ca="1" si="1"/>
        <v>No</v>
      </c>
      <c r="D131" s="35" t="str">
        <f ca="1">IF(AND(C131="YES",_xll.DIMIX(instance&amp;":z_indicator_PL_Vector",_xll.ELPAR(dimension,F131,1))&gt;0),
_xll.ELPAR(dimension,F131,1),
IF(AND(C131="YES",_xll.DIMIX(instance&amp;":z_indicator_PL_Vector",_xll.ELPAR(dimension,F131,1))=0),
_xll.ELPAR(dimension,_xll.ELPAR(dimension,F131,1),1),
IF(G131="Vector",F131,"")))</f>
        <v/>
      </c>
      <c r="E131" s="36">
        <f ca="1">_xll.ELLEV($B$15,$B131)</f>
        <v>0</v>
      </c>
      <c r="F131" s="37" t="str">
        <f ca="1">_xll.DIMNM(dimension,_xll.DIMIX(dimension,B131))</f>
        <v>PL1151_FL_10</v>
      </c>
      <c r="G131" s="36">
        <f ca="1">_xll.DBRW($B$14,$B131,G$19)</f>
        <v>0</v>
      </c>
      <c r="H131" s="38">
        <f ca="1">_xll.DBRW($B$14,$B131,H$19)</f>
        <v>0</v>
      </c>
      <c r="I131" s="38">
        <f ca="1">_xll.DBRW($B$14,$B131,I$19)</f>
        <v>0</v>
      </c>
      <c r="J131" s="38" t="str">
        <f ca="1">IF(OR(E131&lt;&gt;0,(_xll.ELPAR("tango_core_model:Indicator",B131,2)="")),_xll.ELPAR("tango_core_model:Indicator",B131,1),_xll.ELPAR("tango_core_model:Indicator",B131,2))</f>
        <v>PL0000_FL_RESOP</v>
      </c>
      <c r="K131" s="38" t="str">
        <f ca="1">IFERROR(VLOOKUP(B131,#REF!,3,FALSE),"-")</f>
        <v xml:space="preserve">When a provision for onerous contract has been discounted, it has to be revalued to take into account the impact of the change in discount rate. </v>
      </c>
      <c r="L131" s="38">
        <f ca="1">_xll.DBRW($B$14,$B131,L$19)</f>
        <v>0</v>
      </c>
      <c r="M131" s="38">
        <f ca="1">_xll.DBRW($B$14,$B131,M$19)</f>
        <v>0</v>
      </c>
      <c r="N131" s="38">
        <f ca="1">_xll.DBRW($B$14,$B131,N$19)</f>
        <v>0</v>
      </c>
      <c r="O131" s="38">
        <f ca="1">_xll.DBRW($B$14,$B131,O$19)</f>
        <v>0</v>
      </c>
    </row>
    <row r="132" spans="1:15" x14ac:dyDescent="0.25">
      <c r="A132" s="2" t="str">
        <f ca="1">IF(_xll.TM1RPTELISCONSOLIDATED($B$20,$B132),IF(_xll.TM1RPTELLEV($B$20,$B132)&lt;=3,_xll.TM1RPTELLEV($B$20,$B132),"D"),"N")</f>
        <v>N</v>
      </c>
      <c r="B132" s="53" t="s">
        <v>149</v>
      </c>
      <c r="C132" s="35" t="str">
        <f t="shared" ca="1" si="1"/>
        <v>No</v>
      </c>
      <c r="D132" s="35" t="str">
        <f ca="1">IF(AND(C132="YES",_xll.DIMIX(instance&amp;":z_indicator_PL_Vector",_xll.ELPAR(dimension,F132,1))&gt;0),
_xll.ELPAR(dimension,F132,1),
IF(AND(C132="YES",_xll.DIMIX(instance&amp;":z_indicator_PL_Vector",_xll.ELPAR(dimension,F132,1))=0),
_xll.ELPAR(dimension,_xll.ELPAR(dimension,F132,1),1),
IF(G132="Vector",F132,"")))</f>
        <v/>
      </c>
      <c r="E132" s="36">
        <f ca="1">_xll.ELLEV($B$15,$B132)</f>
        <v>0</v>
      </c>
      <c r="F132" s="37" t="str">
        <f ca="1">_xll.DIMNM(dimension,_xll.DIMIX(dimension,B132))</f>
        <v>PL1160_FL_10</v>
      </c>
      <c r="G132" s="36">
        <f ca="1">_xll.DBRW($B$14,$B132,G$19)</f>
        <v>0</v>
      </c>
      <c r="H132" s="38">
        <f ca="1">_xll.DBRW($B$14,$B132,H$19)</f>
        <v>0</v>
      </c>
      <c r="I132" s="38">
        <f ca="1">_xll.DBRW($B$14,$B132,I$19)</f>
        <v>0</v>
      </c>
      <c r="J132" s="38" t="str">
        <f ca="1">IF(OR(E132&lt;&gt;0,(_xll.ELPAR("tango_core_model:Indicator",B132,2)="")),_xll.ELPAR("tango_core_model:Indicator",B132,1),_xll.ELPAR("tango_core_model:Indicator",B132,2))</f>
        <v>PL0000_FL_RESOP</v>
      </c>
      <c r="K132" s="38" t="str">
        <f ca="1">IFERROR(VLOOKUP(B132,#REF!,3,FALSE),"-")</f>
        <v>It includes only gains or losses on disposal of passenger rolling stocks (bus, car, train, tramway, ferries, bike, etc…) and equipment of passenger rolling stocks</v>
      </c>
      <c r="L132" s="38">
        <f ca="1">_xll.DBRW($B$14,$B132,L$19)</f>
        <v>0</v>
      </c>
      <c r="M132" s="38">
        <f ca="1">_xll.DBRW($B$14,$B132,M$19)</f>
        <v>0</v>
      </c>
      <c r="N132" s="38">
        <f ca="1">_xll.DBRW($B$14,$B132,N$19)</f>
        <v>0</v>
      </c>
      <c r="O132" s="38">
        <f ca="1">_xll.DBRW($B$14,$B132,O$19)</f>
        <v>0</v>
      </c>
    </row>
    <row r="133" spans="1:15" x14ac:dyDescent="0.25">
      <c r="A133" s="2" t="str">
        <f ca="1">IF(_xll.TM1RPTELISCONSOLIDATED($B$20,$B133),IF(_xll.TM1RPTELLEV($B$20,$B133)&lt;=3,_xll.TM1RPTELLEV($B$20,$B133),"D"),"N")</f>
        <v>N</v>
      </c>
      <c r="B133" s="53" t="s">
        <v>1894</v>
      </c>
      <c r="C133" s="35" t="str">
        <f t="shared" ca="1" si="1"/>
        <v>No</v>
      </c>
      <c r="D133" s="35" t="str">
        <f ca="1">IF(AND(C133="YES",_xll.DIMIX(instance&amp;":z_indicator_PL_Vector",_xll.ELPAR(dimension,F133,1))&gt;0),
_xll.ELPAR(dimension,F133,1),
IF(AND(C133="YES",_xll.DIMIX(instance&amp;":z_indicator_PL_Vector",_xll.ELPAR(dimension,F133,1))=0),
_xll.ELPAR(dimension,_xll.ELPAR(dimension,F133,1),1),
IF(G133="Vector",F133,"")))</f>
        <v/>
      </c>
      <c r="E133" s="36">
        <f ca="1">_xll.ELLEV($B$15,$B133)</f>
        <v>0</v>
      </c>
      <c r="F133" s="37" t="str">
        <f ca="1">_xll.DIMNM(dimension,_xll.DIMIX(dimension,B133))</f>
        <v>PL1162_FL</v>
      </c>
      <c r="G133" s="36">
        <f ca="1">_xll.DBRW($B$14,$B133,G$19)</f>
        <v>0</v>
      </c>
      <c r="H133" s="38">
        <f ca="1">_xll.DBRW($B$14,$B133,H$19)</f>
        <v>0</v>
      </c>
      <c r="I133" s="38">
        <f ca="1">_xll.DBRW($B$14,$B133,I$19)</f>
        <v>0</v>
      </c>
      <c r="J133" s="38" t="str">
        <f ca="1">IF(OR(E133&lt;&gt;0,(_xll.ELPAR("tango_core_model:Indicator",B133,2)="")),_xll.ELPAR("tango_core_model:Indicator",B133,1),_xll.ELPAR("tango_core_model:Indicator",B133,2))</f>
        <v>PL0000_FL_RESOP</v>
      </c>
      <c r="K133" s="38" t="str">
        <f ca="1">IFERROR(VLOOKUP(B133,#REF!,3,FALSE),"-")</f>
        <v>-</v>
      </c>
      <c r="L133" s="38">
        <f ca="1">_xll.DBRW($B$14,$B133,L$19)</f>
        <v>0</v>
      </c>
      <c r="M133" s="38">
        <f ca="1">_xll.DBRW($B$14,$B133,M$19)</f>
        <v>0</v>
      </c>
      <c r="N133" s="38">
        <f ca="1">_xll.DBRW($B$14,$B133,N$19)</f>
        <v>0</v>
      </c>
      <c r="O133" s="38">
        <f ca="1">_xll.DBRW($B$14,$B133,O$19)</f>
        <v>0</v>
      </c>
    </row>
    <row r="134" spans="1:15" x14ac:dyDescent="0.25">
      <c r="A134" s="2" t="str">
        <f ca="1">IF(_xll.TM1RPTELISCONSOLIDATED($B$20,$B134),IF(_xll.TM1RPTELLEV($B$20,$B134)&lt;=3,_xll.TM1RPTELLEV($B$20,$B134),"D"),"N")</f>
        <v>N</v>
      </c>
      <c r="B134" s="46" t="s">
        <v>1789</v>
      </c>
      <c r="C134" s="25" t="str">
        <f t="shared" ca="1" si="1"/>
        <v>No</v>
      </c>
      <c r="D134" s="25" t="str">
        <f ca="1">IF(AND(C134="YES",_xll.DIMIX(instance&amp;":z_indicator_PL_Vector",_xll.ELPAR(dimension,F134,1))&gt;0),
_xll.ELPAR(dimension,F134,1),
IF(AND(C134="YES",_xll.DIMIX(instance&amp;":z_indicator_PL_Vector",_xll.ELPAR(dimension,F134,1))=0),
_xll.ELPAR(dimension,_xll.ELPAR(dimension,F134,1),1),
IF(G134="Vector",F134,"")))</f>
        <v/>
      </c>
      <c r="E134" s="26">
        <f ca="1">_xll.ELLEV($B$15,$B134)</f>
        <v>3</v>
      </c>
      <c r="F134" s="27" t="str">
        <f ca="1">_xll.DIMNM(dimension,_xll.DIMIX(dimension,B134))</f>
        <v>PL0000_MF</v>
      </c>
      <c r="G134" s="28">
        <f ca="1">_xll.DBRW($B$14,$B134,G$19)</f>
        <v>0</v>
      </c>
      <c r="H134" s="28">
        <f ca="1">_xll.DBRW($B$14,$B134,H$19)</f>
        <v>0</v>
      </c>
      <c r="I134" s="28">
        <f ca="1">_xll.DBRW($B$14,$B134,I$19)</f>
        <v>0</v>
      </c>
      <c r="J134" s="28" t="str">
        <f ca="1">IF(OR(E134&lt;&gt;0,(_xll.ELPAR("tango_core_model:Indicator",B134,2)="")),_xll.ELPAR("tango_core_model:Indicator",B134,1),_xll.ELPAR("tango_core_model:Indicator",B134,2))</f>
        <v>TPL11_dest</v>
      </c>
      <c r="K134" s="28" t="str">
        <f ca="1">IFERROR(VLOOKUP(B134,#REF!,3,FALSE),"-")</f>
        <v>-</v>
      </c>
      <c r="L134" s="28">
        <f ca="1">_xll.DBRW($B$14,$B134,L$19)</f>
        <v>0</v>
      </c>
      <c r="M134" s="28">
        <f ca="1">_xll.DBRW($B$14,$B134,M$19)</f>
        <v>0</v>
      </c>
      <c r="N134" s="28">
        <f ca="1">_xll.DBRW($B$14,$B134,N$19)</f>
        <v>0</v>
      </c>
      <c r="O134" s="28">
        <f ca="1">_xll.DBRW($B$14,$B134,O$19)</f>
        <v>0</v>
      </c>
    </row>
    <row r="135" spans="1:15" x14ac:dyDescent="0.25">
      <c r="A135" s="2" t="str">
        <f ca="1">IF(_xll.TM1RPTELISCONSOLIDATED($B$20,$B135),IF(_xll.TM1RPTELLEV($B$20,$B135)&lt;=3,_xll.TM1RPTELLEV($B$20,$B135),"D"),"N")</f>
        <v>N</v>
      </c>
      <c r="B135" s="47" t="s">
        <v>1790</v>
      </c>
      <c r="C135" s="30" t="str">
        <f t="shared" ca="1" si="1"/>
        <v>No</v>
      </c>
      <c r="D135" s="30" t="str">
        <f ca="1">IF(AND(C135="YES",_xll.DIMIX(instance&amp;":z_indicator_PL_Vector",_xll.ELPAR(dimension,F135,1))&gt;0),
_xll.ELPAR(dimension,F135,1),
IF(AND(C135="YES",_xll.DIMIX(instance&amp;":z_indicator_PL_Vector",_xll.ELPAR(dimension,F135,1))=0),
_xll.ELPAR(dimension,_xll.ELPAR(dimension,F135,1),1),
IF(G135="Vector",F135,"")))</f>
        <v/>
      </c>
      <c r="E135" s="31">
        <f ca="1">_xll.ELLEV($B$15,$B135)</f>
        <v>2</v>
      </c>
      <c r="F135" s="32" t="str">
        <f ca="1">_xll.DIMNM(dimension,_xll.DIMIX(dimension,B135))</f>
        <v>PL0000_MF_CAFOP</v>
      </c>
      <c r="G135" s="33">
        <f ca="1">_xll.DBRW($B$14,$B135,G$19)</f>
        <v>0</v>
      </c>
      <c r="H135" s="33">
        <f ca="1">_xll.DBRW($B$14,$B135,H$19)</f>
        <v>0</v>
      </c>
      <c r="I135" s="33">
        <f ca="1">_xll.DBRW($B$14,$B135,I$19)</f>
        <v>0</v>
      </c>
      <c r="J135" s="33" t="str">
        <f ca="1">IF(OR(E135&lt;&gt;0,(_xll.ELPAR("tango_core_model:Indicator",B135,2)="")),_xll.ELPAR("tango_core_model:Indicator",B135,1),_xll.ELPAR("tango_core_model:Indicator",B135,2))</f>
        <v>PL0000_MF</v>
      </c>
      <c r="K135" s="33" t="str">
        <f ca="1">IFERROR(VLOOKUP(B135,#REF!,3,FALSE),"-")</f>
        <v>-</v>
      </c>
      <c r="L135" s="33">
        <f ca="1">_xll.DBRW($B$14,$B135,L$19)</f>
        <v>0</v>
      </c>
      <c r="M135" s="33">
        <f ca="1">_xll.DBRW($B$14,$B135,M$19)</f>
        <v>0</v>
      </c>
      <c r="N135" s="33">
        <f ca="1">_xll.DBRW($B$14,$B135,N$19)</f>
        <v>0</v>
      </c>
      <c r="O135" s="33">
        <f ca="1">_xll.DBRW($B$14,$B135,O$19)</f>
        <v>0</v>
      </c>
    </row>
    <row r="136" spans="1:15" x14ac:dyDescent="0.25">
      <c r="A136" s="2" t="str">
        <f ca="1">IF(_xll.TM1RPTELISCONSOLIDATED($B$20,$B136),IF(_xll.TM1RPTELLEV($B$20,$B136)&lt;=3,_xll.TM1RPTELLEV($B$20,$B136),"D"),"N")</f>
        <v>N</v>
      </c>
      <c r="B136" s="53" t="s">
        <v>73</v>
      </c>
      <c r="C136" s="35" t="str">
        <f t="shared" ca="1" si="1"/>
        <v>No</v>
      </c>
      <c r="D136" s="35" t="str">
        <f ca="1">IF(AND(C136="YES",_xll.DIMIX(instance&amp;":z_indicator_PL_Vector",_xll.ELPAR(dimension,F136,1))&gt;0),
_xll.ELPAR(dimension,F136,1),
IF(AND(C136="YES",_xll.DIMIX(instance&amp;":z_indicator_PL_Vector",_xll.ELPAR(dimension,F136,1))=0),
_xll.ELPAR(dimension,_xll.ELPAR(dimension,F136,1),1),
IF(G136="Vector",F136,"")))</f>
        <v/>
      </c>
      <c r="E136" s="36">
        <f ca="1">_xll.ELLEV($B$15,$B136)</f>
        <v>0</v>
      </c>
      <c r="F136" s="37" t="str">
        <f ca="1">_xll.DIMNM(dimension,_xll.DIMIX(dimension,B136))</f>
        <v>PL1110_MF_10</v>
      </c>
      <c r="G136" s="36">
        <f ca="1">_xll.DBRW($B$14,$B136,G$19)</f>
        <v>0</v>
      </c>
      <c r="H136" s="38">
        <f ca="1">_xll.DBRW($B$14,$B136,H$19)</f>
        <v>0</v>
      </c>
      <c r="I136" s="38">
        <f ca="1">_xll.DBRW($B$14,$B136,I$19)</f>
        <v>0</v>
      </c>
      <c r="J136" s="38" t="str">
        <f ca="1">IF(OR(E136&lt;&gt;0,(_xll.ELPAR("tango_core_model:Indicator",B136,2)="")),_xll.ELPAR("tango_core_model:Indicator",B136,1),_xll.ELPAR("tango_core_model:Indicator",B136,2))</f>
        <v>PL0000_MF_CAFOP</v>
      </c>
      <c r="K136" s="38" t="str">
        <f ca="1">IFERROR(VLOOKUP(B136,#REF!,3,FALSE),"-")</f>
        <v>Costs of staff directly and indirectly dedicated to maintenance and cleaning of the fleet of passenger rolling stock.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136" s="38">
        <f ca="1">_xll.DBRW($B$14,$B136,L$19)</f>
        <v>0</v>
      </c>
      <c r="M136" s="38">
        <f ca="1">_xll.DBRW($B$14,$B136,M$19)</f>
        <v>0</v>
      </c>
      <c r="N136" s="38">
        <f ca="1">_xll.DBRW($B$14,$B136,N$19)</f>
        <v>0</v>
      </c>
      <c r="O136" s="38">
        <f ca="1">_xll.DBRW($B$14,$B136,O$19)</f>
        <v>0</v>
      </c>
    </row>
    <row r="137" spans="1:15" x14ac:dyDescent="0.25">
      <c r="A137" s="2" t="str">
        <f ca="1">IF(_xll.TM1RPTELISCONSOLIDATED($B$20,$B137),IF(_xll.TM1RPTELLEV($B$20,$B137)&lt;=3,_xll.TM1RPTELLEV($B$20,$B137),"D"),"N")</f>
        <v>N</v>
      </c>
      <c r="B137" s="53" t="s">
        <v>75</v>
      </c>
      <c r="C137" s="35" t="str">
        <f t="shared" ca="1" si="1"/>
        <v>No</v>
      </c>
      <c r="D137" s="35" t="str">
        <f ca="1">IF(AND(C137="YES",_xll.DIMIX(instance&amp;":z_indicator_PL_Vector",_xll.ELPAR(dimension,F137,1))&gt;0),
_xll.ELPAR(dimension,F137,1),
IF(AND(C137="YES",_xll.DIMIX(instance&amp;":z_indicator_PL_Vector",_xll.ELPAR(dimension,F137,1))=0),
_xll.ELPAR(dimension,_xll.ELPAR(dimension,F137,1),1),
IF(G137="Vector",F137,"")))</f>
        <v/>
      </c>
      <c r="E137" s="36">
        <f ca="1">_xll.ELLEV($B$15,$B137)</f>
        <v>0</v>
      </c>
      <c r="F137" s="37" t="str">
        <f ca="1">_xll.DIMNM(dimension,_xll.DIMIX(dimension,B137))</f>
        <v>PL1116_MF</v>
      </c>
      <c r="G137" s="36">
        <f ca="1">_xll.DBRW($B$14,$B137,G$19)</f>
        <v>0</v>
      </c>
      <c r="H137" s="38">
        <f ca="1">_xll.DBRW($B$14,$B137,H$19)</f>
        <v>0</v>
      </c>
      <c r="I137" s="38">
        <f ca="1">_xll.DBRW($B$14,$B137,I$19)</f>
        <v>0</v>
      </c>
      <c r="J137" s="38" t="str">
        <f ca="1">IF(OR(E137&lt;&gt;0,(_xll.ELPAR("tango_core_model:Indicator",B137,2)="")),_xll.ELPAR("tango_core_model:Indicator",B137,1),_xll.ELPAR("tango_core_model:Indicator",B137,2))</f>
        <v>PL0000_MF_CAFOP</v>
      </c>
      <c r="K137" s="38" t="str">
        <f ca="1">IFERROR(VLOOKUP(B137,#REF!,3,FALSE),"-")</f>
        <v>It includes all operating leases expenses (real estate, plant and equipment, etc…) which assets are used for maintenance and cleaning of the fleet. It also includes operating lease under IFRIC 12</v>
      </c>
      <c r="L137" s="38">
        <f ca="1">_xll.DBRW($B$14,$B137,L$19)</f>
        <v>0</v>
      </c>
      <c r="M137" s="38">
        <f ca="1">_xll.DBRW($B$14,$B137,M$19)</f>
        <v>0</v>
      </c>
      <c r="N137" s="38">
        <f ca="1">_xll.DBRW($B$14,$B137,N$19)</f>
        <v>0</v>
      </c>
      <c r="O137" s="38">
        <f ca="1">_xll.DBRW($B$14,$B137,O$19)</f>
        <v>0</v>
      </c>
    </row>
    <row r="138" spans="1:15" x14ac:dyDescent="0.25">
      <c r="A138" s="2" t="str">
        <f ca="1">IF(_xll.TM1RPTELISCONSOLIDATED($B$20,$B138),IF(_xll.TM1RPTELLEV($B$20,$B138)&lt;=3,_xll.TM1RPTELLEV($B$20,$B138),"D"),"N")</f>
        <v>N</v>
      </c>
      <c r="B138" s="53" t="s">
        <v>454</v>
      </c>
      <c r="C138" s="35" t="str">
        <f t="shared" ca="1" si="1"/>
        <v>No</v>
      </c>
      <c r="D138" s="35" t="str">
        <f ca="1">IF(AND(C138="YES",_xll.DIMIX(instance&amp;":z_indicator_PL_Vector",_xll.ELPAR(dimension,F138,1))&gt;0),
_xll.ELPAR(dimension,F138,1),
IF(AND(C138="YES",_xll.DIMIX(instance&amp;":z_indicator_PL_Vector",_xll.ELPAR(dimension,F138,1))=0),
_xll.ELPAR(dimension,_xll.ELPAR(dimension,F138,1),1),
IF(G138="Vector",F138,"")))</f>
        <v/>
      </c>
      <c r="E138" s="36">
        <f ca="1">_xll.ELLEV($B$15,$B138)</f>
        <v>0</v>
      </c>
      <c r="F138" s="37" t="str">
        <f ca="1">_xll.DIMNM(dimension,_xll.DIMIX(dimension,B138))</f>
        <v>PL1140_MF_10</v>
      </c>
      <c r="G138" s="36">
        <f ca="1">_xll.DBRW($B$14,$B138,G$19)</f>
        <v>0</v>
      </c>
      <c r="H138" s="38">
        <f ca="1">_xll.DBRW($B$14,$B138,H$19)</f>
        <v>0</v>
      </c>
      <c r="I138" s="38">
        <f ca="1">_xll.DBRW($B$14,$B138,I$19)</f>
        <v>0</v>
      </c>
      <c r="J138" s="38" t="str">
        <f ca="1">IF(OR(E138&lt;&gt;0,(_xll.ELPAR("tango_core_model:Indicator",B138,2)="")),_xll.ELPAR("tango_core_model:Indicator",B138,1),_xll.ELPAR("tango_core_model:Indicator",B138,2))</f>
        <v>PL0000_MF_CAFOP</v>
      </c>
      <c r="K138" s="38" t="str">
        <f ca="1">IFERROR(VLOOKUP(B138,#REF!,3,FALSE),"-")</f>
        <v xml:space="preserve">It includes all amortization of intangible (software, patent, etc…) or tangible (lands, builds, P&amp;E, installations, right of use, etc…) assets which are used for maintenance and cleaning of the fleet. Ex : washing facilities, fleet maintenance workshops, etc… </v>
      </c>
      <c r="L138" s="38">
        <f ca="1">_xll.DBRW($B$14,$B138,L$19)</f>
        <v>0</v>
      </c>
      <c r="M138" s="38">
        <f ca="1">_xll.DBRW($B$14,$B138,M$19)</f>
        <v>0</v>
      </c>
      <c r="N138" s="38">
        <f ca="1">_xll.DBRW($B$14,$B138,N$19)</f>
        <v>0</v>
      </c>
      <c r="O138" s="38">
        <f ca="1">_xll.DBRW($B$14,$B138,O$19)</f>
        <v>0</v>
      </c>
    </row>
    <row r="139" spans="1:15" x14ac:dyDescent="0.25">
      <c r="A139" s="2" t="str">
        <f ca="1">IF(_xll.TM1RPTELISCONSOLIDATED($B$20,$B139),IF(_xll.TM1RPTELLEV($B$20,$B139)&lt;=3,_xll.TM1RPTELLEV($B$20,$B139),"D"),"N")</f>
        <v>N</v>
      </c>
      <c r="B139" s="53" t="s">
        <v>399</v>
      </c>
      <c r="C139" s="35" t="str">
        <f t="shared" ca="1" si="1"/>
        <v>No</v>
      </c>
      <c r="D139" s="35" t="str">
        <f ca="1">IF(AND(C139="YES",_xll.DIMIX(instance&amp;":z_indicator_PL_Vector",_xll.ELPAR(dimension,F139,1))&gt;0),
_xll.ELPAR(dimension,F139,1),
IF(AND(C139="YES",_xll.DIMIX(instance&amp;":z_indicator_PL_Vector",_xll.ELPAR(dimension,F139,1))=0),
_xll.ELPAR(dimension,_xll.ELPAR(dimension,F139,1),1),
IF(G139="Vector",F139,"")))</f>
        <v/>
      </c>
      <c r="E139" s="36">
        <f ca="1">_xll.ELLEV($B$15,$B139)</f>
        <v>0</v>
      </c>
      <c r="F139" s="37" t="str">
        <f ca="1">_xll.DIMNM(dimension,_xll.DIMIX(dimension,B139))</f>
        <v>PL1145_MF</v>
      </c>
      <c r="G139" s="36">
        <f ca="1">_xll.DBRW($B$14,$B139,G$19)</f>
        <v>0</v>
      </c>
      <c r="H139" s="38">
        <f ca="1">_xll.DBRW($B$14,$B139,H$19)</f>
        <v>0</v>
      </c>
      <c r="I139" s="38">
        <f ca="1">_xll.DBRW($B$14,$B139,I$19)</f>
        <v>0</v>
      </c>
      <c r="J139" s="38" t="str">
        <f ca="1">IF(OR(E139&lt;&gt;0,(_xll.ELPAR("tango_core_model:Indicator",B139,2)="")),_xll.ELPAR("tango_core_model:Indicator",B139,1),_xll.ELPAR("tango_core_model:Indicator",B139,2))</f>
        <v>PL0000_MF_CAFOP</v>
      </c>
      <c r="K139" s="38" t="str">
        <f ca="1">IFERROR(VLOOKUP(B139,#REF!,3,FALSE),"-")</f>
        <v>It includes all impairment of current assets such as inventories (spare parts), accounts receivables and other operating receivables from revenue from maintenance and cleaning of the fleet</v>
      </c>
      <c r="L139" s="38">
        <f ca="1">_xll.DBRW($B$14,$B139,L$19)</f>
        <v>0</v>
      </c>
      <c r="M139" s="38">
        <f ca="1">_xll.DBRW($B$14,$B139,M$19)</f>
        <v>0</v>
      </c>
      <c r="N139" s="38">
        <f ca="1">_xll.DBRW($B$14,$B139,N$19)</f>
        <v>0</v>
      </c>
      <c r="O139" s="38">
        <f ca="1">_xll.DBRW($B$14,$B139,O$19)</f>
        <v>0</v>
      </c>
    </row>
    <row r="140" spans="1:15" x14ac:dyDescent="0.25">
      <c r="A140" s="2" t="str">
        <f ca="1">IF(_xll.TM1RPTELISCONSOLIDATED($B$20,$B140),IF(_xll.TM1RPTELLEV($B$20,$B140)&lt;=3,_xll.TM1RPTELLEV($B$20,$B140),"D"),"N")</f>
        <v>N</v>
      </c>
      <c r="B140" s="53" t="s">
        <v>74</v>
      </c>
      <c r="C140" s="35" t="str">
        <f t="shared" ca="1" si="1"/>
        <v>No</v>
      </c>
      <c r="D140" s="35" t="str">
        <f ca="1">IF(AND(C140="YES",_xll.DIMIX(instance&amp;":z_indicator_PL_Vector",_xll.ELPAR(dimension,F140,1))&gt;0),
_xll.ELPAR(dimension,F140,1),
IF(AND(C140="YES",_xll.DIMIX(instance&amp;":z_indicator_PL_Vector",_xll.ELPAR(dimension,F140,1))=0),
_xll.ELPAR(dimension,_xll.ELPAR(dimension,F140,1),1),
IF(G140="Vector",F140,"")))</f>
        <v/>
      </c>
      <c r="E140" s="36">
        <f ca="1">_xll.ELLEV($B$15,$B140)</f>
        <v>0</v>
      </c>
      <c r="F140" s="37" t="str">
        <f ca="1">_xll.DIMNM(dimension,_xll.DIMIX(dimension,B140))</f>
        <v>PL1155_MF_99</v>
      </c>
      <c r="G140" s="36">
        <f ca="1">_xll.DBRW($B$14,$B140,G$19)</f>
        <v>0</v>
      </c>
      <c r="H140" s="38">
        <f ca="1">_xll.DBRW($B$14,$B140,H$19)</f>
        <v>0</v>
      </c>
      <c r="I140" s="38">
        <f ca="1">_xll.DBRW($B$14,$B140,I$19)</f>
        <v>0</v>
      </c>
      <c r="J140" s="38" t="str">
        <f ca="1">IF(OR(E140&lt;&gt;0,(_xll.ELPAR("tango_core_model:Indicator",B140,2)="")),_xll.ELPAR("tango_core_model:Indicator",B140,1),_xll.ELPAR("tango_core_model:Indicator",B140,2))</f>
        <v>PL0000_MF_CAFOP</v>
      </c>
      <c r="K140" s="38" t="str">
        <f ca="1">IFERROR(VLOOKUP(B140,#REF!,3,FALSE),"-")</f>
        <v>It includes re-invoicing to another intercompany of the Group of staff costs (seconded staff), interim costs or all other maintenance and cleaning of the fleet costs supported by the company</v>
      </c>
      <c r="L140" s="38">
        <f ca="1">_xll.DBRW($B$14,$B140,L$19)</f>
        <v>0</v>
      </c>
      <c r="M140" s="38">
        <f ca="1">_xll.DBRW($B$14,$B140,M$19)</f>
        <v>0</v>
      </c>
      <c r="N140" s="38">
        <f ca="1">_xll.DBRW($B$14,$B140,N$19)</f>
        <v>0</v>
      </c>
      <c r="O140" s="38">
        <f ca="1">_xll.DBRW($B$14,$B140,O$19)</f>
        <v>0</v>
      </c>
    </row>
    <row r="141" spans="1:15" x14ac:dyDescent="0.25">
      <c r="A141" s="2" t="str">
        <f ca="1">IF(_xll.TM1RPTELISCONSOLIDATED($B$20,$B141),IF(_xll.TM1RPTELLEV($B$20,$B141)&lt;=3,_xll.TM1RPTELLEV($B$20,$B141),"D"),"N")</f>
        <v>N</v>
      </c>
      <c r="B141" s="48" t="s">
        <v>1791</v>
      </c>
      <c r="C141" s="30" t="str">
        <f t="shared" ca="1" si="1"/>
        <v>No</v>
      </c>
      <c r="D141" s="30" t="str">
        <f ca="1">IF(AND(C141="YES",_xll.DIMIX(instance&amp;":z_indicator_PL_Vector",_xll.ELPAR(dimension,F141,1))&gt;0),
_xll.ELPAR(dimension,F141,1),
IF(AND(C141="YES",_xll.DIMIX(instance&amp;":z_indicator_PL_Vector",_xll.ELPAR(dimension,F141,1))=0),
_xll.ELPAR(dimension,_xll.ELPAR(dimension,F141,1),1),
IF(G141="Vector",F141,"")))</f>
        <v/>
      </c>
      <c r="E141" s="31">
        <f ca="1">_xll.ELLEV($B$15,$B141)</f>
        <v>1</v>
      </c>
      <c r="F141" s="32" t="str">
        <f ca="1">_xll.DIMNM(dimension,_xll.DIMIX(dimension,B141))</f>
        <v>PL0000_MF_OE</v>
      </c>
      <c r="G141" s="33">
        <f ca="1">_xll.DBRW($B$14,$B141,G$19)</f>
        <v>0</v>
      </c>
      <c r="H141" s="33">
        <f ca="1">_xll.DBRW($B$14,$B141,H$19)</f>
        <v>0</v>
      </c>
      <c r="I141" s="33">
        <f ca="1">_xll.DBRW($B$14,$B141,I$19)</f>
        <v>0</v>
      </c>
      <c r="J141" s="33" t="str">
        <f ca="1">IF(OR(E141&lt;&gt;0,(_xll.ELPAR("tango_core_model:Indicator",B141,2)="")),_xll.ELPAR("tango_core_model:Indicator",B141,1),_xll.ELPAR("tango_core_model:Indicator",B141,2))</f>
        <v>PL0000_MF_CAFOP</v>
      </c>
      <c r="K141" s="33" t="str">
        <f ca="1">IFERROR(VLOOKUP(B141,#REF!,3,FALSE),"-")</f>
        <v>-</v>
      </c>
      <c r="L141" s="33">
        <f ca="1">_xll.DBRW($B$14,$B141,L$19)</f>
        <v>0</v>
      </c>
      <c r="M141" s="33">
        <f ca="1">_xll.DBRW($B$14,$B141,M$19)</f>
        <v>0</v>
      </c>
      <c r="N141" s="33">
        <f ca="1">_xll.DBRW($B$14,$B141,N$19)</f>
        <v>0</v>
      </c>
      <c r="O141" s="33">
        <f ca="1">_xll.DBRW($B$14,$B141,O$19)</f>
        <v>0</v>
      </c>
    </row>
    <row r="142" spans="1:15" x14ac:dyDescent="0.25">
      <c r="A142" s="2" t="str">
        <f ca="1">IF(_xll.TM1RPTELISCONSOLIDATED($B$20,$B142),IF(_xll.TM1RPTELLEV($B$20,$B142)&lt;=3,_xll.TM1RPTELLEV($B$20,$B142),"D"),"N")</f>
        <v>N</v>
      </c>
      <c r="B142" s="40" t="s">
        <v>76</v>
      </c>
      <c r="C142" s="35" t="str">
        <f t="shared" ca="1" si="1"/>
        <v>No</v>
      </c>
      <c r="D142" s="35" t="str">
        <f ca="1">IF(AND(C142="YES",_xll.DIMIX(instance&amp;":z_indicator_PL_Vector",_xll.ELPAR(dimension,F142,1))&gt;0),
_xll.ELPAR(dimension,F142,1),
IF(AND(C142="YES",_xll.DIMIX(instance&amp;":z_indicator_PL_Vector",_xll.ELPAR(dimension,F142,1))=0),
_xll.ELPAR(dimension,_xll.ELPAR(dimension,F142,1),1),
IF(G142="Vector",F142,"")))</f>
        <v/>
      </c>
      <c r="E142" s="36">
        <f ca="1">_xll.ELLEV($B$15,$B142)</f>
        <v>0</v>
      </c>
      <c r="F142" s="37" t="str">
        <f ca="1">_xll.DIMNM(dimension,_xll.DIMIX(dimension,B142))</f>
        <v>PL1115_MF_20</v>
      </c>
      <c r="G142" s="36">
        <f ca="1">_xll.DBRW($B$14,$B142,G$19)</f>
        <v>0</v>
      </c>
      <c r="H142" s="38">
        <f ca="1">_xll.DBRW($B$14,$B142,H$19)</f>
        <v>0</v>
      </c>
      <c r="I142" s="38">
        <f ca="1">_xll.DBRW($B$14,$B142,I$19)</f>
        <v>0</v>
      </c>
      <c r="J142" s="38" t="str">
        <f ca="1">IF(OR(E142&lt;&gt;0,(_xll.ELPAR("tango_core_model:Indicator",B142,2)="")),_xll.ELPAR("tango_core_model:Indicator",B142,1),_xll.ELPAR("tango_core_model:Indicator",B142,2))</f>
        <v>PL0000_MF_OE</v>
      </c>
      <c r="K142" s="38" t="str">
        <f ca="1">IFERROR(VLOOKUP(B142,#REF!,3,FALSE),"-")</f>
        <v>It includes seconded staff costs and costs of temporary staff dedicated to maintenance and cleaning of the fleet operations only</v>
      </c>
      <c r="L142" s="38">
        <f ca="1">_xll.DBRW($B$14,$B142,L$19)</f>
        <v>0</v>
      </c>
      <c r="M142" s="38">
        <f ca="1">_xll.DBRW($B$14,$B142,M$19)</f>
        <v>0</v>
      </c>
      <c r="N142" s="38">
        <f ca="1">_xll.DBRW($B$14,$B142,N$19)</f>
        <v>0</v>
      </c>
      <c r="O142" s="38">
        <f ca="1">_xll.DBRW($B$14,$B142,O$19)</f>
        <v>0</v>
      </c>
    </row>
    <row r="143" spans="1:15" x14ac:dyDescent="0.25">
      <c r="A143" s="2" t="str">
        <f ca="1">IF(_xll.TM1RPTELISCONSOLIDATED($B$20,$B143),IF(_xll.TM1RPTELLEV($B$20,$B143)&lt;=3,_xll.TM1RPTELLEV($B$20,$B143),"D"),"N")</f>
        <v>N</v>
      </c>
      <c r="B143" s="40" t="s">
        <v>79</v>
      </c>
      <c r="C143" s="35" t="str">
        <f t="shared" ca="1" si="1"/>
        <v>No</v>
      </c>
      <c r="D143" s="35" t="str">
        <f ca="1">IF(AND(C143="YES",_xll.DIMIX(instance&amp;":z_indicator_PL_Vector",_xll.ELPAR(dimension,F143,1))&gt;0),
_xll.ELPAR(dimension,F143,1),
IF(AND(C143="YES",_xll.DIMIX(instance&amp;":z_indicator_PL_Vector",_xll.ELPAR(dimension,F143,1))=0),
_xll.ELPAR(dimension,_xll.ELPAR(dimension,F143,1),1),
IF(G143="Vector",F143,"")))</f>
        <v/>
      </c>
      <c r="E143" s="36">
        <f ca="1">_xll.ELLEV($B$15,$B143)</f>
        <v>0</v>
      </c>
      <c r="F143" s="37" t="str">
        <f ca="1">_xll.DIMNM(dimension,_xll.DIMIX(dimension,B143))</f>
        <v>PL1115_MF_25</v>
      </c>
      <c r="G143" s="36">
        <f ca="1">_xll.DBRW($B$14,$B143,G$19)</f>
        <v>0</v>
      </c>
      <c r="H143" s="38">
        <f ca="1">_xll.DBRW($B$14,$B143,H$19)</f>
        <v>0</v>
      </c>
      <c r="I143" s="38">
        <f ca="1">_xll.DBRW($B$14,$B143,I$19)</f>
        <v>0</v>
      </c>
      <c r="J143" s="38" t="str">
        <f ca="1">IF(OR(E143&lt;&gt;0,(_xll.ELPAR("tango_core_model:Indicator",B143,2)="")),_xll.ELPAR("tango_core_model:Indicator",B143,1),_xll.ELPAR("tango_core_model:Indicator",B143,2))</f>
        <v>PL0000_MF_OE</v>
      </c>
      <c r="K143" s="38" t="str">
        <f ca="1">IFERROR(VLOOKUP(B143,#REF!,3,FALSE),"-")</f>
        <v xml:space="preserve">It includes all heavy maintenance costs expensed by the company for the passenger rolling stock (mainly in rail activities) </v>
      </c>
      <c r="L143" s="38">
        <f ca="1">_xll.DBRW($B$14,$B143,L$19)</f>
        <v>0</v>
      </c>
      <c r="M143" s="38">
        <f ca="1">_xll.DBRW($B$14,$B143,M$19)</f>
        <v>0</v>
      </c>
      <c r="N143" s="38">
        <f ca="1">_xll.DBRW($B$14,$B143,N$19)</f>
        <v>0</v>
      </c>
      <c r="O143" s="38">
        <f ca="1">_xll.DBRW($B$14,$B143,O$19)</f>
        <v>0</v>
      </c>
    </row>
    <row r="144" spans="1:15" x14ac:dyDescent="0.25">
      <c r="A144" s="2" t="str">
        <f ca="1">IF(_xll.TM1RPTELISCONSOLIDATED($B$20,$B144),IF(_xll.TM1RPTELLEV($B$20,$B144)&lt;=3,_xll.TM1RPTELLEV($B$20,$B144),"D"),"N")</f>
        <v>N</v>
      </c>
      <c r="B144" s="40" t="s">
        <v>80</v>
      </c>
      <c r="C144" s="35" t="str">
        <f t="shared" ca="1" si="1"/>
        <v>No</v>
      </c>
      <c r="D144" s="35" t="str">
        <f ca="1">IF(AND(C144="YES",_xll.DIMIX(instance&amp;":z_indicator_PL_Vector",_xll.ELPAR(dimension,F144,1))&gt;0),
_xll.ELPAR(dimension,F144,1),
IF(AND(C144="YES",_xll.DIMIX(instance&amp;":z_indicator_PL_Vector",_xll.ELPAR(dimension,F144,1))=0),
_xll.ELPAR(dimension,_xll.ELPAR(dimension,F144,1),1),
IF(G144="Vector",F144,"")))</f>
        <v/>
      </c>
      <c r="E144" s="36">
        <f ca="1">_xll.ELLEV($B$15,$B144)</f>
        <v>0</v>
      </c>
      <c r="F144" s="37" t="str">
        <f ca="1">_xll.DIMNM(dimension,_xll.DIMIX(dimension,B144))</f>
        <v>PL1115_MF_30</v>
      </c>
      <c r="G144" s="36">
        <f ca="1">_xll.DBRW($B$14,$B144,G$19)</f>
        <v>0</v>
      </c>
      <c r="H144" s="38">
        <f ca="1">_xll.DBRW($B$14,$B144,H$19)</f>
        <v>0</v>
      </c>
      <c r="I144" s="38">
        <f ca="1">_xll.DBRW($B$14,$B144,I$19)</f>
        <v>0</v>
      </c>
      <c r="J144" s="38" t="str">
        <f ca="1">IF(OR(E144&lt;&gt;0,(_xll.ELPAR("tango_core_model:Indicator",B144,2)="")),_xll.ELPAR("tango_core_model:Indicator",B144,1),_xll.ELPAR("tango_core_model:Indicator",B144,2))</f>
        <v>PL0000_MF_OE</v>
      </c>
      <c r="K144" s="38" t="str">
        <f ca="1">IFERROR(VLOOKUP(B144,#REF!,3,FALSE),"-")</f>
        <v>It includes all spare parts used (antifreeze, battery, etc…) for the maintenance of passenger rolling stock other than tires and lubricants</v>
      </c>
      <c r="L144" s="38">
        <f ca="1">_xll.DBRW($B$14,$B144,L$19)</f>
        <v>0</v>
      </c>
      <c r="M144" s="38">
        <f ca="1">_xll.DBRW($B$14,$B144,M$19)</f>
        <v>0</v>
      </c>
      <c r="N144" s="38">
        <f ca="1">_xll.DBRW($B$14,$B144,N$19)</f>
        <v>0</v>
      </c>
      <c r="O144" s="38">
        <f ca="1">_xll.DBRW($B$14,$B144,O$19)</f>
        <v>0</v>
      </c>
    </row>
    <row r="145" spans="1:15" x14ac:dyDescent="0.25">
      <c r="A145" s="2" t="str">
        <f ca="1">IF(_xll.TM1RPTELISCONSOLIDATED($B$20,$B145),IF(_xll.TM1RPTELLEV($B$20,$B145)&lt;=3,_xll.TM1RPTELLEV($B$20,$B145),"D"),"N")</f>
        <v>N</v>
      </c>
      <c r="B145" s="40" t="s">
        <v>81</v>
      </c>
      <c r="C145" s="35" t="str">
        <f t="shared" ca="1" si="1"/>
        <v>No</v>
      </c>
      <c r="D145" s="35" t="str">
        <f ca="1">IF(AND(C145="YES",_xll.DIMIX(instance&amp;":z_indicator_PL_Vector",_xll.ELPAR(dimension,F145,1))&gt;0),
_xll.ELPAR(dimension,F145,1),
IF(AND(C145="YES",_xll.DIMIX(instance&amp;":z_indicator_PL_Vector",_xll.ELPAR(dimension,F145,1))=0),
_xll.ELPAR(dimension,_xll.ELPAR(dimension,F145,1),1),
IF(G145="Vector",F145,"")))</f>
        <v/>
      </c>
      <c r="E145" s="36">
        <f ca="1">_xll.ELLEV($B$15,$B145)</f>
        <v>0</v>
      </c>
      <c r="F145" s="37" t="str">
        <f ca="1">_xll.DIMNM(dimension,_xll.DIMIX(dimension,B145))</f>
        <v>PL1115_MF_31</v>
      </c>
      <c r="G145" s="36">
        <f ca="1">_xll.DBRW($B$14,$B145,G$19)</f>
        <v>0</v>
      </c>
      <c r="H145" s="38">
        <f ca="1">_xll.DBRW($B$14,$B145,H$19)</f>
        <v>0</v>
      </c>
      <c r="I145" s="38">
        <f ca="1">_xll.DBRW($B$14,$B145,I$19)</f>
        <v>0</v>
      </c>
      <c r="J145" s="38" t="str">
        <f ca="1">IF(OR(E145&lt;&gt;0,(_xll.ELPAR("tango_core_model:Indicator",B145,2)="")),_xll.ELPAR("tango_core_model:Indicator",B145,1),_xll.ELPAR("tango_core_model:Indicator",B145,2))</f>
        <v>PL0000_MF_OE</v>
      </c>
      <c r="K145" s="38" t="str">
        <f ca="1">IFERROR(VLOOKUP(B145,#REF!,3,FALSE),"-")</f>
        <v>Cost of tires consumption for passenger rolling stock</v>
      </c>
      <c r="L145" s="38">
        <f ca="1">_xll.DBRW($B$14,$B145,L$19)</f>
        <v>0</v>
      </c>
      <c r="M145" s="38">
        <f ca="1">_xll.DBRW($B$14,$B145,M$19)</f>
        <v>0</v>
      </c>
      <c r="N145" s="38">
        <f ca="1">_xll.DBRW($B$14,$B145,N$19)</f>
        <v>0</v>
      </c>
      <c r="O145" s="38">
        <f ca="1">_xll.DBRW($B$14,$B145,O$19)</f>
        <v>0</v>
      </c>
    </row>
    <row r="146" spans="1:15" x14ac:dyDescent="0.25">
      <c r="A146" s="2" t="str">
        <f ca="1">IF(_xll.TM1RPTELISCONSOLIDATED($B$20,$B146),IF(_xll.TM1RPTELLEV($B$20,$B146)&lt;=3,_xll.TM1RPTELLEV($B$20,$B146),"D"),"N")</f>
        <v>N</v>
      </c>
      <c r="B146" s="40" t="s">
        <v>82</v>
      </c>
      <c r="C146" s="35" t="str">
        <f t="shared" ca="1" si="1"/>
        <v>No</v>
      </c>
      <c r="D146" s="35" t="str">
        <f ca="1">IF(AND(C146="YES",_xll.DIMIX(instance&amp;":z_indicator_PL_Vector",_xll.ELPAR(dimension,F146,1))&gt;0),
_xll.ELPAR(dimension,F146,1),
IF(AND(C146="YES",_xll.DIMIX(instance&amp;":z_indicator_PL_Vector",_xll.ELPAR(dimension,F146,1))=0),
_xll.ELPAR(dimension,_xll.ELPAR(dimension,F146,1),1),
IF(G146="Vector",F146,"")))</f>
        <v/>
      </c>
      <c r="E146" s="36">
        <f ca="1">_xll.ELLEV($B$15,$B146)</f>
        <v>0</v>
      </c>
      <c r="F146" s="37" t="str">
        <f ca="1">_xll.DIMNM(dimension,_xll.DIMIX(dimension,B146))</f>
        <v>PL1115_MF_32</v>
      </c>
      <c r="G146" s="36">
        <f ca="1">_xll.DBRW($B$14,$B146,G$19)</f>
        <v>0</v>
      </c>
      <c r="H146" s="38">
        <f ca="1">_xll.DBRW($B$14,$B146,H$19)</f>
        <v>0</v>
      </c>
      <c r="I146" s="38">
        <f ca="1">_xll.DBRW($B$14,$B146,I$19)</f>
        <v>0</v>
      </c>
      <c r="J146" s="38" t="str">
        <f ca="1">IF(OR(E146&lt;&gt;0,(_xll.ELPAR("tango_core_model:Indicator",B146,2)="")),_xll.ELPAR("tango_core_model:Indicator",B146,1),_xll.ELPAR("tango_core_model:Indicator",B146,2))</f>
        <v>PL0000_MF_OE</v>
      </c>
      <c r="K146" s="38" t="str">
        <f ca="1">IFERROR(VLOOKUP(B146,#REF!,3,FALSE),"-")</f>
        <v>Cost of lubricants consumption for passenger rolling stock</v>
      </c>
      <c r="L146" s="38">
        <f ca="1">_xll.DBRW($B$14,$B146,L$19)</f>
        <v>0</v>
      </c>
      <c r="M146" s="38">
        <f ca="1">_xll.DBRW($B$14,$B146,M$19)</f>
        <v>0</v>
      </c>
      <c r="N146" s="38">
        <f ca="1">_xll.DBRW($B$14,$B146,N$19)</f>
        <v>0</v>
      </c>
      <c r="O146" s="38">
        <f ca="1">_xll.DBRW($B$14,$B146,O$19)</f>
        <v>0</v>
      </c>
    </row>
    <row r="147" spans="1:15" x14ac:dyDescent="0.25">
      <c r="A147" s="2" t="str">
        <f ca="1">IF(_xll.TM1RPTELISCONSOLIDATED($B$20,$B147),IF(_xll.TM1RPTELLEV($B$20,$B147)&lt;=3,_xll.TM1RPTELLEV($B$20,$B147),"D"),"N")</f>
        <v>N</v>
      </c>
      <c r="B147" s="40" t="s">
        <v>83</v>
      </c>
      <c r="C147" s="35" t="str">
        <f t="shared" ca="1" si="1"/>
        <v>No</v>
      </c>
      <c r="D147" s="35" t="str">
        <f ca="1">IF(AND(C147="YES",_xll.DIMIX(instance&amp;":z_indicator_PL_Vector",_xll.ELPAR(dimension,F147,1))&gt;0),
_xll.ELPAR(dimension,F147,1),
IF(AND(C147="YES",_xll.DIMIX(instance&amp;":z_indicator_PL_Vector",_xll.ELPAR(dimension,F147,1))=0),
_xll.ELPAR(dimension,_xll.ELPAR(dimension,F147,1),1),
IF(G147="Vector",F147,"")))</f>
        <v/>
      </c>
      <c r="E147" s="36">
        <f ca="1">_xll.ELLEV($B$15,$B147)</f>
        <v>0</v>
      </c>
      <c r="F147" s="37" t="str">
        <f ca="1">_xll.DIMNM(dimension,_xll.DIMIX(dimension,B147))</f>
        <v>PL1115_MF_99</v>
      </c>
      <c r="G147" s="36">
        <f ca="1">_xll.DBRW($B$14,$B147,G$19)</f>
        <v>0</v>
      </c>
      <c r="H147" s="38">
        <f ca="1">_xll.DBRW($B$14,$B147,H$19)</f>
        <v>0</v>
      </c>
      <c r="I147" s="38">
        <f ca="1">_xll.DBRW($B$14,$B147,I$19)</f>
        <v>0</v>
      </c>
      <c r="J147" s="38" t="str">
        <f ca="1">IF(OR(E147&lt;&gt;0,(_xll.ELPAR("tango_core_model:Indicator",B147,2)="")),_xll.ELPAR("tango_core_model:Indicator",B147,1),_xll.ELPAR("tango_core_model:Indicator",B147,2))</f>
        <v>PL0000_MF_OE</v>
      </c>
      <c r="K147" s="38" t="str">
        <f ca="1">IFERROR(VLOOKUP(B147,#REF!,3,FALSE),"-")</f>
        <v>It includes all maintenance and cleaning expenses for passenger rolling stocks not included in another nature of account. For instance rental charges and taxes of leases of assets used for maintenance and cleaning of the fleet are included in this account</v>
      </c>
      <c r="L147" s="38">
        <f ca="1">_xll.DBRW($B$14,$B147,L$19)</f>
        <v>0</v>
      </c>
      <c r="M147" s="38">
        <f ca="1">_xll.DBRW($B$14,$B147,M$19)</f>
        <v>0</v>
      </c>
      <c r="N147" s="38">
        <f ca="1">_xll.DBRW($B$14,$B147,N$19)</f>
        <v>0</v>
      </c>
      <c r="O147" s="38">
        <f ca="1">_xll.DBRW($B$14,$B147,O$19)</f>
        <v>0</v>
      </c>
    </row>
    <row r="148" spans="1:15" x14ac:dyDescent="0.25">
      <c r="A148" s="2" t="str">
        <f ca="1">IF(_xll.TM1RPTELISCONSOLIDATED($B$20,$B148),IF(_xll.TM1RPTELLEV($B$20,$B148)&lt;=3,_xll.TM1RPTELLEV($B$20,$B148),"D"),"N")</f>
        <v>N</v>
      </c>
      <c r="B148" s="40" t="s">
        <v>78</v>
      </c>
      <c r="C148" s="35" t="str">
        <f t="shared" ca="1" si="1"/>
        <v>No</v>
      </c>
      <c r="D148" s="35" t="str">
        <f ca="1">IF(AND(C148="YES",_xll.DIMIX(instance&amp;":z_indicator_PL_Vector",_xll.ELPAR(dimension,F148,1))&gt;0),
_xll.ELPAR(dimension,F148,1),
IF(AND(C148="YES",_xll.DIMIX(instance&amp;":z_indicator_PL_Vector",_xll.ELPAR(dimension,F148,1))=0),
_xll.ELPAR(dimension,_xll.ELPAR(dimension,F148,1),1),
IF(G148="Vector",F148,"")))</f>
        <v/>
      </c>
      <c r="E148" s="36">
        <f ca="1">_xll.ELLEV($B$15,$B148)</f>
        <v>0</v>
      </c>
      <c r="F148" s="37" t="str">
        <f ca="1">_xll.DIMNM(dimension,_xll.DIMIX(dimension,B148))</f>
        <v>PL1115_MF_12</v>
      </c>
      <c r="G148" s="36">
        <f ca="1">_xll.DBRW($B$14,$B148,G$19)</f>
        <v>0</v>
      </c>
      <c r="H148" s="38">
        <f ca="1">_xll.DBRW($B$14,$B148,H$19)</f>
        <v>0</v>
      </c>
      <c r="I148" s="38">
        <f ca="1">_xll.DBRW($B$14,$B148,I$19)</f>
        <v>0</v>
      </c>
      <c r="J148" s="38" t="str">
        <f ca="1">IF(OR(E148&lt;&gt;0,(_xll.ELPAR("tango_core_model:Indicator",B148,2)="")),_xll.ELPAR("tango_core_model:Indicator",B148,1),_xll.ELPAR("tango_core_model:Indicator",B148,2))</f>
        <v>PL0000_MF_OE</v>
      </c>
      <c r="K148" s="38" t="str">
        <f ca="1">IFERROR(VLOOKUP(B148,#REF!,3,FALSE),"-")</f>
        <v>It includes all external costs invoiced to the company to clean the fleet of passenger rolling stock</v>
      </c>
      <c r="L148" s="38">
        <f ca="1">_xll.DBRW($B$14,$B148,L$19)</f>
        <v>0</v>
      </c>
      <c r="M148" s="38">
        <f ca="1">_xll.DBRW($B$14,$B148,M$19)</f>
        <v>0</v>
      </c>
      <c r="N148" s="38">
        <f ca="1">_xll.DBRW($B$14,$B148,N$19)</f>
        <v>0</v>
      </c>
      <c r="O148" s="38">
        <f ca="1">_xll.DBRW($B$14,$B148,O$19)</f>
        <v>0</v>
      </c>
    </row>
    <row r="149" spans="1:15" x14ac:dyDescent="0.25">
      <c r="A149" s="2" t="str">
        <f ca="1">IF(_xll.TM1RPTELISCONSOLIDATED($B$20,$B149),IF(_xll.TM1RPTELLEV($B$20,$B149)&lt;=3,_xll.TM1RPTELLEV($B$20,$B149),"D"),"N")</f>
        <v>N</v>
      </c>
      <c r="B149" s="40" t="s">
        <v>77</v>
      </c>
      <c r="C149" s="35" t="str">
        <f t="shared" ref="C149:C212" ca="1" si="2">IF(AND($A149="N",G149="country")=TRUE,"Yes","No")</f>
        <v>No</v>
      </c>
      <c r="D149" s="35" t="str">
        <f ca="1">IF(AND(C149="YES",_xll.DIMIX(instance&amp;":z_indicator_PL_Vector",_xll.ELPAR(dimension,F149,1))&gt;0),
_xll.ELPAR(dimension,F149,1),
IF(AND(C149="YES",_xll.DIMIX(instance&amp;":z_indicator_PL_Vector",_xll.ELPAR(dimension,F149,1))=0),
_xll.ELPAR(dimension,_xll.ELPAR(dimension,F149,1),1),
IF(G149="Vector",F149,"")))</f>
        <v/>
      </c>
      <c r="E149" s="36">
        <f ca="1">_xll.ELLEV($B$15,$B149)</f>
        <v>0</v>
      </c>
      <c r="F149" s="37" t="str">
        <f ca="1">_xll.DIMNM(dimension,_xll.DIMIX(dimension,B149))</f>
        <v>PL1115_MF_11</v>
      </c>
      <c r="G149" s="36">
        <f ca="1">_xll.DBRW($B$14,$B149,G$19)</f>
        <v>0</v>
      </c>
      <c r="H149" s="38">
        <f ca="1">_xll.DBRW($B$14,$B149,H$19)</f>
        <v>0</v>
      </c>
      <c r="I149" s="38">
        <f ca="1">_xll.DBRW($B$14,$B149,I$19)</f>
        <v>0</v>
      </c>
      <c r="J149" s="38" t="str">
        <f ca="1">IF(OR(E149&lt;&gt;0,(_xll.ELPAR("tango_core_model:Indicator",B149,2)="")),_xll.ELPAR("tango_core_model:Indicator",B149,1),_xll.ELPAR("tango_core_model:Indicator",B149,2))</f>
        <v>PL0000_MF_OE</v>
      </c>
      <c r="K149" s="38" t="str">
        <f ca="1">IFERROR(VLOOKUP(B149,#REF!,3,FALSE),"-")</f>
        <v>It includes all external costs invoiced to the company to maintain the fleet of passenger rolling stock</v>
      </c>
      <c r="L149" s="38">
        <f ca="1">_xll.DBRW($B$14,$B149,L$19)</f>
        <v>0</v>
      </c>
      <c r="M149" s="38">
        <f ca="1">_xll.DBRW($B$14,$B149,M$19)</f>
        <v>0</v>
      </c>
      <c r="N149" s="38">
        <f ca="1">_xll.DBRW($B$14,$B149,N$19)</f>
        <v>0</v>
      </c>
      <c r="O149" s="38">
        <f ca="1">_xll.DBRW($B$14,$B149,O$19)</f>
        <v>0</v>
      </c>
    </row>
    <row r="150" spans="1:15" x14ac:dyDescent="0.25">
      <c r="A150" s="2" t="str">
        <f ca="1">IF(_xll.TM1RPTELISCONSOLIDATED($B$20,$B150),IF(_xll.TM1RPTELLEV($B$20,$B150)&lt;=3,_xll.TM1RPTELLEV($B$20,$B150),"D"),"N")</f>
        <v>N</v>
      </c>
      <c r="B150" s="47" t="s">
        <v>1792</v>
      </c>
      <c r="C150" s="30" t="str">
        <f t="shared" ca="1" si="2"/>
        <v>No</v>
      </c>
      <c r="D150" s="30" t="str">
        <f ca="1">IF(AND(C150="YES",_xll.DIMIX(instance&amp;":z_indicator_PL_Vector",_xll.ELPAR(dimension,F150,1))&gt;0),
_xll.ELPAR(dimension,F150,1),
IF(AND(C150="YES",_xll.DIMIX(instance&amp;":z_indicator_PL_Vector",_xll.ELPAR(dimension,F150,1))=0),
_xll.ELPAR(dimension,_xll.ELPAR(dimension,F150,1),1),
IF(G150="Vector",F150,"")))</f>
        <v/>
      </c>
      <c r="E150" s="31">
        <f ca="1">_xll.ELLEV($B$15,$B150)</f>
        <v>2</v>
      </c>
      <c r="F150" s="32" t="str">
        <f ca="1">_xll.DIMNM(dimension,_xll.DIMIX(dimension,B150))</f>
        <v>PL0000_MF_RESOP</v>
      </c>
      <c r="G150" s="33">
        <f ca="1">_xll.DBRW($B$14,$B150,G$19)</f>
        <v>0</v>
      </c>
      <c r="H150" s="33">
        <f ca="1">_xll.DBRW($B$14,$B150,H$19)</f>
        <v>0</v>
      </c>
      <c r="I150" s="33">
        <f ca="1">_xll.DBRW($B$14,$B150,I$19)</f>
        <v>0</v>
      </c>
      <c r="J150" s="33" t="str">
        <f ca="1">IF(OR(E150&lt;&gt;0,(_xll.ELPAR("tango_core_model:Indicator",B150,2)="")),_xll.ELPAR("tango_core_model:Indicator",B150,1),_xll.ELPAR("tango_core_model:Indicator",B150,2))</f>
        <v>PL0000_MF</v>
      </c>
      <c r="K150" s="33" t="str">
        <f ca="1">IFERROR(VLOOKUP(B150,#REF!,3,FALSE),"-")</f>
        <v>-</v>
      </c>
      <c r="L150" s="33">
        <f ca="1">_xll.DBRW($B$14,$B150,L$19)</f>
        <v>0</v>
      </c>
      <c r="M150" s="33">
        <f ca="1">_xll.DBRW($B$14,$B150,M$19)</f>
        <v>0</v>
      </c>
      <c r="N150" s="33">
        <f ca="1">_xll.DBRW($B$14,$B150,N$19)</f>
        <v>0</v>
      </c>
      <c r="O150" s="33">
        <f ca="1">_xll.DBRW($B$14,$B150,O$19)</f>
        <v>0</v>
      </c>
    </row>
    <row r="151" spans="1:15" x14ac:dyDescent="0.25">
      <c r="A151" s="2" t="str">
        <f ca="1">IF(_xll.TM1RPTELISCONSOLIDATED($B$20,$B151),IF(_xll.TM1RPTELLEV($B$20,$B151)&lt;=3,_xll.TM1RPTELLEV($B$20,$B151),"D"),"N")</f>
        <v>N</v>
      </c>
      <c r="B151" s="53" t="s">
        <v>1875</v>
      </c>
      <c r="C151" s="35" t="str">
        <f t="shared" ca="1" si="2"/>
        <v>No</v>
      </c>
      <c r="D151" s="35" t="str">
        <f ca="1">IF(AND(C151="YES",_xll.DIMIX(instance&amp;":z_indicator_PL_Vector",_xll.ELPAR(dimension,F151,1))&gt;0),
_xll.ELPAR(dimension,F151,1),
IF(AND(C151="YES",_xll.DIMIX(instance&amp;":z_indicator_PL_Vector",_xll.ELPAR(dimension,F151,1))=0),
_xll.ELPAR(dimension,_xll.ELPAR(dimension,F151,1),1),
IF(G151="Vector",F151,"")))</f>
        <v/>
      </c>
      <c r="E151" s="36">
        <f ca="1">_xll.ELLEV($B$15,$B151)</f>
        <v>0</v>
      </c>
      <c r="F151" s="37" t="str">
        <f ca="1">_xll.DIMNM(dimension,_xll.DIMIX(dimension,B151))</f>
        <v>PL1117_MF</v>
      </c>
      <c r="G151" s="36">
        <f ca="1">_xll.DBRW($B$14,$B151,G$19)</f>
        <v>0</v>
      </c>
      <c r="H151" s="38">
        <f ca="1">_xll.DBRW($B$14,$B151,H$19)</f>
        <v>0</v>
      </c>
      <c r="I151" s="38">
        <f ca="1">_xll.DBRW($B$14,$B151,I$19)</f>
        <v>0</v>
      </c>
      <c r="J151" s="38" t="str">
        <f ca="1">IF(OR(E151&lt;&gt;0,(_xll.ELPAR("tango_core_model:Indicator",B151,2)="")),_xll.ELPAR("tango_core_model:Indicator",B151,1),_xll.ELPAR("tango_core_model:Indicator",B151,2))</f>
        <v>PL0000_MF_RESOP</v>
      </c>
      <c r="K151" s="38" t="str">
        <f ca="1">IFERROR(VLOOKUP(B151,#REF!,3,FALSE),"-")</f>
        <v>-</v>
      </c>
      <c r="L151" s="38">
        <f ca="1">_xll.DBRW($B$14,$B151,L$19)</f>
        <v>0</v>
      </c>
      <c r="M151" s="38">
        <f ca="1">_xll.DBRW($B$14,$B151,M$19)</f>
        <v>0</v>
      </c>
      <c r="N151" s="38">
        <f ca="1">_xll.DBRW($B$14,$B151,N$19)</f>
        <v>0</v>
      </c>
      <c r="O151" s="38">
        <f ca="1">_xll.DBRW($B$14,$B151,O$19)</f>
        <v>0</v>
      </c>
    </row>
    <row r="152" spans="1:15" x14ac:dyDescent="0.25">
      <c r="A152" s="2" t="str">
        <f ca="1">IF(_xll.TM1RPTELISCONSOLIDATED($B$20,$B152),IF(_xll.TM1RPTELLEV($B$20,$B152)&lt;=3,_xll.TM1RPTELLEV($B$20,$B152),"D"),"N")</f>
        <v>N</v>
      </c>
      <c r="B152" s="53" t="s">
        <v>1883</v>
      </c>
      <c r="C152" s="35" t="str">
        <f t="shared" ca="1" si="2"/>
        <v>No</v>
      </c>
      <c r="D152" s="35" t="str">
        <f ca="1">IF(AND(C152="YES",_xll.DIMIX(instance&amp;":z_indicator_PL_Vector",_xll.ELPAR(dimension,F152,1))&gt;0),
_xll.ELPAR(dimension,F152,1),
IF(AND(C152="YES",_xll.DIMIX(instance&amp;":z_indicator_PL_Vector",_xll.ELPAR(dimension,F152,1))=0),
_xll.ELPAR(dimension,_xll.ELPAR(dimension,F152,1),1),
IF(G152="Vector",F152,"")))</f>
        <v/>
      </c>
      <c r="E152" s="36">
        <f ca="1">_xll.ELLEV($B$15,$B152)</f>
        <v>0</v>
      </c>
      <c r="F152" s="37" t="str">
        <f ca="1">_xll.DIMNM(dimension,_xll.DIMIX(dimension,B152))</f>
        <v>PL1118_MF</v>
      </c>
      <c r="G152" s="36">
        <f ca="1">_xll.DBRW($B$14,$B152,G$19)</f>
        <v>0</v>
      </c>
      <c r="H152" s="38">
        <f ca="1">_xll.DBRW($B$14,$B152,H$19)</f>
        <v>0</v>
      </c>
      <c r="I152" s="38">
        <f ca="1">_xll.DBRW($B$14,$B152,I$19)</f>
        <v>0</v>
      </c>
      <c r="J152" s="38" t="str">
        <f ca="1">IF(OR(E152&lt;&gt;0,(_xll.ELPAR("tango_core_model:Indicator",B152,2)="")),_xll.ELPAR("tango_core_model:Indicator",B152,1),_xll.ELPAR("tango_core_model:Indicator",B152,2))</f>
        <v>PL0000_MF_RESOP</v>
      </c>
      <c r="K152" s="38" t="str">
        <f ca="1">IFERROR(VLOOKUP(B152,#REF!,3,FALSE),"-")</f>
        <v>-</v>
      </c>
      <c r="L152" s="38">
        <f ca="1">_xll.DBRW($B$14,$B152,L$19)</f>
        <v>0</v>
      </c>
      <c r="M152" s="38">
        <f ca="1">_xll.DBRW($B$14,$B152,M$19)</f>
        <v>0</v>
      </c>
      <c r="N152" s="38">
        <f ca="1">_xll.DBRW($B$14,$B152,N$19)</f>
        <v>0</v>
      </c>
      <c r="O152" s="38">
        <f ca="1">_xll.DBRW($B$14,$B152,O$19)</f>
        <v>0</v>
      </c>
    </row>
    <row r="153" spans="1:15" x14ac:dyDescent="0.25">
      <c r="A153" s="2" t="str">
        <f ca="1">IF(_xll.TM1RPTELISCONSOLIDATED($B$20,$B153),IF(_xll.TM1RPTELLEV($B$20,$B153)&lt;=3,_xll.TM1RPTELLEV($B$20,$B153),"D"),"N")</f>
        <v>N</v>
      </c>
      <c r="B153" s="53" t="s">
        <v>1896</v>
      </c>
      <c r="C153" s="35" t="str">
        <f t="shared" ca="1" si="2"/>
        <v>No</v>
      </c>
      <c r="D153" s="35" t="str">
        <f ca="1">IF(AND(C153="YES",_xll.DIMIX(instance&amp;":z_indicator_PL_Vector",_xll.ELPAR(dimension,F153,1))&gt;0),
_xll.ELPAR(dimension,F153,1),
IF(AND(C153="YES",_xll.DIMIX(instance&amp;":z_indicator_PL_Vector",_xll.ELPAR(dimension,F153,1))=0),
_xll.ELPAR(dimension,_xll.ELPAR(dimension,F153,1),1),
IF(G153="Vector",F153,"")))</f>
        <v/>
      </c>
      <c r="E153" s="36">
        <f ca="1">_xll.ELLEV($B$15,$B153)</f>
        <v>0</v>
      </c>
      <c r="F153" s="37" t="str">
        <f ca="1">_xll.DIMNM(dimension,_xll.DIMIX(dimension,B153))</f>
        <v>PL1162_MF</v>
      </c>
      <c r="G153" s="36">
        <f ca="1">_xll.DBRW($B$14,$B153,G$19)</f>
        <v>0</v>
      </c>
      <c r="H153" s="38">
        <f ca="1">_xll.DBRW($B$14,$B153,H$19)</f>
        <v>0</v>
      </c>
      <c r="I153" s="38">
        <f ca="1">_xll.DBRW($B$14,$B153,I$19)</f>
        <v>0</v>
      </c>
      <c r="J153" s="38" t="str">
        <f ca="1">IF(OR(E153&lt;&gt;0,(_xll.ELPAR("tango_core_model:Indicator",B153,2)="")),_xll.ELPAR("tango_core_model:Indicator",B153,1),_xll.ELPAR("tango_core_model:Indicator",B153,2))</f>
        <v>PL0000_MF_RESOP</v>
      </c>
      <c r="K153" s="38" t="str">
        <f ca="1">IFERROR(VLOOKUP(B153,#REF!,3,FALSE),"-")</f>
        <v>-</v>
      </c>
      <c r="L153" s="38">
        <f ca="1">_xll.DBRW($B$14,$B153,L$19)</f>
        <v>0</v>
      </c>
      <c r="M153" s="38">
        <f ca="1">_xll.DBRW($B$14,$B153,M$19)</f>
        <v>0</v>
      </c>
      <c r="N153" s="38">
        <f ca="1">_xll.DBRW($B$14,$B153,N$19)</f>
        <v>0</v>
      </c>
      <c r="O153" s="38">
        <f ca="1">_xll.DBRW($B$14,$B153,O$19)</f>
        <v>0</v>
      </c>
    </row>
    <row r="154" spans="1:15" x14ac:dyDescent="0.25">
      <c r="A154" s="2" t="str">
        <f ca="1">IF(_xll.TM1RPTELISCONSOLIDATED($B$20,$B154),IF(_xll.TM1RPTELLEV($B$20,$B154)&lt;=3,_xll.TM1RPTELLEV($B$20,$B154),"D"),"N")</f>
        <v>N</v>
      </c>
      <c r="B154" s="48" t="s">
        <v>1793</v>
      </c>
      <c r="C154" s="30" t="str">
        <f t="shared" ca="1" si="2"/>
        <v>No</v>
      </c>
      <c r="D154" s="30" t="str">
        <f ca="1">IF(AND(C154="YES",_xll.DIMIX(instance&amp;":z_indicator_PL_Vector",_xll.ELPAR(dimension,F154,1))&gt;0),
_xll.ELPAR(dimension,F154,1),
IF(AND(C154="YES",_xll.DIMIX(instance&amp;":z_indicator_PL_Vector",_xll.ELPAR(dimension,F154,1))=0),
_xll.ELPAR(dimension,_xll.ELPAR(dimension,F154,1),1),
IF(G154="Vector",F154,"")))</f>
        <v/>
      </c>
      <c r="E154" s="31">
        <f ca="1">_xll.ELLEV($B$15,$B154)</f>
        <v>1</v>
      </c>
      <c r="F154" s="32" t="str">
        <f ca="1">_xll.DIMNM(dimension,_xll.DIMIX(dimension,B154))</f>
        <v>PL0000_MF_IM</v>
      </c>
      <c r="G154" s="33">
        <f ca="1">_xll.DBRW($B$14,$B154,G$19)</f>
        <v>0</v>
      </c>
      <c r="H154" s="33">
        <f ca="1">_xll.DBRW($B$14,$B154,H$19)</f>
        <v>0</v>
      </c>
      <c r="I154" s="33">
        <f ca="1">_xll.DBRW($B$14,$B154,I$19)</f>
        <v>0</v>
      </c>
      <c r="J154" s="33" t="str">
        <f ca="1">IF(OR(E154&lt;&gt;0,(_xll.ELPAR("tango_core_model:Indicator",B154,2)="")),_xll.ELPAR("tango_core_model:Indicator",B154,1),_xll.ELPAR("tango_core_model:Indicator",B154,2))</f>
        <v>PL0000_MF_RESOP</v>
      </c>
      <c r="K154" s="33" t="str">
        <f ca="1">IFERROR(VLOOKUP(B154,#REF!,3,FALSE),"-")</f>
        <v>-</v>
      </c>
      <c r="L154" s="33">
        <f ca="1">_xll.DBRW($B$14,$B154,L$19)</f>
        <v>0</v>
      </c>
      <c r="M154" s="33">
        <f ca="1">_xll.DBRW($B$14,$B154,M$19)</f>
        <v>0</v>
      </c>
      <c r="N154" s="33">
        <f ca="1">_xll.DBRW($B$14,$B154,N$19)</f>
        <v>0</v>
      </c>
      <c r="O154" s="33">
        <f ca="1">_xll.DBRW($B$14,$B154,O$19)</f>
        <v>0</v>
      </c>
    </row>
    <row r="155" spans="1:15" x14ac:dyDescent="0.25">
      <c r="A155" s="2" t="str">
        <f ca="1">IF(_xll.TM1RPTELISCONSOLIDATED($B$20,$B155),IF(_xll.TM1RPTELLEV($B$20,$B155)&lt;=3,_xll.TM1RPTELLEV($B$20,$B155),"D"),"N")</f>
        <v>N</v>
      </c>
      <c r="B155" s="40" t="s">
        <v>86</v>
      </c>
      <c r="C155" s="35" t="str">
        <f t="shared" ca="1" si="2"/>
        <v>No</v>
      </c>
      <c r="D155" s="35" t="str">
        <f ca="1">IF(AND(C155="YES",_xll.DIMIX(instance&amp;":z_indicator_PL_Vector",_xll.ELPAR(dimension,F155,1))&gt;0),
_xll.ELPAR(dimension,F155,1),
IF(AND(C155="YES",_xll.DIMIX(instance&amp;":z_indicator_PL_Vector",_xll.ELPAR(dimension,F155,1))=0),
_xll.ELPAR(dimension,_xll.ELPAR(dimension,F155,1),1),
IF(G155="Vector",F155,"")))</f>
        <v/>
      </c>
      <c r="E155" s="36">
        <f ca="1">_xll.ELLEV($B$15,$B155)</f>
        <v>0</v>
      </c>
      <c r="F155" s="37" t="str">
        <f ca="1">_xll.DIMNM(dimension,_xll.DIMIX(dimension,B155))</f>
        <v>PL1150_MF_10</v>
      </c>
      <c r="G155" s="36">
        <f ca="1">_xll.DBRW($B$14,$B155,G$19)</f>
        <v>0</v>
      </c>
      <c r="H155" s="38">
        <f ca="1">_xll.DBRW($B$14,$B155,H$19)</f>
        <v>0</v>
      </c>
      <c r="I155" s="38">
        <f ca="1">_xll.DBRW($B$14,$B155,I$19)</f>
        <v>0</v>
      </c>
      <c r="J155" s="38" t="str">
        <f ca="1">IF(OR(E155&lt;&gt;0,(_xll.ELPAR("tango_core_model:Indicator",B155,2)="")),_xll.ELPAR("tango_core_model:Indicator",B155,1),_xll.ELPAR("tango_core_model:Indicator",B155,2))</f>
        <v>PL0000_MF_IM</v>
      </c>
      <c r="K155" s="38" t="str">
        <f ca="1">IFERROR(VLOOKUP(B155,#REF!,3,FALSE),"-")</f>
        <v>It includes variance in provisions for pensions and other postemployment benefits, as well as other long-term employee benefits of maintenance and cleaning staff costs, only</v>
      </c>
      <c r="L155" s="38">
        <f ca="1">_xll.DBRW($B$14,$B155,L$19)</f>
        <v>0</v>
      </c>
      <c r="M155" s="38">
        <f ca="1">_xll.DBRW($B$14,$B155,M$19)</f>
        <v>0</v>
      </c>
      <c r="N155" s="38">
        <f ca="1">_xll.DBRW($B$14,$B155,N$19)</f>
        <v>0</v>
      </c>
      <c r="O155" s="38">
        <f ca="1">_xll.DBRW($B$14,$B155,O$19)</f>
        <v>0</v>
      </c>
    </row>
    <row r="156" spans="1:15" x14ac:dyDescent="0.25">
      <c r="A156" s="2" t="str">
        <f ca="1">IF(_xll.TM1RPTELISCONSOLIDATED($B$20,$B156),IF(_xll.TM1RPTELLEV($B$20,$B156)&lt;=3,_xll.TM1RPTELLEV($B$20,$B156),"D"),"N")</f>
        <v>N</v>
      </c>
      <c r="B156" s="40" t="s">
        <v>87</v>
      </c>
      <c r="C156" s="35" t="str">
        <f t="shared" ca="1" si="2"/>
        <v>No</v>
      </c>
      <c r="D156" s="35" t="str">
        <f ca="1">IF(AND(C156="YES",_xll.DIMIX(instance&amp;":z_indicator_PL_Vector",_xll.ELPAR(dimension,F156,1))&gt;0),
_xll.ELPAR(dimension,F156,1),
IF(AND(C156="YES",_xll.DIMIX(instance&amp;":z_indicator_PL_Vector",_xll.ELPAR(dimension,F156,1))=0),
_xll.ELPAR(dimension,_xll.ELPAR(dimension,F156,1),1),
IF(G156="Vector",F156,"")))</f>
        <v/>
      </c>
      <c r="E156" s="36">
        <f ca="1">_xll.ELLEV($B$15,$B156)</f>
        <v>0</v>
      </c>
      <c r="F156" s="37" t="str">
        <f ca="1">_xll.DIMNM(dimension,_xll.DIMIX(dimension,B156))</f>
        <v>PL1150_MF_11</v>
      </c>
      <c r="G156" s="36">
        <f ca="1">_xll.DBRW($B$14,$B156,G$19)</f>
        <v>0</v>
      </c>
      <c r="H156" s="38">
        <f ca="1">_xll.DBRW($B$14,$B156,H$19)</f>
        <v>0</v>
      </c>
      <c r="I156" s="38">
        <f ca="1">_xll.DBRW($B$14,$B156,I$19)</f>
        <v>0</v>
      </c>
      <c r="J156" s="38" t="str">
        <f ca="1">IF(OR(E156&lt;&gt;0,(_xll.ELPAR("tango_core_model:Indicator",B156,2)="")),_xll.ELPAR("tango_core_model:Indicator",B156,1),_xll.ELPAR("tango_core_model:Indicator",B156,2))</f>
        <v>PL0000_MF_IM</v>
      </c>
      <c r="K156" s="38" t="str">
        <f ca="1">IFERROR(VLOOKUP(B156,#REF!,3,FALSE),"-")</f>
        <v>Reversal on provisions related to "Maintenance of fleet" staff costs</v>
      </c>
      <c r="L156" s="38">
        <f ca="1">_xll.DBRW($B$14,$B156,L$19)</f>
        <v>0</v>
      </c>
      <c r="M156" s="38">
        <f ca="1">_xll.DBRW($B$14,$B156,M$19)</f>
        <v>0</v>
      </c>
      <c r="N156" s="38">
        <f ca="1">_xll.DBRW($B$14,$B156,N$19)</f>
        <v>0</v>
      </c>
      <c r="O156" s="38">
        <f ca="1">_xll.DBRW($B$14,$B156,O$19)</f>
        <v>0</v>
      </c>
    </row>
    <row r="157" spans="1:15" x14ac:dyDescent="0.25">
      <c r="A157" s="2" t="str">
        <f ca="1">IF(_xll.TM1RPTELISCONSOLIDATED($B$20,$B157),IF(_xll.TM1RPTELLEV($B$20,$B157)&lt;=3,_xll.TM1RPTELLEV($B$20,$B157),"D"),"N")</f>
        <v>N</v>
      </c>
      <c r="B157" s="40" t="s">
        <v>84</v>
      </c>
      <c r="C157" s="35" t="str">
        <f t="shared" ca="1" si="2"/>
        <v>No</v>
      </c>
      <c r="D157" s="35" t="str">
        <f ca="1">IF(AND(C157="YES",_xll.DIMIX(instance&amp;":z_indicator_PL_Vector",_xll.ELPAR(dimension,F157,1))&gt;0),
_xll.ELPAR(dimension,F157,1),
IF(AND(C157="YES",_xll.DIMIX(instance&amp;":z_indicator_PL_Vector",_xll.ELPAR(dimension,F157,1))=0),
_xll.ELPAR(dimension,_xll.ELPAR(dimension,F157,1),1),
IF(G157="Vector",F157,"")))</f>
        <v/>
      </c>
      <c r="E157" s="36">
        <f ca="1">_xll.ELLEV($B$15,$B157)</f>
        <v>0</v>
      </c>
      <c r="F157" s="37" t="str">
        <f ca="1">_xll.DIMNM(dimension,_xll.DIMIX(dimension,B157))</f>
        <v>PL1150_MF_20</v>
      </c>
      <c r="G157" s="36">
        <f ca="1">_xll.DBRW($B$14,$B157,G$19)</f>
        <v>0</v>
      </c>
      <c r="H157" s="38">
        <f ca="1">_xll.DBRW($B$14,$B157,H$19)</f>
        <v>0</v>
      </c>
      <c r="I157" s="38">
        <f ca="1">_xll.DBRW($B$14,$B157,I$19)</f>
        <v>0</v>
      </c>
      <c r="J157" s="38" t="str">
        <f ca="1">IF(OR(E157&lt;&gt;0,(_xll.ELPAR("tango_core_model:Indicator",B157,2)="")),_xll.ELPAR("tango_core_model:Indicator",B157,1),_xll.ELPAR("tango_core_model:Indicator",B157,2))</f>
        <v>PL0000_MF_IM</v>
      </c>
      <c r="K157" s="38" t="str">
        <f ca="1">IFERROR(VLOOKUP(B157,#REF!,3,FALSE),"-")</f>
        <v>It includes variance in provisions for major repairs on assets not recognized in the balance sheet (as well as in provisions for major repair on fixed assets)</v>
      </c>
      <c r="L157" s="38">
        <f ca="1">_xll.DBRW($B$14,$B157,L$19)</f>
        <v>0</v>
      </c>
      <c r="M157" s="38">
        <f ca="1">_xll.DBRW($B$14,$B157,M$19)</f>
        <v>0</v>
      </c>
      <c r="N157" s="38">
        <f ca="1">_xll.DBRW($B$14,$B157,N$19)</f>
        <v>0</v>
      </c>
      <c r="O157" s="38">
        <f ca="1">_xll.DBRW($B$14,$B157,O$19)</f>
        <v>0</v>
      </c>
    </row>
    <row r="158" spans="1:15" x14ac:dyDescent="0.25">
      <c r="A158" s="2" t="str">
        <f ca="1">IF(_xll.TM1RPTELISCONSOLIDATED($B$20,$B158),IF(_xll.TM1RPTELLEV($B$20,$B158)&lt;=3,_xll.TM1RPTELLEV($B$20,$B158),"D"),"N")</f>
        <v>N</v>
      </c>
      <c r="B158" s="40" t="s">
        <v>85</v>
      </c>
      <c r="C158" s="35" t="str">
        <f t="shared" ca="1" si="2"/>
        <v>No</v>
      </c>
      <c r="D158" s="35" t="str">
        <f ca="1">IF(AND(C158="YES",_xll.DIMIX(instance&amp;":z_indicator_PL_Vector",_xll.ELPAR(dimension,F158,1))&gt;0),
_xll.ELPAR(dimension,F158,1),
IF(AND(C158="YES",_xll.DIMIX(instance&amp;":z_indicator_PL_Vector",_xll.ELPAR(dimension,F158,1))=0),
_xll.ELPAR(dimension,_xll.ELPAR(dimension,F158,1),1),
IF(G158="Vector",F158,"")))</f>
        <v/>
      </c>
      <c r="E158" s="36">
        <f ca="1">_xll.ELLEV($B$15,$B158)</f>
        <v>0</v>
      </c>
      <c r="F158" s="37" t="str">
        <f ca="1">_xll.DIMNM(dimension,_xll.DIMIX(dimension,B158))</f>
        <v>PL1150_MF_21</v>
      </c>
      <c r="G158" s="36">
        <f ca="1">_xll.DBRW($B$14,$B158,G$19)</f>
        <v>0</v>
      </c>
      <c r="H158" s="38">
        <f ca="1">_xll.DBRW($B$14,$B158,H$19)</f>
        <v>0</v>
      </c>
      <c r="I158" s="38">
        <f ca="1">_xll.DBRW($B$14,$B158,I$19)</f>
        <v>0</v>
      </c>
      <c r="J158" s="38" t="str">
        <f ca="1">IF(OR(E158&lt;&gt;0,(_xll.ELPAR("tango_core_model:Indicator",B158,2)="")),_xll.ELPAR("tango_core_model:Indicator",B158,1),_xll.ELPAR("tango_core_model:Indicator",B158,2))</f>
        <v>PL0000_MF_IM</v>
      </c>
      <c r="K158" s="38" t="str">
        <f ca="1">IFERROR(VLOOKUP(B158,#REF!,3,FALSE),"-")</f>
        <v>Reversal on provisions related to the heavy maintenance of the fleet</v>
      </c>
      <c r="L158" s="38">
        <f ca="1">_xll.DBRW($B$14,$B158,L$19)</f>
        <v>0</v>
      </c>
      <c r="M158" s="38">
        <f ca="1">_xll.DBRW($B$14,$B158,M$19)</f>
        <v>0</v>
      </c>
      <c r="N158" s="38">
        <f ca="1">_xll.DBRW($B$14,$B158,N$19)</f>
        <v>0</v>
      </c>
      <c r="O158" s="38">
        <f ca="1">_xll.DBRW($B$14,$B158,O$19)</f>
        <v>0</v>
      </c>
    </row>
    <row r="159" spans="1:15" x14ac:dyDescent="0.25">
      <c r="A159" s="2" t="str">
        <f ca="1">IF(_xll.TM1RPTELISCONSOLIDATED($B$20,$B159),IF(_xll.TM1RPTELLEV($B$20,$B159)&lt;=3,_xll.TM1RPTELLEV($B$20,$B159),"D"),"N")</f>
        <v>N</v>
      </c>
      <c r="B159" s="40" t="s">
        <v>460</v>
      </c>
      <c r="C159" s="35" t="str">
        <f t="shared" ca="1" si="2"/>
        <v>No</v>
      </c>
      <c r="D159" s="35" t="str">
        <f ca="1">IF(AND(C159="YES",_xll.DIMIX(instance&amp;":z_indicator_PL_Vector",_xll.ELPAR(dimension,F159,1))&gt;0),
_xll.ELPAR(dimension,F159,1),
IF(AND(C159="YES",_xll.DIMIX(instance&amp;":z_indicator_PL_Vector",_xll.ELPAR(dimension,F159,1))=0),
_xll.ELPAR(dimension,_xll.ELPAR(dimension,F159,1),1),
IF(G159="Vector",F159,"")))</f>
        <v/>
      </c>
      <c r="E159" s="36">
        <f ca="1">_xll.ELLEV($B$15,$B159)</f>
        <v>0</v>
      </c>
      <c r="F159" s="37" t="str">
        <f ca="1">_xll.DIMNM(dimension,_xll.DIMIX(dimension,B159))</f>
        <v>PL1150_MF_90</v>
      </c>
      <c r="G159" s="36">
        <f ca="1">_xll.DBRW($B$14,$B159,G$19)</f>
        <v>0</v>
      </c>
      <c r="H159" s="38">
        <f ca="1">_xll.DBRW($B$14,$B159,H$19)</f>
        <v>0</v>
      </c>
      <c r="I159" s="38">
        <f ca="1">_xll.DBRW($B$14,$B159,I$19)</f>
        <v>0</v>
      </c>
      <c r="J159" s="38" t="str">
        <f ca="1">IF(OR(E159&lt;&gt;0,(_xll.ELPAR("tango_core_model:Indicator",B159,2)="")),_xll.ELPAR("tango_core_model:Indicator",B159,1),_xll.ELPAR("tango_core_model:Indicator",B159,2))</f>
        <v>PL0000_MF_IM</v>
      </c>
      <c r="K159" s="38" t="str">
        <f ca="1">IFERROR(VLOOKUP(B159,#REF!,3,FALSE),"-")</f>
        <v>It includes asset’s impairment and variance in provisions relating to maintenance and cleaning of the fleet</v>
      </c>
      <c r="L159" s="38">
        <f ca="1">_xll.DBRW($B$14,$B159,L$19)</f>
        <v>0</v>
      </c>
      <c r="M159" s="38">
        <f ca="1">_xll.DBRW($B$14,$B159,M$19)</f>
        <v>0</v>
      </c>
      <c r="N159" s="38">
        <f ca="1">_xll.DBRW($B$14,$B159,N$19)</f>
        <v>0</v>
      </c>
      <c r="O159" s="38">
        <f ca="1">_xll.DBRW($B$14,$B159,O$19)</f>
        <v>0</v>
      </c>
    </row>
    <row r="160" spans="1:15" x14ac:dyDescent="0.25">
      <c r="A160" s="2" t="str">
        <f ca="1">IF(_xll.TM1RPTELISCONSOLIDATED($B$20,$B160),IF(_xll.TM1RPTELLEV($B$20,$B160)&lt;=3,_xll.TM1RPTELLEV($B$20,$B160),"D"),"N")</f>
        <v>N</v>
      </c>
      <c r="B160" s="40" t="s">
        <v>90</v>
      </c>
      <c r="C160" s="35" t="str">
        <f t="shared" ca="1" si="2"/>
        <v>No</v>
      </c>
      <c r="D160" s="35" t="str">
        <f ca="1">IF(AND(C160="YES",_xll.DIMIX(instance&amp;":z_indicator_PL_Vector",_xll.ELPAR(dimension,F160,1))&gt;0),
_xll.ELPAR(dimension,F160,1),
IF(AND(C160="YES",_xll.DIMIX(instance&amp;":z_indicator_PL_Vector",_xll.ELPAR(dimension,F160,1))=0),
_xll.ELPAR(dimension,_xll.ELPAR(dimension,F160,1),1),
IF(G160="Vector",F160,"")))</f>
        <v/>
      </c>
      <c r="E160" s="36">
        <f ca="1">_xll.ELLEV($B$15,$B160)</f>
        <v>0</v>
      </c>
      <c r="F160" s="37" t="str">
        <f ca="1">_xll.DIMNM(dimension,_xll.DIMIX(dimension,B160))</f>
        <v>PL1151_MF_10</v>
      </c>
      <c r="G160" s="36">
        <f ca="1">_xll.DBRW($B$14,$B160,G$19)</f>
        <v>0</v>
      </c>
      <c r="H160" s="38">
        <f ca="1">_xll.DBRW($B$14,$B160,H$19)</f>
        <v>0</v>
      </c>
      <c r="I160" s="38">
        <f ca="1">_xll.DBRW($B$14,$B160,I$19)</f>
        <v>0</v>
      </c>
      <c r="J160" s="38" t="str">
        <f ca="1">IF(OR(E160&lt;&gt;0,(_xll.ELPAR("tango_core_model:Indicator",B160,2)="")),_xll.ELPAR("tango_core_model:Indicator",B160,1),_xll.ELPAR("tango_core_model:Indicator",B160,2))</f>
        <v>PL0000_MF_IM</v>
      </c>
      <c r="K160" s="38" t="str">
        <f ca="1">IFERROR(VLOOKUP(B160,#REF!,3,FALSE),"-")</f>
        <v>Impact of change in revaluation rate on provisions for losses on LT contracts - related to staff costs (MF)</v>
      </c>
      <c r="L160" s="38">
        <f ca="1">_xll.DBRW($B$14,$B160,L$19)</f>
        <v>0</v>
      </c>
      <c r="M160" s="38">
        <f ca="1">_xll.DBRW($B$14,$B160,M$19)</f>
        <v>0</v>
      </c>
      <c r="N160" s="38">
        <f ca="1">_xll.DBRW($B$14,$B160,N$19)</f>
        <v>0</v>
      </c>
      <c r="O160" s="38">
        <f ca="1">_xll.DBRW($B$14,$B160,O$19)</f>
        <v>0</v>
      </c>
    </row>
    <row r="161" spans="1:15" x14ac:dyDescent="0.25">
      <c r="A161" s="2" t="str">
        <f ca="1">IF(_xll.TM1RPTELISCONSOLIDATED($B$20,$B161),IF(_xll.TM1RPTELLEV($B$20,$B161)&lt;=3,_xll.TM1RPTELLEV($B$20,$B161),"D"),"N")</f>
        <v>N</v>
      </c>
      <c r="B161" s="40" t="s">
        <v>91</v>
      </c>
      <c r="C161" s="35" t="str">
        <f t="shared" ca="1" si="2"/>
        <v>No</v>
      </c>
      <c r="D161" s="35" t="str">
        <f ca="1">IF(AND(C161="YES",_xll.DIMIX(instance&amp;":z_indicator_PL_Vector",_xll.ELPAR(dimension,F161,1))&gt;0),
_xll.ELPAR(dimension,F161,1),
IF(AND(C161="YES",_xll.DIMIX(instance&amp;":z_indicator_PL_Vector",_xll.ELPAR(dimension,F161,1))=0),
_xll.ELPAR(dimension,_xll.ELPAR(dimension,F161,1),1),
IF(G161="Vector",F161,"")))</f>
        <v/>
      </c>
      <c r="E161" s="36">
        <f ca="1">_xll.ELLEV($B$15,$B161)</f>
        <v>0</v>
      </c>
      <c r="F161" s="37" t="str">
        <f ca="1">_xll.DIMNM(dimension,_xll.DIMIX(dimension,B161))</f>
        <v>PL1151_MF_11</v>
      </c>
      <c r="G161" s="36">
        <f ca="1">_xll.DBRW($B$14,$B161,G$19)</f>
        <v>0</v>
      </c>
      <c r="H161" s="38">
        <f ca="1">_xll.DBRW($B$14,$B161,H$19)</f>
        <v>0</v>
      </c>
      <c r="I161" s="38">
        <f ca="1">_xll.DBRW($B$14,$B161,I$19)</f>
        <v>0</v>
      </c>
      <c r="J161" s="38" t="str">
        <f ca="1">IF(OR(E161&lt;&gt;0,(_xll.ELPAR("tango_core_model:Indicator",B161,2)="")),_xll.ELPAR("tango_core_model:Indicator",B161,1),_xll.ELPAR("tango_core_model:Indicator",B161,2))</f>
        <v>PL0000_MF_IM</v>
      </c>
      <c r="K161" s="38" t="str">
        <f ca="1">IFERROR(VLOOKUP(B161,#REF!,3,FALSE),"-")</f>
        <v>Impact of change in revaluation rate on provisions for losses on LT contracts - related to staff costs - Reversal (MF)</v>
      </c>
      <c r="L161" s="38">
        <f ca="1">_xll.DBRW($B$14,$B161,L$19)</f>
        <v>0</v>
      </c>
      <c r="M161" s="38">
        <f ca="1">_xll.DBRW($B$14,$B161,M$19)</f>
        <v>0</v>
      </c>
      <c r="N161" s="38">
        <f ca="1">_xll.DBRW($B$14,$B161,N$19)</f>
        <v>0</v>
      </c>
      <c r="O161" s="38">
        <f ca="1">_xll.DBRW($B$14,$B161,O$19)</f>
        <v>0</v>
      </c>
    </row>
    <row r="162" spans="1:15" x14ac:dyDescent="0.25">
      <c r="A162" s="2" t="str">
        <f ca="1">IF(_xll.TM1RPTELISCONSOLIDATED($B$20,$B162),IF(_xll.TM1RPTELLEV($B$20,$B162)&lt;=3,_xll.TM1RPTELLEV($B$20,$B162),"D"),"N")</f>
        <v>N</v>
      </c>
      <c r="B162" s="40" t="s">
        <v>88</v>
      </c>
      <c r="C162" s="35" t="str">
        <f t="shared" ca="1" si="2"/>
        <v>No</v>
      </c>
      <c r="D162" s="35" t="str">
        <f ca="1">IF(AND(C162="YES",_xll.DIMIX(instance&amp;":z_indicator_PL_Vector",_xll.ELPAR(dimension,F162,1))&gt;0),
_xll.ELPAR(dimension,F162,1),
IF(AND(C162="YES",_xll.DIMIX(instance&amp;":z_indicator_PL_Vector",_xll.ELPAR(dimension,F162,1))=0),
_xll.ELPAR(dimension,_xll.ELPAR(dimension,F162,1),1),
IF(G162="Vector",F162,"")))</f>
        <v/>
      </c>
      <c r="E162" s="36">
        <f ca="1">_xll.ELLEV($B$15,$B162)</f>
        <v>0</v>
      </c>
      <c r="F162" s="37" t="str">
        <f ca="1">_xll.DIMNM(dimension,_xll.DIMIX(dimension,B162))</f>
        <v>PL1151_MF_20</v>
      </c>
      <c r="G162" s="36">
        <f ca="1">_xll.DBRW($B$14,$B162,G$19)</f>
        <v>0</v>
      </c>
      <c r="H162" s="38">
        <f ca="1">_xll.DBRW($B$14,$B162,H$19)</f>
        <v>0</v>
      </c>
      <c r="I162" s="38">
        <f ca="1">_xll.DBRW($B$14,$B162,I$19)</f>
        <v>0</v>
      </c>
      <c r="J162" s="38" t="str">
        <f ca="1">IF(OR(E162&lt;&gt;0,(_xll.ELPAR("tango_core_model:Indicator",B162,2)="")),_xll.ELPAR("tango_core_model:Indicator",B162,1),_xll.ELPAR("tango_core_model:Indicator",B162,2))</f>
        <v>PL0000_MF_IM</v>
      </c>
      <c r="K162" s="38" t="str">
        <f ca="1">IFERROR(VLOOKUP(B162,#REF!,3,FALSE),"-")</f>
        <v>Impact of change in revaluation rate on provisions for losses on LT contracts - related to heavy maintenance</v>
      </c>
      <c r="L162" s="38">
        <f ca="1">_xll.DBRW($B$14,$B162,L$19)</f>
        <v>0</v>
      </c>
      <c r="M162" s="38">
        <f ca="1">_xll.DBRW($B$14,$B162,M$19)</f>
        <v>0</v>
      </c>
      <c r="N162" s="38">
        <f ca="1">_xll.DBRW($B$14,$B162,N$19)</f>
        <v>0</v>
      </c>
      <c r="O162" s="38">
        <f ca="1">_xll.DBRW($B$14,$B162,O$19)</f>
        <v>0</v>
      </c>
    </row>
    <row r="163" spans="1:15" x14ac:dyDescent="0.25">
      <c r="A163" s="2" t="str">
        <f ca="1">IF(_xll.TM1RPTELISCONSOLIDATED($B$20,$B163),IF(_xll.TM1RPTELLEV($B$20,$B163)&lt;=3,_xll.TM1RPTELLEV($B$20,$B163),"D"),"N")</f>
        <v>N</v>
      </c>
      <c r="B163" s="40" t="s">
        <v>89</v>
      </c>
      <c r="C163" s="35" t="str">
        <f t="shared" ca="1" si="2"/>
        <v>No</v>
      </c>
      <c r="D163" s="35" t="str">
        <f ca="1">IF(AND(C163="YES",_xll.DIMIX(instance&amp;":z_indicator_PL_Vector",_xll.ELPAR(dimension,F163,1))&gt;0),
_xll.ELPAR(dimension,F163,1),
IF(AND(C163="YES",_xll.DIMIX(instance&amp;":z_indicator_PL_Vector",_xll.ELPAR(dimension,F163,1))=0),
_xll.ELPAR(dimension,_xll.ELPAR(dimension,F163,1),1),
IF(G163="Vector",F163,"")))</f>
        <v/>
      </c>
      <c r="E163" s="36">
        <f ca="1">_xll.ELLEV($B$15,$B163)</f>
        <v>0</v>
      </c>
      <c r="F163" s="37" t="str">
        <f ca="1">_xll.DIMNM(dimension,_xll.DIMIX(dimension,B163))</f>
        <v>PL1151_MF_21</v>
      </c>
      <c r="G163" s="36">
        <f ca="1">_xll.DBRW($B$14,$B163,G$19)</f>
        <v>0</v>
      </c>
      <c r="H163" s="38">
        <f ca="1">_xll.DBRW($B$14,$B163,H$19)</f>
        <v>0</v>
      </c>
      <c r="I163" s="38">
        <f ca="1">_xll.DBRW($B$14,$B163,I$19)</f>
        <v>0</v>
      </c>
      <c r="J163" s="38" t="str">
        <f ca="1">IF(OR(E163&lt;&gt;0,(_xll.ELPAR("tango_core_model:Indicator",B163,2)="")),_xll.ELPAR("tango_core_model:Indicator",B163,1),_xll.ELPAR("tango_core_model:Indicator",B163,2))</f>
        <v>PL0000_MF_IM</v>
      </c>
      <c r="K163" s="38" t="str">
        <f ca="1">IFERROR(VLOOKUP(B163,#REF!,3,FALSE),"-")</f>
        <v>Impact of change in revaluation rate on provisions for losses on LT contracts - related to heavy maintenance - Reversal</v>
      </c>
      <c r="L163" s="38">
        <f ca="1">_xll.DBRW($B$14,$B163,L$19)</f>
        <v>0</v>
      </c>
      <c r="M163" s="38">
        <f ca="1">_xll.DBRW($B$14,$B163,M$19)</f>
        <v>0</v>
      </c>
      <c r="N163" s="38">
        <f ca="1">_xll.DBRW($B$14,$B163,N$19)</f>
        <v>0</v>
      </c>
      <c r="O163" s="38">
        <f ca="1">_xll.DBRW($B$14,$B163,O$19)</f>
        <v>0</v>
      </c>
    </row>
    <row r="164" spans="1:15" x14ac:dyDescent="0.25">
      <c r="A164" s="2" t="str">
        <f ca="1">IF(_xll.TM1RPTELISCONSOLIDATED($B$20,$B164),IF(_xll.TM1RPTELLEV($B$20,$B164)&lt;=3,_xll.TM1RPTELLEV($B$20,$B164),"D"),"N")</f>
        <v>N</v>
      </c>
      <c r="B164" s="53" t="s">
        <v>1907</v>
      </c>
      <c r="C164" s="35" t="str">
        <f t="shared" ca="1" si="2"/>
        <v>No</v>
      </c>
      <c r="D164" s="35" t="str">
        <f ca="1">IF(AND(C164="YES",_xll.DIMIX(instance&amp;":z_indicator_PL_Vector",_xll.ELPAR(dimension,F164,1))&gt;0),
_xll.ELPAR(dimension,F164,1),
IF(AND(C164="YES",_xll.DIMIX(instance&amp;":z_indicator_PL_Vector",_xll.ELPAR(dimension,F164,1))=0),
_xll.ELPAR(dimension,_xll.ELPAR(dimension,F164,1),1),
IF(G164="Vector",F164,"")))</f>
        <v/>
      </c>
      <c r="E164" s="36">
        <f ca="1">_xll.ELLEV($B$15,$B164)</f>
        <v>0</v>
      </c>
      <c r="F164" s="37" t="str">
        <f ca="1">_xll.DIMNM(dimension,_xll.DIMIX(dimension,B164))</f>
        <v>PL1160_MF_15</v>
      </c>
      <c r="G164" s="36">
        <f ca="1">_xll.DBRW($B$14,$B164,G$19)</f>
        <v>0</v>
      </c>
      <c r="H164" s="38">
        <f ca="1">_xll.DBRW($B$14,$B164,H$19)</f>
        <v>0</v>
      </c>
      <c r="I164" s="38">
        <f ca="1">_xll.DBRW($B$14,$B164,I$19)</f>
        <v>0</v>
      </c>
      <c r="J164" s="38" t="str">
        <f ca="1">IF(OR(E164&lt;&gt;0,(_xll.ELPAR("tango_core_model:Indicator",B164,2)="")),_xll.ELPAR("tango_core_model:Indicator",B164,1),_xll.ELPAR("tango_core_model:Indicator",B164,2))</f>
        <v>PL0000_MF_RESOP</v>
      </c>
      <c r="K164" s="38" t="str">
        <f ca="1">IFERROR(VLOOKUP(B164,#REF!,3,FALSE),"-")</f>
        <v>-</v>
      </c>
      <c r="L164" s="38">
        <f ca="1">_xll.DBRW($B$14,$B164,L$19)</f>
        <v>0</v>
      </c>
      <c r="M164" s="38">
        <f ca="1">_xll.DBRW($B$14,$B164,M$19)</f>
        <v>0</v>
      </c>
      <c r="N164" s="38">
        <f ca="1">_xll.DBRW($B$14,$B164,N$19)</f>
        <v>0</v>
      </c>
      <c r="O164" s="38">
        <f ca="1">_xll.DBRW($B$14,$B164,O$19)</f>
        <v>0</v>
      </c>
    </row>
    <row r="165" spans="1:15" x14ac:dyDescent="0.25">
      <c r="A165" s="2" t="str">
        <f ca="1">IF(_xll.TM1RPTELISCONSOLIDATED($B$20,$B165),IF(_xll.TM1RPTELLEV($B$20,$B165)&lt;=3,_xll.TM1RPTELLEV($B$20,$B165),"D"),"N")</f>
        <v>N</v>
      </c>
      <c r="B165" s="46" t="s">
        <v>1799</v>
      </c>
      <c r="C165" s="25" t="str">
        <f t="shared" ca="1" si="2"/>
        <v>No</v>
      </c>
      <c r="D165" s="25" t="str">
        <f ca="1">IF(AND(C165="YES",_xll.DIMIX(instance&amp;":z_indicator_PL_Vector",_xll.ELPAR(dimension,F165,1))&gt;0),
_xll.ELPAR(dimension,F165,1),
IF(AND(C165="YES",_xll.DIMIX(instance&amp;":z_indicator_PL_Vector",_xll.ELPAR(dimension,F165,1))=0),
_xll.ELPAR(dimension,_xll.ELPAR(dimension,F165,1),1),
IF(G165="Vector",F165,"")))</f>
        <v/>
      </c>
      <c r="E165" s="26">
        <f ca="1">_xll.ELLEV($B$15,$B165)</f>
        <v>1</v>
      </c>
      <c r="F165" s="27" t="str">
        <f ca="1">_xll.DIMNM(dimension,_xll.DIMIX(dimension,B165))</f>
        <v>PL0000_ST</v>
      </c>
      <c r="G165" s="28">
        <f ca="1">_xll.DBRW($B$14,$B165,G$19)</f>
        <v>0</v>
      </c>
      <c r="H165" s="28">
        <f ca="1">_xll.DBRW($B$14,$B165,H$19)</f>
        <v>0</v>
      </c>
      <c r="I165" s="28">
        <f ca="1">_xll.DBRW($B$14,$B165,I$19)</f>
        <v>0</v>
      </c>
      <c r="J165" s="28" t="str">
        <f ca="1">IF(OR(E165&lt;&gt;0,(_xll.ELPAR("tango_core_model:Indicator",B165,2)="")),_xll.ELPAR("tango_core_model:Indicator",B165,1),_xll.ELPAR("tango_core_model:Indicator",B165,2))</f>
        <v>TPL11_dest</v>
      </c>
      <c r="K165" s="28" t="str">
        <f ca="1">IFERROR(VLOOKUP(B165,#REF!,3,FALSE),"-")</f>
        <v>-</v>
      </c>
      <c r="L165" s="28">
        <f ca="1">_xll.DBRW($B$14,$B165,L$19)</f>
        <v>0</v>
      </c>
      <c r="M165" s="28">
        <f ca="1">_xll.DBRW($B$14,$B165,M$19)</f>
        <v>0</v>
      </c>
      <c r="N165" s="28">
        <f ca="1">_xll.DBRW($B$14,$B165,N$19)</f>
        <v>0</v>
      </c>
      <c r="O165" s="28">
        <f ca="1">_xll.DBRW($B$14,$B165,O$19)</f>
        <v>0</v>
      </c>
    </row>
    <row r="166" spans="1:15" x14ac:dyDescent="0.25">
      <c r="A166" s="2" t="str">
        <f ca="1">IF(_xll.TM1RPTELISCONSOLIDATED($B$20,$B166),IF(_xll.TM1RPTELLEV($B$20,$B166)&lt;=3,_xll.TM1RPTELLEV($B$20,$B166),"D"),"N")</f>
        <v>N</v>
      </c>
      <c r="B166" s="55" t="s">
        <v>52</v>
      </c>
      <c r="C166" s="35" t="str">
        <f t="shared" ca="1" si="2"/>
        <v>No</v>
      </c>
      <c r="D166" s="35" t="str">
        <f ca="1">IF(AND(C166="YES",_xll.DIMIX(instance&amp;":z_indicator_PL_Vector",_xll.ELPAR(dimension,F166,1))&gt;0),
_xll.ELPAR(dimension,F166,1),
IF(AND(C166="YES",_xll.DIMIX(instance&amp;":z_indicator_PL_Vector",_xll.ELPAR(dimension,F166,1))=0),
_xll.ELPAR(dimension,_xll.ELPAR(dimension,F166,1),1),
IF(G166="Vector",F166,"")))</f>
        <v/>
      </c>
      <c r="E166" s="36">
        <f ca="1">_xll.ELLEV($B$15,$B166)</f>
        <v>0</v>
      </c>
      <c r="F166" s="37" t="str">
        <f ca="1">_xll.DIMNM(dimension,_xll.DIMIX(dimension,B166))</f>
        <v>PL1115_ST_10</v>
      </c>
      <c r="G166" s="36">
        <f ca="1">_xll.DBRW($B$14,$B166,G$19)</f>
        <v>0</v>
      </c>
      <c r="H166" s="38">
        <f ca="1">_xll.DBRW($B$14,$B166,H$19)</f>
        <v>0</v>
      </c>
      <c r="I166" s="38">
        <f ca="1">_xll.DBRW($B$14,$B166,I$19)</f>
        <v>0</v>
      </c>
      <c r="J166" s="38" t="str">
        <f ca="1">IF(OR(E166&lt;&gt;0,(_xll.ELPAR("tango_core_model:Indicator",B166,2)="")),_xll.ELPAR("tango_core_model:Indicator",B166,1),_xll.ELPAR("tango_core_model:Indicator",B166,2))</f>
        <v>PL0000_ST</v>
      </c>
      <c r="K166" s="38" t="str">
        <f ca="1">IFERROR(VLOOKUP(B166,#REF!,3,FALSE),"-")</f>
        <v>To be used when transport are subcontracted to another entity</v>
      </c>
      <c r="L166" s="38">
        <f ca="1">_xll.DBRW($B$14,$B166,L$19)</f>
        <v>0</v>
      </c>
      <c r="M166" s="38">
        <f ca="1">_xll.DBRW($B$14,$B166,M$19)</f>
        <v>0</v>
      </c>
      <c r="N166" s="38">
        <f ca="1">_xll.DBRW($B$14,$B166,N$19)</f>
        <v>0</v>
      </c>
      <c r="O166" s="38">
        <f ca="1">_xll.DBRW($B$14,$B166,O$19)</f>
        <v>0</v>
      </c>
    </row>
    <row r="167" spans="1:15" x14ac:dyDescent="0.25">
      <c r="A167" s="2" t="str">
        <f ca="1">IF(_xll.TM1RPTELISCONSOLIDATED($B$20,$B167),IF(_xll.TM1RPTELLEV($B$20,$B167)&lt;=3,_xll.TM1RPTELLEV($B$20,$B167),"D"),"N")</f>
        <v>N</v>
      </c>
      <c r="B167" s="55" t="s">
        <v>53</v>
      </c>
      <c r="C167" s="35" t="str">
        <f t="shared" ca="1" si="2"/>
        <v>No</v>
      </c>
      <c r="D167" s="35" t="str">
        <f ca="1">IF(AND(C167="YES",_xll.DIMIX(instance&amp;":z_indicator_PL_Vector",_xll.ELPAR(dimension,F167,1))&gt;0),
_xll.ELPAR(dimension,F167,1),
IF(AND(C167="YES",_xll.DIMIX(instance&amp;":z_indicator_PL_Vector",_xll.ELPAR(dimension,F167,1))=0),
_xll.ELPAR(dimension,_xll.ELPAR(dimension,F167,1),1),
IF(G167="Vector",F167,"")))</f>
        <v/>
      </c>
      <c r="E167" s="36">
        <f ca="1">_xll.ELLEV($B$15,$B167)</f>
        <v>0</v>
      </c>
      <c r="F167" s="37" t="str">
        <f ca="1">_xll.DIMNM(dimension,_xll.DIMIX(dimension,B167))</f>
        <v>PL1116_ST</v>
      </c>
      <c r="G167" s="36">
        <f ca="1">_xll.DBRW($B$14,$B167,G$19)</f>
        <v>0</v>
      </c>
      <c r="H167" s="38">
        <f ca="1">_xll.DBRW($B$14,$B167,H$19)</f>
        <v>0</v>
      </c>
      <c r="I167" s="38">
        <f ca="1">_xll.DBRW($B$14,$B167,I$19)</f>
        <v>0</v>
      </c>
      <c r="J167" s="38" t="str">
        <f ca="1">IF(OR(E167&lt;&gt;0,(_xll.ELPAR("tango_core_model:Indicator",B167,2)="")),_xll.ELPAR("tango_core_model:Indicator",B167,1),_xll.ELPAR("tango_core_model:Indicator",B167,2))</f>
        <v>PL0000_ST</v>
      </c>
      <c r="K167" s="38" t="str">
        <f ca="1">IFERROR(VLOOKUP(B167,#REF!,3,FALSE),"-")</f>
        <v>Operating lease expenses for leases subcontracted</v>
      </c>
      <c r="L167" s="38">
        <f ca="1">_xll.DBRW($B$14,$B167,L$19)</f>
        <v>0</v>
      </c>
      <c r="M167" s="38">
        <f ca="1">_xll.DBRW($B$14,$B167,M$19)</f>
        <v>0</v>
      </c>
      <c r="N167" s="38">
        <f ca="1">_xll.DBRW($B$14,$B167,N$19)</f>
        <v>0</v>
      </c>
      <c r="O167" s="38">
        <f ca="1">_xll.DBRW($B$14,$B167,O$19)</f>
        <v>0</v>
      </c>
    </row>
    <row r="168" spans="1:15" x14ac:dyDescent="0.25">
      <c r="A168" s="2" t="str">
        <f ca="1">IF(_xll.TM1RPTELISCONSOLIDATED($B$20,$B168),IF(_xll.TM1RPTELLEV($B$20,$B168)&lt;=3,_xll.TM1RPTELLEV($B$20,$B168),"D"),"N")</f>
        <v>N</v>
      </c>
      <c r="B168" s="55" t="s">
        <v>1877</v>
      </c>
      <c r="C168" s="35" t="str">
        <f t="shared" ca="1" si="2"/>
        <v>No</v>
      </c>
      <c r="D168" s="35" t="str">
        <f ca="1">IF(AND(C168="YES",_xll.DIMIX(instance&amp;":z_indicator_PL_Vector",_xll.ELPAR(dimension,F168,1))&gt;0),
_xll.ELPAR(dimension,F168,1),
IF(AND(C168="YES",_xll.DIMIX(instance&amp;":z_indicator_PL_Vector",_xll.ELPAR(dimension,F168,1))=0),
_xll.ELPAR(dimension,_xll.ELPAR(dimension,F168,1),1),
IF(G168="Vector",F168,"")))</f>
        <v/>
      </c>
      <c r="E168" s="36">
        <f ca="1">_xll.ELLEV($B$15,$B168)</f>
        <v>0</v>
      </c>
      <c r="F168" s="37" t="str">
        <f ca="1">_xll.DIMNM(dimension,_xll.DIMIX(dimension,B168))</f>
        <v>PL1117_ST</v>
      </c>
      <c r="G168" s="36">
        <f ca="1">_xll.DBRW($B$14,$B168,G$19)</f>
        <v>0</v>
      </c>
      <c r="H168" s="38">
        <f ca="1">_xll.DBRW($B$14,$B168,H$19)</f>
        <v>0</v>
      </c>
      <c r="I168" s="38">
        <f ca="1">_xll.DBRW($B$14,$B168,I$19)</f>
        <v>0</v>
      </c>
      <c r="J168" s="38" t="str">
        <f ca="1">IF(OR(E168&lt;&gt;0,(_xll.ELPAR("tango_core_model:Indicator",B168,2)="")),_xll.ELPAR("tango_core_model:Indicator",B168,1),_xll.ELPAR("tango_core_model:Indicator",B168,2))</f>
        <v>PL0000_ST</v>
      </c>
      <c r="K168" s="38" t="str">
        <f ca="1">IFERROR(VLOOKUP(B168,#REF!,3,FALSE),"-")</f>
        <v>-</v>
      </c>
      <c r="L168" s="38">
        <f ca="1">_xll.DBRW($B$14,$B168,L$19)</f>
        <v>0</v>
      </c>
      <c r="M168" s="38">
        <f ca="1">_xll.DBRW($B$14,$B168,M$19)</f>
        <v>0</v>
      </c>
      <c r="N168" s="38">
        <f ca="1">_xll.DBRW($B$14,$B168,N$19)</f>
        <v>0</v>
      </c>
      <c r="O168" s="38">
        <f ca="1">_xll.DBRW($B$14,$B168,O$19)</f>
        <v>0</v>
      </c>
    </row>
    <row r="169" spans="1:15" x14ac:dyDescent="0.25">
      <c r="A169" s="2" t="str">
        <f ca="1">IF(_xll.TM1RPTELISCONSOLIDATED($B$20,$B169),IF(_xll.TM1RPTELLEV($B$20,$B169)&lt;=3,_xll.TM1RPTELLEV($B$20,$B169),"D"),"N")</f>
        <v>N</v>
      </c>
      <c r="B169" s="55" t="s">
        <v>1885</v>
      </c>
      <c r="C169" s="35" t="str">
        <f t="shared" ca="1" si="2"/>
        <v>No</v>
      </c>
      <c r="D169" s="35" t="str">
        <f ca="1">IF(AND(C169="YES",_xll.DIMIX(instance&amp;":z_indicator_PL_Vector",_xll.ELPAR(dimension,F169,1))&gt;0),
_xll.ELPAR(dimension,F169,1),
IF(AND(C169="YES",_xll.DIMIX(instance&amp;":z_indicator_PL_Vector",_xll.ELPAR(dimension,F169,1))=0),
_xll.ELPAR(dimension,_xll.ELPAR(dimension,F169,1),1),
IF(G169="Vector",F169,"")))</f>
        <v/>
      </c>
      <c r="E169" s="36">
        <f ca="1">_xll.ELLEV($B$15,$B169)</f>
        <v>0</v>
      </c>
      <c r="F169" s="37" t="str">
        <f ca="1">_xll.DIMNM(dimension,_xll.DIMIX(dimension,B169))</f>
        <v>PL1118_ST</v>
      </c>
      <c r="G169" s="36">
        <f ca="1">_xll.DBRW($B$14,$B169,G$19)</f>
        <v>0</v>
      </c>
      <c r="H169" s="38">
        <f ca="1">_xll.DBRW($B$14,$B169,H$19)</f>
        <v>0</v>
      </c>
      <c r="I169" s="38">
        <f ca="1">_xll.DBRW($B$14,$B169,I$19)</f>
        <v>0</v>
      </c>
      <c r="J169" s="38" t="str">
        <f ca="1">IF(OR(E169&lt;&gt;0,(_xll.ELPAR("tango_core_model:Indicator",B169,2)="")),_xll.ELPAR("tango_core_model:Indicator",B169,1),_xll.ELPAR("tango_core_model:Indicator",B169,2))</f>
        <v>PL0000_ST</v>
      </c>
      <c r="K169" s="38" t="str">
        <f ca="1">IFERROR(VLOOKUP(B169,#REF!,3,FALSE),"-")</f>
        <v>-</v>
      </c>
      <c r="L169" s="38">
        <f ca="1">_xll.DBRW($B$14,$B169,L$19)</f>
        <v>0</v>
      </c>
      <c r="M169" s="38">
        <f ca="1">_xll.DBRW($B$14,$B169,M$19)</f>
        <v>0</v>
      </c>
      <c r="N169" s="38">
        <f ca="1">_xll.DBRW($B$14,$B169,N$19)</f>
        <v>0</v>
      </c>
      <c r="O169" s="38">
        <f ca="1">_xll.DBRW($B$14,$B169,O$19)</f>
        <v>0</v>
      </c>
    </row>
    <row r="170" spans="1:15" x14ac:dyDescent="0.25">
      <c r="A170" s="2" t="str">
        <f ca="1">IF(_xll.TM1RPTELISCONSOLIDATED($B$20,$B170),IF(_xll.TM1RPTELLEV($B$20,$B170)&lt;=3,_xll.TM1RPTELLEV($B$20,$B170),"D"),"N")</f>
        <v>N</v>
      </c>
      <c r="B170" s="55" t="s">
        <v>1898</v>
      </c>
      <c r="C170" s="35" t="str">
        <f t="shared" ca="1" si="2"/>
        <v>No</v>
      </c>
      <c r="D170" s="35" t="str">
        <f ca="1">IF(AND(C170="YES",_xll.DIMIX(instance&amp;":z_indicator_PL_Vector",_xll.ELPAR(dimension,F170,1))&gt;0),
_xll.ELPAR(dimension,F170,1),
IF(AND(C170="YES",_xll.DIMIX(instance&amp;":z_indicator_PL_Vector",_xll.ELPAR(dimension,F170,1))=0),
_xll.ELPAR(dimension,_xll.ELPAR(dimension,F170,1),1),
IF(G170="Vector",F170,"")))</f>
        <v/>
      </c>
      <c r="E170" s="36">
        <f ca="1">_xll.ELLEV($B$15,$B170)</f>
        <v>0</v>
      </c>
      <c r="F170" s="37" t="str">
        <f ca="1">_xll.DIMNM(dimension,_xll.DIMIX(dimension,B170))</f>
        <v>PL1162_ST</v>
      </c>
      <c r="G170" s="36">
        <f ca="1">_xll.DBRW($B$14,$B170,G$19)</f>
        <v>0</v>
      </c>
      <c r="H170" s="38">
        <f ca="1">_xll.DBRW($B$14,$B170,H$19)</f>
        <v>0</v>
      </c>
      <c r="I170" s="38">
        <f ca="1">_xll.DBRW($B$14,$B170,I$19)</f>
        <v>0</v>
      </c>
      <c r="J170" s="38" t="str">
        <f ca="1">IF(OR(E170&lt;&gt;0,(_xll.ELPAR("tango_core_model:Indicator",B170,2)="")),_xll.ELPAR("tango_core_model:Indicator",B170,1),_xll.ELPAR("tango_core_model:Indicator",B170,2))</f>
        <v>PL0000_ST</v>
      </c>
      <c r="K170" s="38" t="str">
        <f ca="1">IFERROR(VLOOKUP(B170,#REF!,3,FALSE),"-")</f>
        <v>-</v>
      </c>
      <c r="L170" s="38">
        <f ca="1">_xll.DBRW($B$14,$B170,L$19)</f>
        <v>0</v>
      </c>
      <c r="M170" s="38">
        <f ca="1">_xll.DBRW($B$14,$B170,M$19)</f>
        <v>0</v>
      </c>
      <c r="N170" s="38">
        <f ca="1">_xll.DBRW($B$14,$B170,N$19)</f>
        <v>0</v>
      </c>
      <c r="O170" s="38">
        <f ca="1">_xll.DBRW($B$14,$B170,O$19)</f>
        <v>0</v>
      </c>
    </row>
    <row r="171" spans="1:15" x14ac:dyDescent="0.25">
      <c r="A171" s="2" t="str">
        <f ca="1">IF(_xll.TM1RPTELISCONSOLIDATED($B$20,$B171),IF(_xll.TM1RPTELLEV($B$20,$B171)&lt;=3,_xll.TM1RPTELLEV($B$20,$B171),"D"),"N")</f>
        <v>N</v>
      </c>
      <c r="B171" s="46" t="s">
        <v>1800</v>
      </c>
      <c r="C171" s="25" t="str">
        <f t="shared" ca="1" si="2"/>
        <v>No</v>
      </c>
      <c r="D171" s="25" t="str">
        <f ca="1">IF(AND(C171="YES",_xll.DIMIX(instance&amp;":z_indicator_PL_Vector",_xll.ELPAR(dimension,F171,1))&gt;0),
_xll.ELPAR(dimension,F171,1),
IF(AND(C171="YES",_xll.DIMIX(instance&amp;":z_indicator_PL_Vector",_xll.ELPAR(dimension,F171,1))=0),
_xll.ELPAR(dimension,_xll.ELPAR(dimension,F171,1),1),
IF(G171="Vector",F171,"")))</f>
        <v/>
      </c>
      <c r="E171" s="26">
        <f ca="1">_xll.ELLEV($B$15,$B171)</f>
        <v>1</v>
      </c>
      <c r="F171" s="27" t="str">
        <f ca="1">_xll.DIMNM(dimension,_xll.DIMIX(dimension,B171))</f>
        <v>PL0000_TPL11</v>
      </c>
      <c r="G171" s="28">
        <f ca="1">_xll.DBRW($B$14,$B171,G$19)</f>
        <v>0</v>
      </c>
      <c r="H171" s="28">
        <f ca="1">_xll.DBRW($B$14,$B171,H$19)</f>
        <v>0</v>
      </c>
      <c r="I171" s="28">
        <f ca="1">_xll.DBRW($B$14,$B171,I$19)</f>
        <v>0</v>
      </c>
      <c r="J171" s="28" t="str">
        <f ca="1">IF(OR(E171&lt;&gt;0,(_xll.ELPAR("tango_core_model:Indicator",B171,2)="")),_xll.ELPAR("tango_core_model:Indicator",B171,1),_xll.ELPAR("tango_core_model:Indicator",B171,2))</f>
        <v>TPL11_dest</v>
      </c>
      <c r="K171" s="28" t="str">
        <f ca="1">IFERROR(VLOOKUP(B171,#REF!,3,FALSE),"-")</f>
        <v>-</v>
      </c>
      <c r="L171" s="28">
        <f ca="1">_xll.DBRW($B$14,$B171,L$19)</f>
        <v>0</v>
      </c>
      <c r="M171" s="28">
        <f ca="1">_xll.DBRW($B$14,$B171,M$19)</f>
        <v>0</v>
      </c>
      <c r="N171" s="28">
        <f ca="1">_xll.DBRW($B$14,$B171,N$19)</f>
        <v>0</v>
      </c>
      <c r="O171" s="28">
        <f ca="1">_xll.DBRW($B$14,$B171,O$19)</f>
        <v>0</v>
      </c>
    </row>
    <row r="172" spans="1:15" x14ac:dyDescent="0.25">
      <c r="A172" s="2" t="str">
        <f ca="1">IF(_xll.TM1RPTELISCONSOLIDATED($B$20,$B172),IF(_xll.TM1RPTELLEV($B$20,$B172)&lt;=3,_xll.TM1RPTELLEV($B$20,$B172),"D"),"N")</f>
        <v>N</v>
      </c>
      <c r="B172" s="55" t="s">
        <v>194</v>
      </c>
      <c r="C172" s="35" t="str">
        <f t="shared" ca="1" si="2"/>
        <v>No</v>
      </c>
      <c r="D172" s="35" t="str">
        <f ca="1">IF(AND(C172="YES",_xll.DIMIX(instance&amp;":z_indicator_PL_Vector",_xll.ELPAR(dimension,F172,1))&gt;0),
_xll.ELPAR(dimension,F172,1),
IF(AND(C172="YES",_xll.DIMIX(instance&amp;":z_indicator_PL_Vector",_xll.ELPAR(dimension,F172,1))=0),
_xll.ELPAR(dimension,_xll.ELPAR(dimension,F172,1),1),
IF(G172="Vector",F172,"")))</f>
        <v/>
      </c>
      <c r="E172" s="36">
        <f ca="1">_xll.ELLEV($B$15,$B172)</f>
        <v>0</v>
      </c>
      <c r="F172" s="37" t="str">
        <f ca="1">_xll.DIMNM(dimension,_xll.DIMIX(dimension,B172))</f>
        <v>PL1100_XX</v>
      </c>
      <c r="G172" s="36">
        <f ca="1">_xll.DBRW($B$14,$B172,G$19)</f>
        <v>0</v>
      </c>
      <c r="H172" s="38">
        <f ca="1">_xll.DBRW($B$14,$B172,H$19)</f>
        <v>0</v>
      </c>
      <c r="I172" s="38">
        <f ca="1">_xll.DBRW($B$14,$B172,I$19)</f>
        <v>0</v>
      </c>
      <c r="J172" s="38" t="str">
        <f ca="1">IF(OR(E172&lt;&gt;0,(_xll.ELPAR("tango_core_model:Indicator",B172,2)="")),_xll.ELPAR("tango_core_model:Indicator",B172,1),_xll.ELPAR("tango_core_model:Indicator",B172,2))</f>
        <v>PL0000_TPL11</v>
      </c>
      <c r="K172" s="38" t="str">
        <f ca="1">IFERROR(VLOOKUP(B172,#REF!,3,FALSE),"-")</f>
        <v>Technical account for Vector reconciliation</v>
      </c>
      <c r="L172" s="38">
        <f ca="1">_xll.DBRW($B$14,$B172,L$19)</f>
        <v>0</v>
      </c>
      <c r="M172" s="38">
        <f ca="1">_xll.DBRW($B$14,$B172,M$19)</f>
        <v>0</v>
      </c>
      <c r="N172" s="38">
        <f ca="1">_xll.DBRW($B$14,$B172,N$19)</f>
        <v>0</v>
      </c>
      <c r="O172" s="38">
        <f ca="1">_xll.DBRW($B$14,$B172,O$19)</f>
        <v>0</v>
      </c>
    </row>
    <row r="173" spans="1:15" x14ac:dyDescent="0.25">
      <c r="A173" s="2" t="str">
        <f ca="1">IF(_xll.TM1RPTELISCONSOLIDATED($B$20,$B173),IF(_xll.TM1RPTELLEV($B$20,$B173)&lt;=3,_xll.TM1RPTELLEV($B$20,$B173),"D"),"N")</f>
        <v>N</v>
      </c>
      <c r="B173" s="55" t="s">
        <v>195</v>
      </c>
      <c r="C173" s="35" t="str">
        <f t="shared" ca="1" si="2"/>
        <v>No</v>
      </c>
      <c r="D173" s="35" t="str">
        <f ca="1">IF(AND(C173="YES",_xll.DIMIX(instance&amp;":z_indicator_PL_Vector",_xll.ELPAR(dimension,F173,1))&gt;0),
_xll.ELPAR(dimension,F173,1),
IF(AND(C173="YES",_xll.DIMIX(instance&amp;":z_indicator_PL_Vector",_xll.ELPAR(dimension,F173,1))=0),
_xll.ELPAR(dimension,_xll.ELPAR(dimension,F173,1),1),
IF(G173="Vector",F173,"")))</f>
        <v/>
      </c>
      <c r="E173" s="36">
        <f ca="1">_xll.ELLEV($B$15,$B173)</f>
        <v>0</v>
      </c>
      <c r="F173" s="37" t="str">
        <f ca="1">_xll.DIMNM(dimension,_xll.DIMIX(dimension,B173))</f>
        <v>PL1105_XX</v>
      </c>
      <c r="G173" s="36">
        <f ca="1">_xll.DBRW($B$14,$B173,G$19)</f>
        <v>0</v>
      </c>
      <c r="H173" s="38">
        <f ca="1">_xll.DBRW($B$14,$B173,H$19)</f>
        <v>0</v>
      </c>
      <c r="I173" s="38">
        <f ca="1">_xll.DBRW($B$14,$B173,I$19)</f>
        <v>0</v>
      </c>
      <c r="J173" s="38" t="str">
        <f ca="1">IF(OR(E173&lt;&gt;0,(_xll.ELPAR("tango_core_model:Indicator",B173,2)="")),_xll.ELPAR("tango_core_model:Indicator",B173,1),_xll.ELPAR("tango_core_model:Indicator",B173,2))</f>
        <v>PL0000_TPL11</v>
      </c>
      <c r="K173" s="38" t="str">
        <f ca="1">IFERROR(VLOOKUP(B173,#REF!,3,FALSE),"-")</f>
        <v>Technical account for Vector reconciliation</v>
      </c>
      <c r="L173" s="38">
        <f ca="1">_xll.DBRW($B$14,$B173,L$19)</f>
        <v>0</v>
      </c>
      <c r="M173" s="38">
        <f ca="1">_xll.DBRW($B$14,$B173,M$19)</f>
        <v>0</v>
      </c>
      <c r="N173" s="38">
        <f ca="1">_xll.DBRW($B$14,$B173,N$19)</f>
        <v>0</v>
      </c>
      <c r="O173" s="38">
        <f ca="1">_xll.DBRW($B$14,$B173,O$19)</f>
        <v>0</v>
      </c>
    </row>
    <row r="174" spans="1:15" x14ac:dyDescent="0.25">
      <c r="A174" s="2" t="str">
        <f ca="1">IF(_xll.TM1RPTELISCONSOLIDATED($B$20,$B174),IF(_xll.TM1RPTELLEV($B$20,$B174)&lt;=3,_xll.TM1RPTELLEV($B$20,$B174),"D"),"N")</f>
        <v>N</v>
      </c>
      <c r="B174" s="55" t="s">
        <v>185</v>
      </c>
      <c r="C174" s="35" t="str">
        <f t="shared" ca="1" si="2"/>
        <v>No</v>
      </c>
      <c r="D174" s="35" t="str">
        <f ca="1">IF(AND(C174="YES",_xll.DIMIX(instance&amp;":z_indicator_PL_Vector",_xll.ELPAR(dimension,F174,1))&gt;0),
_xll.ELPAR(dimension,F174,1),
IF(AND(C174="YES",_xll.DIMIX(instance&amp;":z_indicator_PL_Vector",_xll.ELPAR(dimension,F174,1))=0),
_xll.ELPAR(dimension,_xll.ELPAR(dimension,F174,1),1),
IF(G174="Vector",F174,"")))</f>
        <v/>
      </c>
      <c r="E174" s="36">
        <f ca="1">_xll.ELLEV($B$15,$B174)</f>
        <v>0</v>
      </c>
      <c r="F174" s="37" t="str">
        <f ca="1">_xll.DIMNM(dimension,_xll.DIMIX(dimension,B174))</f>
        <v>PL1110_XX</v>
      </c>
      <c r="G174" s="36">
        <f ca="1">_xll.DBRW($B$14,$B174,G$19)</f>
        <v>0</v>
      </c>
      <c r="H174" s="38">
        <f ca="1">_xll.DBRW($B$14,$B174,H$19)</f>
        <v>0</v>
      </c>
      <c r="I174" s="38">
        <f ca="1">_xll.DBRW($B$14,$B174,I$19)</f>
        <v>0</v>
      </c>
      <c r="J174" s="38" t="str">
        <f ca="1">IF(OR(E174&lt;&gt;0,(_xll.ELPAR("tango_core_model:Indicator",B174,2)="")),_xll.ELPAR("tango_core_model:Indicator",B174,1),_xll.ELPAR("tango_core_model:Indicator",B174,2))</f>
        <v>PL0000_TPL11</v>
      </c>
      <c r="K174" s="38" t="str">
        <f ca="1">IFERROR(VLOOKUP(B174,#REF!,3,FALSE),"-")</f>
        <v>Technical account for Vector reconciliation</v>
      </c>
      <c r="L174" s="38">
        <f ca="1">_xll.DBRW($B$14,$B174,L$19)</f>
        <v>0</v>
      </c>
      <c r="M174" s="38">
        <f ca="1">_xll.DBRW($B$14,$B174,M$19)</f>
        <v>0</v>
      </c>
      <c r="N174" s="38">
        <f ca="1">_xll.DBRW($B$14,$B174,N$19)</f>
        <v>0</v>
      </c>
      <c r="O174" s="38">
        <f ca="1">_xll.DBRW($B$14,$B174,O$19)</f>
        <v>0</v>
      </c>
    </row>
    <row r="175" spans="1:15" x14ac:dyDescent="0.25">
      <c r="A175" s="2" t="str">
        <f ca="1">IF(_xll.TM1RPTELISCONSOLIDATED($B$20,$B175),IF(_xll.TM1RPTELLEV($B$20,$B175)&lt;=3,_xll.TM1RPTELLEV($B$20,$B175),"D"),"N")</f>
        <v>N</v>
      </c>
      <c r="B175" s="55" t="s">
        <v>196</v>
      </c>
      <c r="C175" s="35" t="str">
        <f t="shared" ca="1" si="2"/>
        <v>No</v>
      </c>
      <c r="D175" s="35" t="str">
        <f ca="1">IF(AND(C175="YES",_xll.DIMIX(instance&amp;":z_indicator_PL_Vector",_xll.ELPAR(dimension,F175,1))&gt;0),
_xll.ELPAR(dimension,F175,1),
IF(AND(C175="YES",_xll.DIMIX(instance&amp;":z_indicator_PL_Vector",_xll.ELPAR(dimension,F175,1))=0),
_xll.ELPAR(dimension,_xll.ELPAR(dimension,F175,1),1),
IF(G175="Vector",F175,"")))</f>
        <v/>
      </c>
      <c r="E175" s="36">
        <f ca="1">_xll.ELLEV($B$15,$B175)</f>
        <v>0</v>
      </c>
      <c r="F175" s="37" t="str">
        <f ca="1">_xll.DIMNM(dimension,_xll.DIMIX(dimension,B175))</f>
        <v>PL1111_XX</v>
      </c>
      <c r="G175" s="36">
        <f ca="1">_xll.DBRW($B$14,$B175,G$19)</f>
        <v>0</v>
      </c>
      <c r="H175" s="38">
        <f ca="1">_xll.DBRW($B$14,$B175,H$19)</f>
        <v>0</v>
      </c>
      <c r="I175" s="38">
        <f ca="1">_xll.DBRW($B$14,$B175,I$19)</f>
        <v>0</v>
      </c>
      <c r="J175" s="38" t="str">
        <f ca="1">IF(OR(E175&lt;&gt;0,(_xll.ELPAR("tango_core_model:Indicator",B175,2)="")),_xll.ELPAR("tango_core_model:Indicator",B175,1),_xll.ELPAR("tango_core_model:Indicator",B175,2))</f>
        <v>PL0000_TPL11</v>
      </c>
      <c r="K175" s="38" t="str">
        <f ca="1">IFERROR(VLOOKUP(B175,#REF!,3,FALSE),"-")</f>
        <v>Technical account for Vector reconciliation</v>
      </c>
      <c r="L175" s="38">
        <f ca="1">_xll.DBRW($B$14,$B175,L$19)</f>
        <v>0</v>
      </c>
      <c r="M175" s="38">
        <f ca="1">_xll.DBRW($B$14,$B175,M$19)</f>
        <v>0</v>
      </c>
      <c r="N175" s="38">
        <f ca="1">_xll.DBRW($B$14,$B175,N$19)</f>
        <v>0</v>
      </c>
      <c r="O175" s="38">
        <f ca="1">_xll.DBRW($B$14,$B175,O$19)</f>
        <v>0</v>
      </c>
    </row>
    <row r="176" spans="1:15" x14ac:dyDescent="0.25">
      <c r="A176" s="2" t="str">
        <f ca="1">IF(_xll.TM1RPTELISCONSOLIDATED($B$20,$B176),IF(_xll.TM1RPTELLEV($B$20,$B176)&lt;=3,_xll.TM1RPTELLEV($B$20,$B176),"D"),"N")</f>
        <v>N</v>
      </c>
      <c r="B176" s="55" t="s">
        <v>186</v>
      </c>
      <c r="C176" s="35" t="str">
        <f t="shared" ca="1" si="2"/>
        <v>No</v>
      </c>
      <c r="D176" s="35" t="str">
        <f ca="1">IF(AND(C176="YES",_xll.DIMIX(instance&amp;":z_indicator_PL_Vector",_xll.ELPAR(dimension,F176,1))&gt;0),
_xll.ELPAR(dimension,F176,1),
IF(AND(C176="YES",_xll.DIMIX(instance&amp;":z_indicator_PL_Vector",_xll.ELPAR(dimension,F176,1))=0),
_xll.ELPAR(dimension,_xll.ELPAR(dimension,F176,1),1),
IF(G176="Vector",F176,"")))</f>
        <v/>
      </c>
      <c r="E176" s="36">
        <f ca="1">_xll.ELLEV($B$15,$B176)</f>
        <v>0</v>
      </c>
      <c r="F176" s="37" t="str">
        <f ca="1">_xll.DIMNM(dimension,_xll.DIMIX(dimension,B176))</f>
        <v>PL1115_XX</v>
      </c>
      <c r="G176" s="36">
        <f ca="1">_xll.DBRW($B$14,$B176,G$19)</f>
        <v>0</v>
      </c>
      <c r="H176" s="38">
        <f ca="1">_xll.DBRW($B$14,$B176,H$19)</f>
        <v>0</v>
      </c>
      <c r="I176" s="38">
        <f ca="1">_xll.DBRW($B$14,$B176,I$19)</f>
        <v>0</v>
      </c>
      <c r="J176" s="38" t="str">
        <f ca="1">IF(OR(E176&lt;&gt;0,(_xll.ELPAR("tango_core_model:Indicator",B176,2)="")),_xll.ELPAR("tango_core_model:Indicator",B176,1),_xll.ELPAR("tango_core_model:Indicator",B176,2))</f>
        <v>PL0000_TPL11</v>
      </c>
      <c r="K176" s="38" t="str">
        <f ca="1">IFERROR(VLOOKUP(B176,#REF!,3,FALSE),"-")</f>
        <v>Technical account for Vector reconciliation</v>
      </c>
      <c r="L176" s="38">
        <f ca="1">_xll.DBRW($B$14,$B176,L$19)</f>
        <v>0</v>
      </c>
      <c r="M176" s="38">
        <f ca="1">_xll.DBRW($B$14,$B176,M$19)</f>
        <v>0</v>
      </c>
      <c r="N176" s="38">
        <f ca="1">_xll.DBRW($B$14,$B176,N$19)</f>
        <v>0</v>
      </c>
      <c r="O176" s="38">
        <f ca="1">_xll.DBRW($B$14,$B176,O$19)</f>
        <v>0</v>
      </c>
    </row>
    <row r="177" spans="1:15" x14ac:dyDescent="0.25">
      <c r="A177" s="2" t="str">
        <f ca="1">IF(_xll.TM1RPTELISCONSOLIDATED($B$20,$B177),IF(_xll.TM1RPTELLEV($B$20,$B177)&lt;=3,_xll.TM1RPTELLEV($B$20,$B177),"D"),"N")</f>
        <v>N</v>
      </c>
      <c r="B177" s="55" t="s">
        <v>197</v>
      </c>
      <c r="C177" s="35" t="str">
        <f t="shared" ca="1" si="2"/>
        <v>No</v>
      </c>
      <c r="D177" s="35" t="str">
        <f ca="1">IF(AND(C177="YES",_xll.DIMIX(instance&amp;":z_indicator_PL_Vector",_xll.ELPAR(dimension,F177,1))&gt;0),
_xll.ELPAR(dimension,F177,1),
IF(AND(C177="YES",_xll.DIMIX(instance&amp;":z_indicator_PL_Vector",_xll.ELPAR(dimension,F177,1))=0),
_xll.ELPAR(dimension,_xll.ELPAR(dimension,F177,1),1),
IF(G177="Vector",F177,"")))</f>
        <v/>
      </c>
      <c r="E177" s="36">
        <f ca="1">_xll.ELLEV($B$15,$B177)</f>
        <v>0</v>
      </c>
      <c r="F177" s="37" t="str">
        <f ca="1">_xll.DIMNM(dimension,_xll.DIMIX(dimension,B177))</f>
        <v>PL1115A_XX</v>
      </c>
      <c r="G177" s="36">
        <f ca="1">_xll.DBRW($B$14,$B177,G$19)</f>
        <v>0</v>
      </c>
      <c r="H177" s="38">
        <f ca="1">_xll.DBRW($B$14,$B177,H$19)</f>
        <v>0</v>
      </c>
      <c r="I177" s="38">
        <f ca="1">_xll.DBRW($B$14,$B177,I$19)</f>
        <v>0</v>
      </c>
      <c r="J177" s="38" t="str">
        <f ca="1">IF(OR(E177&lt;&gt;0,(_xll.ELPAR("tango_core_model:Indicator",B177,2)="")),_xll.ELPAR("tango_core_model:Indicator",B177,1),_xll.ELPAR("tango_core_model:Indicator",B177,2))</f>
        <v>PL0000_TPL11</v>
      </c>
      <c r="K177" s="38" t="str">
        <f ca="1">IFERROR(VLOOKUP(B177,#REF!,3,FALSE),"-")</f>
        <v>Technical account for Vector reconciliation</v>
      </c>
      <c r="L177" s="38">
        <f ca="1">_xll.DBRW($B$14,$B177,L$19)</f>
        <v>0</v>
      </c>
      <c r="M177" s="38">
        <f ca="1">_xll.DBRW($B$14,$B177,M$19)</f>
        <v>0</v>
      </c>
      <c r="N177" s="38">
        <f ca="1">_xll.DBRW($B$14,$B177,N$19)</f>
        <v>0</v>
      </c>
      <c r="O177" s="38">
        <f ca="1">_xll.DBRW($B$14,$B177,O$19)</f>
        <v>0</v>
      </c>
    </row>
    <row r="178" spans="1:15" x14ac:dyDescent="0.25">
      <c r="A178" s="2" t="str">
        <f ca="1">IF(_xll.TM1RPTELISCONSOLIDATED($B$20,$B178),IF(_xll.TM1RPTELLEV($B$20,$B178)&lt;=3,_xll.TM1RPTELLEV($B$20,$B178),"D"),"N")</f>
        <v>N</v>
      </c>
      <c r="B178" s="55" t="s">
        <v>210</v>
      </c>
      <c r="C178" s="35" t="str">
        <f t="shared" ca="1" si="2"/>
        <v>No</v>
      </c>
      <c r="D178" s="35" t="str">
        <f ca="1">IF(AND(C178="YES",_xll.DIMIX(instance&amp;":z_indicator_PL_Vector",_xll.ELPAR(dimension,F178,1))&gt;0),
_xll.ELPAR(dimension,F178,1),
IF(AND(C178="YES",_xll.DIMIX(instance&amp;":z_indicator_PL_Vector",_xll.ELPAR(dimension,F178,1))=0),
_xll.ELPAR(dimension,_xll.ELPAR(dimension,F178,1),1),
IF(G178="Vector",F178,"")))</f>
        <v/>
      </c>
      <c r="E178" s="36">
        <f ca="1">_xll.ELLEV($B$15,$B178)</f>
        <v>0</v>
      </c>
      <c r="F178" s="37" t="str">
        <f ca="1">_xll.DIMNM(dimension,_xll.DIMIX(dimension,B178))</f>
        <v>PL1116_XX</v>
      </c>
      <c r="G178" s="36">
        <f ca="1">_xll.DBRW($B$14,$B178,G$19)</f>
        <v>0</v>
      </c>
      <c r="H178" s="38">
        <f ca="1">_xll.DBRW($B$14,$B178,H$19)</f>
        <v>0</v>
      </c>
      <c r="I178" s="38">
        <f ca="1">_xll.DBRW($B$14,$B178,I$19)</f>
        <v>0</v>
      </c>
      <c r="J178" s="38" t="str">
        <f ca="1">IF(OR(E178&lt;&gt;0,(_xll.ELPAR("tango_core_model:Indicator",B178,2)="")),_xll.ELPAR("tango_core_model:Indicator",B178,1),_xll.ELPAR("tango_core_model:Indicator",B178,2))</f>
        <v>PL0000_TPL11</v>
      </c>
      <c r="K178" s="38" t="str">
        <f ca="1">IFERROR(VLOOKUP(B178,#REF!,3,FALSE),"-")</f>
        <v>Technical account for Vector reconciliation</v>
      </c>
      <c r="L178" s="38">
        <f ca="1">_xll.DBRW($B$14,$B178,L$19)</f>
        <v>0</v>
      </c>
      <c r="M178" s="38">
        <f ca="1">_xll.DBRW($B$14,$B178,M$19)</f>
        <v>0</v>
      </c>
      <c r="N178" s="38">
        <f ca="1">_xll.DBRW($B$14,$B178,N$19)</f>
        <v>0</v>
      </c>
      <c r="O178" s="38">
        <f ca="1">_xll.DBRW($B$14,$B178,O$19)</f>
        <v>0</v>
      </c>
    </row>
    <row r="179" spans="1:15" x14ac:dyDescent="0.25">
      <c r="A179" s="2" t="str">
        <f ca="1">IF(_xll.TM1RPTELISCONSOLIDATED($B$20,$B179),IF(_xll.TM1RPTELLEV($B$20,$B179)&lt;=3,_xll.TM1RPTELLEV($B$20,$B179),"D"),"N")</f>
        <v>N</v>
      </c>
      <c r="B179" s="55" t="s">
        <v>1878</v>
      </c>
      <c r="C179" s="35" t="str">
        <f t="shared" ca="1" si="2"/>
        <v>No</v>
      </c>
      <c r="D179" s="35" t="str">
        <f ca="1">IF(AND(C179="YES",_xll.DIMIX(instance&amp;":z_indicator_PL_Vector",_xll.ELPAR(dimension,F179,1))&gt;0),
_xll.ELPAR(dimension,F179,1),
IF(AND(C179="YES",_xll.DIMIX(instance&amp;":z_indicator_PL_Vector",_xll.ELPAR(dimension,F179,1))=0),
_xll.ELPAR(dimension,_xll.ELPAR(dimension,F179,1),1),
IF(G179="Vector",F179,"")))</f>
        <v/>
      </c>
      <c r="E179" s="36">
        <f ca="1">_xll.ELLEV($B$15,$B179)</f>
        <v>0</v>
      </c>
      <c r="F179" s="37" t="str">
        <f ca="1">_xll.DIMNM(dimension,_xll.DIMIX(dimension,B179))</f>
        <v>PL1117_XX</v>
      </c>
      <c r="G179" s="36">
        <f ca="1">_xll.DBRW($B$14,$B179,G$19)</f>
        <v>0</v>
      </c>
      <c r="H179" s="38">
        <f ca="1">_xll.DBRW($B$14,$B179,H$19)</f>
        <v>0</v>
      </c>
      <c r="I179" s="38">
        <f ca="1">_xll.DBRW($B$14,$B179,I$19)</f>
        <v>0</v>
      </c>
      <c r="J179" s="38" t="str">
        <f ca="1">IF(OR(E179&lt;&gt;0,(_xll.ELPAR("tango_core_model:Indicator",B179,2)="")),_xll.ELPAR("tango_core_model:Indicator",B179,1),_xll.ELPAR("tango_core_model:Indicator",B179,2))</f>
        <v>PL0000_TPL11</v>
      </c>
      <c r="K179" s="38" t="str">
        <f ca="1">IFERROR(VLOOKUP(B179,#REF!,3,FALSE),"-")</f>
        <v>-</v>
      </c>
      <c r="L179" s="38">
        <f ca="1">_xll.DBRW($B$14,$B179,L$19)</f>
        <v>0</v>
      </c>
      <c r="M179" s="38">
        <f ca="1">_xll.DBRW($B$14,$B179,M$19)</f>
        <v>0</v>
      </c>
      <c r="N179" s="38">
        <f ca="1">_xll.DBRW($B$14,$B179,N$19)</f>
        <v>0</v>
      </c>
      <c r="O179" s="38">
        <f ca="1">_xll.DBRW($B$14,$B179,O$19)</f>
        <v>0</v>
      </c>
    </row>
    <row r="180" spans="1:15" x14ac:dyDescent="0.25">
      <c r="A180" s="2" t="str">
        <f ca="1">IF(_xll.TM1RPTELISCONSOLIDATED($B$20,$B180),IF(_xll.TM1RPTELLEV($B$20,$B180)&lt;=3,_xll.TM1RPTELLEV($B$20,$B180),"D"),"N")</f>
        <v>N</v>
      </c>
      <c r="B180" s="55" t="s">
        <v>1886</v>
      </c>
      <c r="C180" s="35" t="str">
        <f t="shared" ca="1" si="2"/>
        <v>No</v>
      </c>
      <c r="D180" s="35" t="str">
        <f ca="1">IF(AND(C180="YES",_xll.DIMIX(instance&amp;":z_indicator_PL_Vector",_xll.ELPAR(dimension,F180,1))&gt;0),
_xll.ELPAR(dimension,F180,1),
IF(AND(C180="YES",_xll.DIMIX(instance&amp;":z_indicator_PL_Vector",_xll.ELPAR(dimension,F180,1))=0),
_xll.ELPAR(dimension,_xll.ELPAR(dimension,F180,1),1),
IF(G180="Vector",F180,"")))</f>
        <v/>
      </c>
      <c r="E180" s="36">
        <f ca="1">_xll.ELLEV($B$15,$B180)</f>
        <v>0</v>
      </c>
      <c r="F180" s="37" t="str">
        <f ca="1">_xll.DIMNM(dimension,_xll.DIMIX(dimension,B180))</f>
        <v>PL1118_XX</v>
      </c>
      <c r="G180" s="36">
        <f ca="1">_xll.DBRW($B$14,$B180,G$19)</f>
        <v>0</v>
      </c>
      <c r="H180" s="38">
        <f ca="1">_xll.DBRW($B$14,$B180,H$19)</f>
        <v>0</v>
      </c>
      <c r="I180" s="38">
        <f ca="1">_xll.DBRW($B$14,$B180,I$19)</f>
        <v>0</v>
      </c>
      <c r="J180" s="38" t="str">
        <f ca="1">IF(OR(E180&lt;&gt;0,(_xll.ELPAR("tango_core_model:Indicator",B180,2)="")),_xll.ELPAR("tango_core_model:Indicator",B180,1),_xll.ELPAR("tango_core_model:Indicator",B180,2))</f>
        <v>PL0000_TPL11</v>
      </c>
      <c r="K180" s="38" t="str">
        <f ca="1">IFERROR(VLOOKUP(B180,#REF!,3,FALSE),"-")</f>
        <v>-</v>
      </c>
      <c r="L180" s="38">
        <f ca="1">_xll.DBRW($B$14,$B180,L$19)</f>
        <v>0</v>
      </c>
      <c r="M180" s="38">
        <f ca="1">_xll.DBRW($B$14,$B180,M$19)</f>
        <v>0</v>
      </c>
      <c r="N180" s="38">
        <f ca="1">_xll.DBRW($B$14,$B180,N$19)</f>
        <v>0</v>
      </c>
      <c r="O180" s="38">
        <f ca="1">_xll.DBRW($B$14,$B180,O$19)</f>
        <v>0</v>
      </c>
    </row>
    <row r="181" spans="1:15" x14ac:dyDescent="0.25">
      <c r="A181" s="2" t="str">
        <f ca="1">IF(_xll.TM1RPTELISCONSOLIDATED($B$20,$B181),IF(_xll.TM1RPTELLEV($B$20,$B181)&lt;=3,_xll.TM1RPTELLEV($B$20,$B181),"D"),"N")</f>
        <v>N</v>
      </c>
      <c r="B181" s="55" t="s">
        <v>190</v>
      </c>
      <c r="C181" s="35" t="str">
        <f t="shared" ca="1" si="2"/>
        <v>No</v>
      </c>
      <c r="D181" s="35" t="str">
        <f ca="1">IF(AND(C181="YES",_xll.DIMIX(instance&amp;":z_indicator_PL_Vector",_xll.ELPAR(dimension,F181,1))&gt;0),
_xll.ELPAR(dimension,F181,1),
IF(AND(C181="YES",_xll.DIMIX(instance&amp;":z_indicator_PL_Vector",_xll.ELPAR(dimension,F181,1))=0),
_xll.ELPAR(dimension,_xll.ELPAR(dimension,F181,1),1),
IF(G181="Vector",F181,"")))</f>
        <v/>
      </c>
      <c r="E181" s="36">
        <f ca="1">_xll.ELLEV($B$15,$B181)</f>
        <v>0</v>
      </c>
      <c r="F181" s="37" t="str">
        <f ca="1">_xll.DIMNM(dimension,_xll.DIMIX(dimension,B181))</f>
        <v>PL1120_XX</v>
      </c>
      <c r="G181" s="36">
        <f ca="1">_xll.DBRW($B$14,$B181,G$19)</f>
        <v>0</v>
      </c>
      <c r="H181" s="38">
        <f ca="1">_xll.DBRW($B$14,$B181,H$19)</f>
        <v>0</v>
      </c>
      <c r="I181" s="38">
        <f ca="1">_xll.DBRW($B$14,$B181,I$19)</f>
        <v>0</v>
      </c>
      <c r="J181" s="38" t="str">
        <f ca="1">IF(OR(E181&lt;&gt;0,(_xll.ELPAR("tango_core_model:Indicator",B181,2)="")),_xll.ELPAR("tango_core_model:Indicator",B181,1),_xll.ELPAR("tango_core_model:Indicator",B181,2))</f>
        <v>PL0000_TPL11</v>
      </c>
      <c r="K181" s="38" t="str">
        <f ca="1">IFERROR(VLOOKUP(B181,#REF!,3,FALSE),"-")</f>
        <v>Technical account for Vector reconciliation</v>
      </c>
      <c r="L181" s="38">
        <f ca="1">_xll.DBRW($B$14,$B181,L$19)</f>
        <v>0</v>
      </c>
      <c r="M181" s="38">
        <f ca="1">_xll.DBRW($B$14,$B181,M$19)</f>
        <v>0</v>
      </c>
      <c r="N181" s="38">
        <f ca="1">_xll.DBRW($B$14,$B181,N$19)</f>
        <v>0</v>
      </c>
      <c r="O181" s="38">
        <f ca="1">_xll.DBRW($B$14,$B181,O$19)</f>
        <v>0</v>
      </c>
    </row>
    <row r="182" spans="1:15" x14ac:dyDescent="0.25">
      <c r="A182" s="2" t="str">
        <f ca="1">IF(_xll.TM1RPTELISCONSOLIDATED($B$20,$B182),IF(_xll.TM1RPTELLEV($B$20,$B182)&lt;=3,_xll.TM1RPTELLEV($B$20,$B182),"D"),"N")</f>
        <v>N</v>
      </c>
      <c r="B182" s="55" t="s">
        <v>191</v>
      </c>
      <c r="C182" s="35" t="str">
        <f t="shared" ca="1" si="2"/>
        <v>No</v>
      </c>
      <c r="D182" s="35" t="str">
        <f ca="1">IF(AND(C182="YES",_xll.DIMIX(instance&amp;":z_indicator_PL_Vector",_xll.ELPAR(dimension,F182,1))&gt;0),
_xll.ELPAR(dimension,F182,1),
IF(AND(C182="YES",_xll.DIMIX(instance&amp;":z_indicator_PL_Vector",_xll.ELPAR(dimension,F182,1))=0),
_xll.ELPAR(dimension,_xll.ELPAR(dimension,F182,1),1),
IF(G182="Vector",F182,"")))</f>
        <v/>
      </c>
      <c r="E182" s="36">
        <f ca="1">_xll.ELLEV($B$15,$B182)</f>
        <v>0</v>
      </c>
      <c r="F182" s="37" t="str">
        <f ca="1">_xll.DIMNM(dimension,_xll.DIMIX(dimension,B182))</f>
        <v>PL1125_XX</v>
      </c>
      <c r="G182" s="36">
        <f ca="1">_xll.DBRW($B$14,$B182,G$19)</f>
        <v>0</v>
      </c>
      <c r="H182" s="38">
        <f ca="1">_xll.DBRW($B$14,$B182,H$19)</f>
        <v>0</v>
      </c>
      <c r="I182" s="38">
        <f ca="1">_xll.DBRW($B$14,$B182,I$19)</f>
        <v>0</v>
      </c>
      <c r="J182" s="38" t="str">
        <f ca="1">IF(OR(E182&lt;&gt;0,(_xll.ELPAR("tango_core_model:Indicator",B182,2)="")),_xll.ELPAR("tango_core_model:Indicator",B182,1),_xll.ELPAR("tango_core_model:Indicator",B182,2))</f>
        <v>PL0000_TPL11</v>
      </c>
      <c r="K182" s="38" t="str">
        <f ca="1">IFERROR(VLOOKUP(B182,#REF!,3,FALSE),"-")</f>
        <v>Technical account for Vector reconciliation</v>
      </c>
      <c r="L182" s="38">
        <f ca="1">_xll.DBRW($B$14,$B182,L$19)</f>
        <v>0</v>
      </c>
      <c r="M182" s="38">
        <f ca="1">_xll.DBRW($B$14,$B182,M$19)</f>
        <v>0</v>
      </c>
      <c r="N182" s="38">
        <f ca="1">_xll.DBRW($B$14,$B182,N$19)</f>
        <v>0</v>
      </c>
      <c r="O182" s="38">
        <f ca="1">_xll.DBRW($B$14,$B182,O$19)</f>
        <v>0</v>
      </c>
    </row>
    <row r="183" spans="1:15" x14ac:dyDescent="0.25">
      <c r="A183" s="2" t="str">
        <f ca="1">IF(_xll.TM1RPTELISCONSOLIDATED($B$20,$B183),IF(_xll.TM1RPTELLEV($B$20,$B183)&lt;=3,_xll.TM1RPTELLEV($B$20,$B183),"D"),"N")</f>
        <v>N</v>
      </c>
      <c r="B183" s="55" t="s">
        <v>198</v>
      </c>
      <c r="C183" s="35" t="str">
        <f t="shared" ca="1" si="2"/>
        <v>No</v>
      </c>
      <c r="D183" s="35" t="str">
        <f ca="1">IF(AND(C183="YES",_xll.DIMIX(instance&amp;":z_indicator_PL_Vector",_xll.ELPAR(dimension,F183,1))&gt;0),
_xll.ELPAR(dimension,F183,1),
IF(AND(C183="YES",_xll.DIMIX(instance&amp;":z_indicator_PL_Vector",_xll.ELPAR(dimension,F183,1))=0),
_xll.ELPAR(dimension,_xll.ELPAR(dimension,F183,1),1),
IF(G183="Vector",F183,"")))</f>
        <v/>
      </c>
      <c r="E183" s="36">
        <f ca="1">_xll.ELLEV($B$15,$B183)</f>
        <v>0</v>
      </c>
      <c r="F183" s="37" t="str">
        <f ca="1">_xll.DIMNM(dimension,_xll.DIMIX(dimension,B183))</f>
        <v>PL1126_XX</v>
      </c>
      <c r="G183" s="36">
        <f ca="1">_xll.DBRW($B$14,$B183,G$19)</f>
        <v>0</v>
      </c>
      <c r="H183" s="38">
        <f ca="1">_xll.DBRW($B$14,$B183,H$19)</f>
        <v>0</v>
      </c>
      <c r="I183" s="38">
        <f ca="1">_xll.DBRW($B$14,$B183,I$19)</f>
        <v>0</v>
      </c>
      <c r="J183" s="38" t="str">
        <f ca="1">IF(OR(E183&lt;&gt;0,(_xll.ELPAR("tango_core_model:Indicator",B183,2)="")),_xll.ELPAR("tango_core_model:Indicator",B183,1),_xll.ELPAR("tango_core_model:Indicator",B183,2))</f>
        <v>PL0000_TPL11</v>
      </c>
      <c r="K183" s="38" t="str">
        <f ca="1">IFERROR(VLOOKUP(B183,#REF!,3,FALSE),"-")</f>
        <v>Technical account for Vector reconciliation</v>
      </c>
      <c r="L183" s="38">
        <f ca="1">_xll.DBRW($B$14,$B183,L$19)</f>
        <v>0</v>
      </c>
      <c r="M183" s="38">
        <f ca="1">_xll.DBRW($B$14,$B183,M$19)</f>
        <v>0</v>
      </c>
      <c r="N183" s="38">
        <f ca="1">_xll.DBRW($B$14,$B183,N$19)</f>
        <v>0</v>
      </c>
      <c r="O183" s="38">
        <f ca="1">_xll.DBRW($B$14,$B183,O$19)</f>
        <v>0</v>
      </c>
    </row>
    <row r="184" spans="1:15" x14ac:dyDescent="0.25">
      <c r="A184" s="2" t="str">
        <f ca="1">IF(_xll.TM1RPTELISCONSOLIDATED($B$20,$B184),IF(_xll.TM1RPTELLEV($B$20,$B184)&lt;=3,_xll.TM1RPTELLEV($B$20,$B184),"D"),"N")</f>
        <v>N</v>
      </c>
      <c r="B184" s="55" t="s">
        <v>199</v>
      </c>
      <c r="C184" s="35" t="str">
        <f t="shared" ca="1" si="2"/>
        <v>No</v>
      </c>
      <c r="D184" s="35" t="str">
        <f ca="1">IF(AND(C184="YES",_xll.DIMIX(instance&amp;":z_indicator_PL_Vector",_xll.ELPAR(dimension,F184,1))&gt;0),
_xll.ELPAR(dimension,F184,1),
IF(AND(C184="YES",_xll.DIMIX(instance&amp;":z_indicator_PL_Vector",_xll.ELPAR(dimension,F184,1))=0),
_xll.ELPAR(dimension,_xll.ELPAR(dimension,F184,1),1),
IF(G184="Vector",F184,"")))</f>
        <v/>
      </c>
      <c r="E184" s="36">
        <f ca="1">_xll.ELLEV($B$15,$B184)</f>
        <v>0</v>
      </c>
      <c r="F184" s="37" t="str">
        <f ca="1">_xll.DIMNM(dimension,_xll.DIMIX(dimension,B184))</f>
        <v>PL1130_XX</v>
      </c>
      <c r="G184" s="36">
        <f ca="1">_xll.DBRW($B$14,$B184,G$19)</f>
        <v>0</v>
      </c>
      <c r="H184" s="38">
        <f ca="1">_xll.DBRW($B$14,$B184,H$19)</f>
        <v>0</v>
      </c>
      <c r="I184" s="38">
        <f ca="1">_xll.DBRW($B$14,$B184,I$19)</f>
        <v>0</v>
      </c>
      <c r="J184" s="38" t="str">
        <f ca="1">IF(OR(E184&lt;&gt;0,(_xll.ELPAR("tango_core_model:Indicator",B184,2)="")),_xll.ELPAR("tango_core_model:Indicator",B184,1),_xll.ELPAR("tango_core_model:Indicator",B184,2))</f>
        <v>PL0000_TPL11</v>
      </c>
      <c r="K184" s="38" t="str">
        <f ca="1">IFERROR(VLOOKUP(B184,#REF!,3,FALSE),"-")</f>
        <v>Technical account for Vector reconciliation</v>
      </c>
      <c r="L184" s="38">
        <f ca="1">_xll.DBRW($B$14,$B184,L$19)</f>
        <v>0</v>
      </c>
      <c r="M184" s="38">
        <f ca="1">_xll.DBRW($B$14,$B184,M$19)</f>
        <v>0</v>
      </c>
      <c r="N184" s="38">
        <f ca="1">_xll.DBRW($B$14,$B184,N$19)</f>
        <v>0</v>
      </c>
      <c r="O184" s="38">
        <f ca="1">_xll.DBRW($B$14,$B184,O$19)</f>
        <v>0</v>
      </c>
    </row>
    <row r="185" spans="1:15" x14ac:dyDescent="0.25">
      <c r="A185" s="2" t="str">
        <f ca="1">IF(_xll.TM1RPTELISCONSOLIDATED($B$20,$B185),IF(_xll.TM1RPTELLEV($B$20,$B185)&lt;=3,_xll.TM1RPTELLEV($B$20,$B185),"D"),"N")</f>
        <v>N</v>
      </c>
      <c r="B185" s="55" t="s">
        <v>200</v>
      </c>
      <c r="C185" s="35" t="str">
        <f t="shared" ca="1" si="2"/>
        <v>No</v>
      </c>
      <c r="D185" s="35" t="str">
        <f ca="1">IF(AND(C185="YES",_xll.DIMIX(instance&amp;":z_indicator_PL_Vector",_xll.ELPAR(dimension,F185,1))&gt;0),
_xll.ELPAR(dimension,F185,1),
IF(AND(C185="YES",_xll.DIMIX(instance&amp;":z_indicator_PL_Vector",_xll.ELPAR(dimension,F185,1))=0),
_xll.ELPAR(dimension,_xll.ELPAR(dimension,F185,1),1),
IF(G185="Vector",F185,"")))</f>
        <v/>
      </c>
      <c r="E185" s="36">
        <f ca="1">_xll.ELLEV($B$15,$B185)</f>
        <v>0</v>
      </c>
      <c r="F185" s="37" t="str">
        <f ca="1">_xll.DIMNM(dimension,_xll.DIMIX(dimension,B185))</f>
        <v>PL1135_XX</v>
      </c>
      <c r="G185" s="36">
        <f ca="1">_xll.DBRW($B$14,$B185,G$19)</f>
        <v>0</v>
      </c>
      <c r="H185" s="38">
        <f ca="1">_xll.DBRW($B$14,$B185,H$19)</f>
        <v>0</v>
      </c>
      <c r="I185" s="38">
        <f ca="1">_xll.DBRW($B$14,$B185,I$19)</f>
        <v>0</v>
      </c>
      <c r="J185" s="38" t="str">
        <f ca="1">IF(OR(E185&lt;&gt;0,(_xll.ELPAR("tango_core_model:Indicator",B185,2)="")),_xll.ELPAR("tango_core_model:Indicator",B185,1),_xll.ELPAR("tango_core_model:Indicator",B185,2))</f>
        <v>PL0000_TPL11</v>
      </c>
      <c r="K185" s="38" t="str">
        <f ca="1">IFERROR(VLOOKUP(B185,#REF!,3,FALSE),"-")</f>
        <v>Technical account for Vector reconciliation</v>
      </c>
      <c r="L185" s="38">
        <f ca="1">_xll.DBRW($B$14,$B185,L$19)</f>
        <v>0</v>
      </c>
      <c r="M185" s="38">
        <f ca="1">_xll.DBRW($B$14,$B185,M$19)</f>
        <v>0</v>
      </c>
      <c r="N185" s="38">
        <f ca="1">_xll.DBRW($B$14,$B185,N$19)</f>
        <v>0</v>
      </c>
      <c r="O185" s="38">
        <f ca="1">_xll.DBRW($B$14,$B185,O$19)</f>
        <v>0</v>
      </c>
    </row>
    <row r="186" spans="1:15" x14ac:dyDescent="0.25">
      <c r="A186" s="2" t="str">
        <f ca="1">IF(_xll.TM1RPTELISCONSOLIDATED($B$20,$B186),IF(_xll.TM1RPTELLEV($B$20,$B186)&lt;=3,_xll.TM1RPTELLEV($B$20,$B186),"D"),"N")</f>
        <v>N</v>
      </c>
      <c r="B186" s="55" t="s">
        <v>192</v>
      </c>
      <c r="C186" s="35" t="str">
        <f t="shared" ca="1" si="2"/>
        <v>No</v>
      </c>
      <c r="D186" s="35" t="str">
        <f ca="1">IF(AND(C186="YES",_xll.DIMIX(instance&amp;":z_indicator_PL_Vector",_xll.ELPAR(dimension,F186,1))&gt;0),
_xll.ELPAR(dimension,F186,1),
IF(AND(C186="YES",_xll.DIMIX(instance&amp;":z_indicator_PL_Vector",_xll.ELPAR(dimension,F186,1))=0),
_xll.ELPAR(dimension,_xll.ELPAR(dimension,F186,1),1),
IF(G186="Vector",F186,"")))</f>
        <v/>
      </c>
      <c r="E186" s="36">
        <f ca="1">_xll.ELLEV($B$15,$B186)</f>
        <v>0</v>
      </c>
      <c r="F186" s="37" t="str">
        <f ca="1">_xll.DIMNM(dimension,_xll.DIMIX(dimension,B186))</f>
        <v>PL1140_XX</v>
      </c>
      <c r="G186" s="36">
        <f ca="1">_xll.DBRW($B$14,$B186,G$19)</f>
        <v>0</v>
      </c>
      <c r="H186" s="38">
        <f ca="1">_xll.DBRW($B$14,$B186,H$19)</f>
        <v>0</v>
      </c>
      <c r="I186" s="38">
        <f ca="1">_xll.DBRW($B$14,$B186,I$19)</f>
        <v>0</v>
      </c>
      <c r="J186" s="38" t="str">
        <f ca="1">IF(OR(E186&lt;&gt;0,(_xll.ELPAR("tango_core_model:Indicator",B186,2)="")),_xll.ELPAR("tango_core_model:Indicator",B186,1),_xll.ELPAR("tango_core_model:Indicator",B186,2))</f>
        <v>PL0000_TPL11</v>
      </c>
      <c r="K186" s="38" t="str">
        <f ca="1">IFERROR(VLOOKUP(B186,#REF!,3,FALSE),"-")</f>
        <v>Technical account for Vector reconciliation</v>
      </c>
      <c r="L186" s="38">
        <f ca="1">_xll.DBRW($B$14,$B186,L$19)</f>
        <v>0</v>
      </c>
      <c r="M186" s="38">
        <f ca="1">_xll.DBRW($B$14,$B186,M$19)</f>
        <v>0</v>
      </c>
      <c r="N186" s="38">
        <f ca="1">_xll.DBRW($B$14,$B186,N$19)</f>
        <v>0</v>
      </c>
      <c r="O186" s="38">
        <f ca="1">_xll.DBRW($B$14,$B186,O$19)</f>
        <v>0</v>
      </c>
    </row>
    <row r="187" spans="1:15" x14ac:dyDescent="0.25">
      <c r="A187" s="2" t="str">
        <f ca="1">IF(_xll.TM1RPTELISCONSOLIDATED($B$20,$B187),IF(_xll.TM1RPTELLEV($B$20,$B187)&lt;=3,_xll.TM1RPTELLEV($B$20,$B187),"D"),"N")</f>
        <v>N</v>
      </c>
      <c r="B187" s="55" t="s">
        <v>201</v>
      </c>
      <c r="C187" s="35" t="str">
        <f t="shared" ca="1" si="2"/>
        <v>No</v>
      </c>
      <c r="D187" s="35" t="str">
        <f ca="1">IF(AND(C187="YES",_xll.DIMIX(instance&amp;":z_indicator_PL_Vector",_xll.ELPAR(dimension,F187,1))&gt;0),
_xll.ELPAR(dimension,F187,1),
IF(AND(C187="YES",_xll.DIMIX(instance&amp;":z_indicator_PL_Vector",_xll.ELPAR(dimension,F187,1))=0),
_xll.ELPAR(dimension,_xll.ELPAR(dimension,F187,1),1),
IF(G187="Vector",F187,"")))</f>
        <v/>
      </c>
      <c r="E187" s="36">
        <f ca="1">_xll.ELLEV($B$15,$B187)</f>
        <v>0</v>
      </c>
      <c r="F187" s="37" t="str">
        <f ca="1">_xll.DIMNM(dimension,_xll.DIMIX(dimension,B187))</f>
        <v>PL1145_XX</v>
      </c>
      <c r="G187" s="36">
        <f ca="1">_xll.DBRW($B$14,$B187,G$19)</f>
        <v>0</v>
      </c>
      <c r="H187" s="38">
        <f ca="1">_xll.DBRW($B$14,$B187,H$19)</f>
        <v>0</v>
      </c>
      <c r="I187" s="38">
        <f ca="1">_xll.DBRW($B$14,$B187,I$19)</f>
        <v>0</v>
      </c>
      <c r="J187" s="38" t="str">
        <f ca="1">IF(OR(E187&lt;&gt;0,(_xll.ELPAR("tango_core_model:Indicator",B187,2)="")),_xll.ELPAR("tango_core_model:Indicator",B187,1),_xll.ELPAR("tango_core_model:Indicator",B187,2))</f>
        <v>PL0000_TPL11</v>
      </c>
      <c r="K187" s="38" t="str">
        <f ca="1">IFERROR(VLOOKUP(B187,#REF!,3,FALSE),"-")</f>
        <v>Technical account for Vector reconciliation</v>
      </c>
      <c r="L187" s="38">
        <f ca="1">_xll.DBRW($B$14,$B187,L$19)</f>
        <v>0</v>
      </c>
      <c r="M187" s="38">
        <f ca="1">_xll.DBRW($B$14,$B187,M$19)</f>
        <v>0</v>
      </c>
      <c r="N187" s="38">
        <f ca="1">_xll.DBRW($B$14,$B187,N$19)</f>
        <v>0</v>
      </c>
      <c r="O187" s="38">
        <f ca="1">_xll.DBRW($B$14,$B187,O$19)</f>
        <v>0</v>
      </c>
    </row>
    <row r="188" spans="1:15" x14ac:dyDescent="0.25">
      <c r="A188" s="2" t="str">
        <f ca="1">IF(_xll.TM1RPTELISCONSOLIDATED($B$20,$B188),IF(_xll.TM1RPTELLEV($B$20,$B188)&lt;=3,_xll.TM1RPTELLEV($B$20,$B188),"D"),"N")</f>
        <v>N</v>
      </c>
      <c r="B188" s="55" t="s">
        <v>187</v>
      </c>
      <c r="C188" s="35" t="str">
        <f t="shared" ca="1" si="2"/>
        <v>No</v>
      </c>
      <c r="D188" s="35" t="str">
        <f ca="1">IF(AND(C188="YES",_xll.DIMIX(instance&amp;":z_indicator_PL_Vector",_xll.ELPAR(dimension,F188,1))&gt;0),
_xll.ELPAR(dimension,F188,1),
IF(AND(C188="YES",_xll.DIMIX(instance&amp;":z_indicator_PL_Vector",_xll.ELPAR(dimension,F188,1))=0),
_xll.ELPAR(dimension,_xll.ELPAR(dimension,F188,1),1),
IF(G188="Vector",F188,"")))</f>
        <v/>
      </c>
      <c r="E188" s="36">
        <f ca="1">_xll.ELLEV($B$15,$B188)</f>
        <v>0</v>
      </c>
      <c r="F188" s="37" t="str">
        <f ca="1">_xll.DIMNM(dimension,_xll.DIMIX(dimension,B188))</f>
        <v>PL1150_XX</v>
      </c>
      <c r="G188" s="36">
        <f ca="1">_xll.DBRW($B$14,$B188,G$19)</f>
        <v>0</v>
      </c>
      <c r="H188" s="38">
        <f ca="1">_xll.DBRW($B$14,$B188,H$19)</f>
        <v>0</v>
      </c>
      <c r="I188" s="38">
        <f ca="1">_xll.DBRW($B$14,$B188,I$19)</f>
        <v>0</v>
      </c>
      <c r="J188" s="38" t="str">
        <f ca="1">IF(OR(E188&lt;&gt;0,(_xll.ELPAR("tango_core_model:Indicator",B188,2)="")),_xll.ELPAR("tango_core_model:Indicator",B188,1),_xll.ELPAR("tango_core_model:Indicator",B188,2))</f>
        <v>PL0000_TPL11</v>
      </c>
      <c r="K188" s="38" t="str">
        <f ca="1">IFERROR(VLOOKUP(B188,#REF!,3,FALSE),"-")</f>
        <v>Technical account for Vector reconciliation</v>
      </c>
      <c r="L188" s="38">
        <f ca="1">_xll.DBRW($B$14,$B188,L$19)</f>
        <v>0</v>
      </c>
      <c r="M188" s="38">
        <f ca="1">_xll.DBRW($B$14,$B188,M$19)</f>
        <v>0</v>
      </c>
      <c r="N188" s="38">
        <f ca="1">_xll.DBRW($B$14,$B188,N$19)</f>
        <v>0</v>
      </c>
      <c r="O188" s="38">
        <f ca="1">_xll.DBRW($B$14,$B188,O$19)</f>
        <v>0</v>
      </c>
    </row>
    <row r="189" spans="1:15" x14ac:dyDescent="0.25">
      <c r="A189" s="2" t="str">
        <f ca="1">IF(_xll.TM1RPTELISCONSOLIDATED($B$20,$B189),IF(_xll.TM1RPTELLEV($B$20,$B189)&lt;=3,_xll.TM1RPTELLEV($B$20,$B189),"D"),"N")</f>
        <v>N</v>
      </c>
      <c r="B189" s="55" t="s">
        <v>188</v>
      </c>
      <c r="C189" s="35" t="str">
        <f t="shared" ca="1" si="2"/>
        <v>No</v>
      </c>
      <c r="D189" s="35" t="str">
        <f ca="1">IF(AND(C189="YES",_xll.DIMIX(instance&amp;":z_indicator_PL_Vector",_xll.ELPAR(dimension,F189,1))&gt;0),
_xll.ELPAR(dimension,F189,1),
IF(AND(C189="YES",_xll.DIMIX(instance&amp;":z_indicator_PL_Vector",_xll.ELPAR(dimension,F189,1))=0),
_xll.ELPAR(dimension,_xll.ELPAR(dimension,F189,1),1),
IF(G189="Vector",F189,"")))</f>
        <v/>
      </c>
      <c r="E189" s="36">
        <f ca="1">_xll.ELLEV($B$15,$B189)</f>
        <v>0</v>
      </c>
      <c r="F189" s="37" t="str">
        <f ca="1">_xll.DIMNM(dimension,_xll.DIMIX(dimension,B189))</f>
        <v>PL1151_XX</v>
      </c>
      <c r="G189" s="36">
        <f ca="1">_xll.DBRW($B$14,$B189,G$19)</f>
        <v>0</v>
      </c>
      <c r="H189" s="38">
        <f ca="1">_xll.DBRW($B$14,$B189,H$19)</f>
        <v>0</v>
      </c>
      <c r="I189" s="38">
        <f ca="1">_xll.DBRW($B$14,$B189,I$19)</f>
        <v>0</v>
      </c>
      <c r="J189" s="38" t="str">
        <f ca="1">IF(OR(E189&lt;&gt;0,(_xll.ELPAR("tango_core_model:Indicator",B189,2)="")),_xll.ELPAR("tango_core_model:Indicator",B189,1),_xll.ELPAR("tango_core_model:Indicator",B189,2))</f>
        <v>PL0000_TPL11</v>
      </c>
      <c r="K189" s="38" t="str">
        <f ca="1">IFERROR(VLOOKUP(B189,#REF!,3,FALSE),"-")</f>
        <v>Technical account for Vector reconciliation</v>
      </c>
      <c r="L189" s="38">
        <f ca="1">_xll.DBRW($B$14,$B189,L$19)</f>
        <v>0</v>
      </c>
      <c r="M189" s="38">
        <f ca="1">_xll.DBRW($B$14,$B189,M$19)</f>
        <v>0</v>
      </c>
      <c r="N189" s="38">
        <f ca="1">_xll.DBRW($B$14,$B189,N$19)</f>
        <v>0</v>
      </c>
      <c r="O189" s="38">
        <f ca="1">_xll.DBRW($B$14,$B189,O$19)</f>
        <v>0</v>
      </c>
    </row>
    <row r="190" spans="1:15" x14ac:dyDescent="0.25">
      <c r="A190" s="2" t="str">
        <f ca="1">IF(_xll.TM1RPTELISCONSOLIDATED($B$20,$B190),IF(_xll.TM1RPTELLEV($B$20,$B190)&lt;=3,_xll.TM1RPTELLEV($B$20,$B190),"D"),"N")</f>
        <v>N</v>
      </c>
      <c r="B190" s="55" t="s">
        <v>189</v>
      </c>
      <c r="C190" s="35" t="str">
        <f t="shared" ca="1" si="2"/>
        <v>No</v>
      </c>
      <c r="D190" s="35" t="str">
        <f ca="1">IF(AND(C190="YES",_xll.DIMIX(instance&amp;":z_indicator_PL_Vector",_xll.ELPAR(dimension,F190,1))&gt;0),
_xll.ELPAR(dimension,F190,1),
IF(AND(C190="YES",_xll.DIMIX(instance&amp;":z_indicator_PL_Vector",_xll.ELPAR(dimension,F190,1))=0),
_xll.ELPAR(dimension,_xll.ELPAR(dimension,F190,1),1),
IF(G190="Vector",F190,"")))</f>
        <v/>
      </c>
      <c r="E190" s="36">
        <f ca="1">_xll.ELLEV($B$15,$B190)</f>
        <v>0</v>
      </c>
      <c r="F190" s="37" t="str">
        <f ca="1">_xll.DIMNM(dimension,_xll.DIMIX(dimension,B190))</f>
        <v>PL1155_XX</v>
      </c>
      <c r="G190" s="36">
        <f ca="1">_xll.DBRW($B$14,$B190,G$19)</f>
        <v>0</v>
      </c>
      <c r="H190" s="38">
        <f ca="1">_xll.DBRW($B$14,$B190,H$19)</f>
        <v>0</v>
      </c>
      <c r="I190" s="38">
        <f ca="1">_xll.DBRW($B$14,$B190,I$19)</f>
        <v>0</v>
      </c>
      <c r="J190" s="38" t="str">
        <f ca="1">IF(OR(E190&lt;&gt;0,(_xll.ELPAR("tango_core_model:Indicator",B190,2)="")),_xll.ELPAR("tango_core_model:Indicator",B190,1),_xll.ELPAR("tango_core_model:Indicator",B190,2))</f>
        <v>PL0000_TPL11</v>
      </c>
      <c r="K190" s="38" t="str">
        <f ca="1">IFERROR(VLOOKUP(B190,#REF!,3,FALSE),"-")</f>
        <v>Technical account for Vector reconciliation</v>
      </c>
      <c r="L190" s="38">
        <f ca="1">_xll.DBRW($B$14,$B190,L$19)</f>
        <v>0</v>
      </c>
      <c r="M190" s="38">
        <f ca="1">_xll.DBRW($B$14,$B190,M$19)</f>
        <v>0</v>
      </c>
      <c r="N190" s="38">
        <f ca="1">_xll.DBRW($B$14,$B190,N$19)</f>
        <v>0</v>
      </c>
      <c r="O190" s="38">
        <f ca="1">_xll.DBRW($B$14,$B190,O$19)</f>
        <v>0</v>
      </c>
    </row>
    <row r="191" spans="1:15" x14ac:dyDescent="0.25">
      <c r="A191" s="2" t="str">
        <f ca="1">IF(_xll.TM1RPTELISCONSOLIDATED($B$20,$B191),IF(_xll.TM1RPTELLEV($B$20,$B191)&lt;=3,_xll.TM1RPTELLEV($B$20,$B191),"D"),"N")</f>
        <v>N</v>
      </c>
      <c r="B191" s="55" t="s">
        <v>193</v>
      </c>
      <c r="C191" s="35" t="str">
        <f t="shared" ca="1" si="2"/>
        <v>No</v>
      </c>
      <c r="D191" s="35" t="str">
        <f ca="1">IF(AND(C191="YES",_xll.DIMIX(instance&amp;":z_indicator_PL_Vector",_xll.ELPAR(dimension,F191,1))&gt;0),
_xll.ELPAR(dimension,F191,1),
IF(AND(C191="YES",_xll.DIMIX(instance&amp;":z_indicator_PL_Vector",_xll.ELPAR(dimension,F191,1))=0),
_xll.ELPAR(dimension,_xll.ELPAR(dimension,F191,1),1),
IF(G191="Vector",F191,"")))</f>
        <v/>
      </c>
      <c r="E191" s="36">
        <f ca="1">_xll.ELLEV($B$15,$B191)</f>
        <v>0</v>
      </c>
      <c r="F191" s="37" t="str">
        <f ca="1">_xll.DIMNM(dimension,_xll.DIMIX(dimension,B191))</f>
        <v>PL1160_XX</v>
      </c>
      <c r="G191" s="36">
        <f ca="1">_xll.DBRW($B$14,$B191,G$19)</f>
        <v>0</v>
      </c>
      <c r="H191" s="38">
        <f ca="1">_xll.DBRW($B$14,$B191,H$19)</f>
        <v>0</v>
      </c>
      <c r="I191" s="38">
        <f ca="1">_xll.DBRW($B$14,$B191,I$19)</f>
        <v>0</v>
      </c>
      <c r="J191" s="38" t="str">
        <f ca="1">IF(OR(E191&lt;&gt;0,(_xll.ELPAR("tango_core_model:Indicator",B191,2)="")),_xll.ELPAR("tango_core_model:Indicator",B191,1),_xll.ELPAR("tango_core_model:Indicator",B191,2))</f>
        <v>PL0000_TPL11</v>
      </c>
      <c r="K191" s="38" t="str">
        <f ca="1">IFERROR(VLOOKUP(B191,#REF!,3,FALSE),"-")</f>
        <v>Technical account for Vector reconciliation</v>
      </c>
      <c r="L191" s="38">
        <f ca="1">_xll.DBRW($B$14,$B191,L$19)</f>
        <v>0</v>
      </c>
      <c r="M191" s="38">
        <f ca="1">_xll.DBRW($B$14,$B191,M$19)</f>
        <v>0</v>
      </c>
      <c r="N191" s="38">
        <f ca="1">_xll.DBRW($B$14,$B191,N$19)</f>
        <v>0</v>
      </c>
      <c r="O191" s="38">
        <f ca="1">_xll.DBRW($B$14,$B191,O$19)</f>
        <v>0</v>
      </c>
    </row>
    <row r="192" spans="1:15" x14ac:dyDescent="0.25">
      <c r="A192" s="2" t="str">
        <f ca="1">IF(_xll.TM1RPTELISCONSOLIDATED($B$20,$B192),IF(_xll.TM1RPTELLEV($B$20,$B192)&lt;=3,_xll.TM1RPTELLEV($B$20,$B192),"D"),"N")</f>
        <v>N</v>
      </c>
      <c r="B192" s="55" t="s">
        <v>1891</v>
      </c>
      <c r="C192" s="35" t="str">
        <f t="shared" ca="1" si="2"/>
        <v>No</v>
      </c>
      <c r="D192" s="35" t="str">
        <f ca="1">IF(AND(C192="YES",_xll.DIMIX(instance&amp;":z_indicator_PL_Vector",_xll.ELPAR(dimension,F192,1))&gt;0),
_xll.ELPAR(dimension,F192,1),
IF(AND(C192="YES",_xll.DIMIX(instance&amp;":z_indicator_PL_Vector",_xll.ELPAR(dimension,F192,1))=0),
_xll.ELPAR(dimension,_xll.ELPAR(dimension,F192,1),1),
IF(G192="Vector",F192,"")))</f>
        <v/>
      </c>
      <c r="E192" s="36">
        <f ca="1">_xll.ELLEV($B$15,$B192)</f>
        <v>0</v>
      </c>
      <c r="F192" s="37" t="str">
        <f ca="1">_xll.DIMNM(dimension,_xll.DIMIX(dimension,B192))</f>
        <v>PL1161_XX</v>
      </c>
      <c r="G192" s="36">
        <f ca="1">_xll.DBRW($B$14,$B192,G$19)</f>
        <v>0</v>
      </c>
      <c r="H192" s="38">
        <f ca="1">_xll.DBRW($B$14,$B192,H$19)</f>
        <v>0</v>
      </c>
      <c r="I192" s="38">
        <f ca="1">_xll.DBRW($B$14,$B192,I$19)</f>
        <v>0</v>
      </c>
      <c r="J192" s="38" t="str">
        <f ca="1">IF(OR(E192&lt;&gt;0,(_xll.ELPAR("tango_core_model:Indicator",B192,2)="")),_xll.ELPAR("tango_core_model:Indicator",B192,1),_xll.ELPAR("tango_core_model:Indicator",B192,2))</f>
        <v>PL0000_TPL11</v>
      </c>
      <c r="K192" s="38" t="str">
        <f ca="1">IFERROR(VLOOKUP(B192,#REF!,3,FALSE),"-")</f>
        <v>Technical account for Vector reconciliation</v>
      </c>
      <c r="L192" s="38">
        <f ca="1">_xll.DBRW($B$14,$B192,L$19)</f>
        <v>0</v>
      </c>
      <c r="M192" s="38">
        <f ca="1">_xll.DBRW($B$14,$B192,M$19)</f>
        <v>0</v>
      </c>
      <c r="N192" s="38">
        <f ca="1">_xll.DBRW($B$14,$B192,N$19)</f>
        <v>0</v>
      </c>
      <c r="O192" s="38">
        <f ca="1">_xll.DBRW($B$14,$B192,O$19)</f>
        <v>0</v>
      </c>
    </row>
    <row r="193" spans="1:15" x14ac:dyDescent="0.25">
      <c r="A193" s="2" t="str">
        <f ca="1">IF(_xll.TM1RPTELISCONSOLIDATED($B$20,$B193),IF(_xll.TM1RPTELLEV($B$20,$B193)&lt;=3,_xll.TM1RPTELLEV($B$20,$B193),"D"),"N")</f>
        <v>N</v>
      </c>
      <c r="B193" s="55" t="s">
        <v>1899</v>
      </c>
      <c r="C193" s="35" t="str">
        <f t="shared" ca="1" si="2"/>
        <v>No</v>
      </c>
      <c r="D193" s="35" t="str">
        <f ca="1">IF(AND(C193="YES",_xll.DIMIX(instance&amp;":z_indicator_PL_Vector",_xll.ELPAR(dimension,F193,1))&gt;0),
_xll.ELPAR(dimension,F193,1),
IF(AND(C193="YES",_xll.DIMIX(instance&amp;":z_indicator_PL_Vector",_xll.ELPAR(dimension,F193,1))=0),
_xll.ELPAR(dimension,_xll.ELPAR(dimension,F193,1),1),
IF(G193="Vector",F193,"")))</f>
        <v/>
      </c>
      <c r="E193" s="36">
        <f ca="1">_xll.ELLEV($B$15,$B193)</f>
        <v>0</v>
      </c>
      <c r="F193" s="37" t="str">
        <f ca="1">_xll.DIMNM(dimension,_xll.DIMIX(dimension,B193))</f>
        <v>PL1162_XX</v>
      </c>
      <c r="G193" s="36">
        <f ca="1">_xll.DBRW($B$14,$B193,G$19)</f>
        <v>0</v>
      </c>
      <c r="H193" s="38">
        <f ca="1">_xll.DBRW($B$14,$B193,H$19)</f>
        <v>0</v>
      </c>
      <c r="I193" s="38">
        <f ca="1">_xll.DBRW($B$14,$B193,I$19)</f>
        <v>0</v>
      </c>
      <c r="J193" s="38" t="str">
        <f ca="1">IF(OR(E193&lt;&gt;0,(_xll.ELPAR("tango_core_model:Indicator",B193,2)="")),_xll.ELPAR("tango_core_model:Indicator",B193,1),_xll.ELPAR("tango_core_model:Indicator",B193,2))</f>
        <v>PL0000_TPL11</v>
      </c>
      <c r="K193" s="38" t="str">
        <f ca="1">IFERROR(VLOOKUP(B193,#REF!,3,FALSE),"-")</f>
        <v>-</v>
      </c>
      <c r="L193" s="38">
        <f ca="1">_xll.DBRW($B$14,$B193,L$19)</f>
        <v>0</v>
      </c>
      <c r="M193" s="38">
        <f ca="1">_xll.DBRW($B$14,$B193,M$19)</f>
        <v>0</v>
      </c>
      <c r="N193" s="38">
        <f ca="1">_xll.DBRW($B$14,$B193,N$19)</f>
        <v>0</v>
      </c>
      <c r="O193" s="38">
        <f ca="1">_xll.DBRW($B$14,$B193,O$19)</f>
        <v>0</v>
      </c>
    </row>
    <row r="194" spans="1:15" x14ac:dyDescent="0.25">
      <c r="A194" s="2" t="str">
        <f ca="1">IF(_xll.TM1RPTELISCONSOLIDATED($B$20,$B194),IF(_xll.TM1RPTELLEV($B$20,$B194)&lt;=3,_xll.TM1RPTELLEV($B$20,$B194),"D"),"N")</f>
        <v>N</v>
      </c>
      <c r="B194" s="55" t="s">
        <v>202</v>
      </c>
      <c r="C194" s="35" t="str">
        <f t="shared" ca="1" si="2"/>
        <v>No</v>
      </c>
      <c r="D194" s="35" t="str">
        <f ca="1">IF(AND(C194="YES",_xll.DIMIX(instance&amp;":z_indicator_PL_Vector",_xll.ELPAR(dimension,F194,1))&gt;0),
_xll.ELPAR(dimension,F194,1),
IF(AND(C194="YES",_xll.DIMIX(instance&amp;":z_indicator_PL_Vector",_xll.ELPAR(dimension,F194,1))=0),
_xll.ELPAR(dimension,_xll.ELPAR(dimension,F194,1),1),
IF(G194="Vector",F194,"")))</f>
        <v/>
      </c>
      <c r="E194" s="36">
        <f ca="1">_xll.ELLEV($B$15,$B194)</f>
        <v>0</v>
      </c>
      <c r="F194" s="37" t="str">
        <f ca="1">_xll.DIMNM(dimension,_xll.DIMIX(dimension,B194))</f>
        <v>PL1165_XX</v>
      </c>
      <c r="G194" s="36">
        <f ca="1">_xll.DBRW($B$14,$B194,G$19)</f>
        <v>0</v>
      </c>
      <c r="H194" s="38">
        <f ca="1">_xll.DBRW($B$14,$B194,H$19)</f>
        <v>0</v>
      </c>
      <c r="I194" s="38">
        <f ca="1">_xll.DBRW($B$14,$B194,I$19)</f>
        <v>0</v>
      </c>
      <c r="J194" s="38" t="str">
        <f ca="1">IF(OR(E194&lt;&gt;0,(_xll.ELPAR("tango_core_model:Indicator",B194,2)="")),_xll.ELPAR("tango_core_model:Indicator",B194,1),_xll.ELPAR("tango_core_model:Indicator",B194,2))</f>
        <v>PL0000_TPL11</v>
      </c>
      <c r="K194" s="38" t="str">
        <f ca="1">IFERROR(VLOOKUP(B194,#REF!,3,FALSE),"-")</f>
        <v>Technical account for Vector reconciliation</v>
      </c>
      <c r="L194" s="38">
        <f ca="1">_xll.DBRW($B$14,$B194,L$19)</f>
        <v>0</v>
      </c>
      <c r="M194" s="38">
        <f ca="1">_xll.DBRW($B$14,$B194,M$19)</f>
        <v>0</v>
      </c>
      <c r="N194" s="38">
        <f ca="1">_xll.DBRW($B$14,$B194,N$19)</f>
        <v>0</v>
      </c>
      <c r="O194" s="38">
        <f ca="1">_xll.DBRW($B$14,$B194,O$19)</f>
        <v>0</v>
      </c>
    </row>
    <row r="195" spans="1:15" x14ac:dyDescent="0.25">
      <c r="A195" s="2" t="str">
        <f ca="1">IF(_xll.TM1RPTELISCONSOLIDATED($B$20,$B195),IF(_xll.TM1RPTELLEV($B$20,$B195)&lt;=3,_xll.TM1RPTELLEV($B$20,$B195),"D"),"N")</f>
        <v>N</v>
      </c>
      <c r="B195" s="55" t="s">
        <v>203</v>
      </c>
      <c r="C195" s="35" t="str">
        <f t="shared" ca="1" si="2"/>
        <v>No</v>
      </c>
      <c r="D195" s="35" t="str">
        <f ca="1">IF(AND(C195="YES",_xll.DIMIX(instance&amp;":z_indicator_PL_Vector",_xll.ELPAR(dimension,F195,1))&gt;0),
_xll.ELPAR(dimension,F195,1),
IF(AND(C195="YES",_xll.DIMIX(instance&amp;":z_indicator_PL_Vector",_xll.ELPAR(dimension,F195,1))=0),
_xll.ELPAR(dimension,_xll.ELPAR(dimension,F195,1),1),
IF(G195="Vector",F195,"")))</f>
        <v/>
      </c>
      <c r="E195" s="36">
        <f ca="1">_xll.ELLEV($B$15,$B195)</f>
        <v>0</v>
      </c>
      <c r="F195" s="37" t="str">
        <f ca="1">_xll.DIMNM(dimension,_xll.DIMIX(dimension,B195))</f>
        <v>PL1170_XX</v>
      </c>
      <c r="G195" s="36">
        <f ca="1">_xll.DBRW($B$14,$B195,G$19)</f>
        <v>0</v>
      </c>
      <c r="H195" s="38">
        <f ca="1">_xll.DBRW($B$14,$B195,H$19)</f>
        <v>0</v>
      </c>
      <c r="I195" s="38">
        <f ca="1">_xll.DBRW($B$14,$B195,I$19)</f>
        <v>0</v>
      </c>
      <c r="J195" s="38" t="str">
        <f ca="1">IF(OR(E195&lt;&gt;0,(_xll.ELPAR("tango_core_model:Indicator",B195,2)="")),_xll.ELPAR("tango_core_model:Indicator",B195,1),_xll.ELPAR("tango_core_model:Indicator",B195,2))</f>
        <v>PL0000_TPL11</v>
      </c>
      <c r="K195" s="38" t="str">
        <f ca="1">IFERROR(VLOOKUP(B195,#REF!,3,FALSE),"-")</f>
        <v>Technical account for Vector reconciliation</v>
      </c>
      <c r="L195" s="38">
        <f ca="1">_xll.DBRW($B$14,$B195,L$19)</f>
        <v>0</v>
      </c>
      <c r="M195" s="38">
        <f ca="1">_xll.DBRW($B$14,$B195,M$19)</f>
        <v>0</v>
      </c>
      <c r="N195" s="38">
        <f ca="1">_xll.DBRW($B$14,$B195,N$19)</f>
        <v>0</v>
      </c>
      <c r="O195" s="38">
        <f ca="1">_xll.DBRW($B$14,$B195,O$19)</f>
        <v>0</v>
      </c>
    </row>
    <row r="196" spans="1:15" x14ac:dyDescent="0.25">
      <c r="A196" s="2" t="str">
        <f ca="1">IF(_xll.TM1RPTELISCONSOLIDATED($B$20,$B196),IF(_xll.TM1RPTELLEV($B$20,$B196)&lt;=3,_xll.TM1RPTELLEV($B$20,$B196),"D"),"N")</f>
        <v>N</v>
      </c>
      <c r="B196" s="55" t="s">
        <v>204</v>
      </c>
      <c r="C196" s="35" t="str">
        <f t="shared" ca="1" si="2"/>
        <v>No</v>
      </c>
      <c r="D196" s="35" t="str">
        <f ca="1">IF(AND(C196="YES",_xll.DIMIX(instance&amp;":z_indicator_PL_Vector",_xll.ELPAR(dimension,F196,1))&gt;0),
_xll.ELPAR(dimension,F196,1),
IF(AND(C196="YES",_xll.DIMIX(instance&amp;":z_indicator_PL_Vector",_xll.ELPAR(dimension,F196,1))=0),
_xll.ELPAR(dimension,_xll.ELPAR(dimension,F196,1),1),
IF(G196="Vector",F196,"")))</f>
        <v/>
      </c>
      <c r="E196" s="36">
        <f ca="1">_xll.ELLEV($B$15,$B196)</f>
        <v>0</v>
      </c>
      <c r="F196" s="37" t="str">
        <f ca="1">_xll.DIMNM(dimension,_xll.DIMIX(dimension,B196))</f>
        <v>PL1175_XX</v>
      </c>
      <c r="G196" s="36">
        <f ca="1">_xll.DBRW($B$14,$B196,G$19)</f>
        <v>0</v>
      </c>
      <c r="H196" s="38">
        <f ca="1">_xll.DBRW($B$14,$B196,H$19)</f>
        <v>0</v>
      </c>
      <c r="I196" s="38">
        <f ca="1">_xll.DBRW($B$14,$B196,I$19)</f>
        <v>0</v>
      </c>
      <c r="J196" s="38" t="str">
        <f ca="1">IF(OR(E196&lt;&gt;0,(_xll.ELPAR("tango_core_model:Indicator",B196,2)="")),_xll.ELPAR("tango_core_model:Indicator",B196,1),_xll.ELPAR("tango_core_model:Indicator",B196,2))</f>
        <v>PL0000_TPL11</v>
      </c>
      <c r="K196" s="38" t="str">
        <f ca="1">IFERROR(VLOOKUP(B196,#REF!,3,FALSE),"-")</f>
        <v>Technical account for Vector reconciliation</v>
      </c>
      <c r="L196" s="38">
        <f ca="1">_xll.DBRW($B$14,$B196,L$19)</f>
        <v>0</v>
      </c>
      <c r="M196" s="38">
        <f ca="1">_xll.DBRW($B$14,$B196,M$19)</f>
        <v>0</v>
      </c>
      <c r="N196" s="38">
        <f ca="1">_xll.DBRW($B$14,$B196,N$19)</f>
        <v>0</v>
      </c>
      <c r="O196" s="38">
        <f ca="1">_xll.DBRW($B$14,$B196,O$19)</f>
        <v>0</v>
      </c>
    </row>
    <row r="197" spans="1:15" x14ac:dyDescent="0.25">
      <c r="A197" s="2" t="str">
        <f ca="1">IF(_xll.TM1RPTELISCONSOLIDATED($B$20,$B197),IF(_xll.TM1RPTELLEV($B$20,$B197)&lt;=3,_xll.TM1RPTELLEV($B$20,$B197),"D"),"N")</f>
        <v>N</v>
      </c>
      <c r="B197" s="55" t="s">
        <v>205</v>
      </c>
      <c r="C197" s="35" t="str">
        <f t="shared" ca="1" si="2"/>
        <v>No</v>
      </c>
      <c r="D197" s="35" t="str">
        <f ca="1">IF(AND(C197="YES",_xll.DIMIX(instance&amp;":z_indicator_PL_Vector",_xll.ELPAR(dimension,F197,1))&gt;0),
_xll.ELPAR(dimension,F197,1),
IF(AND(C197="YES",_xll.DIMIX(instance&amp;":z_indicator_PL_Vector",_xll.ELPAR(dimension,F197,1))=0),
_xll.ELPAR(dimension,_xll.ELPAR(dimension,F197,1),1),
IF(G197="Vector",F197,"")))</f>
        <v/>
      </c>
      <c r="E197" s="36">
        <f ca="1">_xll.ELLEV($B$15,$B197)</f>
        <v>0</v>
      </c>
      <c r="F197" s="37" t="str">
        <f ca="1">_xll.DIMNM(dimension,_xll.DIMIX(dimension,B197))</f>
        <v>PL1180_XX</v>
      </c>
      <c r="G197" s="36">
        <f ca="1">_xll.DBRW($B$14,$B197,G$19)</f>
        <v>0</v>
      </c>
      <c r="H197" s="38">
        <f ca="1">_xll.DBRW($B$14,$B197,H$19)</f>
        <v>0</v>
      </c>
      <c r="I197" s="38">
        <f ca="1">_xll.DBRW($B$14,$B197,I$19)</f>
        <v>0</v>
      </c>
      <c r="J197" s="38" t="str">
        <f ca="1">IF(OR(E197&lt;&gt;0,(_xll.ELPAR("tango_core_model:Indicator",B197,2)="")),_xll.ELPAR("tango_core_model:Indicator",B197,1),_xll.ELPAR("tango_core_model:Indicator",B197,2))</f>
        <v>PL0000_TPL11</v>
      </c>
      <c r="K197" s="38" t="str">
        <f ca="1">IFERROR(VLOOKUP(B197,#REF!,3,FALSE),"-")</f>
        <v>Technical account for Vector reconciliation</v>
      </c>
      <c r="L197" s="38">
        <f ca="1">_xll.DBRW($B$14,$B197,L$19)</f>
        <v>0</v>
      </c>
      <c r="M197" s="38">
        <f ca="1">_xll.DBRW($B$14,$B197,M$19)</f>
        <v>0</v>
      </c>
      <c r="N197" s="38">
        <f ca="1">_xll.DBRW($B$14,$B197,N$19)</f>
        <v>0</v>
      </c>
      <c r="O197" s="38">
        <f ca="1">_xll.DBRW($B$14,$B197,O$19)</f>
        <v>0</v>
      </c>
    </row>
    <row r="198" spans="1:15" x14ac:dyDescent="0.25">
      <c r="A198" s="2" t="str">
        <f ca="1">IF(_xll.TM1RPTELISCONSOLIDATED($B$20,$B198),IF(_xll.TM1RPTELLEV($B$20,$B198)&lt;=3,_xll.TM1RPTELLEV($B$20,$B198),"D"),"N")</f>
        <v>N</v>
      </c>
      <c r="B198" s="55" t="s">
        <v>206</v>
      </c>
      <c r="C198" s="35" t="str">
        <f t="shared" ca="1" si="2"/>
        <v>No</v>
      </c>
      <c r="D198" s="35" t="str">
        <f ca="1">IF(AND(C198="YES",_xll.DIMIX(instance&amp;":z_indicator_PL_Vector",_xll.ELPAR(dimension,F198,1))&gt;0),
_xll.ELPAR(dimension,F198,1),
IF(AND(C198="YES",_xll.DIMIX(instance&amp;":z_indicator_PL_Vector",_xll.ELPAR(dimension,F198,1))=0),
_xll.ELPAR(dimension,_xll.ELPAR(dimension,F198,1),1),
IF(G198="Vector",F198,"")))</f>
        <v/>
      </c>
      <c r="E198" s="36">
        <f ca="1">_xll.ELLEV($B$15,$B198)</f>
        <v>0</v>
      </c>
      <c r="F198" s="37" t="str">
        <f ca="1">_xll.DIMNM(dimension,_xll.DIMIX(dimension,B198))</f>
        <v>PL1181_XX</v>
      </c>
      <c r="G198" s="36">
        <f ca="1">_xll.DBRW($B$14,$B198,G$19)</f>
        <v>0</v>
      </c>
      <c r="H198" s="38">
        <f ca="1">_xll.DBRW($B$14,$B198,H$19)</f>
        <v>0</v>
      </c>
      <c r="I198" s="38">
        <f ca="1">_xll.DBRW($B$14,$B198,I$19)</f>
        <v>0</v>
      </c>
      <c r="J198" s="38" t="str">
        <f ca="1">IF(OR(E198&lt;&gt;0,(_xll.ELPAR("tango_core_model:Indicator",B198,2)="")),_xll.ELPAR("tango_core_model:Indicator",B198,1),_xll.ELPAR("tango_core_model:Indicator",B198,2))</f>
        <v>PL0000_TPL11</v>
      </c>
      <c r="K198" s="38" t="str">
        <f ca="1">IFERROR(VLOOKUP(B198,#REF!,3,FALSE),"-")</f>
        <v>Technical account for Vector reconciliation</v>
      </c>
      <c r="L198" s="38">
        <f ca="1">_xll.DBRW($B$14,$B198,L$19)</f>
        <v>0</v>
      </c>
      <c r="M198" s="38">
        <f ca="1">_xll.DBRW($B$14,$B198,M$19)</f>
        <v>0</v>
      </c>
      <c r="N198" s="38">
        <f ca="1">_xll.DBRW($B$14,$B198,N$19)</f>
        <v>0</v>
      </c>
      <c r="O198" s="38">
        <f ca="1">_xll.DBRW($B$14,$B198,O$19)</f>
        <v>0</v>
      </c>
    </row>
    <row r="199" spans="1:15" x14ac:dyDescent="0.25">
      <c r="A199" s="2" t="str">
        <f ca="1">IF(_xll.TM1RPTELISCONSOLIDATED($B$20,$B199),IF(_xll.TM1RPTELLEV($B$20,$B199)&lt;=3,_xll.TM1RPTELLEV($B$20,$B199),"D"),"N")</f>
        <v>N</v>
      </c>
      <c r="B199" s="55" t="s">
        <v>207</v>
      </c>
      <c r="C199" s="35" t="str">
        <f t="shared" ca="1" si="2"/>
        <v>No</v>
      </c>
      <c r="D199" s="35" t="str">
        <f ca="1">IF(AND(C199="YES",_xll.DIMIX(instance&amp;":z_indicator_PL_Vector",_xll.ELPAR(dimension,F199,1))&gt;0),
_xll.ELPAR(dimension,F199,1),
IF(AND(C199="YES",_xll.DIMIX(instance&amp;":z_indicator_PL_Vector",_xll.ELPAR(dimension,F199,1))=0),
_xll.ELPAR(dimension,_xll.ELPAR(dimension,F199,1),1),
IF(G199="Vector",F199,"")))</f>
        <v/>
      </c>
      <c r="E199" s="36">
        <f ca="1">_xll.ELLEV($B$15,$B199)</f>
        <v>0</v>
      </c>
      <c r="F199" s="37" t="str">
        <f ca="1">_xll.DIMNM(dimension,_xll.DIMIX(dimension,B199))</f>
        <v>PL1182_XX</v>
      </c>
      <c r="G199" s="36">
        <f ca="1">_xll.DBRW($B$14,$B199,G$19)</f>
        <v>0</v>
      </c>
      <c r="H199" s="38">
        <f ca="1">_xll.DBRW($B$14,$B199,H$19)</f>
        <v>0</v>
      </c>
      <c r="I199" s="38">
        <f ca="1">_xll.DBRW($B$14,$B199,I$19)</f>
        <v>0</v>
      </c>
      <c r="J199" s="38" t="str">
        <f ca="1">IF(OR(E199&lt;&gt;0,(_xll.ELPAR("tango_core_model:Indicator",B199,2)="")),_xll.ELPAR("tango_core_model:Indicator",B199,1),_xll.ELPAR("tango_core_model:Indicator",B199,2))</f>
        <v>PL0000_TPL11</v>
      </c>
      <c r="K199" s="38" t="str">
        <f ca="1">IFERROR(VLOOKUP(B199,#REF!,3,FALSE),"-")</f>
        <v>Technical account for Vector reconciliation</v>
      </c>
      <c r="L199" s="38">
        <f ca="1">_xll.DBRW($B$14,$B199,L$19)</f>
        <v>0</v>
      </c>
      <c r="M199" s="38">
        <f ca="1">_xll.DBRW($B$14,$B199,M$19)</f>
        <v>0</v>
      </c>
      <c r="N199" s="38">
        <f ca="1">_xll.DBRW($B$14,$B199,N$19)</f>
        <v>0</v>
      </c>
      <c r="O199" s="38">
        <f ca="1">_xll.DBRW($B$14,$B199,O$19)</f>
        <v>0</v>
      </c>
    </row>
    <row r="200" spans="1:15" x14ac:dyDescent="0.25">
      <c r="A200" s="2" t="str">
        <f ca="1">IF(_xll.TM1RPTELISCONSOLIDATED($B$20,$B200),IF(_xll.TM1RPTELLEV($B$20,$B200)&lt;=3,_xll.TM1RPTELLEV($B$20,$B200),"D"),"N")</f>
        <v>N</v>
      </c>
      <c r="B200" s="55" t="s">
        <v>208</v>
      </c>
      <c r="C200" s="35" t="str">
        <f t="shared" ca="1" si="2"/>
        <v>No</v>
      </c>
      <c r="D200" s="35" t="str">
        <f ca="1">IF(AND(C200="YES",_xll.DIMIX(instance&amp;":z_indicator_PL_Vector",_xll.ELPAR(dimension,F200,1))&gt;0),
_xll.ELPAR(dimension,F200,1),
IF(AND(C200="YES",_xll.DIMIX(instance&amp;":z_indicator_PL_Vector",_xll.ELPAR(dimension,F200,1))=0),
_xll.ELPAR(dimension,_xll.ELPAR(dimension,F200,1),1),
IF(G200="Vector",F200,"")))</f>
        <v/>
      </c>
      <c r="E200" s="36">
        <f ca="1">_xll.ELLEV($B$15,$B200)</f>
        <v>0</v>
      </c>
      <c r="F200" s="37" t="str">
        <f ca="1">_xll.DIMNM(dimension,_xll.DIMIX(dimension,B200))</f>
        <v>PL1183_XX</v>
      </c>
      <c r="G200" s="36">
        <f ca="1">_xll.DBRW($B$14,$B200,G$19)</f>
        <v>0</v>
      </c>
      <c r="H200" s="38">
        <f ca="1">_xll.DBRW($B$14,$B200,H$19)</f>
        <v>0</v>
      </c>
      <c r="I200" s="38">
        <f ca="1">_xll.DBRW($B$14,$B200,I$19)</f>
        <v>0</v>
      </c>
      <c r="J200" s="38" t="str">
        <f ca="1">IF(OR(E200&lt;&gt;0,(_xll.ELPAR("tango_core_model:Indicator",B200,2)="")),_xll.ELPAR("tango_core_model:Indicator",B200,1),_xll.ELPAR("tango_core_model:Indicator",B200,2))</f>
        <v>PL0000_TPL11</v>
      </c>
      <c r="K200" s="38" t="str">
        <f ca="1">IFERROR(VLOOKUP(B200,#REF!,3,FALSE),"-")</f>
        <v>Technical account for Vector reconciliation</v>
      </c>
      <c r="L200" s="38">
        <f ca="1">_xll.DBRW($B$14,$B200,L$19)</f>
        <v>0</v>
      </c>
      <c r="M200" s="38">
        <f ca="1">_xll.DBRW($B$14,$B200,M$19)</f>
        <v>0</v>
      </c>
      <c r="N200" s="38">
        <f ca="1">_xll.DBRW($B$14,$B200,N$19)</f>
        <v>0</v>
      </c>
      <c r="O200" s="38">
        <f ca="1">_xll.DBRW($B$14,$B200,O$19)</f>
        <v>0</v>
      </c>
    </row>
    <row r="201" spans="1:15" x14ac:dyDescent="0.25">
      <c r="A201" s="2" t="str">
        <f ca="1">IF(_xll.TM1RPTELISCONSOLIDATED($B$20,$B201),IF(_xll.TM1RPTELLEV($B$20,$B201)&lt;=3,_xll.TM1RPTELLEV($B$20,$B201),"D"),"N")</f>
        <v>N</v>
      </c>
      <c r="B201" s="55" t="s">
        <v>209</v>
      </c>
      <c r="C201" s="35" t="str">
        <f t="shared" ca="1" si="2"/>
        <v>No</v>
      </c>
      <c r="D201" s="35" t="str">
        <f ca="1">IF(AND(C201="YES",_xll.DIMIX(instance&amp;":z_indicator_PL_Vector",_xll.ELPAR(dimension,F201,1))&gt;0),
_xll.ELPAR(dimension,F201,1),
IF(AND(C201="YES",_xll.DIMIX(instance&amp;":z_indicator_PL_Vector",_xll.ELPAR(dimension,F201,1))=0),
_xll.ELPAR(dimension,_xll.ELPAR(dimension,F201,1),1),
IF(G201="Vector",F201,"")))</f>
        <v/>
      </c>
      <c r="E201" s="36">
        <f ca="1">_xll.ELLEV($B$15,$B201)</f>
        <v>0</v>
      </c>
      <c r="F201" s="37" t="str">
        <f ca="1">_xll.DIMNM(dimension,_xll.DIMIX(dimension,B201))</f>
        <v>PL1184_XX</v>
      </c>
      <c r="G201" s="36">
        <f ca="1">_xll.DBRW($B$14,$B201,G$19)</f>
        <v>0</v>
      </c>
      <c r="H201" s="38">
        <f ca="1">_xll.DBRW($B$14,$B201,H$19)</f>
        <v>0</v>
      </c>
      <c r="I201" s="38">
        <f ca="1">_xll.DBRW($B$14,$B201,I$19)</f>
        <v>0</v>
      </c>
      <c r="J201" s="38" t="str">
        <f ca="1">IF(OR(E201&lt;&gt;0,(_xll.ELPAR("tango_core_model:Indicator",B201,2)="")),_xll.ELPAR("tango_core_model:Indicator",B201,1),_xll.ELPAR("tango_core_model:Indicator",B201,2))</f>
        <v>PL0000_TPL11</v>
      </c>
      <c r="K201" s="38" t="str">
        <f ca="1">IFERROR(VLOOKUP(B201,#REF!,3,FALSE),"-")</f>
        <v>Technical account for Vector reconciliation</v>
      </c>
      <c r="L201" s="38">
        <f ca="1">_xll.DBRW($B$14,$B201,L$19)</f>
        <v>0</v>
      </c>
      <c r="M201" s="38">
        <f ca="1">_xll.DBRW($B$14,$B201,M$19)</f>
        <v>0</v>
      </c>
      <c r="N201" s="38">
        <f ca="1">_xll.DBRW($B$14,$B201,N$19)</f>
        <v>0</v>
      </c>
      <c r="O201" s="38">
        <f ca="1">_xll.DBRW($B$14,$B201,O$19)</f>
        <v>0</v>
      </c>
    </row>
    <row r="202" spans="1:15" x14ac:dyDescent="0.25">
      <c r="A202" s="2" t="str">
        <f ca="1">IF(_xll.TM1RPTELISCONSOLIDATED($B$20,$B202),IF(_xll.TM1RPTELLEV($B$20,$B202)&lt;=3,_xll.TM1RPTELLEV($B$20,$B202),"D"),"N")</f>
        <v>N</v>
      </c>
      <c r="B202" s="55" t="s">
        <v>1904</v>
      </c>
      <c r="C202" s="35" t="str">
        <f t="shared" ca="1" si="2"/>
        <v>No</v>
      </c>
      <c r="D202" s="35" t="str">
        <f ca="1">IF(AND(C202="YES",_xll.DIMIX(instance&amp;":z_indicator_PL_Vector",_xll.ELPAR(dimension,F202,1))&gt;0),
_xll.ELPAR(dimension,F202,1),
IF(AND(C202="YES",_xll.DIMIX(instance&amp;":z_indicator_PL_Vector",_xll.ELPAR(dimension,F202,1))=0),
_xll.ELPAR(dimension,_xll.ELPAR(dimension,F202,1),1),
IF(G202="Vector",F202,"")))</f>
        <v/>
      </c>
      <c r="E202" s="36">
        <f ca="1">_xll.ELLEV($B$15,$B202)</f>
        <v>0</v>
      </c>
      <c r="F202" s="37" t="str">
        <f ca="1">_xll.DIMNM(dimension,_xll.DIMIX(dimension,B202))</f>
        <v>PL1115S_XX</v>
      </c>
      <c r="G202" s="36">
        <f ca="1">_xll.DBRW($B$14,$B202,G$19)</f>
        <v>0</v>
      </c>
      <c r="H202" s="38">
        <f ca="1">_xll.DBRW($B$14,$B202,H$19)</f>
        <v>0</v>
      </c>
      <c r="I202" s="38">
        <f ca="1">_xll.DBRW($B$14,$B202,I$19)</f>
        <v>0</v>
      </c>
      <c r="J202" s="38" t="str">
        <f ca="1">IF(OR(E202&lt;&gt;0,(_xll.ELPAR("tango_core_model:Indicator",B202,2)="")),_xll.ELPAR("tango_core_model:Indicator",B202,1),_xll.ELPAR("tango_core_model:Indicator",B202,2))</f>
        <v>PL0000_TPL11</v>
      </c>
      <c r="K202" s="38" t="str">
        <f ca="1">IFERROR(VLOOKUP(B202,#REF!,3,FALSE),"-")</f>
        <v>-</v>
      </c>
      <c r="L202" s="38">
        <f ca="1">_xll.DBRW($B$14,$B202,L$19)</f>
        <v>0</v>
      </c>
      <c r="M202" s="38">
        <f ca="1">_xll.DBRW($B$14,$B202,M$19)</f>
        <v>0</v>
      </c>
      <c r="N202" s="38">
        <f ca="1">_xll.DBRW($B$14,$B202,N$19)</f>
        <v>0</v>
      </c>
      <c r="O202" s="38">
        <f ca="1">_xll.DBRW($B$14,$B202,O$19)</f>
        <v>0</v>
      </c>
    </row>
    <row r="203" spans="1:15" x14ac:dyDescent="0.25">
      <c r="A203" s="2" t="str">
        <f ca="1">IF(_xll.TM1RPTELISCONSOLIDATED($B$20,$B203),IF(_xll.TM1RPTELLEV($B$20,$B203)&lt;=3,_xll.TM1RPTELLEV($B$20,$B203),"D"),"N")</f>
        <v>N</v>
      </c>
      <c r="B203" s="46" t="s">
        <v>1900</v>
      </c>
      <c r="C203" s="25" t="str">
        <f t="shared" ca="1" si="2"/>
        <v>No</v>
      </c>
      <c r="D203" s="25" t="str">
        <f ca="1">IF(AND(C203="YES",_xll.DIMIX(instance&amp;":z_indicator_PL_Vector",_xll.ELPAR(dimension,F203,1))&gt;0),
_xll.ELPAR(dimension,F203,1),
IF(AND(C203="YES",_xll.DIMIX(instance&amp;":z_indicator_PL_Vector",_xll.ELPAR(dimension,F203,1))=0),
_xll.ELPAR(dimension,_xll.ELPAR(dimension,F203,1),1),
IF(G203="Vector",F203,"")))</f>
        <v/>
      </c>
      <c r="E203" s="26">
        <f ca="1">_xll.ELLEV($B$15,$B203)</f>
        <v>4</v>
      </c>
      <c r="F203" s="27" t="str">
        <f ca="1">_xll.DIMNM(dimension,_xll.DIMIX(dimension,B203))</f>
        <v>PL0000_Other</v>
      </c>
      <c r="G203" s="28">
        <f ca="1">_xll.DBRW($B$14,$B203,G$19)</f>
        <v>0</v>
      </c>
      <c r="H203" s="28">
        <f ca="1">_xll.DBRW($B$14,$B203,H$19)</f>
        <v>0</v>
      </c>
      <c r="I203" s="28">
        <f ca="1">_xll.DBRW($B$14,$B203,I$19)</f>
        <v>0</v>
      </c>
      <c r="J203" s="28" t="str">
        <f ca="1">IF(OR(E203&lt;&gt;0,(_xll.ELPAR("tango_core_model:Indicator",B203,2)="")),_xll.ELPAR("tango_core_model:Indicator",B203,1),_xll.ELPAR("tango_core_model:Indicator",B203,2))</f>
        <v>TPL11_dest</v>
      </c>
      <c r="K203" s="28" t="str">
        <f ca="1">IFERROR(VLOOKUP(B203,#REF!,3,FALSE),"-")</f>
        <v>-</v>
      </c>
      <c r="L203" s="28">
        <f ca="1">_xll.DBRW($B$14,$B203,L$19)</f>
        <v>0</v>
      </c>
      <c r="M203" s="28">
        <f ca="1">_xll.DBRW($B$14,$B203,M$19)</f>
        <v>0</v>
      </c>
      <c r="N203" s="28">
        <f ca="1">_xll.DBRW($B$14,$B203,N$19)</f>
        <v>0</v>
      </c>
      <c r="O203" s="28">
        <f ca="1">_xll.DBRW($B$14,$B203,O$19)</f>
        <v>0</v>
      </c>
    </row>
    <row r="204" spans="1:15" x14ac:dyDescent="0.25">
      <c r="A204" s="2" t="str">
        <f ca="1">IF(_xll.TM1RPTELISCONSOLIDATED($B$20,$B204),IF(_xll.TM1RPTELLEV($B$20,$B204)&lt;=3,_xll.TM1RPTELLEV($B$20,$B204),"D"),"N")</f>
        <v>N</v>
      </c>
      <c r="B204" s="47" t="s">
        <v>1754</v>
      </c>
      <c r="C204" s="30" t="str">
        <f t="shared" ca="1" si="2"/>
        <v>No</v>
      </c>
      <c r="D204" s="30" t="str">
        <f ca="1">IF(AND(C204="YES",_xll.DIMIX(instance&amp;":z_indicator_PL_Vector",_xll.ELPAR(dimension,F204,1))&gt;0),
_xll.ELPAR(dimension,F204,1),
IF(AND(C204="YES",_xll.DIMIX(instance&amp;":z_indicator_PL_Vector",_xll.ELPAR(dimension,F204,1))=0),
_xll.ELPAR(dimension,_xll.ELPAR(dimension,F204,1),1),
IF(G204="Vector",F204,"")))</f>
        <v/>
      </c>
      <c r="E204" s="31">
        <f ca="1">_xll.ELLEV($B$15,$B204)</f>
        <v>2</v>
      </c>
      <c r="F204" s="32" t="str">
        <f ca="1">_xll.DIMNM(dimension,_xll.DIMIX(dimension,B204))</f>
        <v>PL0000_AC</v>
      </c>
      <c r="G204" s="33">
        <f ca="1">_xll.DBRW($B$14,$B204,G$19)</f>
        <v>0</v>
      </c>
      <c r="H204" s="33">
        <f ca="1">_xll.DBRW($B$14,$B204,H$19)</f>
        <v>0</v>
      </c>
      <c r="I204" s="33">
        <f ca="1">_xll.DBRW($B$14,$B204,I$19)</f>
        <v>0</v>
      </c>
      <c r="J204" s="33" t="str">
        <f ca="1">IF(OR(E204&lt;&gt;0,(_xll.ELPAR("tango_core_model:Indicator",B204,2)="")),_xll.ELPAR("tango_core_model:Indicator",B204,1),_xll.ELPAR("tango_core_model:Indicator",B204,2))</f>
        <v>PL0000_Other</v>
      </c>
      <c r="K204" s="33" t="str">
        <f ca="1">IFERROR(VLOOKUP(B204,#REF!,3,FALSE),"-")</f>
        <v>-</v>
      </c>
      <c r="L204" s="33">
        <f ca="1">_xll.DBRW($B$14,$B204,L$19)</f>
        <v>0</v>
      </c>
      <c r="M204" s="33">
        <f ca="1">_xll.DBRW($B$14,$B204,M$19)</f>
        <v>0</v>
      </c>
      <c r="N204" s="33">
        <f ca="1">_xll.DBRW($B$14,$B204,N$19)</f>
        <v>0</v>
      </c>
      <c r="O204" s="33">
        <f ca="1">_xll.DBRW($B$14,$B204,O$19)</f>
        <v>0</v>
      </c>
    </row>
    <row r="205" spans="1:15" x14ac:dyDescent="0.25">
      <c r="A205" s="2" t="str">
        <f ca="1">IF(_xll.TM1RPTELISCONSOLIDATED($B$20,$B205),IF(_xll.TM1RPTELLEV($B$20,$B205)&lt;=3,_xll.TM1RPTELLEV($B$20,$B205),"D"),"N")</f>
        <v>N</v>
      </c>
      <c r="B205" s="53" t="s">
        <v>1890</v>
      </c>
      <c r="C205" s="35" t="str">
        <f t="shared" ca="1" si="2"/>
        <v>No</v>
      </c>
      <c r="D205" s="35" t="str">
        <f ca="1">IF(AND(C205="YES",_xll.DIMIX(instance&amp;":z_indicator_PL_Vector",_xll.ELPAR(dimension,F205,1))&gt;0),
_xll.ELPAR(dimension,F205,1),
IF(AND(C205="YES",_xll.DIMIX(instance&amp;":z_indicator_PL_Vector",_xll.ELPAR(dimension,F205,1))=0),
_xll.ELPAR(dimension,_xll.ELPAR(dimension,F205,1),1),
IF(G205="Vector",F205,"")))</f>
        <v/>
      </c>
      <c r="E205" s="36">
        <f ca="1">_xll.ELLEV($B$15,$B205)</f>
        <v>0</v>
      </c>
      <c r="F205" s="37" t="str">
        <f ca="1">_xll.DIMNM(dimension,_xll.DIMIX(dimension,B205))</f>
        <v>PL1161_AC</v>
      </c>
      <c r="G205" s="36">
        <f ca="1">_xll.DBRW($B$14,$B205,G$19)</f>
        <v>0</v>
      </c>
      <c r="H205" s="38">
        <f ca="1">_xll.DBRW($B$14,$B205,H$19)</f>
        <v>0</v>
      </c>
      <c r="I205" s="38">
        <f ca="1">_xll.DBRW($B$14,$B205,I$19)</f>
        <v>0</v>
      </c>
      <c r="J205" s="38" t="str">
        <f ca="1">IF(OR(E205&lt;&gt;0,(_xll.ELPAR("tango_core_model:Indicator",B205,2)="")),_xll.ELPAR("tango_core_model:Indicator",B205,1),_xll.ELPAR("tango_core_model:Indicator",B205,2))</f>
        <v>PL0000_AC</v>
      </c>
      <c r="K205" s="38" t="str">
        <f ca="1">IFERROR(VLOOKUP(B205,#REF!,3,FALSE),"-")</f>
        <v>Gains/losses on write-off of contract costs (AC)</v>
      </c>
      <c r="L205" s="38">
        <f ca="1">_xll.DBRW($B$14,$B205,L$19)</f>
        <v>0</v>
      </c>
      <c r="M205" s="38">
        <f ca="1">_xll.DBRW($B$14,$B205,M$19)</f>
        <v>0</v>
      </c>
      <c r="N205" s="38">
        <f ca="1">_xll.DBRW($B$14,$B205,N$19)</f>
        <v>0</v>
      </c>
      <c r="O205" s="38">
        <f ca="1">_xll.DBRW($B$14,$B205,O$19)</f>
        <v>0</v>
      </c>
    </row>
    <row r="206" spans="1:15" x14ac:dyDescent="0.25">
      <c r="A206" s="2" t="str">
        <f ca="1">IF(_xll.TM1RPTELISCONSOLIDATED($B$20,$B206),IF(_xll.TM1RPTELLEV($B$20,$B206)&lt;=3,_xll.TM1RPTELLEV($B$20,$B206),"D"),"N")</f>
        <v>N</v>
      </c>
      <c r="B206" s="48" t="s">
        <v>1755</v>
      </c>
      <c r="C206" s="30" t="str">
        <f t="shared" ca="1" si="2"/>
        <v>No</v>
      </c>
      <c r="D206" s="30" t="str">
        <f ca="1">IF(AND(C206="YES",_xll.DIMIX(instance&amp;":z_indicator_PL_Vector",_xll.ELPAR(dimension,F206,1))&gt;0),
_xll.ELPAR(dimension,F206,1),
IF(AND(C206="YES",_xll.DIMIX(instance&amp;":z_indicator_PL_Vector",_xll.ELPAR(dimension,F206,1))=0),
_xll.ELPAR(dimension,_xll.ELPAR(dimension,F206,1),1),
IF(G206="Vector",F206,"")))</f>
        <v/>
      </c>
      <c r="E206" s="31">
        <f ca="1">_xll.ELLEV($B$15,$B206)</f>
        <v>1</v>
      </c>
      <c r="F206" s="32" t="str">
        <f ca="1">_xll.DIMNM(dimension,_xll.DIMIX(dimension,B206))</f>
        <v>PL0000_AC_CAFOP</v>
      </c>
      <c r="G206" s="33">
        <f ca="1">_xll.DBRW($B$14,$B206,G$19)</f>
        <v>0</v>
      </c>
      <c r="H206" s="33">
        <f ca="1">_xll.DBRW($B$14,$B206,H$19)</f>
        <v>0</v>
      </c>
      <c r="I206" s="33">
        <f ca="1">_xll.DBRW($B$14,$B206,I$19)</f>
        <v>0</v>
      </c>
      <c r="J206" s="33" t="str">
        <f ca="1">IF(OR(E206&lt;&gt;0,(_xll.ELPAR("tango_core_model:Indicator",B206,2)="")),_xll.ELPAR("tango_core_model:Indicator",B206,1),_xll.ELPAR("tango_core_model:Indicator",B206,2))</f>
        <v>PL0000_AC</v>
      </c>
      <c r="K206" s="33" t="str">
        <f ca="1">IFERROR(VLOOKUP(B206,#REF!,3,FALSE),"-")</f>
        <v>-</v>
      </c>
      <c r="L206" s="33">
        <f ca="1">_xll.DBRW($B$14,$B206,L$19)</f>
        <v>0</v>
      </c>
      <c r="M206" s="33">
        <f ca="1">_xll.DBRW($B$14,$B206,M$19)</f>
        <v>0</v>
      </c>
      <c r="N206" s="33">
        <f ca="1">_xll.DBRW($B$14,$B206,N$19)</f>
        <v>0</v>
      </c>
      <c r="O206" s="33">
        <f ca="1">_xll.DBRW($B$14,$B206,O$19)</f>
        <v>0</v>
      </c>
    </row>
    <row r="207" spans="1:15" x14ac:dyDescent="0.25">
      <c r="A207" s="2" t="str">
        <f ca="1">IF(_xll.TM1RPTELISCONSOLIDATED($B$20,$B207),IF(_xll.TM1RPTELLEV($B$20,$B207)&lt;=3,_xll.TM1RPTELLEV($B$20,$B207),"D"),"N")</f>
        <v>N</v>
      </c>
      <c r="B207" s="40" t="s">
        <v>160</v>
      </c>
      <c r="C207" s="35" t="str">
        <f t="shared" ca="1" si="2"/>
        <v>No</v>
      </c>
      <c r="D207" s="35" t="str">
        <f ca="1">IF(AND(C207="YES",_xll.DIMIX(instance&amp;":z_indicator_PL_Vector",_xll.ELPAR(dimension,F207,1))&gt;0),
_xll.ELPAR(dimension,F207,1),
IF(AND(C207="YES",_xll.DIMIX(instance&amp;":z_indicator_PL_Vector",_xll.ELPAR(dimension,F207,1))=0),
_xll.ELPAR(dimension,_xll.ELPAR(dimension,F207,1),1),
IF(G207="Vector",F207,"")))</f>
        <v/>
      </c>
      <c r="E207" s="36">
        <f ca="1">_xll.ELLEV($B$15,$B207)</f>
        <v>0</v>
      </c>
      <c r="F207" s="37" t="str">
        <f ca="1">_xll.DIMNM(dimension,_xll.DIMIX(dimension,B207))</f>
        <v>PL1100_AC</v>
      </c>
      <c r="G207" s="36">
        <f ca="1">_xll.DBRW($B$14,$B207,G$19)</f>
        <v>0</v>
      </c>
      <c r="H207" s="38">
        <f ca="1">_xll.DBRW($B$14,$B207,H$19)</f>
        <v>0</v>
      </c>
      <c r="I207" s="38">
        <f ca="1">_xll.DBRW($B$14,$B207,I$19)</f>
        <v>0</v>
      </c>
      <c r="J207" s="38" t="str">
        <f ca="1">IF(OR(E207&lt;&gt;0,(_xll.ELPAR("tango_core_model:Indicator",B207,2)="")),_xll.ELPAR("tango_core_model:Indicator",B207,1),_xll.ELPAR("tango_core_model:Indicator",B207,2))</f>
        <v>PL0000_AC_CAFOP</v>
      </c>
      <c r="K207" s="38" t="str">
        <f ca="1">IFERROR(VLOOKUP(B207,#REF!,3,FALSE),"-")</f>
        <v>This account relates in particular to capitalized production (the production of the period retained by the entity to be capitalized is operating income recognized at its cost of production) and production held in inventory, which corresponds to the difference between the inventory of finished product or work in progress at the beginning and end of the period</v>
      </c>
      <c r="L207" s="38">
        <f ca="1">_xll.DBRW($B$14,$B207,L$19)</f>
        <v>0</v>
      </c>
      <c r="M207" s="38">
        <f ca="1">_xll.DBRW($B$14,$B207,M$19)</f>
        <v>0</v>
      </c>
      <c r="N207" s="38">
        <f ca="1">_xll.DBRW($B$14,$B207,N$19)</f>
        <v>0</v>
      </c>
      <c r="O207" s="38">
        <f ca="1">_xll.DBRW($B$14,$B207,O$19)</f>
        <v>0</v>
      </c>
    </row>
    <row r="208" spans="1:15" x14ac:dyDescent="0.25">
      <c r="A208" s="2" t="str">
        <f ca="1">IF(_xll.TM1RPTELISCONSOLIDATED($B$20,$B208),IF(_xll.TM1RPTELLEV($B$20,$B208)&lt;=3,_xll.TM1RPTELLEV($B$20,$B208),"D"),"N")</f>
        <v>N</v>
      </c>
      <c r="B208" s="40" t="s">
        <v>161</v>
      </c>
      <c r="C208" s="35" t="str">
        <f t="shared" ca="1" si="2"/>
        <v>No</v>
      </c>
      <c r="D208" s="35" t="str">
        <f ca="1">IF(AND(C208="YES",_xll.DIMIX(instance&amp;":z_indicator_PL_Vector",_xll.ELPAR(dimension,F208,1))&gt;0),
_xll.ELPAR(dimension,F208,1),
IF(AND(C208="YES",_xll.DIMIX(instance&amp;":z_indicator_PL_Vector",_xll.ELPAR(dimension,F208,1))=0),
_xll.ELPAR(dimension,_xll.ELPAR(dimension,F208,1),1),
IF(G208="Vector",F208,"")))</f>
        <v/>
      </c>
      <c r="E208" s="36">
        <f ca="1">_xll.ELLEV($B$15,$B208)</f>
        <v>0</v>
      </c>
      <c r="F208" s="37" t="str">
        <f ca="1">_xll.DIMNM(dimension,_xll.DIMIX(dimension,B208))</f>
        <v>PL1105_AC</v>
      </c>
      <c r="G208" s="36">
        <f ca="1">_xll.DBRW($B$14,$B208,G$19)</f>
        <v>0</v>
      </c>
      <c r="H208" s="38">
        <f ca="1">_xll.DBRW($B$14,$B208,H$19)</f>
        <v>0</v>
      </c>
      <c r="I208" s="38">
        <f ca="1">_xll.DBRW($B$14,$B208,I$19)</f>
        <v>0</v>
      </c>
      <c r="J208" s="38" t="str">
        <f ca="1">IF(OR(E208&lt;&gt;0,(_xll.ELPAR("tango_core_model:Indicator",B208,2)="")),_xll.ELPAR("tango_core_model:Indicator",B208,1),_xll.ELPAR("tango_core_model:Indicator",B208,2))</f>
        <v>PL0000_AC_CAFOP</v>
      </c>
      <c r="K208" s="38" t="str">
        <f ca="1">IFERROR(VLOOKUP(B208,#REF!,3,FALSE),"-")</f>
        <v>Revenue received for the account of third parties comprises those elements collected by an entity to be paid to third parties and which cannot be accounted for as revenue (especially if the entity does not bear the debtor’s credit risk)</v>
      </c>
      <c r="L208" s="38">
        <f ca="1">_xll.DBRW($B$14,$B208,L$19)</f>
        <v>0</v>
      </c>
      <c r="M208" s="38">
        <f ca="1">_xll.DBRW($B$14,$B208,M$19)</f>
        <v>0</v>
      </c>
      <c r="N208" s="38">
        <f ca="1">_xll.DBRW($B$14,$B208,N$19)</f>
        <v>0</v>
      </c>
      <c r="O208" s="38">
        <f ca="1">_xll.DBRW($B$14,$B208,O$19)</f>
        <v>0</v>
      </c>
    </row>
    <row r="209" spans="1:15" x14ac:dyDescent="0.25">
      <c r="A209" s="2" t="str">
        <f ca="1">IF(_xll.TM1RPTELISCONSOLIDATED($B$20,$B209),IF(_xll.TM1RPTELLEV($B$20,$B209)&lt;=3,_xll.TM1RPTELLEV($B$20,$B209),"D"),"N")</f>
        <v>N</v>
      </c>
      <c r="B209" s="40" t="s">
        <v>158</v>
      </c>
      <c r="C209" s="35" t="str">
        <f t="shared" ca="1" si="2"/>
        <v>No</v>
      </c>
      <c r="D209" s="35" t="str">
        <f ca="1">IF(AND(C209="YES",_xll.DIMIX(instance&amp;":z_indicator_PL_Vector",_xll.ELPAR(dimension,F209,1))&gt;0),
_xll.ELPAR(dimension,F209,1),
IF(AND(C209="YES",_xll.DIMIX(instance&amp;":z_indicator_PL_Vector",_xll.ELPAR(dimension,F209,1))=0),
_xll.ELPAR(dimension,_xll.ELPAR(dimension,F209,1),1),
IF(G209="Vector",F209,"")))</f>
        <v/>
      </c>
      <c r="E209" s="36">
        <f ca="1">_xll.ELLEV($B$15,$B209)</f>
        <v>0</v>
      </c>
      <c r="F209" s="37" t="str">
        <f ca="1">_xll.DIMNM(dimension,_xll.DIMIX(dimension,B209))</f>
        <v>PL1110_AC_20</v>
      </c>
      <c r="G209" s="36">
        <f ca="1">_xll.DBRW($B$14,$B209,G$19)</f>
        <v>0</v>
      </c>
      <c r="H209" s="38">
        <f ca="1">_xll.DBRW($B$14,$B209,H$19)</f>
        <v>0</v>
      </c>
      <c r="I209" s="38">
        <f ca="1">_xll.DBRW($B$14,$B209,I$19)</f>
        <v>0</v>
      </c>
      <c r="J209" s="38" t="str">
        <f ca="1">IF(OR(E209&lt;&gt;0,(_xll.ELPAR("tango_core_model:Indicator",B209,2)="")),_xll.ELPAR("tango_core_model:Indicator",B209,1),_xll.ELPAR("tango_core_model:Indicator",B209,2))</f>
        <v>PL0000_AC_CAFOP</v>
      </c>
      <c r="K209" s="38" t="str">
        <f ca="1">IFERROR(VLOOKUP(B209,#REF!,3,FALSE),"-")</f>
        <v>This account is specific to US and includes medical costs paid by the company. Costs to be paid are expensed based an estimate and updated with the fund calls from the insurance companies which manage the medical costs reimbursement to employees</v>
      </c>
      <c r="L209" s="38">
        <f ca="1">_xll.DBRW($B$14,$B209,L$19)</f>
        <v>0</v>
      </c>
      <c r="M209" s="38">
        <f ca="1">_xll.DBRW($B$14,$B209,M$19)</f>
        <v>0</v>
      </c>
      <c r="N209" s="38">
        <f ca="1">_xll.DBRW($B$14,$B209,N$19)</f>
        <v>0</v>
      </c>
      <c r="O209" s="38">
        <f ca="1">_xll.DBRW($B$14,$B209,O$19)</f>
        <v>0</v>
      </c>
    </row>
    <row r="210" spans="1:15" x14ac:dyDescent="0.25">
      <c r="A210" s="2" t="str">
        <f ca="1">IF(_xll.TM1RPTELISCONSOLIDATED($B$20,$B210),IF(_xll.TM1RPTELLEV($B$20,$B210)&lt;=3,_xll.TM1RPTELLEV($B$20,$B210),"D"),"N")</f>
        <v>N</v>
      </c>
      <c r="B210" s="40" t="s">
        <v>159</v>
      </c>
      <c r="C210" s="35" t="str">
        <f t="shared" ca="1" si="2"/>
        <v>No</v>
      </c>
      <c r="D210" s="35" t="str">
        <f ca="1">IF(AND(C210="YES",_xll.DIMIX(instance&amp;":z_indicator_PL_Vector",_xll.ELPAR(dimension,F210,1))&gt;0),
_xll.ELPAR(dimension,F210,1),
IF(AND(C210="YES",_xll.DIMIX(instance&amp;":z_indicator_PL_Vector",_xll.ELPAR(dimension,F210,1))=0),
_xll.ELPAR(dimension,_xll.ELPAR(dimension,F210,1),1),
IF(G210="Vector",F210,"")))</f>
        <v/>
      </c>
      <c r="E210" s="36">
        <f ca="1">_xll.ELLEV($B$15,$B210)</f>
        <v>0</v>
      </c>
      <c r="F210" s="37" t="str">
        <f ca="1">_xll.DIMNM(dimension,_xll.DIMIX(dimension,B210))</f>
        <v>PL1115_AC_65</v>
      </c>
      <c r="G210" s="36">
        <f ca="1">_xll.DBRW($B$14,$B210,G$19)</f>
        <v>0</v>
      </c>
      <c r="H210" s="38">
        <f ca="1">_xll.DBRW($B$14,$B210,H$19)</f>
        <v>0</v>
      </c>
      <c r="I210" s="38">
        <f ca="1">_xll.DBRW($B$14,$B210,I$19)</f>
        <v>0</v>
      </c>
      <c r="J210" s="38" t="str">
        <f ca="1">IF(OR(E210&lt;&gt;0,(_xll.ELPAR("tango_core_model:Indicator",B210,2)="")),_xll.ELPAR("tango_core_model:Indicator",B210,1),_xll.ELPAR("tango_core_model:Indicator",B210,2))</f>
        <v>PL0000_AC_CAFOP</v>
      </c>
      <c r="K210" s="38" t="str">
        <f ca="1">IFERROR(VLOOKUP(B210,#REF!,3,FALSE),"-")</f>
        <v>It includes other additional transport costs expenses not included in the other Cost of Sales natures</v>
      </c>
      <c r="L210" s="38">
        <f ca="1">_xll.DBRW($B$14,$B210,L$19)</f>
        <v>0</v>
      </c>
      <c r="M210" s="38">
        <f ca="1">_xll.DBRW($B$14,$B210,M$19)</f>
        <v>0</v>
      </c>
      <c r="N210" s="38">
        <f ca="1">_xll.DBRW($B$14,$B210,N$19)</f>
        <v>0</v>
      </c>
      <c r="O210" s="38">
        <f ca="1">_xll.DBRW($B$14,$B210,O$19)</f>
        <v>0</v>
      </c>
    </row>
    <row r="211" spans="1:15" x14ac:dyDescent="0.25">
      <c r="A211" s="2" t="str">
        <f ca="1">IF(_xll.TM1RPTELISCONSOLIDATED($B$20,$B211),IF(_xll.TM1RPTELLEV($B$20,$B211)&lt;=3,_xll.TM1RPTELLEV($B$20,$B211),"D"),"N")</f>
        <v>N</v>
      </c>
      <c r="B211" s="40" t="s">
        <v>162</v>
      </c>
      <c r="C211" s="35" t="str">
        <f t="shared" ca="1" si="2"/>
        <v>No</v>
      </c>
      <c r="D211" s="35" t="str">
        <f ca="1">IF(AND(C211="YES",_xll.DIMIX(instance&amp;":z_indicator_PL_Vector",_xll.ELPAR(dimension,F211,1))&gt;0),
_xll.ELPAR(dimension,F211,1),
IF(AND(C211="YES",_xll.DIMIX(instance&amp;":z_indicator_PL_Vector",_xll.ELPAR(dimension,F211,1))=0),
_xll.ELPAR(dimension,_xll.ELPAR(dimension,F211,1),1),
IF(G211="Vector",F211,"")))</f>
        <v/>
      </c>
      <c r="E211" s="36">
        <f ca="1">_xll.ELLEV($B$15,$B211)</f>
        <v>0</v>
      </c>
      <c r="F211" s="37" t="str">
        <f ca="1">_xll.DIMNM(dimension,_xll.DIMIX(dimension,B211))</f>
        <v>PL1115A_AC</v>
      </c>
      <c r="G211" s="36">
        <f ca="1">_xll.DBRW($B$14,$B211,G$19)</f>
        <v>0</v>
      </c>
      <c r="H211" s="38">
        <f ca="1">_xll.DBRW($B$14,$B211,H$19)</f>
        <v>0</v>
      </c>
      <c r="I211" s="38">
        <f ca="1">_xll.DBRW($B$14,$B211,I$19)</f>
        <v>0</v>
      </c>
      <c r="J211" s="38" t="str">
        <f ca="1">IF(OR(E211&lt;&gt;0,(_xll.ELPAR("tango_core_model:Indicator",B211,2)="")),_xll.ELPAR("tango_core_model:Indicator",B211,1),_xll.ELPAR("tango_core_model:Indicator",B211,2))</f>
        <v>PL0000_AC_CAFOP</v>
      </c>
      <c r="K211" s="38" t="str">
        <f ca="1">IFERROR(VLOOKUP(B211,#REF!,3,FALSE),"-")</f>
        <v>Adjustment to operating profit</v>
      </c>
      <c r="L211" s="38">
        <f ca="1">_xll.DBRW($B$14,$B211,L$19)</f>
        <v>0</v>
      </c>
      <c r="M211" s="38">
        <f ca="1">_xll.DBRW($B$14,$B211,M$19)</f>
        <v>0</v>
      </c>
      <c r="N211" s="38">
        <f ca="1">_xll.DBRW($B$14,$B211,N$19)</f>
        <v>0</v>
      </c>
      <c r="O211" s="38">
        <f ca="1">_xll.DBRW($B$14,$B211,O$19)</f>
        <v>0</v>
      </c>
    </row>
    <row r="212" spans="1:15" x14ac:dyDescent="0.25">
      <c r="A212" s="2" t="str">
        <f ca="1">IF(_xll.TM1RPTELISCONSOLIDATED($B$20,$B212),IF(_xll.TM1RPTELLEV($B$20,$B212)&lt;=3,_xll.TM1RPTELLEV($B$20,$B212),"D"),"N")</f>
        <v>N</v>
      </c>
      <c r="B212" s="40" t="s">
        <v>165</v>
      </c>
      <c r="C212" s="35" t="str">
        <f t="shared" ca="1" si="2"/>
        <v>No</v>
      </c>
      <c r="D212" s="35" t="str">
        <f ca="1">IF(AND(C212="YES",_xll.DIMIX(instance&amp;":z_indicator_PL_Vector",_xll.ELPAR(dimension,F212,1))&gt;0),
_xll.ELPAR(dimension,F212,1),
IF(AND(C212="YES",_xll.DIMIX(instance&amp;":z_indicator_PL_Vector",_xll.ELPAR(dimension,F212,1))=0),
_xll.ELPAR(dimension,_xll.ELPAR(dimension,F212,1),1),
IF(G212="Vector",F212,"")))</f>
        <v/>
      </c>
      <c r="E212" s="36">
        <f ca="1">_xll.ELLEV($B$15,$B212)</f>
        <v>0</v>
      </c>
      <c r="F212" s="37" t="str">
        <f ca="1">_xll.DIMNM(dimension,_xll.DIMIX(dimension,B212))</f>
        <v>PL1116_AC</v>
      </c>
      <c r="G212" s="36">
        <f ca="1">_xll.DBRW($B$14,$B212,G$19)</f>
        <v>0</v>
      </c>
      <c r="H212" s="38">
        <f ca="1">_xll.DBRW($B$14,$B212,H$19)</f>
        <v>0</v>
      </c>
      <c r="I212" s="38">
        <f ca="1">_xll.DBRW($B$14,$B212,I$19)</f>
        <v>0</v>
      </c>
      <c r="J212" s="38" t="str">
        <f ca="1">IF(OR(E212&lt;&gt;0,(_xll.ELPAR("tango_core_model:Indicator",B212,2)="")),_xll.ELPAR("tango_core_model:Indicator",B212,1),_xll.ELPAR("tango_core_model:Indicator",B212,2))</f>
        <v>PL0000_AC_CAFOP</v>
      </c>
      <c r="K212" s="38" t="str">
        <f ca="1">IFERROR(VLOOKUP(B212,#REF!,3,FALSE),"-")</f>
        <v>It includes all operating lease expenses not covered in another Cost of Sales section</v>
      </c>
      <c r="L212" s="38">
        <f ca="1">_xll.DBRW($B$14,$B212,L$19)</f>
        <v>0</v>
      </c>
      <c r="M212" s="38">
        <f ca="1">_xll.DBRW($B$14,$B212,M$19)</f>
        <v>0</v>
      </c>
      <c r="N212" s="38">
        <f ca="1">_xll.DBRW($B$14,$B212,N$19)</f>
        <v>0</v>
      </c>
      <c r="O212" s="38">
        <f ca="1">_xll.DBRW($B$14,$B212,O$19)</f>
        <v>0</v>
      </c>
    </row>
    <row r="213" spans="1:15" x14ac:dyDescent="0.25">
      <c r="A213" s="2" t="str">
        <f ca="1">IF(_xll.TM1RPTELISCONSOLIDATED($B$20,$B213),IF(_xll.TM1RPTELLEV($B$20,$B213)&lt;=3,_xll.TM1RPTELLEV($B$20,$B213),"D"),"N")</f>
        <v>N</v>
      </c>
      <c r="B213" s="40" t="s">
        <v>163</v>
      </c>
      <c r="C213" s="35" t="str">
        <f t="shared" ref="C213:C276" ca="1" si="3">IF(AND($A213="N",G213="country")=TRUE,"Yes","No")</f>
        <v>No</v>
      </c>
      <c r="D213" s="35" t="str">
        <f ca="1">IF(AND(C213="YES",_xll.DIMIX(instance&amp;":z_indicator_PL_Vector",_xll.ELPAR(dimension,F213,1))&gt;0),
_xll.ELPAR(dimension,F213,1),
IF(AND(C213="YES",_xll.DIMIX(instance&amp;":z_indicator_PL_Vector",_xll.ELPAR(dimension,F213,1))=0),
_xll.ELPAR(dimension,_xll.ELPAR(dimension,F213,1),1),
IF(G213="Vector",F213,"")))</f>
        <v/>
      </c>
      <c r="E213" s="36">
        <f ca="1">_xll.ELLEV($B$15,$B213)</f>
        <v>0</v>
      </c>
      <c r="F213" s="37" t="str">
        <f ca="1">_xll.DIMNM(dimension,_xll.DIMIX(dimension,B213))</f>
        <v>PL1126_AC</v>
      </c>
      <c r="G213" s="36">
        <f ca="1">_xll.DBRW($B$14,$B213,G$19)</f>
        <v>0</v>
      </c>
      <c r="H213" s="38">
        <f ca="1">_xll.DBRW($B$14,$B213,H$19)</f>
        <v>0</v>
      </c>
      <c r="I213" s="38">
        <f ca="1">_xll.DBRW($B$14,$B213,I$19)</f>
        <v>0</v>
      </c>
      <c r="J213" s="38" t="str">
        <f ca="1">IF(OR(E213&lt;&gt;0,(_xll.ELPAR("tango_core_model:Indicator",B213,2)="")),_xll.ELPAR("tango_core_model:Indicator",B213,1),_xll.ELPAR("tango_core_model:Indicator",B213,2))</f>
        <v>PL0000_AC_CAFOP</v>
      </c>
      <c r="K213" s="38" t="str">
        <f ca="1">IFERROR(VLOOKUP(B213,#REF!,3,FALSE),"-")</f>
        <v>Costs replacement of existing concession assets by equivalent new assets</v>
      </c>
      <c r="L213" s="38">
        <f ca="1">_xll.DBRW($B$14,$B213,L$19)</f>
        <v>0</v>
      </c>
      <c r="M213" s="38">
        <f ca="1">_xll.DBRW($B$14,$B213,M$19)</f>
        <v>0</v>
      </c>
      <c r="N213" s="38">
        <f ca="1">_xll.DBRW($B$14,$B213,N$19)</f>
        <v>0</v>
      </c>
      <c r="O213" s="38">
        <f ca="1">_xll.DBRW($B$14,$B213,O$19)</f>
        <v>0</v>
      </c>
    </row>
    <row r="214" spans="1:15" x14ac:dyDescent="0.25">
      <c r="A214" s="2" t="str">
        <f ca="1">IF(_xll.TM1RPTELISCONSOLIDATED($B$20,$B214),IF(_xll.TM1RPTELLEV($B$20,$B214)&lt;=3,_xll.TM1RPTELLEV($B$20,$B214),"D"),"N")</f>
        <v>N</v>
      </c>
      <c r="B214" s="40" t="s">
        <v>452</v>
      </c>
      <c r="C214" s="35" t="str">
        <f t="shared" ca="1" si="3"/>
        <v>No</v>
      </c>
      <c r="D214" s="35" t="str">
        <f ca="1">IF(AND(C214="YES",_xll.DIMIX(instance&amp;":z_indicator_PL_Vector",_xll.ELPAR(dimension,F214,1))&gt;0),
_xll.ELPAR(dimension,F214,1),
IF(AND(C214="YES",_xll.DIMIX(instance&amp;":z_indicator_PL_Vector",_xll.ELPAR(dimension,F214,1))=0),
_xll.ELPAR(dimension,_xll.ELPAR(dimension,F214,1),1),
IF(G214="Vector",F214,"")))</f>
        <v/>
      </c>
      <c r="E214" s="36">
        <f ca="1">_xll.ELLEV($B$15,$B214)</f>
        <v>0</v>
      </c>
      <c r="F214" s="37" t="str">
        <f ca="1">_xll.DIMNM(dimension,_xll.DIMIX(dimension,B214))</f>
        <v>PL1140_AC_10</v>
      </c>
      <c r="G214" s="36">
        <f ca="1">_xll.DBRW($B$14,$B214,G$19)</f>
        <v>0</v>
      </c>
      <c r="H214" s="38">
        <f ca="1">_xll.DBRW($B$14,$B214,H$19)</f>
        <v>0</v>
      </c>
      <c r="I214" s="38">
        <f ca="1">_xll.DBRW($B$14,$B214,I$19)</f>
        <v>0</v>
      </c>
      <c r="J214" s="38" t="str">
        <f ca="1">IF(OR(E214&lt;&gt;0,(_xll.ELPAR("tango_core_model:Indicator",B214,2)="")),_xll.ELPAR("tango_core_model:Indicator",B214,1),_xll.ELPAR("tango_core_model:Indicator",B214,2))</f>
        <v>PL0000_AC_CAFOP</v>
      </c>
      <c r="K214" s="38" t="str">
        <f ca="1">IFERROR(VLOOKUP(B214,#REF!,3,FALSE),"-")</f>
        <v>It relates to all amortization expenses not covered in another section of Cost Of Sales expenses</v>
      </c>
      <c r="L214" s="38">
        <f ca="1">_xll.DBRW($B$14,$B214,L$19)</f>
        <v>0</v>
      </c>
      <c r="M214" s="38">
        <f ca="1">_xll.DBRW($B$14,$B214,M$19)</f>
        <v>0</v>
      </c>
      <c r="N214" s="38">
        <f ca="1">_xll.DBRW($B$14,$B214,N$19)</f>
        <v>0</v>
      </c>
      <c r="O214" s="38">
        <f ca="1">_xll.DBRW($B$14,$B214,O$19)</f>
        <v>0</v>
      </c>
    </row>
    <row r="215" spans="1:15" x14ac:dyDescent="0.25">
      <c r="A215" s="2" t="str">
        <f ca="1">IF(_xll.TM1RPTELISCONSOLIDATED($B$20,$B215),IF(_xll.TM1RPTELLEV($B$20,$B215)&lt;=3,_xll.TM1RPTELLEV($B$20,$B215),"D"),"N")</f>
        <v>N</v>
      </c>
      <c r="B215" s="40" t="s">
        <v>394</v>
      </c>
      <c r="C215" s="35" t="str">
        <f t="shared" ca="1" si="3"/>
        <v>No</v>
      </c>
      <c r="D215" s="35" t="str">
        <f ca="1">IF(AND(C215="YES",_xll.DIMIX(instance&amp;":z_indicator_PL_Vector",_xll.ELPAR(dimension,F215,1))&gt;0),
_xll.ELPAR(dimension,F215,1),
IF(AND(C215="YES",_xll.DIMIX(instance&amp;":z_indicator_PL_Vector",_xll.ELPAR(dimension,F215,1))=0),
_xll.ELPAR(dimension,_xll.ELPAR(dimension,F215,1),1),
IF(G215="Vector",F215,"")))</f>
        <v/>
      </c>
      <c r="E215" s="36">
        <f ca="1">_xll.ELLEV($B$15,$B215)</f>
        <v>0</v>
      </c>
      <c r="F215" s="37" t="str">
        <f ca="1">_xll.DIMNM(dimension,_xll.DIMIX(dimension,B215))</f>
        <v>PL1155_AC_99</v>
      </c>
      <c r="G215" s="36">
        <f ca="1">_xll.DBRW($B$14,$B215,G$19)</f>
        <v>0</v>
      </c>
      <c r="H215" s="38">
        <f ca="1">_xll.DBRW($B$14,$B215,H$19)</f>
        <v>0</v>
      </c>
      <c r="I215" s="38">
        <f ca="1">_xll.DBRW($B$14,$B215,I$19)</f>
        <v>0</v>
      </c>
      <c r="J215" s="38" t="str">
        <f ca="1">IF(OR(E215&lt;&gt;0,(_xll.ELPAR("tango_core_model:Indicator",B215,2)="")),_xll.ELPAR("tango_core_model:Indicator",B215,1),_xll.ELPAR("tango_core_model:Indicator",B215,2))</f>
        <v>PL0000_AC_CAFOP</v>
      </c>
      <c r="K215" s="38" t="str">
        <f ca="1">IFERROR(VLOOKUP(B215,#REF!,3,FALSE),"-")</f>
        <v>It includes re-invoicing to another intercompany of the Group of all additional transport costs supported by the company</v>
      </c>
      <c r="L215" s="38">
        <f ca="1">_xll.DBRW($B$14,$B215,L$19)</f>
        <v>0</v>
      </c>
      <c r="M215" s="38">
        <f ca="1">_xll.DBRW($B$14,$B215,M$19)</f>
        <v>0</v>
      </c>
      <c r="N215" s="38">
        <f ca="1">_xll.DBRW($B$14,$B215,N$19)</f>
        <v>0</v>
      </c>
      <c r="O215" s="38">
        <f ca="1">_xll.DBRW($B$14,$B215,O$19)</f>
        <v>0</v>
      </c>
    </row>
    <row r="216" spans="1:15" x14ac:dyDescent="0.25">
      <c r="A216" s="2" t="str">
        <f ca="1">IF(_xll.TM1RPTELISCONSOLIDATED($B$20,$B216),IF(_xll.TM1RPTELLEV($B$20,$B216)&lt;=3,_xll.TM1RPTELLEV($B$20,$B216),"D"),"N")</f>
        <v>N</v>
      </c>
      <c r="B216" s="40" t="s">
        <v>164</v>
      </c>
      <c r="C216" s="35" t="str">
        <f t="shared" ca="1" si="3"/>
        <v>No</v>
      </c>
      <c r="D216" s="35" t="str">
        <f ca="1">IF(AND(C216="YES",_xll.DIMIX(instance&amp;":z_indicator_PL_Vector",_xll.ELPAR(dimension,F216,1))&gt;0),
_xll.ELPAR(dimension,F216,1),
IF(AND(C216="YES",_xll.DIMIX(instance&amp;":z_indicator_PL_Vector",_xll.ELPAR(dimension,F216,1))=0),
_xll.ELPAR(dimension,_xll.ELPAR(dimension,F216,1),1),
IF(G216="Vector",F216,"")))</f>
        <v/>
      </c>
      <c r="E216" s="36">
        <f ca="1">_xll.ELLEV($B$15,$B216)</f>
        <v>0</v>
      </c>
      <c r="F216" s="37" t="str">
        <f ca="1">_xll.DIMNM(dimension,_xll.DIMIX(dimension,B216))</f>
        <v>PL1165_AC</v>
      </c>
      <c r="G216" s="36">
        <f ca="1">_xll.DBRW($B$14,$B216,G$19)</f>
        <v>0</v>
      </c>
      <c r="H216" s="38">
        <f ca="1">_xll.DBRW($B$14,$B216,H$19)</f>
        <v>0</v>
      </c>
      <c r="I216" s="38">
        <f ca="1">_xll.DBRW($B$14,$B216,I$19)</f>
        <v>0</v>
      </c>
      <c r="J216" s="38" t="str">
        <f ca="1">IF(OR(E216&lt;&gt;0,(_xll.ELPAR("tango_core_model:Indicator",B216,2)="")),_xll.ELPAR("tango_core_model:Indicator",B216,1),_xll.ELPAR("tango_core_model:Indicator",B216,2))</f>
        <v>PL0000_AC_CAFOP</v>
      </c>
      <c r="K216" s="38" t="str">
        <f ca="1">IFERROR(VLOOKUP(B216,#REF!,3,FALSE),"-")</f>
        <v xml:space="preserve">It includes all operating Cost of Sales restructuring costs </v>
      </c>
      <c r="L216" s="38">
        <f ca="1">_xll.DBRW($B$14,$B216,L$19)</f>
        <v>0</v>
      </c>
      <c r="M216" s="38">
        <f ca="1">_xll.DBRW($B$14,$B216,M$19)</f>
        <v>0</v>
      </c>
      <c r="N216" s="38">
        <f ca="1">_xll.DBRW($B$14,$B216,N$19)</f>
        <v>0</v>
      </c>
      <c r="O216" s="38">
        <f ca="1">_xll.DBRW($B$14,$B216,O$19)</f>
        <v>0</v>
      </c>
    </row>
    <row r="217" spans="1:15" x14ac:dyDescent="0.25">
      <c r="A217" s="2" t="str">
        <f ca="1">IF(_xll.TM1RPTELISCONSOLIDATED($B$20,$B217),IF(_xll.TM1RPTELLEV($B$20,$B217)&lt;=3,_xll.TM1RPTELLEV($B$20,$B217),"D"),"N")</f>
        <v>N</v>
      </c>
      <c r="B217" s="48" t="s">
        <v>1756</v>
      </c>
      <c r="C217" s="30" t="str">
        <f t="shared" ca="1" si="3"/>
        <v>No</v>
      </c>
      <c r="D217" s="30" t="str">
        <f ca="1">IF(AND(C217="YES",_xll.DIMIX(instance&amp;":z_indicator_PL_Vector",_xll.ELPAR(dimension,F217,1))&gt;0),
_xll.ELPAR(dimension,F217,1),
IF(AND(C217="YES",_xll.DIMIX(instance&amp;":z_indicator_PL_Vector",_xll.ELPAR(dimension,F217,1))=0),
_xll.ELPAR(dimension,_xll.ELPAR(dimension,F217,1),1),
IF(G217="Vector",F217,"")))</f>
        <v/>
      </c>
      <c r="E217" s="31">
        <f ca="1">_xll.ELLEV($B$15,$B217)</f>
        <v>1</v>
      </c>
      <c r="F217" s="32" t="str">
        <f ca="1">_xll.DIMNM(dimension,_xll.DIMIX(dimension,B217))</f>
        <v>PL0000_AC_RESOP</v>
      </c>
      <c r="G217" s="33">
        <f ca="1">_xll.DBRW($B$14,$B217,G$19)</f>
        <v>0</v>
      </c>
      <c r="H217" s="33">
        <f ca="1">_xll.DBRW($B$14,$B217,H$19)</f>
        <v>0</v>
      </c>
      <c r="I217" s="33">
        <f ca="1">_xll.DBRW($B$14,$B217,I$19)</f>
        <v>0</v>
      </c>
      <c r="J217" s="33" t="str">
        <f ca="1">IF(OR(E217&lt;&gt;0,(_xll.ELPAR("tango_core_model:Indicator",B217,2)="")),_xll.ELPAR("tango_core_model:Indicator",B217,1),_xll.ELPAR("tango_core_model:Indicator",B217,2))</f>
        <v>PL0000_AC</v>
      </c>
      <c r="K217" s="33" t="str">
        <f ca="1">IFERROR(VLOOKUP(B217,#REF!,3,FALSE),"-")</f>
        <v>-</v>
      </c>
      <c r="L217" s="33">
        <f ca="1">_xll.DBRW($B$14,$B217,L$19)</f>
        <v>0</v>
      </c>
      <c r="M217" s="33">
        <f ca="1">_xll.DBRW($B$14,$B217,M$19)</f>
        <v>0</v>
      </c>
      <c r="N217" s="33">
        <f ca="1">_xll.DBRW($B$14,$B217,N$19)</f>
        <v>0</v>
      </c>
      <c r="O217" s="33">
        <f ca="1">_xll.DBRW($B$14,$B217,O$19)</f>
        <v>0</v>
      </c>
    </row>
    <row r="218" spans="1:15" x14ac:dyDescent="0.25">
      <c r="A218" s="2" t="str">
        <f ca="1">IF(_xll.TM1RPTELISCONSOLIDATED($B$20,$B218),IF(_xll.TM1RPTELLEV($B$20,$B218)&lt;=3,_xll.TM1RPTELLEV($B$20,$B218),"D"),"N")</f>
        <v>N</v>
      </c>
      <c r="B218" s="40" t="s">
        <v>174</v>
      </c>
      <c r="C218" s="35" t="str">
        <f t="shared" ca="1" si="3"/>
        <v>No</v>
      </c>
      <c r="D218" s="35" t="str">
        <f ca="1">IF(AND(C218="YES",_xll.DIMIX(instance&amp;":z_indicator_PL_Vector",_xll.ELPAR(dimension,F218,1))&gt;0),
_xll.ELPAR(dimension,F218,1),
IF(AND(C218="YES",_xll.DIMIX(instance&amp;":z_indicator_PL_Vector",_xll.ELPAR(dimension,F218,1))=0),
_xll.ELPAR(dimension,_xll.ELPAR(dimension,F218,1),1),
IF(G218="Vector",F218,"")))</f>
        <v/>
      </c>
      <c r="E218" s="36">
        <f ca="1">_xll.ELLEV($B$15,$B218)</f>
        <v>0</v>
      </c>
      <c r="F218" s="37" t="str">
        <f ca="1">_xll.DIMNM(dimension,_xll.DIMIX(dimension,B218))</f>
        <v>PL1111_AC</v>
      </c>
      <c r="G218" s="36">
        <f ca="1">_xll.DBRW($B$14,$B218,G$19)</f>
        <v>0</v>
      </c>
      <c r="H218" s="38">
        <f ca="1">_xll.DBRW($B$14,$B218,H$19)</f>
        <v>0</v>
      </c>
      <c r="I218" s="38">
        <f ca="1">_xll.DBRW($B$14,$B218,I$19)</f>
        <v>0</v>
      </c>
      <c r="J218" s="38" t="str">
        <f ca="1">IF(OR(E218&lt;&gt;0,(_xll.ELPAR("tango_core_model:Indicator",B218,2)="")),_xll.ELPAR("tango_core_model:Indicator",B218,1),_xll.ELPAR("tango_core_model:Indicator",B218,2))</f>
        <v>PL0000_AC_RESOP</v>
      </c>
      <c r="K218" s="38" t="str">
        <f ca="1">IFERROR(VLOOKUP(B218,#REF!,3,FALSE),"-")</f>
        <v>This account is used to record expenses relating to the measurement of share-based payments to employees (stock options, allotment of free shares or company savings plans). Expenses relating to the measurement of share-based payments to employees must be offset by a corresponding increase in the entity's shareholders' equity</v>
      </c>
      <c r="L218" s="38">
        <f ca="1">_xll.DBRW($B$14,$B218,L$19)</f>
        <v>0</v>
      </c>
      <c r="M218" s="38">
        <f ca="1">_xll.DBRW($B$14,$B218,M$19)</f>
        <v>0</v>
      </c>
      <c r="N218" s="38">
        <f ca="1">_xll.DBRW($B$14,$B218,N$19)</f>
        <v>0</v>
      </c>
      <c r="O218" s="38">
        <f ca="1">_xll.DBRW($B$14,$B218,O$19)</f>
        <v>0</v>
      </c>
    </row>
    <row r="219" spans="1:15" x14ac:dyDescent="0.25">
      <c r="A219" s="2" t="str">
        <f ca="1">IF(_xll.TM1RPTELISCONSOLIDATED($B$20,$B219),IF(_xll.TM1RPTELLEV($B$20,$B219)&lt;=3,_xll.TM1RPTELLEV($B$20,$B219),"D"),"N")</f>
        <v>N</v>
      </c>
      <c r="B219" s="40" t="s">
        <v>1871</v>
      </c>
      <c r="C219" s="35" t="str">
        <f t="shared" ca="1" si="3"/>
        <v>No</v>
      </c>
      <c r="D219" s="35" t="str">
        <f ca="1">IF(AND(C219="YES",_xll.DIMIX(instance&amp;":z_indicator_PL_Vector",_xll.ELPAR(dimension,F219,1))&gt;0),
_xll.ELPAR(dimension,F219,1),
IF(AND(C219="YES",_xll.DIMIX(instance&amp;":z_indicator_PL_Vector",_xll.ELPAR(dimension,F219,1))=0),
_xll.ELPAR(dimension,_xll.ELPAR(dimension,F219,1),1),
IF(G219="Vector",F219,"")))</f>
        <v/>
      </c>
      <c r="E219" s="36">
        <f ca="1">_xll.ELLEV($B$15,$B219)</f>
        <v>0</v>
      </c>
      <c r="F219" s="37" t="str">
        <f ca="1">_xll.DIMNM(dimension,_xll.DIMIX(dimension,B219))</f>
        <v>PL1117_AC</v>
      </c>
      <c r="G219" s="36">
        <f ca="1">_xll.DBRW($B$14,$B219,G$19)</f>
        <v>0</v>
      </c>
      <c r="H219" s="38">
        <f ca="1">_xll.DBRW($B$14,$B219,H$19)</f>
        <v>0</v>
      </c>
      <c r="I219" s="38">
        <f ca="1">_xll.DBRW($B$14,$B219,I$19)</f>
        <v>0</v>
      </c>
      <c r="J219" s="38" t="str">
        <f ca="1">IF(OR(E219&lt;&gt;0,(_xll.ELPAR("tango_core_model:Indicator",B219,2)="")),_xll.ELPAR("tango_core_model:Indicator",B219,1),_xll.ELPAR("tango_core_model:Indicator",B219,2))</f>
        <v>PL0000_AC_RESOP</v>
      </c>
      <c r="K219" s="38" t="str">
        <f ca="1">IFERROR(VLOOKUP(B219,#REF!,3,FALSE),"-")</f>
        <v>-</v>
      </c>
      <c r="L219" s="38">
        <f ca="1">_xll.DBRW($B$14,$B219,L$19)</f>
        <v>0</v>
      </c>
      <c r="M219" s="38">
        <f ca="1">_xll.DBRW($B$14,$B219,M$19)</f>
        <v>0</v>
      </c>
      <c r="N219" s="38">
        <f ca="1">_xll.DBRW($B$14,$B219,N$19)</f>
        <v>0</v>
      </c>
      <c r="O219" s="38">
        <f ca="1">_xll.DBRW($B$14,$B219,O$19)</f>
        <v>0</v>
      </c>
    </row>
    <row r="220" spans="1:15" x14ac:dyDescent="0.25">
      <c r="A220" s="2" t="str">
        <f ca="1">IF(_xll.TM1RPTELISCONSOLIDATED($B$20,$B220),IF(_xll.TM1RPTELLEV($B$20,$B220)&lt;=3,_xll.TM1RPTELLEV($B$20,$B220),"D"),"N")</f>
        <v>N</v>
      </c>
      <c r="B220" s="40" t="s">
        <v>1879</v>
      </c>
      <c r="C220" s="35" t="str">
        <f t="shared" ca="1" si="3"/>
        <v>No</v>
      </c>
      <c r="D220" s="35" t="str">
        <f ca="1">IF(AND(C220="YES",_xll.DIMIX(instance&amp;":z_indicator_PL_Vector",_xll.ELPAR(dimension,F220,1))&gt;0),
_xll.ELPAR(dimension,F220,1),
IF(AND(C220="YES",_xll.DIMIX(instance&amp;":z_indicator_PL_Vector",_xll.ELPAR(dimension,F220,1))=0),
_xll.ELPAR(dimension,_xll.ELPAR(dimension,F220,1),1),
IF(G220="Vector",F220,"")))</f>
        <v/>
      </c>
      <c r="E220" s="36">
        <f ca="1">_xll.ELLEV($B$15,$B220)</f>
        <v>0</v>
      </c>
      <c r="F220" s="37" t="str">
        <f ca="1">_xll.DIMNM(dimension,_xll.DIMIX(dimension,B220))</f>
        <v>PL1118_AC</v>
      </c>
      <c r="G220" s="36">
        <f ca="1">_xll.DBRW($B$14,$B220,G$19)</f>
        <v>0</v>
      </c>
      <c r="H220" s="38">
        <f ca="1">_xll.DBRW($B$14,$B220,H$19)</f>
        <v>0</v>
      </c>
      <c r="I220" s="38">
        <f ca="1">_xll.DBRW($B$14,$B220,I$19)</f>
        <v>0</v>
      </c>
      <c r="J220" s="38" t="str">
        <f ca="1">IF(OR(E220&lt;&gt;0,(_xll.ELPAR("tango_core_model:Indicator",B220,2)="")),_xll.ELPAR("tango_core_model:Indicator",B220,1),_xll.ELPAR("tango_core_model:Indicator",B220,2))</f>
        <v>PL0000_AC_RESOP</v>
      </c>
      <c r="K220" s="38" t="str">
        <f ca="1">IFERROR(VLOOKUP(B220,#REF!,3,FALSE),"-")</f>
        <v>-</v>
      </c>
      <c r="L220" s="38">
        <f ca="1">_xll.DBRW($B$14,$B220,L$19)</f>
        <v>0</v>
      </c>
      <c r="M220" s="38">
        <f ca="1">_xll.DBRW($B$14,$B220,M$19)</f>
        <v>0</v>
      </c>
      <c r="N220" s="38">
        <f ca="1">_xll.DBRW($B$14,$B220,N$19)</f>
        <v>0</v>
      </c>
      <c r="O220" s="38">
        <f ca="1">_xll.DBRW($B$14,$B220,O$19)</f>
        <v>0</v>
      </c>
    </row>
    <row r="221" spans="1:15" x14ac:dyDescent="0.25">
      <c r="A221" s="2" t="str">
        <f ca="1">IF(_xll.TM1RPTELISCONSOLIDATED($B$20,$B221),IF(_xll.TM1RPTELLEV($B$20,$B221)&lt;=3,_xll.TM1RPTELLEV($B$20,$B221),"D"),"N")</f>
        <v>N</v>
      </c>
      <c r="B221" s="40" t="s">
        <v>175</v>
      </c>
      <c r="C221" s="35" t="str">
        <f t="shared" ca="1" si="3"/>
        <v>No</v>
      </c>
      <c r="D221" s="35" t="str">
        <f ca="1">IF(AND(C221="YES",_xll.DIMIX(instance&amp;":z_indicator_PL_Vector",_xll.ELPAR(dimension,F221,1))&gt;0),
_xll.ELPAR(dimension,F221,1),
IF(AND(C221="YES",_xll.DIMIX(instance&amp;":z_indicator_PL_Vector",_xll.ELPAR(dimension,F221,1))=0),
_xll.ELPAR(dimension,_xll.ELPAR(dimension,F221,1),1),
IF(G221="Vector",F221,"")))</f>
        <v/>
      </c>
      <c r="E221" s="36">
        <f ca="1">_xll.ELLEV($B$15,$B221)</f>
        <v>0</v>
      </c>
      <c r="F221" s="37" t="str">
        <f ca="1">_xll.DIMNM(dimension,_xll.DIMIX(dimension,B221))</f>
        <v>PL1130_AC</v>
      </c>
      <c r="G221" s="36">
        <f ca="1">_xll.DBRW($B$14,$B221,G$19)</f>
        <v>0</v>
      </c>
      <c r="H221" s="38">
        <f ca="1">_xll.DBRW($B$14,$B221,H$19)</f>
        <v>0</v>
      </c>
      <c r="I221" s="38">
        <f ca="1">_xll.DBRW($B$14,$B221,I$19)</f>
        <v>0</v>
      </c>
      <c r="J221" s="38" t="str">
        <f ca="1">IF(OR(E221&lt;&gt;0,(_xll.ELPAR("tango_core_model:Indicator",B221,2)="")),_xll.ELPAR("tango_core_model:Indicator",B221,1),_xll.ELPAR("tango_core_model:Indicator",B221,2))</f>
        <v>PL0000_AC_RESOP</v>
      </c>
      <c r="K221" s="38" t="str">
        <f ca="1">IFERROR(VLOOKUP(B221,#REF!,3,FALSE),"-")</f>
        <v>Accruals to provisions for contractual concession activities are the contra-entry on the income statement to the provisions for maintenance recorded in the balance sheet</v>
      </c>
      <c r="L221" s="38">
        <f ca="1">_xll.DBRW($B$14,$B221,L$19)</f>
        <v>0</v>
      </c>
      <c r="M221" s="38">
        <f ca="1">_xll.DBRW($B$14,$B221,M$19)</f>
        <v>0</v>
      </c>
      <c r="N221" s="38">
        <f ca="1">_xll.DBRW($B$14,$B221,N$19)</f>
        <v>0</v>
      </c>
      <c r="O221" s="38">
        <f ca="1">_xll.DBRW($B$14,$B221,O$19)</f>
        <v>0</v>
      </c>
    </row>
    <row r="222" spans="1:15" x14ac:dyDescent="0.25">
      <c r="A222" s="2" t="str">
        <f ca="1">IF(_xll.TM1RPTELISCONSOLIDATED($B$20,$B222),IF(_xll.TM1RPTELLEV($B$20,$B222)&lt;=3,_xll.TM1RPTELLEV($B$20,$B222),"D"),"N")</f>
        <v>N</v>
      </c>
      <c r="B222" s="40" t="s">
        <v>176</v>
      </c>
      <c r="C222" s="35" t="str">
        <f t="shared" ca="1" si="3"/>
        <v>No</v>
      </c>
      <c r="D222" s="35" t="str">
        <f ca="1">IF(AND(C222="YES",_xll.DIMIX(instance&amp;":z_indicator_PL_Vector",_xll.ELPAR(dimension,F222,1))&gt;0),
_xll.ELPAR(dimension,F222,1),
IF(AND(C222="YES",_xll.DIMIX(instance&amp;":z_indicator_PL_Vector",_xll.ELPAR(dimension,F222,1))=0),
_xll.ELPAR(dimension,_xll.ELPAR(dimension,F222,1),1),
IF(G222="Vector",F222,"")))</f>
        <v/>
      </c>
      <c r="E222" s="36">
        <f ca="1">_xll.ELLEV($B$15,$B222)</f>
        <v>0</v>
      </c>
      <c r="F222" s="37" t="str">
        <f ca="1">_xll.DIMNM(dimension,_xll.DIMIX(dimension,B222))</f>
        <v>PL1135_AC</v>
      </c>
      <c r="G222" s="36">
        <f ca="1">_xll.DBRW($B$14,$B222,G$19)</f>
        <v>0</v>
      </c>
      <c r="H222" s="38">
        <f ca="1">_xll.DBRW($B$14,$B222,H$19)</f>
        <v>0</v>
      </c>
      <c r="I222" s="38">
        <f ca="1">_xll.DBRW($B$14,$B222,I$19)</f>
        <v>0</v>
      </c>
      <c r="J222" s="38" t="str">
        <f ca="1">IF(OR(E222&lt;&gt;0,(_xll.ELPAR("tango_core_model:Indicator",B222,2)="")),_xll.ELPAR("tango_core_model:Indicator",B222,1),_xll.ELPAR("tango_core_model:Indicator",B222,2))</f>
        <v>PL0000_AC_RESOP</v>
      </c>
      <c r="K222" s="38" t="str">
        <f ca="1">IFERROR(VLOOKUP(B222,#REF!,3,FALSE),"-")</f>
        <v>Depreciation and amortisation of property, plant and equipment and intangible assets</v>
      </c>
      <c r="L222" s="38">
        <f ca="1">_xll.DBRW($B$14,$B222,L$19)</f>
        <v>0</v>
      </c>
      <c r="M222" s="38">
        <f ca="1">_xll.DBRW($B$14,$B222,M$19)</f>
        <v>0</v>
      </c>
      <c r="N222" s="38">
        <f ca="1">_xll.DBRW($B$14,$B222,N$19)</f>
        <v>0</v>
      </c>
      <c r="O222" s="38">
        <f ca="1">_xll.DBRW($B$14,$B222,O$19)</f>
        <v>0</v>
      </c>
    </row>
    <row r="223" spans="1:15" x14ac:dyDescent="0.25">
      <c r="A223" s="2" t="str">
        <f ca="1">IF(_xll.TM1RPTELISCONSOLIDATED($B$20,$B223),IF(_xll.TM1RPTELLEV($B$20,$B223)&lt;=3,_xll.TM1RPTELLEV($B$20,$B223),"D"),"N")</f>
        <v>N</v>
      </c>
      <c r="B223" s="40" t="s">
        <v>177</v>
      </c>
      <c r="C223" s="35" t="str">
        <f t="shared" ca="1" si="3"/>
        <v>No</v>
      </c>
      <c r="D223" s="35" t="str">
        <f ca="1">IF(AND(C223="YES",_xll.DIMIX(instance&amp;":z_indicator_PL_Vector",_xll.ELPAR(dimension,F223,1))&gt;0),
_xll.ELPAR(dimension,F223,1),
IF(AND(C223="YES",_xll.DIMIX(instance&amp;":z_indicator_PL_Vector",_xll.ELPAR(dimension,F223,1))=0),
_xll.ELPAR(dimension,_xll.ELPAR(dimension,F223,1),1),
IF(G223="Vector",F223,"")))</f>
        <v/>
      </c>
      <c r="E223" s="36">
        <f ca="1">_xll.ELLEV($B$15,$B223)</f>
        <v>0</v>
      </c>
      <c r="F223" s="37" t="str">
        <f ca="1">_xll.DIMNM(dimension,_xll.DIMIX(dimension,B223))</f>
        <v>PL1145_AC</v>
      </c>
      <c r="G223" s="36">
        <f ca="1">_xll.DBRW($B$14,$B223,G$19)</f>
        <v>0</v>
      </c>
      <c r="H223" s="38">
        <f ca="1">_xll.DBRW($B$14,$B223,H$19)</f>
        <v>0</v>
      </c>
      <c r="I223" s="38">
        <f ca="1">_xll.DBRW($B$14,$B223,I$19)</f>
        <v>0</v>
      </c>
      <c r="J223" s="38" t="str">
        <f ca="1">IF(OR(E223&lt;&gt;0,(_xll.ELPAR("tango_core_model:Indicator",B223,2)="")),_xll.ELPAR("tango_core_model:Indicator",B223,1),_xll.ELPAR("tango_core_model:Indicator",B223,2))</f>
        <v>PL0000_AC_RESOP</v>
      </c>
      <c r="K223" s="38" t="str">
        <f ca="1">IFERROR(VLOOKUP(B223,#REF!,3,FALSE),"-")</f>
        <v>It includes all impairment of current assets such as inventories (spare parts), accounts receivables and other operating receivables not included in another category of cost</v>
      </c>
      <c r="L223" s="38">
        <f ca="1">_xll.DBRW($B$14,$B223,L$19)</f>
        <v>0</v>
      </c>
      <c r="M223" s="38">
        <f ca="1">_xll.DBRW($B$14,$B223,M$19)</f>
        <v>0</v>
      </c>
      <c r="N223" s="38">
        <f ca="1">_xll.DBRW($B$14,$B223,N$19)</f>
        <v>0</v>
      </c>
      <c r="O223" s="38">
        <f ca="1">_xll.DBRW($B$14,$B223,O$19)</f>
        <v>0</v>
      </c>
    </row>
    <row r="224" spans="1:15" x14ac:dyDescent="0.25">
      <c r="A224" s="2" t="str">
        <f ca="1">IF(_xll.TM1RPTELISCONSOLIDATED($B$20,$B224),IF(_xll.TM1RPTELLEV($B$20,$B224)&lt;=3,_xll.TM1RPTELLEV($B$20,$B224),"D"),"N")</f>
        <v>N</v>
      </c>
      <c r="B224" s="40" t="s">
        <v>166</v>
      </c>
      <c r="C224" s="35" t="str">
        <f t="shared" ca="1" si="3"/>
        <v>No</v>
      </c>
      <c r="D224" s="35" t="str">
        <f ca="1">IF(AND(C224="YES",_xll.DIMIX(instance&amp;":z_indicator_PL_Vector",_xll.ELPAR(dimension,F224,1))&gt;0),
_xll.ELPAR(dimension,F224,1),
IF(AND(C224="YES",_xll.DIMIX(instance&amp;":z_indicator_PL_Vector",_xll.ELPAR(dimension,F224,1))=0),
_xll.ELPAR(dimension,_xll.ELPAR(dimension,F224,1),1),
IF(G224="Vector",F224,"")))</f>
        <v/>
      </c>
      <c r="E224" s="36">
        <f ca="1">_xll.ELLEV($B$15,$B224)</f>
        <v>0</v>
      </c>
      <c r="F224" s="37" t="str">
        <f ca="1">_xll.DIMNM(dimension,_xll.DIMIX(dimension,B224))</f>
        <v>PL1150_AC_30</v>
      </c>
      <c r="G224" s="36">
        <f ca="1">_xll.DBRW($B$14,$B224,G$19)</f>
        <v>0</v>
      </c>
      <c r="H224" s="38">
        <f ca="1">_xll.DBRW($B$14,$B224,H$19)</f>
        <v>0</v>
      </c>
      <c r="I224" s="38">
        <f ca="1">_xll.DBRW($B$14,$B224,I$19)</f>
        <v>0</v>
      </c>
      <c r="J224" s="38" t="str">
        <f ca="1">IF(OR(E224&lt;&gt;0,(_xll.ELPAR("tango_core_model:Indicator",B224,2)="")),_xll.ELPAR("tango_core_model:Indicator",B224,1),_xll.ELPAR("tango_core_model:Indicator",B224,2))</f>
        <v>PL0000_AC_RESOP</v>
      </c>
      <c r="K224" s="38" t="str">
        <f ca="1">IFERROR(VLOOKUP(B224,#REF!,3,FALSE),"-")</f>
        <v>It includes variance in provision for onerous contract</v>
      </c>
      <c r="L224" s="38">
        <f ca="1">_xll.DBRW($B$14,$B224,L$19)</f>
        <v>0</v>
      </c>
      <c r="M224" s="38">
        <f ca="1">_xll.DBRW($B$14,$B224,M$19)</f>
        <v>0</v>
      </c>
      <c r="N224" s="38">
        <f ca="1">_xll.DBRW($B$14,$B224,N$19)</f>
        <v>0</v>
      </c>
      <c r="O224" s="38">
        <f ca="1">_xll.DBRW($B$14,$B224,O$19)</f>
        <v>0</v>
      </c>
    </row>
    <row r="225" spans="1:15" x14ac:dyDescent="0.25">
      <c r="A225" s="2" t="str">
        <f ca="1">IF(_xll.TM1RPTELISCONSOLIDATED($B$20,$B225),IF(_xll.TM1RPTELLEV($B$20,$B225)&lt;=3,_xll.TM1RPTELLEV($B$20,$B225),"D"),"N")</f>
        <v>N</v>
      </c>
      <c r="B225" s="40" t="s">
        <v>167</v>
      </c>
      <c r="C225" s="35" t="str">
        <f t="shared" ca="1" si="3"/>
        <v>No</v>
      </c>
      <c r="D225" s="35" t="str">
        <f ca="1">IF(AND(C225="YES",_xll.DIMIX(instance&amp;":z_indicator_PL_Vector",_xll.ELPAR(dimension,F225,1))&gt;0),
_xll.ELPAR(dimension,F225,1),
IF(AND(C225="YES",_xll.DIMIX(instance&amp;":z_indicator_PL_Vector",_xll.ELPAR(dimension,F225,1))=0),
_xll.ELPAR(dimension,_xll.ELPAR(dimension,F225,1),1),
IF(G225="Vector",F225,"")))</f>
        <v/>
      </c>
      <c r="E225" s="36">
        <f ca="1">_xll.ELLEV($B$15,$B225)</f>
        <v>0</v>
      </c>
      <c r="F225" s="37" t="str">
        <f ca="1">_xll.DIMNM(dimension,_xll.DIMIX(dimension,B225))</f>
        <v>PL1150_AC_31</v>
      </c>
      <c r="G225" s="36">
        <f ca="1">_xll.DBRW($B$14,$B225,G$19)</f>
        <v>0</v>
      </c>
      <c r="H225" s="38">
        <f ca="1">_xll.DBRW($B$14,$B225,H$19)</f>
        <v>0</v>
      </c>
      <c r="I225" s="38">
        <f ca="1">_xll.DBRW($B$14,$B225,I$19)</f>
        <v>0</v>
      </c>
      <c r="J225" s="38" t="str">
        <f ca="1">IF(OR(E225&lt;&gt;0,(_xll.ELPAR("tango_core_model:Indicator",B225,2)="")),_xll.ELPAR("tango_core_model:Indicator",B225,1),_xll.ELPAR("tango_core_model:Indicator",B225,2))</f>
        <v>PL0000_AC_RESOP</v>
      </c>
      <c r="K225" s="38" t="str">
        <f ca="1">IFERROR(VLOOKUP(B225,#REF!,3,FALSE),"-")</f>
        <v>Reversal on provisions for expected loss on contracts</v>
      </c>
      <c r="L225" s="38">
        <f ca="1">_xll.DBRW($B$14,$B225,L$19)</f>
        <v>0</v>
      </c>
      <c r="M225" s="38">
        <f ca="1">_xll.DBRW($B$14,$B225,M$19)</f>
        <v>0</v>
      </c>
      <c r="N225" s="38">
        <f ca="1">_xll.DBRW($B$14,$B225,N$19)</f>
        <v>0</v>
      </c>
      <c r="O225" s="38">
        <f ca="1">_xll.DBRW($B$14,$B225,O$19)</f>
        <v>0</v>
      </c>
    </row>
    <row r="226" spans="1:15" x14ac:dyDescent="0.25">
      <c r="A226" s="2" t="str">
        <f ca="1">IF(_xll.TM1RPTELISCONSOLIDATED($B$20,$B226),IF(_xll.TM1RPTELLEV($B$20,$B226)&lt;=3,_xll.TM1RPTELLEV($B$20,$B226),"D"),"N")</f>
        <v>N</v>
      </c>
      <c r="B226" s="40" t="s">
        <v>168</v>
      </c>
      <c r="C226" s="35" t="str">
        <f t="shared" ca="1" si="3"/>
        <v>No</v>
      </c>
      <c r="D226" s="35" t="str">
        <f ca="1">IF(AND(C226="YES",_xll.DIMIX(instance&amp;":z_indicator_PL_Vector",_xll.ELPAR(dimension,F226,1))&gt;0),
_xll.ELPAR(dimension,F226,1),
IF(AND(C226="YES",_xll.DIMIX(instance&amp;":z_indicator_PL_Vector",_xll.ELPAR(dimension,F226,1))=0),
_xll.ELPAR(dimension,_xll.ELPAR(dimension,F226,1),1),
IF(G226="Vector",F226,"")))</f>
        <v/>
      </c>
      <c r="E226" s="36">
        <f ca="1">_xll.ELLEV($B$15,$B226)</f>
        <v>0</v>
      </c>
      <c r="F226" s="37" t="str">
        <f ca="1">_xll.DIMNM(dimension,_xll.DIMIX(dimension,B226))</f>
        <v>PL1150_AC_90</v>
      </c>
      <c r="G226" s="36">
        <f ca="1">_xll.DBRW($B$14,$B226,G$19)</f>
        <v>0</v>
      </c>
      <c r="H226" s="38">
        <f ca="1">_xll.DBRW($B$14,$B226,H$19)</f>
        <v>0</v>
      </c>
      <c r="I226" s="38">
        <f ca="1">_xll.DBRW($B$14,$B226,I$19)</f>
        <v>0</v>
      </c>
      <c r="J226" s="38" t="str">
        <f ca="1">IF(OR(E226&lt;&gt;0,(_xll.ELPAR("tango_core_model:Indicator",B226,2)="")),_xll.ELPAR("tango_core_model:Indicator",B226,1),_xll.ELPAR("tango_core_model:Indicator",B226,2))</f>
        <v>PL0000_AC_RESOP</v>
      </c>
      <c r="K226" s="38" t="str">
        <f ca="1">IFERROR(VLOOKUP(B226,#REF!,3,FALSE),"-")</f>
        <v>It includes variance in asset’s impairment and in provisions not included in another category of cost</v>
      </c>
      <c r="L226" s="38">
        <f ca="1">_xll.DBRW($B$14,$B226,L$19)</f>
        <v>0</v>
      </c>
      <c r="M226" s="38">
        <f ca="1">_xll.DBRW($B$14,$B226,M$19)</f>
        <v>0</v>
      </c>
      <c r="N226" s="38">
        <f ca="1">_xll.DBRW($B$14,$B226,N$19)</f>
        <v>0</v>
      </c>
      <c r="O226" s="38">
        <f ca="1">_xll.DBRW($B$14,$B226,O$19)</f>
        <v>0</v>
      </c>
    </row>
    <row r="227" spans="1:15" x14ac:dyDescent="0.25">
      <c r="A227" s="2" t="str">
        <f ca="1">IF(_xll.TM1RPTELISCONSOLIDATED($B$20,$B227),IF(_xll.TM1RPTELLEV($B$20,$B227)&lt;=3,_xll.TM1RPTELLEV($B$20,$B227),"D"),"N")</f>
        <v>N</v>
      </c>
      <c r="B227" s="40" t="s">
        <v>169</v>
      </c>
      <c r="C227" s="35" t="str">
        <f t="shared" ca="1" si="3"/>
        <v>No</v>
      </c>
      <c r="D227" s="35" t="str">
        <f ca="1">IF(AND(C227="YES",_xll.DIMIX(instance&amp;":z_indicator_PL_Vector",_xll.ELPAR(dimension,F227,1))&gt;0),
_xll.ELPAR(dimension,F227,1),
IF(AND(C227="YES",_xll.DIMIX(instance&amp;":z_indicator_PL_Vector",_xll.ELPAR(dimension,F227,1))=0),
_xll.ELPAR(dimension,_xll.ELPAR(dimension,F227,1),1),
IF(G227="Vector",F227,"")))</f>
        <v/>
      </c>
      <c r="E227" s="36">
        <f ca="1">_xll.ELLEV($B$15,$B227)</f>
        <v>0</v>
      </c>
      <c r="F227" s="37" t="str">
        <f ca="1">_xll.DIMNM(dimension,_xll.DIMIX(dimension,B227))</f>
        <v>PL1150_AC_91</v>
      </c>
      <c r="G227" s="36">
        <f ca="1">_xll.DBRW($B$14,$B227,G$19)</f>
        <v>0</v>
      </c>
      <c r="H227" s="38">
        <f ca="1">_xll.DBRW($B$14,$B227,H$19)</f>
        <v>0</v>
      </c>
      <c r="I227" s="38">
        <f ca="1">_xll.DBRW($B$14,$B227,I$19)</f>
        <v>0</v>
      </c>
      <c r="J227" s="38" t="str">
        <f ca="1">IF(OR(E227&lt;&gt;0,(_xll.ELPAR("tango_core_model:Indicator",B227,2)="")),_xll.ELPAR("tango_core_model:Indicator",B227,1),_xll.ELPAR("tango_core_model:Indicator",B227,2))</f>
        <v>PL0000_AC_RESOP</v>
      </c>
      <c r="K227" s="38" t="str">
        <f ca="1">IFERROR(VLOOKUP(B227,#REF!,3,FALSE),"-")</f>
        <v>Reversal on other provisions related to additional transport costs</v>
      </c>
      <c r="L227" s="38">
        <f ca="1">_xll.DBRW($B$14,$B227,L$19)</f>
        <v>0</v>
      </c>
      <c r="M227" s="38">
        <f ca="1">_xll.DBRW($B$14,$B227,M$19)</f>
        <v>0</v>
      </c>
      <c r="N227" s="38">
        <f ca="1">_xll.DBRW($B$14,$B227,N$19)</f>
        <v>0</v>
      </c>
      <c r="O227" s="38">
        <f ca="1">_xll.DBRW($B$14,$B227,O$19)</f>
        <v>0</v>
      </c>
    </row>
    <row r="228" spans="1:15" x14ac:dyDescent="0.25">
      <c r="A228" s="2" t="str">
        <f ca="1">IF(_xll.TM1RPTELISCONSOLIDATED($B$20,$B228),IF(_xll.TM1RPTELLEV($B$20,$B228)&lt;=3,_xll.TM1RPTELLEV($B$20,$B228),"D"),"N")</f>
        <v>N</v>
      </c>
      <c r="B228" s="40" t="s">
        <v>170</v>
      </c>
      <c r="C228" s="35" t="str">
        <f t="shared" ca="1" si="3"/>
        <v>No</v>
      </c>
      <c r="D228" s="35" t="str">
        <f ca="1">IF(AND(C228="YES",_xll.DIMIX(instance&amp;":z_indicator_PL_Vector",_xll.ELPAR(dimension,F228,1))&gt;0),
_xll.ELPAR(dimension,F228,1),
IF(AND(C228="YES",_xll.DIMIX(instance&amp;":z_indicator_PL_Vector",_xll.ELPAR(dimension,F228,1))=0),
_xll.ELPAR(dimension,_xll.ELPAR(dimension,F228,1),1),
IF(G228="Vector",F228,"")))</f>
        <v/>
      </c>
      <c r="E228" s="36">
        <f ca="1">_xll.ELLEV($B$15,$B228)</f>
        <v>0</v>
      </c>
      <c r="F228" s="37" t="str">
        <f ca="1">_xll.DIMNM(dimension,_xll.DIMIX(dimension,B228))</f>
        <v>PL1151_AC_30</v>
      </c>
      <c r="G228" s="36">
        <f ca="1">_xll.DBRW($B$14,$B228,G$19)</f>
        <v>0</v>
      </c>
      <c r="H228" s="38">
        <f ca="1">_xll.DBRW($B$14,$B228,H$19)</f>
        <v>0</v>
      </c>
      <c r="I228" s="38">
        <f ca="1">_xll.DBRW($B$14,$B228,I$19)</f>
        <v>0</v>
      </c>
      <c r="J228" s="38" t="str">
        <f ca="1">IF(OR(E228&lt;&gt;0,(_xll.ELPAR("tango_core_model:Indicator",B228,2)="")),_xll.ELPAR("tango_core_model:Indicator",B228,1),_xll.ELPAR("tango_core_model:Indicator",B228,2))</f>
        <v>PL0000_AC_RESOP</v>
      </c>
      <c r="K228" s="38" t="str">
        <f ca="1">IFERROR(VLOOKUP(B228,#REF!,3,FALSE),"-")</f>
        <v>When a provision for onerous contract has been discounted, it has to be revalued to take into account the impact of the change in discount rate. The impact of the change in discount rate is recorded in this account. Note : the impact of un-discounting this type of provision (time value of money) is recorded as part of the net financial result as “un-discounting on provisions“</v>
      </c>
      <c r="L228" s="38">
        <f ca="1">_xll.DBRW($B$14,$B228,L$19)</f>
        <v>0</v>
      </c>
      <c r="M228" s="38">
        <f ca="1">_xll.DBRW($B$14,$B228,M$19)</f>
        <v>0</v>
      </c>
      <c r="N228" s="38">
        <f ca="1">_xll.DBRW($B$14,$B228,N$19)</f>
        <v>0</v>
      </c>
      <c r="O228" s="38">
        <f ca="1">_xll.DBRW($B$14,$B228,O$19)</f>
        <v>0</v>
      </c>
    </row>
    <row r="229" spans="1:15" x14ac:dyDescent="0.25">
      <c r="A229" s="2" t="str">
        <f ca="1">IF(_xll.TM1RPTELISCONSOLIDATED($B$20,$B229),IF(_xll.TM1RPTELLEV($B$20,$B229)&lt;=3,_xll.TM1RPTELLEV($B$20,$B229),"D"),"N")</f>
        <v>N</v>
      </c>
      <c r="B229" s="40" t="s">
        <v>171</v>
      </c>
      <c r="C229" s="35" t="str">
        <f t="shared" ca="1" si="3"/>
        <v>No</v>
      </c>
      <c r="D229" s="35" t="str">
        <f ca="1">IF(AND(C229="YES",_xll.DIMIX(instance&amp;":z_indicator_PL_Vector",_xll.ELPAR(dimension,F229,1))&gt;0),
_xll.ELPAR(dimension,F229,1),
IF(AND(C229="YES",_xll.DIMIX(instance&amp;":z_indicator_PL_Vector",_xll.ELPAR(dimension,F229,1))=0),
_xll.ELPAR(dimension,_xll.ELPAR(dimension,F229,1),1),
IF(G229="Vector",F229,"")))</f>
        <v/>
      </c>
      <c r="E229" s="36">
        <f ca="1">_xll.ELLEV($B$15,$B229)</f>
        <v>0</v>
      </c>
      <c r="F229" s="37" t="str">
        <f ca="1">_xll.DIMNM(dimension,_xll.DIMIX(dimension,B229))</f>
        <v>PL1151_AC_31</v>
      </c>
      <c r="G229" s="36">
        <f ca="1">_xll.DBRW($B$14,$B229,G$19)</f>
        <v>0</v>
      </c>
      <c r="H229" s="38">
        <f ca="1">_xll.DBRW($B$14,$B229,H$19)</f>
        <v>0</v>
      </c>
      <c r="I229" s="38">
        <f ca="1">_xll.DBRW($B$14,$B229,I$19)</f>
        <v>0</v>
      </c>
      <c r="J229" s="38" t="str">
        <f ca="1">IF(OR(E229&lt;&gt;0,(_xll.ELPAR("tango_core_model:Indicator",B229,2)="")),_xll.ELPAR("tango_core_model:Indicator",B229,1),_xll.ELPAR("tango_core_model:Indicator",B229,2))</f>
        <v>PL0000_AC_RESOP</v>
      </c>
      <c r="K229" s="38" t="str">
        <f ca="1">IFERROR(VLOOKUP(B229,#REF!,3,FALSE),"-")</f>
        <v>Reversal on reevaluation of a provision for onerous contract wich has been discounted</v>
      </c>
      <c r="L229" s="38">
        <f ca="1">_xll.DBRW($B$14,$B229,L$19)</f>
        <v>0</v>
      </c>
      <c r="M229" s="38">
        <f ca="1">_xll.DBRW($B$14,$B229,M$19)</f>
        <v>0</v>
      </c>
      <c r="N229" s="38">
        <f ca="1">_xll.DBRW($B$14,$B229,N$19)</f>
        <v>0</v>
      </c>
      <c r="O229" s="38">
        <f ca="1">_xll.DBRW($B$14,$B229,O$19)</f>
        <v>0</v>
      </c>
    </row>
    <row r="230" spans="1:15" x14ac:dyDescent="0.25">
      <c r="A230" s="2" t="str">
        <f ca="1">IF(_xll.TM1RPTELISCONSOLIDATED($B$20,$B230),IF(_xll.TM1RPTELLEV($B$20,$B230)&lt;=3,_xll.TM1RPTELLEV($B$20,$B230),"D"),"N")</f>
        <v>N</v>
      </c>
      <c r="B230" s="40" t="s">
        <v>172</v>
      </c>
      <c r="C230" s="35" t="str">
        <f t="shared" ca="1" si="3"/>
        <v>No</v>
      </c>
      <c r="D230" s="35" t="str">
        <f ca="1">IF(AND(C230="YES",_xll.DIMIX(instance&amp;":z_indicator_PL_Vector",_xll.ELPAR(dimension,F230,1))&gt;0),
_xll.ELPAR(dimension,F230,1),
IF(AND(C230="YES",_xll.DIMIX(instance&amp;":z_indicator_PL_Vector",_xll.ELPAR(dimension,F230,1))=0),
_xll.ELPAR(dimension,_xll.ELPAR(dimension,F230,1),1),
IF(G230="Vector",F230,"")))</f>
        <v/>
      </c>
      <c r="E230" s="36">
        <f ca="1">_xll.ELLEV($B$15,$B230)</f>
        <v>0</v>
      </c>
      <c r="F230" s="37" t="str">
        <f ca="1">_xll.DIMNM(dimension,_xll.DIMIX(dimension,B230))</f>
        <v>PL1151_AC_90</v>
      </c>
      <c r="G230" s="36">
        <f ca="1">_xll.DBRW($B$14,$B230,G$19)</f>
        <v>0</v>
      </c>
      <c r="H230" s="38">
        <f ca="1">_xll.DBRW($B$14,$B230,H$19)</f>
        <v>0</v>
      </c>
      <c r="I230" s="38">
        <f ca="1">_xll.DBRW($B$14,$B230,I$19)</f>
        <v>0</v>
      </c>
      <c r="J230" s="38" t="str">
        <f ca="1">IF(OR(E230&lt;&gt;0,(_xll.ELPAR("tango_core_model:Indicator",B230,2)="")),_xll.ELPAR("tango_core_model:Indicator",B230,1),_xll.ELPAR("tango_core_model:Indicator",B230,2))</f>
        <v>PL0000_AC_RESOP</v>
      </c>
      <c r="K230" s="38" t="str">
        <f ca="1">IFERROR(VLOOKUP(B230,#REF!,3,FALSE),"-")</f>
        <v xml:space="preserve">When a provision for losses on contracts has been discounted, it has to be revalued to take into account the impact of the change in discount rate. </v>
      </c>
      <c r="L230" s="38">
        <f ca="1">_xll.DBRW($B$14,$B230,L$19)</f>
        <v>0</v>
      </c>
      <c r="M230" s="38">
        <f ca="1">_xll.DBRW($B$14,$B230,M$19)</f>
        <v>0</v>
      </c>
      <c r="N230" s="38">
        <f ca="1">_xll.DBRW($B$14,$B230,N$19)</f>
        <v>0</v>
      </c>
      <c r="O230" s="38">
        <f ca="1">_xll.DBRW($B$14,$B230,O$19)</f>
        <v>0</v>
      </c>
    </row>
    <row r="231" spans="1:15" x14ac:dyDescent="0.25">
      <c r="A231" s="2" t="str">
        <f ca="1">IF(_xll.TM1RPTELISCONSOLIDATED($B$20,$B231),IF(_xll.TM1RPTELLEV($B$20,$B231)&lt;=3,_xll.TM1RPTELLEV($B$20,$B231),"D"),"N")</f>
        <v>N</v>
      </c>
      <c r="B231" s="40" t="s">
        <v>173</v>
      </c>
      <c r="C231" s="35" t="str">
        <f t="shared" ca="1" si="3"/>
        <v>No</v>
      </c>
      <c r="D231" s="35" t="str">
        <f ca="1">IF(AND(C231="YES",_xll.DIMIX(instance&amp;":z_indicator_PL_Vector",_xll.ELPAR(dimension,F231,1))&gt;0),
_xll.ELPAR(dimension,F231,1),
IF(AND(C231="YES",_xll.DIMIX(instance&amp;":z_indicator_PL_Vector",_xll.ELPAR(dimension,F231,1))=0),
_xll.ELPAR(dimension,_xll.ELPAR(dimension,F231,1),1),
IF(G231="Vector",F231,"")))</f>
        <v/>
      </c>
      <c r="E231" s="36">
        <f ca="1">_xll.ELLEV($B$15,$B231)</f>
        <v>0</v>
      </c>
      <c r="F231" s="37" t="str">
        <f ca="1">_xll.DIMNM(dimension,_xll.DIMIX(dimension,B231))</f>
        <v>PL1151_AC_91</v>
      </c>
      <c r="G231" s="36">
        <f ca="1">_xll.DBRW($B$14,$B231,G$19)</f>
        <v>0</v>
      </c>
      <c r="H231" s="38">
        <f ca="1">_xll.DBRW($B$14,$B231,H$19)</f>
        <v>0</v>
      </c>
      <c r="I231" s="38">
        <f ca="1">_xll.DBRW($B$14,$B231,I$19)</f>
        <v>0</v>
      </c>
      <c r="J231" s="38" t="str">
        <f ca="1">IF(OR(E231&lt;&gt;0,(_xll.ELPAR("tango_core_model:Indicator",B231,2)="")),_xll.ELPAR("tango_core_model:Indicator",B231,1),_xll.ELPAR("tango_core_model:Indicator",B231,2))</f>
        <v>PL0000_AC_RESOP</v>
      </c>
      <c r="K231" s="38" t="str">
        <f ca="1">IFERROR(VLOOKUP(B231,#REF!,3,FALSE),"-")</f>
        <v>Reversal on reevaluation of a provision for losses on contracts wich have been discounted</v>
      </c>
      <c r="L231" s="38">
        <f ca="1">_xll.DBRW($B$14,$B231,L$19)</f>
        <v>0</v>
      </c>
      <c r="M231" s="38">
        <f ca="1">_xll.DBRW($B$14,$B231,M$19)</f>
        <v>0</v>
      </c>
      <c r="N231" s="38">
        <f ca="1">_xll.DBRW($B$14,$B231,N$19)</f>
        <v>0</v>
      </c>
      <c r="O231" s="38">
        <f ca="1">_xll.DBRW($B$14,$B231,O$19)</f>
        <v>0</v>
      </c>
    </row>
    <row r="232" spans="1:15" x14ac:dyDescent="0.25">
      <c r="A232" s="2" t="str">
        <f ca="1">IF(_xll.TM1RPTELISCONSOLIDATED($B$20,$B232),IF(_xll.TM1RPTELLEV($B$20,$B232)&lt;=3,_xll.TM1RPTELLEV($B$20,$B232),"D"),"N")</f>
        <v>N</v>
      </c>
      <c r="B232" s="40" t="s">
        <v>1889</v>
      </c>
      <c r="C232" s="35" t="str">
        <f t="shared" ca="1" si="3"/>
        <v>No</v>
      </c>
      <c r="D232" s="35" t="str">
        <f ca="1">IF(AND(C232="YES",_xll.DIMIX(instance&amp;":z_indicator_PL_Vector",_xll.ELPAR(dimension,F232,1))&gt;0),
_xll.ELPAR(dimension,F232,1),
IF(AND(C232="YES",_xll.DIMIX(instance&amp;":z_indicator_PL_Vector",_xll.ELPAR(dimension,F232,1))=0),
_xll.ELPAR(dimension,_xll.ELPAR(dimension,F232,1),1),
IF(G232="Vector",F232,"")))</f>
        <v/>
      </c>
      <c r="E232" s="36">
        <f ca="1">_xll.ELLEV($B$15,$B232)</f>
        <v>0</v>
      </c>
      <c r="F232" s="37" t="str">
        <f ca="1">_xll.DIMNM(dimension,_xll.DIMIX(dimension,B232))</f>
        <v>PL1160_AC_10</v>
      </c>
      <c r="G232" s="36">
        <f ca="1">_xll.DBRW($B$14,$B232,G$19)</f>
        <v>0</v>
      </c>
      <c r="H232" s="38">
        <f ca="1">_xll.DBRW($B$14,$B232,H$19)</f>
        <v>0</v>
      </c>
      <c r="I232" s="38">
        <f ca="1">_xll.DBRW($B$14,$B232,I$19)</f>
        <v>0</v>
      </c>
      <c r="J232" s="38" t="str">
        <f ca="1">IF(OR(E232&lt;&gt;0,(_xll.ELPAR("tango_core_model:Indicator",B232,2)="")),_xll.ELPAR("tango_core_model:Indicator",B232,1),_xll.ELPAR("tango_core_model:Indicator",B232,2))</f>
        <v>PL0000_AC_RESOP</v>
      </c>
      <c r="K232" s="38" t="str">
        <f ca="1">IFERROR(VLOOKUP(B232,#REF!,3,FALSE),"-")</f>
        <v>It includes only gains or losses on disposal of assets other than passenger rolling stock and infrastructures</v>
      </c>
      <c r="L232" s="38">
        <f ca="1">_xll.DBRW($B$14,$B232,L$19)</f>
        <v>0</v>
      </c>
      <c r="M232" s="38">
        <f ca="1">_xll.DBRW($B$14,$B232,M$19)</f>
        <v>0</v>
      </c>
      <c r="N232" s="38">
        <f ca="1">_xll.DBRW($B$14,$B232,N$19)</f>
        <v>0</v>
      </c>
      <c r="O232" s="38">
        <f ca="1">_xll.DBRW($B$14,$B232,O$19)</f>
        <v>0</v>
      </c>
    </row>
    <row r="233" spans="1:15" x14ac:dyDescent="0.25">
      <c r="A233" s="2" t="str">
        <f ca="1">IF(_xll.TM1RPTELISCONSOLIDATED($B$20,$B233),IF(_xll.TM1RPTELLEV($B$20,$B233)&lt;=3,_xll.TM1RPTELLEV($B$20,$B233),"D"),"N")</f>
        <v>N</v>
      </c>
      <c r="B233" s="40" t="s">
        <v>1892</v>
      </c>
      <c r="C233" s="35" t="str">
        <f t="shared" ca="1" si="3"/>
        <v>No</v>
      </c>
      <c r="D233" s="35" t="str">
        <f ca="1">IF(AND(C233="YES",_xll.DIMIX(instance&amp;":z_indicator_PL_Vector",_xll.ELPAR(dimension,F233,1))&gt;0),
_xll.ELPAR(dimension,F233,1),
IF(AND(C233="YES",_xll.DIMIX(instance&amp;":z_indicator_PL_Vector",_xll.ELPAR(dimension,F233,1))=0),
_xll.ELPAR(dimension,_xll.ELPAR(dimension,F233,1),1),
IF(G233="Vector",F233,"")))</f>
        <v/>
      </c>
      <c r="E233" s="36">
        <f ca="1">_xll.ELLEV($B$15,$B233)</f>
        <v>0</v>
      </c>
      <c r="F233" s="37" t="str">
        <f ca="1">_xll.DIMNM(dimension,_xll.DIMIX(dimension,B233))</f>
        <v>PL1162_AC</v>
      </c>
      <c r="G233" s="36">
        <f ca="1">_xll.DBRW($B$14,$B233,G$19)</f>
        <v>0</v>
      </c>
      <c r="H233" s="38">
        <f ca="1">_xll.DBRW($B$14,$B233,H$19)</f>
        <v>0</v>
      </c>
      <c r="I233" s="38">
        <f ca="1">_xll.DBRW($B$14,$B233,I$19)</f>
        <v>0</v>
      </c>
      <c r="J233" s="38" t="str">
        <f ca="1">IF(OR(E233&lt;&gt;0,(_xll.ELPAR("tango_core_model:Indicator",B233,2)="")),_xll.ELPAR("tango_core_model:Indicator",B233,1),_xll.ELPAR("tango_core_model:Indicator",B233,2))</f>
        <v>PL0000_AC_RESOP</v>
      </c>
      <c r="K233" s="38" t="str">
        <f ca="1">IFERROR(VLOOKUP(B233,#REF!,3,FALSE),"-")</f>
        <v>-</v>
      </c>
      <c r="L233" s="38">
        <f ca="1">_xll.DBRW($B$14,$B233,L$19)</f>
        <v>0</v>
      </c>
      <c r="M233" s="38">
        <f ca="1">_xll.DBRW($B$14,$B233,M$19)</f>
        <v>0</v>
      </c>
      <c r="N233" s="38">
        <f ca="1">_xll.DBRW($B$14,$B233,N$19)</f>
        <v>0</v>
      </c>
      <c r="O233" s="38">
        <f ca="1">_xll.DBRW($B$14,$B233,O$19)</f>
        <v>0</v>
      </c>
    </row>
    <row r="234" spans="1:15" x14ac:dyDescent="0.25">
      <c r="A234" s="2" t="str">
        <f ca="1">IF(_xll.TM1RPTELISCONSOLIDATED($B$20,$B234),IF(_xll.TM1RPTELLEV($B$20,$B234)&lt;=3,_xll.TM1RPTELLEV($B$20,$B234),"D"),"N")</f>
        <v>N</v>
      </c>
      <c r="B234" s="40" t="s">
        <v>178</v>
      </c>
      <c r="C234" s="35" t="str">
        <f t="shared" ca="1" si="3"/>
        <v>No</v>
      </c>
      <c r="D234" s="35" t="str">
        <f ca="1">IF(AND(C234="YES",_xll.DIMIX(instance&amp;":z_indicator_PL_Vector",_xll.ELPAR(dimension,F234,1))&gt;0),
_xll.ELPAR(dimension,F234,1),
IF(AND(C234="YES",_xll.DIMIX(instance&amp;":z_indicator_PL_Vector",_xll.ELPAR(dimension,F234,1))=0),
_xll.ELPAR(dimension,_xll.ELPAR(dimension,F234,1),1),
IF(G234="Vector",F234,"")))</f>
        <v/>
      </c>
      <c r="E234" s="36">
        <f ca="1">_xll.ELLEV($B$15,$B234)</f>
        <v>0</v>
      </c>
      <c r="F234" s="37" t="str">
        <f ca="1">_xll.DIMNM(dimension,_xll.DIMIX(dimension,B234))</f>
        <v>PL1170_AC</v>
      </c>
      <c r="G234" s="36">
        <f ca="1">_xll.DBRW($B$14,$B234,G$19)</f>
        <v>0</v>
      </c>
      <c r="H234" s="38">
        <f ca="1">_xll.DBRW($B$14,$B234,H$19)</f>
        <v>0</v>
      </c>
      <c r="I234" s="38">
        <f ca="1">_xll.DBRW($B$14,$B234,I$19)</f>
        <v>0</v>
      </c>
      <c r="J234" s="38" t="str">
        <f ca="1">IF(OR(E234&lt;&gt;0,(_xll.ELPAR("tango_core_model:Indicator",B234,2)="")),_xll.ELPAR("tango_core_model:Indicator",B234,1),_xll.ELPAR("tango_core_model:Indicator",B234,2))</f>
        <v>PL0000_AC_RESOP</v>
      </c>
      <c r="K234" s="38" t="str">
        <f ca="1">IFERROR(VLOOKUP(B234,#REF!,3,FALSE),"-")</f>
        <v xml:space="preserve">It includes all variances (addition, usage and reversal without usage) in Cost of Sales restructuring provisions </v>
      </c>
      <c r="L234" s="38">
        <f ca="1">_xll.DBRW($B$14,$B234,L$19)</f>
        <v>0</v>
      </c>
      <c r="M234" s="38">
        <f ca="1">_xll.DBRW($B$14,$B234,M$19)</f>
        <v>0</v>
      </c>
      <c r="N234" s="38">
        <f ca="1">_xll.DBRW($B$14,$B234,N$19)</f>
        <v>0</v>
      </c>
      <c r="O234" s="38">
        <f ca="1">_xll.DBRW($B$14,$B234,O$19)</f>
        <v>0</v>
      </c>
    </row>
    <row r="235" spans="1:15" x14ac:dyDescent="0.25">
      <c r="A235" s="2" t="str">
        <f ca="1">IF(_xll.TM1RPTELISCONSOLIDATED($B$20,$B235),IF(_xll.TM1RPTELLEV($B$20,$B235)&lt;=3,_xll.TM1RPTELLEV($B$20,$B235),"D"),"N")</f>
        <v>N</v>
      </c>
      <c r="B235" s="40" t="s">
        <v>179</v>
      </c>
      <c r="C235" s="35" t="str">
        <f t="shared" ca="1" si="3"/>
        <v>No</v>
      </c>
      <c r="D235" s="35" t="str">
        <f ca="1">IF(AND(C235="YES",_xll.DIMIX(instance&amp;":z_indicator_PL_Vector",_xll.ELPAR(dimension,F235,1))&gt;0),
_xll.ELPAR(dimension,F235,1),
IF(AND(C235="YES",_xll.DIMIX(instance&amp;":z_indicator_PL_Vector",_xll.ELPAR(dimension,F235,1))=0),
_xll.ELPAR(dimension,_xll.ELPAR(dimension,F235,1),1),
IF(G235="Vector",F235,"")))</f>
        <v/>
      </c>
      <c r="E235" s="36">
        <f ca="1">_xll.ELLEV($B$15,$B235)</f>
        <v>0</v>
      </c>
      <c r="F235" s="37" t="str">
        <f ca="1">_xll.DIMNM(dimension,_xll.DIMIX(dimension,B235))</f>
        <v>PL1175_AC</v>
      </c>
      <c r="G235" s="36">
        <f ca="1">_xll.DBRW($B$14,$B235,G$19)</f>
        <v>0</v>
      </c>
      <c r="H235" s="38">
        <f ca="1">_xll.DBRW($B$14,$B235,H$19)</f>
        <v>0</v>
      </c>
      <c r="I235" s="38">
        <f ca="1">_xll.DBRW($B$14,$B235,I$19)</f>
        <v>0</v>
      </c>
      <c r="J235" s="38" t="str">
        <f ca="1">IF(OR(E235&lt;&gt;0,(_xll.ELPAR("tango_core_model:Indicator",B235,2)="")),_xll.ELPAR("tango_core_model:Indicator",B235,1),_xll.ELPAR("tango_core_model:Indicator",B235,2))</f>
        <v>PL0000_AC_RESOP</v>
      </c>
      <c r="K235" s="38" t="str">
        <f ca="1">IFERROR(VLOOKUP(B235,#REF!,3,FALSE),"-")</f>
        <v>It relates to the P&amp;L impact of the impairment of goodwill of fully and proportionate consolidated entities</v>
      </c>
      <c r="L235" s="38">
        <f ca="1">_xll.DBRW($B$14,$B235,L$19)</f>
        <v>0</v>
      </c>
      <c r="M235" s="38">
        <f ca="1">_xll.DBRW($B$14,$B235,M$19)</f>
        <v>0</v>
      </c>
      <c r="N235" s="38">
        <f ca="1">_xll.DBRW($B$14,$B235,N$19)</f>
        <v>0</v>
      </c>
      <c r="O235" s="38">
        <f ca="1">_xll.DBRW($B$14,$B235,O$19)</f>
        <v>0</v>
      </c>
    </row>
    <row r="236" spans="1:15" x14ac:dyDescent="0.25">
      <c r="A236" s="2" t="str">
        <f ca="1">IF(_xll.TM1RPTELISCONSOLIDATED($B$20,$B236),IF(_xll.TM1RPTELLEV($B$20,$B236)&lt;=3,_xll.TM1RPTELLEV($B$20,$B236),"D"),"N")</f>
        <v>N</v>
      </c>
      <c r="B236" s="40" t="s">
        <v>180</v>
      </c>
      <c r="C236" s="35" t="str">
        <f t="shared" ca="1" si="3"/>
        <v>No</v>
      </c>
      <c r="D236" s="35" t="str">
        <f ca="1">IF(AND(C236="YES",_xll.DIMIX(instance&amp;":z_indicator_PL_Vector",_xll.ELPAR(dimension,F236,1))&gt;0),
_xll.ELPAR(dimension,F236,1),
IF(AND(C236="YES",_xll.DIMIX(instance&amp;":z_indicator_PL_Vector",_xll.ELPAR(dimension,F236,1))=0),
_xll.ELPAR(dimension,_xll.ELPAR(dimension,F236,1),1),
IF(G236="Vector",F236,"")))</f>
        <v/>
      </c>
      <c r="E236" s="36">
        <f ca="1">_xll.ELLEV($B$15,$B236)</f>
        <v>0</v>
      </c>
      <c r="F236" s="37" t="str">
        <f ca="1">_xll.DIMNM(dimension,_xll.DIMIX(dimension,B236))</f>
        <v>PL1180_AC</v>
      </c>
      <c r="G236" s="36">
        <f ca="1">_xll.DBRW($B$14,$B236,G$19)</f>
        <v>0</v>
      </c>
      <c r="H236" s="38">
        <f ca="1">_xll.DBRW($B$14,$B236,H$19)</f>
        <v>0</v>
      </c>
      <c r="I236" s="38">
        <f ca="1">_xll.DBRW($B$14,$B236,I$19)</f>
        <v>0</v>
      </c>
      <c r="J236" s="38" t="str">
        <f ca="1">IF(OR(E236&lt;&gt;0,(_xll.ELPAR("tango_core_model:Indicator",B236,2)="")),_xll.ELPAR("tango_core_model:Indicator",B236,1),_xll.ELPAR("tango_core_model:Indicator",B236,2))</f>
        <v>PL0000_AC_RESOP</v>
      </c>
      <c r="K236" s="38" t="str">
        <f ca="1">IFERROR(VLOOKUP(B236,#REF!,3,FALSE),"-")</f>
        <v>The fair value gains (losses) on derivatives related to operating activities, I12 &amp; I4 excluded heading relates to derivative instruments and other financial instruments that hedge operating activities, not related to the concessions (IFRIC 12) and to service engagements (IFRIC 4)</v>
      </c>
      <c r="L236" s="38">
        <f ca="1">_xll.DBRW($B$14,$B236,L$19)</f>
        <v>0</v>
      </c>
      <c r="M236" s="38">
        <f ca="1">_xll.DBRW($B$14,$B236,M$19)</f>
        <v>0</v>
      </c>
      <c r="N236" s="38">
        <f ca="1">_xll.DBRW($B$14,$B236,N$19)</f>
        <v>0</v>
      </c>
      <c r="O236" s="38">
        <f ca="1">_xll.DBRW($B$14,$B236,O$19)</f>
        <v>0</v>
      </c>
    </row>
    <row r="237" spans="1:15" x14ac:dyDescent="0.25">
      <c r="A237" s="2" t="str">
        <f ca="1">IF(_xll.TM1RPTELISCONSOLIDATED($B$20,$B237),IF(_xll.TM1RPTELLEV($B$20,$B237)&lt;=3,_xll.TM1RPTELLEV($B$20,$B237),"D"),"N")</f>
        <v>N</v>
      </c>
      <c r="B237" s="40" t="s">
        <v>181</v>
      </c>
      <c r="C237" s="35" t="str">
        <f t="shared" ca="1" si="3"/>
        <v>No</v>
      </c>
      <c r="D237" s="35" t="str">
        <f ca="1">IF(AND(C237="YES",_xll.DIMIX(instance&amp;":z_indicator_PL_Vector",_xll.ELPAR(dimension,F237,1))&gt;0),
_xll.ELPAR(dimension,F237,1),
IF(AND(C237="YES",_xll.DIMIX(instance&amp;":z_indicator_PL_Vector",_xll.ELPAR(dimension,F237,1))=0),
_xll.ELPAR(dimension,_xll.ELPAR(dimension,F237,1),1),
IF(G237="Vector",F237,"")))</f>
        <v/>
      </c>
      <c r="E237" s="36">
        <f ca="1">_xll.ELLEV($B$15,$B237)</f>
        <v>0</v>
      </c>
      <c r="F237" s="37" t="str">
        <f ca="1">_xll.DIMNM(dimension,_xll.DIMIX(dimension,B237))</f>
        <v>PL1181_AC</v>
      </c>
      <c r="G237" s="36">
        <f ca="1">_xll.DBRW($B$14,$B237,G$19)</f>
        <v>0</v>
      </c>
      <c r="H237" s="38">
        <f ca="1">_xll.DBRW($B$14,$B237,H$19)</f>
        <v>0</v>
      </c>
      <c r="I237" s="38">
        <f ca="1">_xll.DBRW($B$14,$B237,I$19)</f>
        <v>0</v>
      </c>
      <c r="J237" s="38" t="str">
        <f ca="1">IF(OR(E237&lt;&gt;0,(_xll.ELPAR("tango_core_model:Indicator",B237,2)="")),_xll.ELPAR("tango_core_model:Indicator",B237,1),_xll.ELPAR("tango_core_model:Indicator",B237,2))</f>
        <v>PL0000_AC_RESOP</v>
      </c>
      <c r="K237" s="38" t="str">
        <f ca="1">IFERROR(VLOOKUP(B237,#REF!,3,FALSE),"-")</f>
        <v>The "Fair value gain/loss on derivative instruments related to operating activities I12 and I4" account is attached to derivative instruments and other hedging instruments for operating activities directly related to IFRIC 12 service concessions or to IFRIC 4 services contracts</v>
      </c>
      <c r="L237" s="38">
        <f ca="1">_xll.DBRW($B$14,$B237,L$19)</f>
        <v>0</v>
      </c>
      <c r="M237" s="38">
        <f ca="1">_xll.DBRW($B$14,$B237,M$19)</f>
        <v>0</v>
      </c>
      <c r="N237" s="38">
        <f ca="1">_xll.DBRW($B$14,$B237,N$19)</f>
        <v>0</v>
      </c>
      <c r="O237" s="38">
        <f ca="1">_xll.DBRW($B$14,$B237,O$19)</f>
        <v>0</v>
      </c>
    </row>
    <row r="238" spans="1:15" x14ac:dyDescent="0.25">
      <c r="A238" s="2" t="str">
        <f ca="1">IF(_xll.TM1RPTELISCONSOLIDATED($B$20,$B238),IF(_xll.TM1RPTELLEV($B$20,$B238)&lt;=3,_xll.TM1RPTELLEV($B$20,$B238),"D"),"N")</f>
        <v>N</v>
      </c>
      <c r="B238" s="40" t="s">
        <v>182</v>
      </c>
      <c r="C238" s="35" t="str">
        <f t="shared" ca="1" si="3"/>
        <v>No</v>
      </c>
      <c r="D238" s="35" t="str">
        <f ca="1">IF(AND(C238="YES",_xll.DIMIX(instance&amp;":z_indicator_PL_Vector",_xll.ELPAR(dimension,F238,1))&gt;0),
_xll.ELPAR(dimension,F238,1),
IF(AND(C238="YES",_xll.DIMIX(instance&amp;":z_indicator_PL_Vector",_xll.ELPAR(dimension,F238,1))=0),
_xll.ELPAR(dimension,_xll.ELPAR(dimension,F238,1),1),
IF(G238="Vector",F238,"")))</f>
        <v/>
      </c>
      <c r="E238" s="36">
        <f ca="1">_xll.ELLEV($B$15,$B238)</f>
        <v>0</v>
      </c>
      <c r="F238" s="37" t="str">
        <f ca="1">_xll.DIMNM(dimension,_xll.DIMIX(dimension,B238))</f>
        <v>PL1182_AC</v>
      </c>
      <c r="G238" s="36">
        <f ca="1">_xll.DBRW($B$14,$B238,G$19)</f>
        <v>0</v>
      </c>
      <c r="H238" s="38">
        <f ca="1">_xll.DBRW($B$14,$B238,H$19)</f>
        <v>0</v>
      </c>
      <c r="I238" s="38">
        <f ca="1">_xll.DBRW($B$14,$B238,I$19)</f>
        <v>0</v>
      </c>
      <c r="J238" s="38" t="str">
        <f ca="1">IF(OR(E238&lt;&gt;0,(_xll.ELPAR("tango_core_model:Indicator",B238,2)="")),_xll.ELPAR("tango_core_model:Indicator",B238,1),_xll.ELPAR("tango_core_model:Indicator",B238,2))</f>
        <v>PL0000_AC_RESOP</v>
      </c>
      <c r="K238" s="38" t="str">
        <f ca="1">IFERROR(VLOOKUP(B238,#REF!,3,FALSE),"-")</f>
        <v>This account records the ineffective portion of derivatives hedging operating activities not concerning concessions (I12) or service agreements (I4) (e.g. derivatives hedging the price of commodities not yet recorded in inventory)</v>
      </c>
      <c r="L238" s="38">
        <f ca="1">_xll.DBRW($B$14,$B238,L$19)</f>
        <v>0</v>
      </c>
      <c r="M238" s="38">
        <f ca="1">_xll.DBRW($B$14,$B238,M$19)</f>
        <v>0</v>
      </c>
      <c r="N238" s="38">
        <f ca="1">_xll.DBRW($B$14,$B238,N$19)</f>
        <v>0</v>
      </c>
      <c r="O238" s="38">
        <f ca="1">_xll.DBRW($B$14,$B238,O$19)</f>
        <v>0</v>
      </c>
    </row>
    <row r="239" spans="1:15" x14ac:dyDescent="0.25">
      <c r="A239" s="2" t="str">
        <f ca="1">IF(_xll.TM1RPTELISCONSOLIDATED($B$20,$B239),IF(_xll.TM1RPTELLEV($B$20,$B239)&lt;=3,_xll.TM1RPTELLEV($B$20,$B239),"D"),"N")</f>
        <v>N</v>
      </c>
      <c r="B239" s="40" t="s">
        <v>183</v>
      </c>
      <c r="C239" s="35" t="str">
        <f t="shared" ca="1" si="3"/>
        <v>No</v>
      </c>
      <c r="D239" s="35" t="str">
        <f ca="1">IF(AND(C239="YES",_xll.DIMIX(instance&amp;":z_indicator_PL_Vector",_xll.ELPAR(dimension,F239,1))&gt;0),
_xll.ELPAR(dimension,F239,1),
IF(AND(C239="YES",_xll.DIMIX(instance&amp;":z_indicator_PL_Vector",_xll.ELPAR(dimension,F239,1))=0),
_xll.ELPAR(dimension,_xll.ELPAR(dimension,F239,1),1),
IF(G239="Vector",F239,"")))</f>
        <v/>
      </c>
      <c r="E239" s="36">
        <f ca="1">_xll.ELLEV($B$15,$B239)</f>
        <v>0</v>
      </c>
      <c r="F239" s="37" t="str">
        <f ca="1">_xll.DIMNM(dimension,_xll.DIMIX(dimension,B239))</f>
        <v>PL1183_AC</v>
      </c>
      <c r="G239" s="36">
        <f ca="1">_xll.DBRW($B$14,$B239,G$19)</f>
        <v>0</v>
      </c>
      <c r="H239" s="38">
        <f ca="1">_xll.DBRW($B$14,$B239,H$19)</f>
        <v>0</v>
      </c>
      <c r="I239" s="38">
        <f ca="1">_xll.DBRW($B$14,$B239,I$19)</f>
        <v>0</v>
      </c>
      <c r="J239" s="38" t="str">
        <f ca="1">IF(OR(E239&lt;&gt;0,(_xll.ELPAR("tango_core_model:Indicator",B239,2)="")),_xll.ELPAR("tango_core_model:Indicator",B239,1),_xll.ELPAR("tango_core_model:Indicator",B239,2))</f>
        <v>PL0000_AC_RESOP</v>
      </c>
      <c r="K239" s="38" t="str">
        <f ca="1">IFERROR(VLOOKUP(B239,#REF!,3,FALSE),"-")</f>
        <v>This account records the ineffective portion of derivatives hedging operating activities concerning concessions (IFRIC 12) or service agreements (IFRIC 4) (e.g. derivatives hedging the price of commodities not yet recorded in inventory)</v>
      </c>
      <c r="L239" s="38">
        <f ca="1">_xll.DBRW($B$14,$B239,L$19)</f>
        <v>0</v>
      </c>
      <c r="M239" s="38">
        <f ca="1">_xll.DBRW($B$14,$B239,M$19)</f>
        <v>0</v>
      </c>
      <c r="N239" s="38">
        <f ca="1">_xll.DBRW($B$14,$B239,N$19)</f>
        <v>0</v>
      </c>
      <c r="O239" s="38">
        <f ca="1">_xll.DBRW($B$14,$B239,O$19)</f>
        <v>0</v>
      </c>
    </row>
    <row r="240" spans="1:15" x14ac:dyDescent="0.25">
      <c r="A240" s="2" t="str">
        <f ca="1">IF(_xll.TM1RPTELISCONSOLIDATED($B$20,$B240),IF(_xll.TM1RPTELLEV($B$20,$B240)&lt;=3,_xll.TM1RPTELLEV($B$20,$B240),"D"),"N")</f>
        <v>N</v>
      </c>
      <c r="B240" s="40" t="s">
        <v>184</v>
      </c>
      <c r="C240" s="35" t="str">
        <f t="shared" ca="1" si="3"/>
        <v>No</v>
      </c>
      <c r="D240" s="35" t="str">
        <f ca="1">IF(AND(C240="YES",_xll.DIMIX(instance&amp;":z_indicator_PL_Vector",_xll.ELPAR(dimension,F240,1))&gt;0),
_xll.ELPAR(dimension,F240,1),
IF(AND(C240="YES",_xll.DIMIX(instance&amp;":z_indicator_PL_Vector",_xll.ELPAR(dimension,F240,1))=0),
_xll.ELPAR(dimension,_xll.ELPAR(dimension,F240,1),1),
IF(G240="Vector",F240,"")))</f>
        <v/>
      </c>
      <c r="E240" s="36">
        <f ca="1">_xll.ELLEV($B$15,$B240)</f>
        <v>0</v>
      </c>
      <c r="F240" s="37" t="str">
        <f ca="1">_xll.DIMNM(dimension,_xll.DIMIX(dimension,B240))</f>
        <v>PL1184_AC</v>
      </c>
      <c r="G240" s="36">
        <f ca="1">_xll.DBRW($B$14,$B240,G$19)</f>
        <v>0</v>
      </c>
      <c r="H240" s="38">
        <f ca="1">_xll.DBRW($B$14,$B240,H$19)</f>
        <v>0</v>
      </c>
      <c r="I240" s="38">
        <f ca="1">_xll.DBRW($B$14,$B240,I$19)</f>
        <v>0</v>
      </c>
      <c r="J240" s="38" t="str">
        <f ca="1">IF(OR(E240&lt;&gt;0,(_xll.ELPAR("tango_core_model:Indicator",B240,2)="")),_xll.ELPAR("tango_core_model:Indicator",B240,1),_xll.ELPAR("tango_core_model:Indicator",B240,2))</f>
        <v>PL0000_AC_RESOP</v>
      </c>
      <c r="K240" s="38" t="str">
        <f ca="1">IFERROR(VLOOKUP(B240,#REF!,3,FALSE),"-")</f>
        <v>This account refers to the derivatives and other financial instruments qualified as cash flow hedge instrument (CFH) relating to the operating activities. In this account must be recognized all fair value reclassifications from equity to profit and loss</v>
      </c>
      <c r="L240" s="38">
        <f ca="1">_xll.DBRW($B$14,$B240,L$19)</f>
        <v>0</v>
      </c>
      <c r="M240" s="38">
        <f ca="1">_xll.DBRW($B$14,$B240,M$19)</f>
        <v>0</v>
      </c>
      <c r="N240" s="38">
        <f ca="1">_xll.DBRW($B$14,$B240,N$19)</f>
        <v>0</v>
      </c>
      <c r="O240" s="38">
        <f ca="1">_xll.DBRW($B$14,$B240,O$19)</f>
        <v>0</v>
      </c>
    </row>
    <row r="241" spans="1:15" x14ac:dyDescent="0.25">
      <c r="A241" s="2" t="str">
        <f ca="1">IF(_xll.TM1RPTELISCONSOLIDATED($B$20,$B241),IF(_xll.TM1RPTELLEV($B$20,$B241)&lt;=3,_xll.TM1RPTELLEV($B$20,$B241),"D"),"N")</f>
        <v>N</v>
      </c>
      <c r="B241" s="47" t="s">
        <v>1757</v>
      </c>
      <c r="C241" s="30" t="str">
        <f t="shared" ca="1" si="3"/>
        <v>No</v>
      </c>
      <c r="D241" s="30" t="str">
        <f ca="1">IF(AND(C241="YES",_xll.DIMIX(instance&amp;":z_indicator_PL_Vector",_xll.ELPAR(dimension,F241,1))&gt;0),
_xll.ELPAR(dimension,F241,1),
IF(AND(C241="YES",_xll.DIMIX(instance&amp;":z_indicator_PL_Vector",_xll.ELPAR(dimension,F241,1))=0),
_xll.ELPAR(dimension,_xll.ELPAR(dimension,F241,1),1),
IF(G241="Vector",F241,"")))</f>
        <v/>
      </c>
      <c r="E241" s="31">
        <f ca="1">_xll.ELLEV($B$15,$B241)</f>
        <v>3</v>
      </c>
      <c r="F241" s="32" t="str">
        <f ca="1">_xll.DIMNM(dimension,_xll.DIMIX(dimension,B241))</f>
        <v>PL0000_CD</v>
      </c>
      <c r="G241" s="33">
        <f ca="1">_xll.DBRW($B$14,$B241,G$19)</f>
        <v>0</v>
      </c>
      <c r="H241" s="33">
        <f ca="1">_xll.DBRW($B$14,$B241,H$19)</f>
        <v>0</v>
      </c>
      <c r="I241" s="33">
        <f ca="1">_xll.DBRW($B$14,$B241,I$19)</f>
        <v>0</v>
      </c>
      <c r="J241" s="33" t="str">
        <f ca="1">IF(OR(E241&lt;&gt;0,(_xll.ELPAR("tango_core_model:Indicator",B241,2)="")),_xll.ELPAR("tango_core_model:Indicator",B241,1),_xll.ELPAR("tango_core_model:Indicator",B241,2))</f>
        <v>PL0000_Other</v>
      </c>
      <c r="K241" s="33" t="str">
        <f ca="1">IFERROR(VLOOKUP(B241,#REF!,3,FALSE),"-")</f>
        <v>-</v>
      </c>
      <c r="L241" s="33">
        <f ca="1">_xll.DBRW($B$14,$B241,L$19)</f>
        <v>0</v>
      </c>
      <c r="M241" s="33">
        <f ca="1">_xll.DBRW($B$14,$B241,M$19)</f>
        <v>0</v>
      </c>
      <c r="N241" s="33">
        <f ca="1">_xll.DBRW($B$14,$B241,N$19)</f>
        <v>0</v>
      </c>
      <c r="O241" s="33">
        <f ca="1">_xll.DBRW($B$14,$B241,O$19)</f>
        <v>0</v>
      </c>
    </row>
    <row r="242" spans="1:15" x14ac:dyDescent="0.25">
      <c r="A242" s="2" t="str">
        <f ca="1">IF(_xll.TM1RPTELISCONSOLIDATED($B$20,$B242),IF(_xll.TM1RPTELLEV($B$20,$B242)&lt;=3,_xll.TM1RPTELLEV($B$20,$B242),"D"),"N")</f>
        <v>N</v>
      </c>
      <c r="B242" s="48" t="s">
        <v>1758</v>
      </c>
      <c r="C242" s="30" t="str">
        <f t="shared" ca="1" si="3"/>
        <v>No</v>
      </c>
      <c r="D242" s="30" t="str">
        <f ca="1">IF(AND(C242="YES",_xll.DIMIX(instance&amp;":z_indicator_PL_Vector",_xll.ELPAR(dimension,F242,1))&gt;0),
_xll.ELPAR(dimension,F242,1),
IF(AND(C242="YES",_xll.DIMIX(instance&amp;":z_indicator_PL_Vector",_xll.ELPAR(dimension,F242,1))=0),
_xll.ELPAR(dimension,_xll.ELPAR(dimension,F242,1),1),
IF(G242="Vector",F242,"")))</f>
        <v/>
      </c>
      <c r="E242" s="31">
        <f ca="1">_xll.ELLEV($B$15,$B242)</f>
        <v>2</v>
      </c>
      <c r="F242" s="32" t="str">
        <f ca="1">_xll.DIMNM(dimension,_xll.DIMIX(dimension,B242))</f>
        <v>PL0000_CD_CAFOP</v>
      </c>
      <c r="G242" s="33">
        <f ca="1">_xll.DBRW($B$14,$B242,G$19)</f>
        <v>0</v>
      </c>
      <c r="H242" s="33">
        <f ca="1">_xll.DBRW($B$14,$B242,H$19)</f>
        <v>0</v>
      </c>
      <c r="I242" s="33">
        <f ca="1">_xll.DBRW($B$14,$B242,I$19)</f>
        <v>0</v>
      </c>
      <c r="J242" s="33" t="str">
        <f ca="1">IF(OR(E242&lt;&gt;0,(_xll.ELPAR("tango_core_model:Indicator",B242,2)="")),_xll.ELPAR("tango_core_model:Indicator",B242,1),_xll.ELPAR("tango_core_model:Indicator",B242,2))</f>
        <v>PL0000_CD</v>
      </c>
      <c r="K242" s="33" t="str">
        <f ca="1">IFERROR(VLOOKUP(B242,#REF!,3,FALSE),"-")</f>
        <v>-</v>
      </c>
      <c r="L242" s="33">
        <f ca="1">_xll.DBRW($B$14,$B242,L$19)</f>
        <v>0</v>
      </c>
      <c r="M242" s="33">
        <f ca="1">_xll.DBRW($B$14,$B242,M$19)</f>
        <v>0</v>
      </c>
      <c r="N242" s="33">
        <f ca="1">_xll.DBRW($B$14,$B242,N$19)</f>
        <v>0</v>
      </c>
      <c r="O242" s="33">
        <f ca="1">_xll.DBRW($B$14,$B242,O$19)</f>
        <v>0</v>
      </c>
    </row>
    <row r="243" spans="1:15" x14ac:dyDescent="0.25">
      <c r="A243" s="2" t="str">
        <f ca="1">IF(_xll.TM1RPTELISCONSOLIDATED($B$20,$B243),IF(_xll.TM1RPTELLEV($B$20,$B243)&lt;=3,_xll.TM1RPTELLEV($B$20,$B243),"D"),"N")</f>
        <v>N</v>
      </c>
      <c r="B243" s="40" t="s">
        <v>1870</v>
      </c>
      <c r="C243" s="35" t="str">
        <f t="shared" ca="1" si="3"/>
        <v>No</v>
      </c>
      <c r="D243" s="35" t="str">
        <f ca="1">IF(AND(C243="YES",_xll.DIMIX(instance&amp;":z_indicator_PL_Vector",_xll.ELPAR(dimension,F243,1))&gt;0),
_xll.ELPAR(dimension,F243,1),
IF(AND(C243="YES",_xll.DIMIX(instance&amp;":z_indicator_PL_Vector",_xll.ELPAR(dimension,F243,1))=0),
_xll.ELPAR(dimension,_xll.ELPAR(dimension,F243,1),1),
IF(G243="Vector",F243,"")))</f>
        <v/>
      </c>
      <c r="E243" s="36">
        <f ca="1">_xll.ELLEV($B$15,$B243)</f>
        <v>0</v>
      </c>
      <c r="F243" s="37" t="str">
        <f ca="1">_xll.DIMNM(dimension,_xll.DIMIX(dimension,B243))</f>
        <v>PL1110_CD_10</v>
      </c>
      <c r="G243" s="36">
        <f ca="1">_xll.DBRW($B$14,$B243,G$19)</f>
        <v>0</v>
      </c>
      <c r="H243" s="38">
        <f ca="1">_xll.DBRW($B$14,$B243,H$19)</f>
        <v>0</v>
      </c>
      <c r="I243" s="38">
        <f ca="1">_xll.DBRW($B$14,$B243,I$19)</f>
        <v>0</v>
      </c>
      <c r="J243" s="38" t="str">
        <f ca="1">IF(OR(E243&lt;&gt;0,(_xll.ELPAR("tango_core_model:Indicator",B243,2)="")),_xll.ELPAR("tango_core_model:Indicator",B243,1),_xll.ELPAR("tango_core_model:Indicator",B243,2))</f>
        <v>PL0000_CD_CAFOP</v>
      </c>
      <c r="K243" s="38" t="str">
        <f ca="1">IFERROR(VLOOKUP(B243,#REF!,3,FALSE),"-")</f>
        <v>Costs of staff directly and indirectly dedicated to repair of fleet or infrastructures.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 In case the company is not able to isolate these staff costs, they should be reported in maintenance &amp; cleaning (fleet and infrastructure)</v>
      </c>
      <c r="L243" s="38">
        <f ca="1">_xll.DBRW($B$14,$B243,L$19)</f>
        <v>0</v>
      </c>
      <c r="M243" s="38">
        <f ca="1">_xll.DBRW($B$14,$B243,M$19)</f>
        <v>0</v>
      </c>
      <c r="N243" s="38">
        <f ca="1">_xll.DBRW($B$14,$B243,N$19)</f>
        <v>0</v>
      </c>
      <c r="O243" s="38">
        <f ca="1">_xll.DBRW($B$14,$B243,O$19)</f>
        <v>0</v>
      </c>
    </row>
    <row r="244" spans="1:15" x14ac:dyDescent="0.25">
      <c r="A244" s="2" t="str">
        <f ca="1">IF(_xll.TM1RPTELISCONSOLIDATED($B$20,$B244),IF(_xll.TM1RPTELLEV($B$20,$B244)&lt;=3,_xll.TM1RPTELLEV($B$20,$B244),"D"),"N")</f>
        <v>N</v>
      </c>
      <c r="B244" s="40" t="s">
        <v>103</v>
      </c>
      <c r="C244" s="35" t="str">
        <f t="shared" ca="1" si="3"/>
        <v>No</v>
      </c>
      <c r="D244" s="35" t="str">
        <f ca="1">IF(AND(C244="YES",_xll.DIMIX(instance&amp;":z_indicator_PL_Vector",_xll.ELPAR(dimension,F244,1))&gt;0),
_xll.ELPAR(dimension,F244,1),
IF(AND(C244="YES",_xll.DIMIX(instance&amp;":z_indicator_PL_Vector",_xll.ELPAR(dimension,F244,1))=0),
_xll.ELPAR(dimension,_xll.ELPAR(dimension,F244,1),1),
IF(G244="Vector",F244,"")))</f>
        <v/>
      </c>
      <c r="E244" s="36">
        <f ca="1">_xll.ELLEV($B$15,$B244)</f>
        <v>0</v>
      </c>
      <c r="F244" s="37" t="str">
        <f ca="1">_xll.DIMNM(dimension,_xll.DIMIX(dimension,B244))</f>
        <v>PL1110_CD_20</v>
      </c>
      <c r="G244" s="36">
        <f ca="1">_xll.DBRW($B$14,$B244,G$19)</f>
        <v>0</v>
      </c>
      <c r="H244" s="38">
        <f ca="1">_xll.DBRW($B$14,$B244,H$19)</f>
        <v>0</v>
      </c>
      <c r="I244" s="38">
        <f ca="1">_xll.DBRW($B$14,$B244,I$19)</f>
        <v>0</v>
      </c>
      <c r="J244" s="38" t="str">
        <f ca="1">IF(OR(E244&lt;&gt;0,(_xll.ELPAR("tango_core_model:Indicator",B244,2)="")),_xll.ELPAR("tango_core_model:Indicator",B244,1),_xll.ELPAR("tango_core_model:Indicator",B244,2))</f>
        <v>PL0000_CD_CAFOP</v>
      </c>
      <c r="K244" s="38" t="str">
        <f ca="1">IFERROR(VLOOKUP(B244,#REF!,3,FALSE),"-")</f>
        <v>It includes costs of worker’s compensation directly supported by the operator in case of accident but in the limit of a threshold (defined per event) beyond which an insurance company is supporting the costs</v>
      </c>
      <c r="L244" s="38">
        <f ca="1">_xll.DBRW($B$14,$B244,L$19)</f>
        <v>0</v>
      </c>
      <c r="M244" s="38">
        <f ca="1">_xll.DBRW($B$14,$B244,M$19)</f>
        <v>0</v>
      </c>
      <c r="N244" s="38">
        <f ca="1">_xll.DBRW($B$14,$B244,N$19)</f>
        <v>0</v>
      </c>
      <c r="O244" s="38">
        <f ca="1">_xll.DBRW($B$14,$B244,O$19)</f>
        <v>0</v>
      </c>
    </row>
    <row r="245" spans="1:15" x14ac:dyDescent="0.25">
      <c r="A245" s="2" t="str">
        <f ca="1">IF(_xll.TM1RPTELISCONSOLIDATED($B$20,$B245),IF(_xll.TM1RPTELLEV($B$20,$B245)&lt;=3,_xll.TM1RPTELLEV($B$20,$B245),"D"),"N")</f>
        <v>N</v>
      </c>
      <c r="B245" s="40" t="s">
        <v>1852</v>
      </c>
      <c r="C245" s="35" t="str">
        <f t="shared" ca="1" si="3"/>
        <v>No</v>
      </c>
      <c r="D245" s="35" t="str">
        <f ca="1">IF(AND(C245="YES",_xll.DIMIX(instance&amp;":z_indicator_PL_Vector",_xll.ELPAR(dimension,F245,1))&gt;0),
_xll.ELPAR(dimension,F245,1),
IF(AND(C245="YES",_xll.DIMIX(instance&amp;":z_indicator_PL_Vector",_xll.ELPAR(dimension,F245,1))=0),
_xll.ELPAR(dimension,_xll.ELPAR(dimension,F245,1),1),
IF(G245="Vector",F245,"")))</f>
        <v/>
      </c>
      <c r="E245" s="36">
        <f ca="1">_xll.ELLEV($B$15,$B245)</f>
        <v>0</v>
      </c>
      <c r="F245" s="37" t="str">
        <f ca="1">_xll.DIMNM(dimension,_xll.DIMIX(dimension,B245))</f>
        <v>PL1110_CD_30</v>
      </c>
      <c r="G245" s="36">
        <f ca="1">_xll.DBRW($B$14,$B245,G$19)</f>
        <v>0</v>
      </c>
      <c r="H245" s="38">
        <f ca="1">_xll.DBRW($B$14,$B245,H$19)</f>
        <v>0</v>
      </c>
      <c r="I245" s="38">
        <f ca="1">_xll.DBRW($B$14,$B245,I$19)</f>
        <v>0</v>
      </c>
      <c r="J245" s="38" t="str">
        <f ca="1">IF(OR(E245&lt;&gt;0,(_xll.ELPAR("tango_core_model:Indicator",B245,2)="")),_xll.ELPAR("tango_core_model:Indicator",B245,1),_xll.ELPAR("tango_core_model:Indicator",B245,2))</f>
        <v>PL0000_CD_CAFOP</v>
      </c>
      <c r="K245" s="38" t="str">
        <f ca="1">IFERROR(VLOOKUP(B245,#REF!,3,FALSE),"-")</f>
        <v>It represents the fix amount to be paid to insurers and claims consultant that will cover the worker’s compensation costs beyond a defined threshold (defined per event) as well as some insurance costs required to manage the worker’s compensation insurance program</v>
      </c>
      <c r="L245" s="38">
        <f ca="1">_xll.DBRW($B$14,$B245,L$19)</f>
        <v>0</v>
      </c>
      <c r="M245" s="38">
        <f ca="1">_xll.DBRW($B$14,$B245,M$19)</f>
        <v>0</v>
      </c>
      <c r="N245" s="38">
        <f ca="1">_xll.DBRW($B$14,$B245,N$19)</f>
        <v>0</v>
      </c>
      <c r="O245" s="38">
        <f ca="1">_xll.DBRW($B$14,$B245,O$19)</f>
        <v>0</v>
      </c>
    </row>
    <row r="246" spans="1:15" x14ac:dyDescent="0.25">
      <c r="A246" s="2" t="str">
        <f ca="1">IF(_xll.TM1RPTELISCONSOLIDATED($B$20,$B246),IF(_xll.TM1RPTELLEV($B$20,$B246)&lt;=3,_xll.TM1RPTELLEV($B$20,$B246),"D"),"N")</f>
        <v>N</v>
      </c>
      <c r="B246" s="40" t="s">
        <v>104</v>
      </c>
      <c r="C246" s="35" t="str">
        <f t="shared" ca="1" si="3"/>
        <v>No</v>
      </c>
      <c r="D246" s="35" t="str">
        <f ca="1">IF(AND(C246="YES",_xll.DIMIX(instance&amp;":z_indicator_PL_Vector",_xll.ELPAR(dimension,F246,1))&gt;0),
_xll.ELPAR(dimension,F246,1),
IF(AND(C246="YES",_xll.DIMIX(instance&amp;":z_indicator_PL_Vector",_xll.ELPAR(dimension,F246,1))=0),
_xll.ELPAR(dimension,_xll.ELPAR(dimension,F246,1),1),
IF(G246="Vector",F246,"")))</f>
        <v/>
      </c>
      <c r="E246" s="36">
        <f ca="1">_xll.ELLEV($B$15,$B246)</f>
        <v>0</v>
      </c>
      <c r="F246" s="37" t="str">
        <f ca="1">_xll.DIMNM(dimension,_xll.DIMIX(dimension,B246))</f>
        <v>PL1155_CD_99</v>
      </c>
      <c r="G246" s="36">
        <f ca="1">_xll.DBRW($B$14,$B246,G$19)</f>
        <v>0</v>
      </c>
      <c r="H246" s="38">
        <f ca="1">_xll.DBRW($B$14,$B246,H$19)</f>
        <v>0</v>
      </c>
      <c r="I246" s="38">
        <f ca="1">_xll.DBRW($B$14,$B246,I$19)</f>
        <v>0</v>
      </c>
      <c r="J246" s="38" t="str">
        <f ca="1">IF(OR(E246&lt;&gt;0,(_xll.ELPAR("tango_core_model:Indicator",B246,2)="")),_xll.ELPAR("tango_core_model:Indicator",B246,1),_xll.ELPAR("tango_core_model:Indicator",B246,2))</f>
        <v>PL0000_CD_CAFOP</v>
      </c>
      <c r="K246" s="38" t="str">
        <f ca="1">IFERROR(VLOOKUP(B246,#REF!,3,FALSE),"-")</f>
        <v>Other revenues for intercompany Reinvoicing for costs of damage</v>
      </c>
      <c r="L246" s="38">
        <f ca="1">_xll.DBRW($B$14,$B246,L$19)</f>
        <v>0</v>
      </c>
      <c r="M246" s="38">
        <f ca="1">_xll.DBRW($B$14,$B246,M$19)</f>
        <v>0</v>
      </c>
      <c r="N246" s="38">
        <f ca="1">_xll.DBRW($B$14,$B246,N$19)</f>
        <v>0</v>
      </c>
      <c r="O246" s="38">
        <f ca="1">_xll.DBRW($B$14,$B246,O$19)</f>
        <v>0</v>
      </c>
    </row>
    <row r="247" spans="1:15" x14ac:dyDescent="0.25">
      <c r="A247" s="2" t="str">
        <f ca="1">IF(_xll.TM1RPTELISCONSOLIDATED($B$20,$B247),IF(_xll.TM1RPTELLEV($B$20,$B247)&lt;=3,_xll.TM1RPTELLEV($B$20,$B247),"D"),"N")</f>
        <v>N</v>
      </c>
      <c r="B247" s="49" t="s">
        <v>1759</v>
      </c>
      <c r="C247" s="30" t="str">
        <f t="shared" ca="1" si="3"/>
        <v>No</v>
      </c>
      <c r="D247" s="30" t="str">
        <f ca="1">IF(AND(C247="YES",_xll.DIMIX(instance&amp;":z_indicator_PL_Vector",_xll.ELPAR(dimension,F247,1))&gt;0),
_xll.ELPAR(dimension,F247,1),
IF(AND(C247="YES",_xll.DIMIX(instance&amp;":z_indicator_PL_Vector",_xll.ELPAR(dimension,F247,1))=0),
_xll.ELPAR(dimension,_xll.ELPAR(dimension,F247,1),1),
IF(G247="Vector",F247,"")))</f>
        <v/>
      </c>
      <c r="E247" s="31">
        <f ca="1">_xll.ELLEV($B$15,$B247)</f>
        <v>1</v>
      </c>
      <c r="F247" s="32" t="str">
        <f ca="1">_xll.DIMNM(dimension,_xll.DIMIX(dimension,B247))</f>
        <v>PL0000_CD_INS</v>
      </c>
      <c r="G247" s="33">
        <f ca="1">_xll.DBRW($B$14,$B247,G$19)</f>
        <v>0</v>
      </c>
      <c r="H247" s="33">
        <f ca="1">_xll.DBRW($B$14,$B247,H$19)</f>
        <v>0</v>
      </c>
      <c r="I247" s="33">
        <f ca="1">_xll.DBRW($B$14,$B247,I$19)</f>
        <v>0</v>
      </c>
      <c r="J247" s="33" t="str">
        <f ca="1">IF(OR(E247&lt;&gt;0,(_xll.ELPAR("tango_core_model:Indicator",B247,2)="")),_xll.ELPAR("tango_core_model:Indicator",B247,1),_xll.ELPAR("tango_core_model:Indicator",B247,2))</f>
        <v>PL0000_CD_CAFOP</v>
      </c>
      <c r="K247" s="33" t="str">
        <f ca="1">IFERROR(VLOOKUP(B247,#REF!,3,FALSE),"-")</f>
        <v>-</v>
      </c>
      <c r="L247" s="33">
        <f ca="1">_xll.DBRW($B$14,$B247,L$19)</f>
        <v>0</v>
      </c>
      <c r="M247" s="33">
        <f ca="1">_xll.DBRW($B$14,$B247,M$19)</f>
        <v>0</v>
      </c>
      <c r="N247" s="33">
        <f ca="1">_xll.DBRW($B$14,$B247,N$19)</f>
        <v>0</v>
      </c>
      <c r="O247" s="33">
        <f ca="1">_xll.DBRW($B$14,$B247,O$19)</f>
        <v>0</v>
      </c>
    </row>
    <row r="248" spans="1:15" x14ac:dyDescent="0.25">
      <c r="A248" s="2" t="str">
        <f ca="1">IF(_xll.TM1RPTELISCONSOLIDATED($B$20,$B248),IF(_xll.TM1RPTELLEV($B$20,$B248)&lt;=3,_xll.TM1RPTELLEV($B$20,$B248),"D"),"N")</f>
        <v>N</v>
      </c>
      <c r="B248" s="50" t="s">
        <v>110</v>
      </c>
      <c r="C248" s="35" t="str">
        <f t="shared" ca="1" si="3"/>
        <v>No</v>
      </c>
      <c r="D248" s="35" t="str">
        <f ca="1">IF(AND(C248="YES",_xll.DIMIX(instance&amp;":z_indicator_PL_Vector",_xll.ELPAR(dimension,F248,1))&gt;0),
_xll.ELPAR(dimension,F248,1),
IF(AND(C248="YES",_xll.DIMIX(instance&amp;":z_indicator_PL_Vector",_xll.ELPAR(dimension,F248,1))=0),
_xll.ELPAR(dimension,_xll.ELPAR(dimension,F248,1),1),
IF(G248="Vector",F248,"")))</f>
        <v/>
      </c>
      <c r="E248" s="36">
        <f ca="1">_xll.ELLEV($B$15,$B248)</f>
        <v>0</v>
      </c>
      <c r="F248" s="37" t="str">
        <f ca="1">_xll.DIMNM(dimension,_xll.DIMIX(dimension,B248))</f>
        <v>PL1120_CD</v>
      </c>
      <c r="G248" s="36">
        <f ca="1">_xll.DBRW($B$14,$B248,G$19)</f>
        <v>0</v>
      </c>
      <c r="H248" s="38">
        <f ca="1">_xll.DBRW($B$14,$B248,H$19)</f>
        <v>0</v>
      </c>
      <c r="I248" s="38">
        <f ca="1">_xll.DBRW($B$14,$B248,I$19)</f>
        <v>0</v>
      </c>
      <c r="J248" s="38" t="str">
        <f ca="1">IF(OR(E248&lt;&gt;0,(_xll.ELPAR("tango_core_model:Indicator",B248,2)="")),_xll.ELPAR("tango_core_model:Indicator",B248,1),_xll.ELPAR("tango_core_model:Indicator",B248,2))</f>
        <v>PL0000_CD_INS</v>
      </c>
      <c r="K248" s="38" t="str">
        <f ca="1">IFERROR(VLOOKUP(B248,#REF!,3,FALSE),"-")</f>
        <v>Compensation received from a captive insurance company in the event of an accident or any other claim,in respect of risks covered by the payment of insurance premiums.</v>
      </c>
      <c r="L248" s="38">
        <f ca="1">_xll.DBRW($B$14,$B248,L$19)</f>
        <v>0</v>
      </c>
      <c r="M248" s="38">
        <f ca="1">_xll.DBRW($B$14,$B248,M$19)</f>
        <v>0</v>
      </c>
      <c r="N248" s="38">
        <f ca="1">_xll.DBRW($B$14,$B248,N$19)</f>
        <v>0</v>
      </c>
      <c r="O248" s="38">
        <f ca="1">_xll.DBRW($B$14,$B248,O$19)</f>
        <v>0</v>
      </c>
    </row>
    <row r="249" spans="1:15" x14ac:dyDescent="0.25">
      <c r="A249" s="2" t="str">
        <f ca="1">IF(_xll.TM1RPTELISCONSOLIDATED($B$20,$B249),IF(_xll.TM1RPTELLEV($B$20,$B249)&lt;=3,_xll.TM1RPTELLEV($B$20,$B249),"D"),"N")</f>
        <v>N</v>
      </c>
      <c r="B249" s="50" t="s">
        <v>111</v>
      </c>
      <c r="C249" s="35" t="str">
        <f t="shared" ca="1" si="3"/>
        <v>No</v>
      </c>
      <c r="D249" s="35" t="str">
        <f ca="1">IF(AND(C249="YES",_xll.DIMIX(instance&amp;":z_indicator_PL_Vector",_xll.ELPAR(dimension,F249,1))&gt;0),
_xll.ELPAR(dimension,F249,1),
IF(AND(C249="YES",_xll.DIMIX(instance&amp;":z_indicator_PL_Vector",_xll.ELPAR(dimension,F249,1))=0),
_xll.ELPAR(dimension,_xll.ELPAR(dimension,F249,1),1),
IF(G249="Vector",F249,"")))</f>
        <v/>
      </c>
      <c r="E249" s="36">
        <f ca="1">_xll.ELLEV($B$15,$B249)</f>
        <v>0</v>
      </c>
      <c r="F249" s="37" t="str">
        <f ca="1">_xll.DIMNM(dimension,_xll.DIMIX(dimension,B249))</f>
        <v>PL1125_CD</v>
      </c>
      <c r="G249" s="36">
        <f ca="1">_xll.DBRW($B$14,$B249,G$19)</f>
        <v>0</v>
      </c>
      <c r="H249" s="38">
        <f ca="1">_xll.DBRW($B$14,$B249,H$19)</f>
        <v>0</v>
      </c>
      <c r="I249" s="38">
        <f ca="1">_xll.DBRW($B$14,$B249,I$19)</f>
        <v>0</v>
      </c>
      <c r="J249" s="38" t="str">
        <f ca="1">IF(OR(E249&lt;&gt;0,(_xll.ELPAR("tango_core_model:Indicator",B249,2)="")),_xll.ELPAR("tango_core_model:Indicator",B249,1),_xll.ELPAR("tango_core_model:Indicator",B249,2))</f>
        <v>PL0000_CD_INS</v>
      </c>
      <c r="K249" s="38" t="str">
        <f ca="1">IFERROR(VLOOKUP(B249,#REF!,3,FALSE),"-")</f>
        <v>Compensation paid by a captive insurance company in the event of an accident or any other claim.</v>
      </c>
      <c r="L249" s="38">
        <f ca="1">_xll.DBRW($B$14,$B249,L$19)</f>
        <v>0</v>
      </c>
      <c r="M249" s="38">
        <f ca="1">_xll.DBRW($B$14,$B249,M$19)</f>
        <v>0</v>
      </c>
      <c r="N249" s="38">
        <f ca="1">_xll.DBRW($B$14,$B249,N$19)</f>
        <v>0</v>
      </c>
      <c r="O249" s="38">
        <f ca="1">_xll.DBRW($B$14,$B249,O$19)</f>
        <v>0</v>
      </c>
    </row>
    <row r="250" spans="1:15" x14ac:dyDescent="0.25">
      <c r="A250" s="2" t="str">
        <f ca="1">IF(_xll.TM1RPTELISCONSOLIDATED($B$20,$B250),IF(_xll.TM1RPTELLEV($B$20,$B250)&lt;=3,_xll.TM1RPTELLEV($B$20,$B250),"D"),"N")</f>
        <v>N</v>
      </c>
      <c r="B250" s="49" t="s">
        <v>1760</v>
      </c>
      <c r="C250" s="30" t="str">
        <f t="shared" ca="1" si="3"/>
        <v>No</v>
      </c>
      <c r="D250" s="30" t="str">
        <f ca="1">IF(AND(C250="YES",_xll.DIMIX(instance&amp;":z_indicator_PL_Vector",_xll.ELPAR(dimension,F250,1))&gt;0),
_xll.ELPAR(dimension,F250,1),
IF(AND(C250="YES",_xll.DIMIX(instance&amp;":z_indicator_PL_Vector",_xll.ELPAR(dimension,F250,1))=0),
_xll.ELPAR(dimension,_xll.ELPAR(dimension,F250,1),1),
IF(G250="Vector",F250,"")))</f>
        <v/>
      </c>
      <c r="E250" s="31">
        <f ca="1">_xll.ELLEV($B$15,$B250)</f>
        <v>1</v>
      </c>
      <c r="F250" s="32" t="str">
        <f ca="1">_xll.DIMNM(dimension,_xll.DIMIX(dimension,B250))</f>
        <v>PL0000_CD_OE</v>
      </c>
      <c r="G250" s="33">
        <f ca="1">_xll.DBRW($B$14,$B250,G$19)</f>
        <v>0</v>
      </c>
      <c r="H250" s="33">
        <f ca="1">_xll.DBRW($B$14,$B250,H$19)</f>
        <v>0</v>
      </c>
      <c r="I250" s="33">
        <f ca="1">_xll.DBRW($B$14,$B250,I$19)</f>
        <v>0</v>
      </c>
      <c r="J250" s="33" t="str">
        <f ca="1">IF(OR(E250&lt;&gt;0,(_xll.ELPAR("tango_core_model:Indicator",B250,2)="")),_xll.ELPAR("tango_core_model:Indicator",B250,1),_xll.ELPAR("tango_core_model:Indicator",B250,2))</f>
        <v>PL0000_CD_CAFOP</v>
      </c>
      <c r="K250" s="33" t="str">
        <f ca="1">IFERROR(VLOOKUP(B250,#REF!,3,FALSE),"-")</f>
        <v>-</v>
      </c>
      <c r="L250" s="33">
        <f ca="1">_xll.DBRW($B$14,$B250,L$19)</f>
        <v>0</v>
      </c>
      <c r="M250" s="33">
        <f ca="1">_xll.DBRW($B$14,$B250,M$19)</f>
        <v>0</v>
      </c>
      <c r="N250" s="33">
        <f ca="1">_xll.DBRW($B$14,$B250,N$19)</f>
        <v>0</v>
      </c>
      <c r="O250" s="33">
        <f ca="1">_xll.DBRW($B$14,$B250,O$19)</f>
        <v>0</v>
      </c>
    </row>
    <row r="251" spans="1:15" x14ac:dyDescent="0.25">
      <c r="A251" s="2" t="str">
        <f ca="1">IF(_xll.TM1RPTELISCONSOLIDATED($B$20,$B251),IF(_xll.TM1RPTELLEV($B$20,$B251)&lt;=3,_xll.TM1RPTELLEV($B$20,$B251),"D"),"N")</f>
        <v>N</v>
      </c>
      <c r="B251" s="50" t="s">
        <v>107</v>
      </c>
      <c r="C251" s="35" t="str">
        <f t="shared" ca="1" si="3"/>
        <v>No</v>
      </c>
      <c r="D251" s="35" t="str">
        <f ca="1">IF(AND(C251="YES",_xll.DIMIX(instance&amp;":z_indicator_PL_Vector",_xll.ELPAR(dimension,F251,1))&gt;0),
_xll.ELPAR(dimension,F251,1),
IF(AND(C251="YES",_xll.DIMIX(instance&amp;":z_indicator_PL_Vector",_xll.ELPAR(dimension,F251,1))=0),
_xll.ELPAR(dimension,_xll.ELPAR(dimension,F251,1),1),
IF(G251="Vector",F251,"")))</f>
        <v/>
      </c>
      <c r="E251" s="36">
        <f ca="1">_xll.ELLEV($B$15,$B251)</f>
        <v>0</v>
      </c>
      <c r="F251" s="37" t="str">
        <f ca="1">_xll.DIMNM(dimension,_xll.DIMIX(dimension,B251))</f>
        <v>PL1115_CD_40</v>
      </c>
      <c r="G251" s="36">
        <f ca="1">_xll.DBRW($B$14,$B251,G$19)</f>
        <v>0</v>
      </c>
      <c r="H251" s="38">
        <f ca="1">_xll.DBRW($B$14,$B251,H$19)</f>
        <v>0</v>
      </c>
      <c r="I251" s="38">
        <f ca="1">_xll.DBRW($B$14,$B251,I$19)</f>
        <v>0</v>
      </c>
      <c r="J251" s="38" t="str">
        <f ca="1">IF(OR(E251&lt;&gt;0,(_xll.ELPAR("tango_core_model:Indicator",B251,2)="")),_xll.ELPAR("tango_core_model:Indicator",B251,1),_xll.ELPAR("tango_core_model:Indicator",B251,2))</f>
        <v>PL0000_CD_OE</v>
      </c>
      <c r="K251" s="38" t="str">
        <f ca="1">IFERROR(VLOOKUP(B251,#REF!,3,FALSE),"-")</f>
        <v>It includes cost of repairs on fleet after accidents (external costs, consumption of spare parts, etc…)</v>
      </c>
      <c r="L251" s="38">
        <f ca="1">_xll.DBRW($B$14,$B251,L$19)</f>
        <v>0</v>
      </c>
      <c r="M251" s="38">
        <f ca="1">_xll.DBRW($B$14,$B251,M$19)</f>
        <v>0</v>
      </c>
      <c r="N251" s="38">
        <f ca="1">_xll.DBRW($B$14,$B251,N$19)</f>
        <v>0</v>
      </c>
      <c r="O251" s="38">
        <f ca="1">_xll.DBRW($B$14,$B251,O$19)</f>
        <v>0</v>
      </c>
    </row>
    <row r="252" spans="1:15" x14ac:dyDescent="0.25">
      <c r="A252" s="2" t="str">
        <f ca="1">IF(_xll.TM1RPTELISCONSOLIDATED($B$20,$B252),IF(_xll.TM1RPTELLEV($B$20,$B252)&lt;=3,_xll.TM1RPTELLEV($B$20,$B252),"D"),"N")</f>
        <v>N</v>
      </c>
      <c r="B252" s="50" t="s">
        <v>106</v>
      </c>
      <c r="C252" s="35" t="str">
        <f t="shared" ca="1" si="3"/>
        <v>No</v>
      </c>
      <c r="D252" s="35" t="str">
        <f ca="1">IF(AND(C252="YES",_xll.DIMIX(instance&amp;":z_indicator_PL_Vector",_xll.ELPAR(dimension,F252,1))&gt;0),
_xll.ELPAR(dimension,F252,1),
IF(AND(C252="YES",_xll.DIMIX(instance&amp;":z_indicator_PL_Vector",_xll.ELPAR(dimension,F252,1))=0),
_xll.ELPAR(dimension,_xll.ELPAR(dimension,F252,1),1),
IF(G252="Vector",F252,"")))</f>
        <v/>
      </c>
      <c r="E252" s="36">
        <f ca="1">_xll.ELLEV($B$15,$B252)</f>
        <v>0</v>
      </c>
      <c r="F252" s="37" t="str">
        <f ca="1">_xll.DIMNM(dimension,_xll.DIMIX(dimension,B252))</f>
        <v>PL1115_CD_45</v>
      </c>
      <c r="G252" s="36">
        <f ca="1">_xll.DBRW($B$14,$B252,G$19)</f>
        <v>0</v>
      </c>
      <c r="H252" s="38">
        <f ca="1">_xll.DBRW($B$14,$B252,H$19)</f>
        <v>0</v>
      </c>
      <c r="I252" s="38">
        <f ca="1">_xll.DBRW($B$14,$B252,I$19)</f>
        <v>0</v>
      </c>
      <c r="J252" s="38" t="str">
        <f ca="1">IF(OR(E252&lt;&gt;0,(_xll.ELPAR("tango_core_model:Indicator",B252,2)="")),_xll.ELPAR("tango_core_model:Indicator",B252,1),_xll.ELPAR("tango_core_model:Indicator",B252,2))</f>
        <v>PL0000_CD_OE</v>
      </c>
      <c r="K252" s="38" t="str">
        <f ca="1">IFERROR(VLOOKUP(B252,#REF!,3,FALSE),"-")</f>
        <v xml:space="preserve">It includes costs of claims caused by transport vehicles and supported by the operator (deductible, etc…) </v>
      </c>
      <c r="L252" s="38">
        <f ca="1">_xll.DBRW($B$14,$B252,L$19)</f>
        <v>0</v>
      </c>
      <c r="M252" s="38">
        <f ca="1">_xll.DBRW($B$14,$B252,M$19)</f>
        <v>0</v>
      </c>
      <c r="N252" s="38">
        <f ca="1">_xll.DBRW($B$14,$B252,N$19)</f>
        <v>0</v>
      </c>
      <c r="O252" s="38">
        <f ca="1">_xll.DBRW($B$14,$B252,O$19)</f>
        <v>0</v>
      </c>
    </row>
    <row r="253" spans="1:15" x14ac:dyDescent="0.25">
      <c r="A253" s="2" t="str">
        <f ca="1">IF(_xll.TM1RPTELISCONSOLIDATED($B$20,$B253),IF(_xll.TM1RPTELLEV($B$20,$B253)&lt;=3,_xll.TM1RPTELLEV($B$20,$B253),"D"),"N")</f>
        <v>N</v>
      </c>
      <c r="B253" s="50" t="s">
        <v>108</v>
      </c>
      <c r="C253" s="35" t="str">
        <f t="shared" ca="1" si="3"/>
        <v>No</v>
      </c>
      <c r="D253" s="35" t="str">
        <f ca="1">IF(AND(C253="YES",_xll.DIMIX(instance&amp;":z_indicator_PL_Vector",_xll.ELPAR(dimension,F253,1))&gt;0),
_xll.ELPAR(dimension,F253,1),
IF(AND(C253="YES",_xll.DIMIX(instance&amp;":z_indicator_PL_Vector",_xll.ELPAR(dimension,F253,1))=0),
_xll.ELPAR(dimension,_xll.ELPAR(dimension,F253,1),1),
IF(G253="Vector",F253,"")))</f>
        <v/>
      </c>
      <c r="E253" s="36">
        <f ca="1">_xll.ELLEV($B$15,$B253)</f>
        <v>0</v>
      </c>
      <c r="F253" s="37" t="str">
        <f ca="1">_xll.DIMNM(dimension,_xll.DIMIX(dimension,B253))</f>
        <v>PL1115_CD_50</v>
      </c>
      <c r="G253" s="36">
        <f ca="1">_xll.DBRW($B$14,$B253,G$19)</f>
        <v>0</v>
      </c>
      <c r="H253" s="38">
        <f ca="1">_xll.DBRW($B$14,$B253,H$19)</f>
        <v>0</v>
      </c>
      <c r="I253" s="38">
        <f ca="1">_xll.DBRW($B$14,$B253,I$19)</f>
        <v>0</v>
      </c>
      <c r="J253" s="38" t="str">
        <f ca="1">IF(OR(E253&lt;&gt;0,(_xll.ELPAR("tango_core_model:Indicator",B253,2)="")),_xll.ELPAR("tango_core_model:Indicator",B253,1),_xll.ELPAR("tango_core_model:Indicator",B253,2))</f>
        <v>PL0000_CD_OE</v>
      </c>
      <c r="K253" s="38" t="str">
        <f ca="1">IFERROR(VLOOKUP(B253,#REF!,3,FALSE),"-")</f>
        <v xml:space="preserve">It includes all premiums paid to insurance companies </v>
      </c>
      <c r="L253" s="38">
        <f ca="1">_xll.DBRW($B$14,$B253,L$19)</f>
        <v>0</v>
      </c>
      <c r="M253" s="38">
        <f ca="1">_xll.DBRW($B$14,$B253,M$19)</f>
        <v>0</v>
      </c>
      <c r="N253" s="38">
        <f ca="1">_xll.DBRW($B$14,$B253,N$19)</f>
        <v>0</v>
      </c>
      <c r="O253" s="38">
        <f ca="1">_xll.DBRW($B$14,$B253,O$19)</f>
        <v>0</v>
      </c>
    </row>
    <row r="254" spans="1:15" x14ac:dyDescent="0.25">
      <c r="A254" s="2" t="str">
        <f ca="1">IF(_xll.TM1RPTELISCONSOLIDATED($B$20,$B254),IF(_xll.TM1RPTELLEV($B$20,$B254)&lt;=3,_xll.TM1RPTELLEV($B$20,$B254),"D"),"N")</f>
        <v>N</v>
      </c>
      <c r="B254" s="50" t="s">
        <v>109</v>
      </c>
      <c r="C254" s="35" t="str">
        <f t="shared" ca="1" si="3"/>
        <v>No</v>
      </c>
      <c r="D254" s="35" t="str">
        <f ca="1">IF(AND(C254="YES",_xll.DIMIX(instance&amp;":z_indicator_PL_Vector",_xll.ELPAR(dimension,F254,1))&gt;0),
_xll.ELPAR(dimension,F254,1),
IF(AND(C254="YES",_xll.DIMIX(instance&amp;":z_indicator_PL_Vector",_xll.ELPAR(dimension,F254,1))=0),
_xll.ELPAR(dimension,_xll.ELPAR(dimension,F254,1),1),
IF(G254="Vector",F254,"")))</f>
        <v/>
      </c>
      <c r="E254" s="36">
        <f ca="1">_xll.ELLEV($B$15,$B254)</f>
        <v>0</v>
      </c>
      <c r="F254" s="37" t="str">
        <f ca="1">_xll.DIMNM(dimension,_xll.DIMIX(dimension,B254))</f>
        <v>PL1115_CD_51</v>
      </c>
      <c r="G254" s="36">
        <f ca="1">_xll.DBRW($B$14,$B254,G$19)</f>
        <v>0</v>
      </c>
      <c r="H254" s="38">
        <f ca="1">_xll.DBRW($B$14,$B254,H$19)</f>
        <v>0</v>
      </c>
      <c r="I254" s="38">
        <f ca="1">_xll.DBRW($B$14,$B254,I$19)</f>
        <v>0</v>
      </c>
      <c r="J254" s="38" t="str">
        <f ca="1">IF(OR(E254&lt;&gt;0,(_xll.ELPAR("tango_core_model:Indicator",B254,2)="")),_xll.ELPAR("tango_core_model:Indicator",B254,1),_xll.ELPAR("tango_core_model:Indicator",B254,2))</f>
        <v>PL0000_CD_OE</v>
      </c>
      <c r="K254" s="38" t="str">
        <f ca="1">IFERROR(VLOOKUP(B254,#REF!,3,FALSE),"-")</f>
        <v xml:space="preserve">It includes all compensations received from insurance companies </v>
      </c>
      <c r="L254" s="38">
        <f ca="1">_xll.DBRW($B$14,$B254,L$19)</f>
        <v>0</v>
      </c>
      <c r="M254" s="38">
        <f ca="1">_xll.DBRW($B$14,$B254,M$19)</f>
        <v>0</v>
      </c>
      <c r="N254" s="38">
        <f ca="1">_xll.DBRW($B$14,$B254,N$19)</f>
        <v>0</v>
      </c>
      <c r="O254" s="38">
        <f ca="1">_xll.DBRW($B$14,$B254,O$19)</f>
        <v>0</v>
      </c>
    </row>
    <row r="255" spans="1:15" x14ac:dyDescent="0.25">
      <c r="A255" s="2" t="str">
        <f ca="1">IF(_xll.TM1RPTELISCONSOLIDATED($B$20,$B255),IF(_xll.TM1RPTELLEV($B$20,$B255)&lt;=3,_xll.TM1RPTELLEV($B$20,$B255),"D"),"N")</f>
        <v>N</v>
      </c>
      <c r="B255" s="50" t="s">
        <v>105</v>
      </c>
      <c r="C255" s="35" t="str">
        <f t="shared" ca="1" si="3"/>
        <v>No</v>
      </c>
      <c r="D255" s="35" t="str">
        <f ca="1">IF(AND(C255="YES",_xll.DIMIX(instance&amp;":z_indicator_PL_Vector",_xll.ELPAR(dimension,F255,1))&gt;0),
_xll.ELPAR(dimension,F255,1),
IF(AND(C255="YES",_xll.DIMIX(instance&amp;":z_indicator_PL_Vector",_xll.ELPAR(dimension,F255,1))=0),
_xll.ELPAR(dimension,_xll.ELPAR(dimension,F255,1),1),
IF(G255="Vector",F255,"")))</f>
        <v/>
      </c>
      <c r="E255" s="36">
        <f ca="1">_xll.ELLEV($B$15,$B255)</f>
        <v>0</v>
      </c>
      <c r="F255" s="37" t="str">
        <f ca="1">_xll.DIMNM(dimension,_xll.DIMIX(dimension,B255))</f>
        <v>PL1115_CD_99</v>
      </c>
      <c r="G255" s="36">
        <f ca="1">_xll.DBRW($B$14,$B255,G$19)</f>
        <v>0</v>
      </c>
      <c r="H255" s="38">
        <f ca="1">_xll.DBRW($B$14,$B255,H$19)</f>
        <v>0</v>
      </c>
      <c r="I255" s="38">
        <f ca="1">_xll.DBRW($B$14,$B255,I$19)</f>
        <v>0</v>
      </c>
      <c r="J255" s="38" t="str">
        <f ca="1">IF(OR(E255&lt;&gt;0,(_xll.ELPAR("tango_core_model:Indicator",B255,2)="")),_xll.ELPAR("tango_core_model:Indicator",B255,1),_xll.ELPAR("tango_core_model:Indicator",B255,2))</f>
        <v>PL0000_CD_OE</v>
      </c>
      <c r="K255" s="38" t="str">
        <f ca="1">IFERROR(VLOOKUP(B255,#REF!,3,FALSE),"-")</f>
        <v>It includes other cost of damages expenses not included in another nature (lawyers fees in case of dispute with insurance, etc…)</v>
      </c>
      <c r="L255" s="38">
        <f ca="1">_xll.DBRW($B$14,$B255,L$19)</f>
        <v>0</v>
      </c>
      <c r="M255" s="38">
        <f ca="1">_xll.DBRW($B$14,$B255,M$19)</f>
        <v>0</v>
      </c>
      <c r="N255" s="38">
        <f ca="1">_xll.DBRW($B$14,$B255,N$19)</f>
        <v>0</v>
      </c>
      <c r="O255" s="38">
        <f ca="1">_xll.DBRW($B$14,$B255,O$19)</f>
        <v>0</v>
      </c>
    </row>
    <row r="256" spans="1:15" x14ac:dyDescent="0.25">
      <c r="A256" s="2" t="str">
        <f ca="1">IF(_xll.TM1RPTELISCONSOLIDATED($B$20,$B256),IF(_xll.TM1RPTELLEV($B$20,$B256)&lt;=3,_xll.TM1RPTELLEV($B$20,$B256),"D"),"N")</f>
        <v>N</v>
      </c>
      <c r="B256" s="50" t="s">
        <v>1905</v>
      </c>
      <c r="C256" s="35" t="str">
        <f t="shared" ca="1" si="3"/>
        <v>No</v>
      </c>
      <c r="D256" s="35" t="str">
        <f ca="1">IF(AND(C256="YES",_xll.DIMIX(instance&amp;":z_indicator_PL_Vector",_xll.ELPAR(dimension,F256,1))&gt;0),
_xll.ELPAR(dimension,F256,1),
IF(AND(C256="YES",_xll.DIMIX(instance&amp;":z_indicator_PL_Vector",_xll.ELPAR(dimension,F256,1))=0),
_xll.ELPAR(dimension,_xll.ELPAR(dimension,F256,1),1),
IF(G256="Vector",F256,"")))</f>
        <v/>
      </c>
      <c r="E256" s="36">
        <f ca="1">_xll.ELLEV($B$15,$B256)</f>
        <v>0</v>
      </c>
      <c r="F256" s="37" t="str">
        <f ca="1">_xll.DIMNM(dimension,_xll.DIMIX(dimension,B256))</f>
        <v>PL1115_CD_20</v>
      </c>
      <c r="G256" s="36">
        <f ca="1">_xll.DBRW($B$14,$B256,G$19)</f>
        <v>0</v>
      </c>
      <c r="H256" s="38">
        <f ca="1">_xll.DBRW($B$14,$B256,H$19)</f>
        <v>0</v>
      </c>
      <c r="I256" s="38">
        <f ca="1">_xll.DBRW($B$14,$B256,I$19)</f>
        <v>0</v>
      </c>
      <c r="J256" s="38" t="str">
        <f ca="1">IF(OR(E256&lt;&gt;0,(_xll.ELPAR("tango_core_model:Indicator",B256,2)="")),_xll.ELPAR("tango_core_model:Indicator",B256,1),_xll.ELPAR("tango_core_model:Indicator",B256,2))</f>
        <v>PL0000_CD_OE</v>
      </c>
      <c r="K256" s="38" t="str">
        <f ca="1">IFERROR(VLOOKUP(B256,#REF!,3,FALSE),"-")</f>
        <v>-</v>
      </c>
      <c r="L256" s="38">
        <f ca="1">_xll.DBRW($B$14,$B256,L$19)</f>
        <v>0</v>
      </c>
      <c r="M256" s="38">
        <f ca="1">_xll.DBRW($B$14,$B256,M$19)</f>
        <v>0</v>
      </c>
      <c r="N256" s="38">
        <f ca="1">_xll.DBRW($B$14,$B256,N$19)</f>
        <v>0</v>
      </c>
      <c r="O256" s="38">
        <f ca="1">_xll.DBRW($B$14,$B256,O$19)</f>
        <v>0</v>
      </c>
    </row>
    <row r="257" spans="1:15" x14ac:dyDescent="0.25">
      <c r="A257" s="2" t="str">
        <f ca="1">IF(_xll.TM1RPTELISCONSOLIDATED($B$20,$B257),IF(_xll.TM1RPTELLEV($B$20,$B257)&lt;=3,_xll.TM1RPTELLEV($B$20,$B257),"D"),"N")</f>
        <v>N</v>
      </c>
      <c r="B257" s="48" t="s">
        <v>1761</v>
      </c>
      <c r="C257" s="30" t="str">
        <f t="shared" ca="1" si="3"/>
        <v>No</v>
      </c>
      <c r="D257" s="30" t="str">
        <f ca="1">IF(AND(C257="YES",_xll.DIMIX(instance&amp;":z_indicator_PL_Vector",_xll.ELPAR(dimension,F257,1))&gt;0),
_xll.ELPAR(dimension,F257,1),
IF(AND(C257="YES",_xll.DIMIX(instance&amp;":z_indicator_PL_Vector",_xll.ELPAR(dimension,F257,1))=0),
_xll.ELPAR(dimension,_xll.ELPAR(dimension,F257,1),1),
IF(G257="Vector",F257,"")))</f>
        <v/>
      </c>
      <c r="E257" s="31">
        <f ca="1">_xll.ELLEV($B$15,$B257)</f>
        <v>2</v>
      </c>
      <c r="F257" s="32" t="str">
        <f ca="1">_xll.DIMNM(dimension,_xll.DIMIX(dimension,B257))</f>
        <v>PL0000_CD_RESOP</v>
      </c>
      <c r="G257" s="33">
        <f ca="1">_xll.DBRW($B$14,$B257,G$19)</f>
        <v>0</v>
      </c>
      <c r="H257" s="33">
        <f ca="1">_xll.DBRW($B$14,$B257,H$19)</f>
        <v>0</v>
      </c>
      <c r="I257" s="33">
        <f ca="1">_xll.DBRW($B$14,$B257,I$19)</f>
        <v>0</v>
      </c>
      <c r="J257" s="33" t="str">
        <f ca="1">IF(OR(E257&lt;&gt;0,(_xll.ELPAR("tango_core_model:Indicator",B257,2)="")),_xll.ELPAR("tango_core_model:Indicator",B257,1),_xll.ELPAR("tango_core_model:Indicator",B257,2))</f>
        <v>PL0000_CD</v>
      </c>
      <c r="K257" s="33" t="str">
        <f ca="1">IFERROR(VLOOKUP(B257,#REF!,3,FALSE),"-")</f>
        <v>-</v>
      </c>
      <c r="L257" s="33">
        <f ca="1">_xll.DBRW($B$14,$B257,L$19)</f>
        <v>0</v>
      </c>
      <c r="M257" s="33">
        <f ca="1">_xll.DBRW($B$14,$B257,M$19)</f>
        <v>0</v>
      </c>
      <c r="N257" s="33">
        <f ca="1">_xll.DBRW($B$14,$B257,N$19)</f>
        <v>0</v>
      </c>
      <c r="O257" s="33">
        <f ca="1">_xll.DBRW($B$14,$B257,O$19)</f>
        <v>0</v>
      </c>
    </row>
    <row r="258" spans="1:15" x14ac:dyDescent="0.25">
      <c r="A258" s="2" t="str">
        <f ca="1">IF(_xll.TM1RPTELISCONSOLIDATED($B$20,$B258),IF(_xll.TM1RPTELLEV($B$20,$B258)&lt;=3,_xll.TM1RPTELLEV($B$20,$B258),"D"),"N")</f>
        <v>N</v>
      </c>
      <c r="B258" s="40" t="s">
        <v>1888</v>
      </c>
      <c r="C258" s="35" t="str">
        <f t="shared" ca="1" si="3"/>
        <v>No</v>
      </c>
      <c r="D258" s="35" t="str">
        <f ca="1">IF(AND(C258="YES",_xll.DIMIX(instance&amp;":z_indicator_PL_Vector",_xll.ELPAR(dimension,F258,1))&gt;0),
_xll.ELPAR(dimension,F258,1),
IF(AND(C258="YES",_xll.DIMIX(instance&amp;":z_indicator_PL_Vector",_xll.ELPAR(dimension,F258,1))=0),
_xll.ELPAR(dimension,_xll.ELPAR(dimension,F258,1),1),
IF(G258="Vector",F258,"")))</f>
        <v/>
      </c>
      <c r="E258" s="36">
        <f ca="1">_xll.ELLEV($B$15,$B258)</f>
        <v>0</v>
      </c>
      <c r="F258" s="37" t="str">
        <f ca="1">_xll.DIMNM(dimension,_xll.DIMIX(dimension,B258))</f>
        <v>PL1160_CD_10</v>
      </c>
      <c r="G258" s="36">
        <f ca="1">_xll.DBRW($B$14,$B258,G$19)</f>
        <v>0</v>
      </c>
      <c r="H258" s="38">
        <f ca="1">_xll.DBRW($B$14,$B258,H$19)</f>
        <v>0</v>
      </c>
      <c r="I258" s="38">
        <f ca="1">_xll.DBRW($B$14,$B258,I$19)</f>
        <v>0</v>
      </c>
      <c r="J258" s="38" t="str">
        <f ca="1">IF(OR(E258&lt;&gt;0,(_xll.ELPAR("tango_core_model:Indicator",B258,2)="")),_xll.ELPAR("tango_core_model:Indicator",B258,1),_xll.ELPAR("tango_core_model:Indicator",B258,2))</f>
        <v>PL0000_CD_RESOP</v>
      </c>
      <c r="K258" s="38" t="str">
        <f ca="1">IFERROR(VLOOKUP(B258,#REF!,3,FALSE),"-")</f>
        <v>It includes write-off impact (gains or losses on disposal) of an intangible or tangible assets which has been injured or damaged</v>
      </c>
      <c r="L258" s="38">
        <f ca="1">_xll.DBRW($B$14,$B258,L$19)</f>
        <v>0</v>
      </c>
      <c r="M258" s="38">
        <f ca="1">_xll.DBRW($B$14,$B258,M$19)</f>
        <v>0</v>
      </c>
      <c r="N258" s="38">
        <f ca="1">_xll.DBRW($B$14,$B258,N$19)</f>
        <v>0</v>
      </c>
      <c r="O258" s="38">
        <f ca="1">_xll.DBRW($B$14,$B258,O$19)</f>
        <v>0</v>
      </c>
    </row>
    <row r="259" spans="1:15" x14ac:dyDescent="0.25">
      <c r="A259" s="2" t="str">
        <f ca="1">IF(_xll.TM1RPTELISCONSOLIDATED($B$20,$B259),IF(_xll.TM1RPTELLEV($B$20,$B259)&lt;=3,_xll.TM1RPTELLEV($B$20,$B259),"D"),"N")</f>
        <v>N</v>
      </c>
      <c r="B259" s="49" t="s">
        <v>1762</v>
      </c>
      <c r="C259" s="30" t="str">
        <f t="shared" ca="1" si="3"/>
        <v>No</v>
      </c>
      <c r="D259" s="30" t="str">
        <f ca="1">IF(AND(C259="YES",_xll.DIMIX(instance&amp;":z_indicator_PL_Vector",_xll.ELPAR(dimension,F259,1))&gt;0),
_xll.ELPAR(dimension,F259,1),
IF(AND(C259="YES",_xll.DIMIX(instance&amp;":z_indicator_PL_Vector",_xll.ELPAR(dimension,F259,1))=0),
_xll.ELPAR(dimension,_xll.ELPAR(dimension,F259,1),1),
IF(G259="Vector",F259,"")))</f>
        <v/>
      </c>
      <c r="E259" s="31">
        <f ca="1">_xll.ELLEV($B$15,$B259)</f>
        <v>1</v>
      </c>
      <c r="F259" s="32" t="str">
        <f ca="1">_xll.DIMNM(dimension,_xll.DIMIX(dimension,B259))</f>
        <v>PL0000_CD_IM</v>
      </c>
      <c r="G259" s="33">
        <f ca="1">_xll.DBRW($B$14,$B259,G$19)</f>
        <v>0</v>
      </c>
      <c r="H259" s="33">
        <f ca="1">_xll.DBRW($B$14,$B259,H$19)</f>
        <v>0</v>
      </c>
      <c r="I259" s="33">
        <f ca="1">_xll.DBRW($B$14,$B259,I$19)</f>
        <v>0</v>
      </c>
      <c r="J259" s="33" t="str">
        <f ca="1">IF(OR(E259&lt;&gt;0,(_xll.ELPAR("tango_core_model:Indicator",B259,2)="")),_xll.ELPAR("tango_core_model:Indicator",B259,1),_xll.ELPAR("tango_core_model:Indicator",B259,2))</f>
        <v>PL0000_CD_RESOP</v>
      </c>
      <c r="K259" s="33" t="str">
        <f ca="1">IFERROR(VLOOKUP(B259,#REF!,3,FALSE),"-")</f>
        <v>-</v>
      </c>
      <c r="L259" s="33">
        <f ca="1">_xll.DBRW($B$14,$B259,L$19)</f>
        <v>0</v>
      </c>
      <c r="M259" s="33">
        <f ca="1">_xll.DBRW($B$14,$B259,M$19)</f>
        <v>0</v>
      </c>
      <c r="N259" s="33">
        <f ca="1">_xll.DBRW($B$14,$B259,N$19)</f>
        <v>0</v>
      </c>
      <c r="O259" s="33">
        <f ca="1">_xll.DBRW($B$14,$B259,O$19)</f>
        <v>0</v>
      </c>
    </row>
    <row r="260" spans="1:15" x14ac:dyDescent="0.25">
      <c r="A260" s="2" t="str">
        <f ca="1">IF(_xll.TM1RPTELISCONSOLIDATED($B$20,$B260),IF(_xll.TM1RPTELLEV($B$20,$B260)&lt;=3,_xll.TM1RPTELLEV($B$20,$B260),"D"),"N")</f>
        <v>N</v>
      </c>
      <c r="B260" s="50" t="s">
        <v>453</v>
      </c>
      <c r="C260" s="35" t="str">
        <f t="shared" ca="1" si="3"/>
        <v>No</v>
      </c>
      <c r="D260" s="35" t="str">
        <f ca="1">IF(AND(C260="YES",_xll.DIMIX(instance&amp;":z_indicator_PL_Vector",_xll.ELPAR(dimension,F260,1))&gt;0),
_xll.ELPAR(dimension,F260,1),
IF(AND(C260="YES",_xll.DIMIX(instance&amp;":z_indicator_PL_Vector",_xll.ELPAR(dimension,F260,1))=0),
_xll.ELPAR(dimension,_xll.ELPAR(dimension,F260,1),1),
IF(G260="Vector",F260,"")))</f>
        <v/>
      </c>
      <c r="E260" s="36">
        <f ca="1">_xll.ELLEV($B$15,$B260)</f>
        <v>0</v>
      </c>
      <c r="F260" s="37" t="str">
        <f ca="1">_xll.DIMNM(dimension,_xll.DIMIX(dimension,B260))</f>
        <v>PL1140_CD_10</v>
      </c>
      <c r="G260" s="36">
        <f ca="1">_xll.DBRW($B$14,$B260,G$19)</f>
        <v>0</v>
      </c>
      <c r="H260" s="38">
        <f ca="1">_xll.DBRW($B$14,$B260,H$19)</f>
        <v>0</v>
      </c>
      <c r="I260" s="38">
        <f ca="1">_xll.DBRW($B$14,$B260,I$19)</f>
        <v>0</v>
      </c>
      <c r="J260" s="38" t="str">
        <f ca="1">IF(OR(E260&lt;&gt;0,(_xll.ELPAR("tango_core_model:Indicator",B260,2)="")),_xll.ELPAR("tango_core_model:Indicator",B260,1),_xll.ELPAR("tango_core_model:Indicator",B260,2))</f>
        <v>PL0000_CD_IM</v>
      </c>
      <c r="K260" s="38" t="str">
        <f ca="1">IFERROR(VLOOKUP(B260,#REF!,3,FALSE),"-")</f>
        <v>It includes the impact of accelerated amortization of an intangible or tangible assets which has been injured or damaged</v>
      </c>
      <c r="L260" s="38">
        <f ca="1">_xll.DBRW($B$14,$B260,L$19)</f>
        <v>0</v>
      </c>
      <c r="M260" s="38">
        <f ca="1">_xll.DBRW($B$14,$B260,M$19)</f>
        <v>0</v>
      </c>
      <c r="N260" s="38">
        <f ca="1">_xll.DBRW($B$14,$B260,N$19)</f>
        <v>0</v>
      </c>
      <c r="O260" s="38">
        <f ca="1">_xll.DBRW($B$14,$B260,O$19)</f>
        <v>0</v>
      </c>
    </row>
    <row r="261" spans="1:15" x14ac:dyDescent="0.25">
      <c r="A261" s="2" t="str">
        <f ca="1">IF(_xll.TM1RPTELISCONSOLIDATED($B$20,$B261),IF(_xll.TM1RPTELLEV($B$20,$B261)&lt;=3,_xll.TM1RPTELLEV($B$20,$B261),"D"),"N")</f>
        <v>N</v>
      </c>
      <c r="B261" s="50" t="s">
        <v>114</v>
      </c>
      <c r="C261" s="35" t="str">
        <f t="shared" ca="1" si="3"/>
        <v>No</v>
      </c>
      <c r="D261" s="35" t="str">
        <f ca="1">IF(AND(C261="YES",_xll.DIMIX(instance&amp;":z_indicator_PL_Vector",_xll.ELPAR(dimension,F261,1))&gt;0),
_xll.ELPAR(dimension,F261,1),
IF(AND(C261="YES",_xll.DIMIX(instance&amp;":z_indicator_PL_Vector",_xll.ELPAR(dimension,F261,1))=0),
_xll.ELPAR(dimension,_xll.ELPAR(dimension,F261,1),1),
IF(G261="Vector",F261,"")))</f>
        <v/>
      </c>
      <c r="E261" s="36">
        <f ca="1">_xll.ELLEV($B$15,$B261)</f>
        <v>0</v>
      </c>
      <c r="F261" s="37" t="str">
        <f ca="1">_xll.DIMNM(dimension,_xll.DIMIX(dimension,B261))</f>
        <v>PL1150_CD_15</v>
      </c>
      <c r="G261" s="36">
        <f ca="1">_xll.DBRW($B$14,$B261,G$19)</f>
        <v>0</v>
      </c>
      <c r="H261" s="38">
        <f ca="1">_xll.DBRW($B$14,$B261,H$19)</f>
        <v>0</v>
      </c>
      <c r="I261" s="38">
        <f ca="1">_xll.DBRW($B$14,$B261,I$19)</f>
        <v>0</v>
      </c>
      <c r="J261" s="38" t="str">
        <f ca="1">IF(OR(E261&lt;&gt;0,(_xll.ELPAR("tango_core_model:Indicator",B261,2)="")),_xll.ELPAR("tango_core_model:Indicator",B261,1),_xll.ELPAR("tango_core_model:Indicator",B261,2))</f>
        <v>PL0000_CD_IM</v>
      </c>
      <c r="K261" s="38" t="str">
        <f ca="1">IFERROR(VLOOKUP(B261,#REF!,3,FALSE),"-")</f>
        <v>It includes variance in provisions for worker’s compensation</v>
      </c>
      <c r="L261" s="38">
        <f ca="1">_xll.DBRW($B$14,$B261,L$19)</f>
        <v>0</v>
      </c>
      <c r="M261" s="38">
        <f ca="1">_xll.DBRW($B$14,$B261,M$19)</f>
        <v>0</v>
      </c>
      <c r="N261" s="38">
        <f ca="1">_xll.DBRW($B$14,$B261,N$19)</f>
        <v>0</v>
      </c>
      <c r="O261" s="38">
        <f ca="1">_xll.DBRW($B$14,$B261,O$19)</f>
        <v>0</v>
      </c>
    </row>
    <row r="262" spans="1:15" x14ac:dyDescent="0.25">
      <c r="A262" s="2" t="str">
        <f ca="1">IF(_xll.TM1RPTELISCONSOLIDATED($B$20,$B262),IF(_xll.TM1RPTELLEV($B$20,$B262)&lt;=3,_xll.TM1RPTELLEV($B$20,$B262),"D"),"N")</f>
        <v>N</v>
      </c>
      <c r="B262" s="50" t="s">
        <v>115</v>
      </c>
      <c r="C262" s="35" t="str">
        <f t="shared" ca="1" si="3"/>
        <v>No</v>
      </c>
      <c r="D262" s="35" t="str">
        <f ca="1">IF(AND(C262="YES",_xll.DIMIX(instance&amp;":z_indicator_PL_Vector",_xll.ELPAR(dimension,F262,1))&gt;0),
_xll.ELPAR(dimension,F262,1),
IF(AND(C262="YES",_xll.DIMIX(instance&amp;":z_indicator_PL_Vector",_xll.ELPAR(dimension,F262,1))=0),
_xll.ELPAR(dimension,_xll.ELPAR(dimension,F262,1),1),
IF(G262="Vector",F262,"")))</f>
        <v/>
      </c>
      <c r="E262" s="36">
        <f ca="1">_xll.ELLEV($B$15,$B262)</f>
        <v>0</v>
      </c>
      <c r="F262" s="37" t="str">
        <f ca="1">_xll.DIMNM(dimension,_xll.DIMIX(dimension,B262))</f>
        <v>PL1150_CD_16</v>
      </c>
      <c r="G262" s="36">
        <f ca="1">_xll.DBRW($B$14,$B262,G$19)</f>
        <v>0</v>
      </c>
      <c r="H262" s="38">
        <f ca="1">_xll.DBRW($B$14,$B262,H$19)</f>
        <v>0</v>
      </c>
      <c r="I262" s="38">
        <f ca="1">_xll.DBRW($B$14,$B262,I$19)</f>
        <v>0</v>
      </c>
      <c r="J262" s="38" t="str">
        <f ca="1">IF(OR(E262&lt;&gt;0,(_xll.ELPAR("tango_core_model:Indicator",B262,2)="")),_xll.ELPAR("tango_core_model:Indicator",B262,1),_xll.ELPAR("tango_core_model:Indicator",B262,2))</f>
        <v>PL0000_CD_IM</v>
      </c>
      <c r="K262" s="38" t="str">
        <f ca="1">IFERROR(VLOOKUP(B262,#REF!,3,FALSE),"-")</f>
        <v>Reversal on provisions related to worker's compensation</v>
      </c>
      <c r="L262" s="38">
        <f ca="1">_xll.DBRW($B$14,$B262,L$19)</f>
        <v>0</v>
      </c>
      <c r="M262" s="38">
        <f ca="1">_xll.DBRW($B$14,$B262,M$19)</f>
        <v>0</v>
      </c>
      <c r="N262" s="38">
        <f ca="1">_xll.DBRW($B$14,$B262,N$19)</f>
        <v>0</v>
      </c>
      <c r="O262" s="38">
        <f ca="1">_xll.DBRW($B$14,$B262,O$19)</f>
        <v>0</v>
      </c>
    </row>
    <row r="263" spans="1:15" x14ac:dyDescent="0.25">
      <c r="A263" s="2" t="str">
        <f ca="1">IF(_xll.TM1RPTELISCONSOLIDATED($B$20,$B263),IF(_xll.TM1RPTELLEV($B$20,$B263)&lt;=3,_xll.TM1RPTELLEV($B$20,$B263),"D"),"N")</f>
        <v>N</v>
      </c>
      <c r="B263" s="50" t="s">
        <v>112</v>
      </c>
      <c r="C263" s="35" t="str">
        <f t="shared" ca="1" si="3"/>
        <v>No</v>
      </c>
      <c r="D263" s="35" t="str">
        <f ca="1">IF(AND(C263="YES",_xll.DIMIX(instance&amp;":z_indicator_PL_Vector",_xll.ELPAR(dimension,F263,1))&gt;0),
_xll.ELPAR(dimension,F263,1),
IF(AND(C263="YES",_xll.DIMIX(instance&amp;":z_indicator_PL_Vector",_xll.ELPAR(dimension,F263,1))=0),
_xll.ELPAR(dimension,_xll.ELPAR(dimension,F263,1),1),
IF(G263="Vector",F263,"")))</f>
        <v/>
      </c>
      <c r="E263" s="36">
        <f ca="1">_xll.ELLEV($B$15,$B263)</f>
        <v>0</v>
      </c>
      <c r="F263" s="37" t="str">
        <f ca="1">_xll.DIMNM(dimension,_xll.DIMIX(dimension,B263))</f>
        <v>PL1150_CD_25</v>
      </c>
      <c r="G263" s="36">
        <f ca="1">_xll.DBRW($B$14,$B263,G$19)</f>
        <v>0</v>
      </c>
      <c r="H263" s="38">
        <f ca="1">_xll.DBRW($B$14,$B263,H$19)</f>
        <v>0</v>
      </c>
      <c r="I263" s="38">
        <f ca="1">_xll.DBRW($B$14,$B263,I$19)</f>
        <v>0</v>
      </c>
      <c r="J263" s="38" t="str">
        <f ca="1">IF(OR(E263&lt;&gt;0,(_xll.ELPAR("tango_core_model:Indicator",B263,2)="")),_xll.ELPAR("tango_core_model:Indicator",B263,1),_xll.ELPAR("tango_core_model:Indicator",B263,2))</f>
        <v>PL0000_CD_IM</v>
      </c>
      <c r="K263" s="38" t="str">
        <f ca="1">IFERROR(VLOOKUP(B263,#REF!,3,FALSE),"-")</f>
        <v>It includes variance in provisions for damages provisions and auto-liability</v>
      </c>
      <c r="L263" s="38">
        <f ca="1">_xll.DBRW($B$14,$B263,L$19)</f>
        <v>0</v>
      </c>
      <c r="M263" s="38">
        <f ca="1">_xll.DBRW($B$14,$B263,M$19)</f>
        <v>0</v>
      </c>
      <c r="N263" s="38">
        <f ca="1">_xll.DBRW($B$14,$B263,N$19)</f>
        <v>0</v>
      </c>
      <c r="O263" s="38">
        <f ca="1">_xll.DBRW($B$14,$B263,O$19)</f>
        <v>0</v>
      </c>
    </row>
    <row r="264" spans="1:15" x14ac:dyDescent="0.25">
      <c r="A264" s="2" t="str">
        <f ca="1">IF(_xll.TM1RPTELISCONSOLIDATED($B$20,$B264),IF(_xll.TM1RPTELLEV($B$20,$B264)&lt;=3,_xll.TM1RPTELLEV($B$20,$B264),"D"),"N")</f>
        <v>N</v>
      </c>
      <c r="B264" s="50" t="s">
        <v>113</v>
      </c>
      <c r="C264" s="35" t="str">
        <f t="shared" ca="1" si="3"/>
        <v>No</v>
      </c>
      <c r="D264" s="35" t="str">
        <f ca="1">IF(AND(C264="YES",_xll.DIMIX(instance&amp;":z_indicator_PL_Vector",_xll.ELPAR(dimension,F264,1))&gt;0),
_xll.ELPAR(dimension,F264,1),
IF(AND(C264="YES",_xll.DIMIX(instance&amp;":z_indicator_PL_Vector",_xll.ELPAR(dimension,F264,1))=0),
_xll.ELPAR(dimension,_xll.ELPAR(dimension,F264,1),1),
IF(G264="Vector",F264,"")))</f>
        <v/>
      </c>
      <c r="E264" s="36">
        <f ca="1">_xll.ELLEV($B$15,$B264)</f>
        <v>0</v>
      </c>
      <c r="F264" s="37" t="str">
        <f ca="1">_xll.DIMNM(dimension,_xll.DIMIX(dimension,B264))</f>
        <v>PL1150_CD_26</v>
      </c>
      <c r="G264" s="36">
        <f ca="1">_xll.DBRW($B$14,$B264,G$19)</f>
        <v>0</v>
      </c>
      <c r="H264" s="38">
        <f ca="1">_xll.DBRW($B$14,$B264,H$19)</f>
        <v>0</v>
      </c>
      <c r="I264" s="38">
        <f ca="1">_xll.DBRW($B$14,$B264,I$19)</f>
        <v>0</v>
      </c>
      <c r="J264" s="38" t="str">
        <f ca="1">IF(OR(E264&lt;&gt;0,(_xll.ELPAR("tango_core_model:Indicator",B264,2)="")),_xll.ELPAR("tango_core_model:Indicator",B264,1),_xll.ELPAR("tango_core_model:Indicator",B264,2))</f>
        <v>PL0000_CD_IM</v>
      </c>
      <c r="K264" s="38" t="str">
        <f ca="1">IFERROR(VLOOKUP(B264,#REF!,3,FALSE),"-")</f>
        <v>Reversal on provisions related to claims caused by transport vehicules in case of autoliability</v>
      </c>
      <c r="L264" s="38">
        <f ca="1">_xll.DBRW($B$14,$B264,L$19)</f>
        <v>0</v>
      </c>
      <c r="M264" s="38">
        <f ca="1">_xll.DBRW($B$14,$B264,M$19)</f>
        <v>0</v>
      </c>
      <c r="N264" s="38">
        <f ca="1">_xll.DBRW($B$14,$B264,N$19)</f>
        <v>0</v>
      </c>
      <c r="O264" s="38">
        <f ca="1">_xll.DBRW($B$14,$B264,O$19)</f>
        <v>0</v>
      </c>
    </row>
    <row r="265" spans="1:15" x14ac:dyDescent="0.25">
      <c r="A265" s="2" t="str">
        <f ca="1">IF(_xll.TM1RPTELISCONSOLIDATED($B$20,$B265),IF(_xll.TM1RPTELLEV($B$20,$B265)&lt;=3,_xll.TM1RPTELLEV($B$20,$B265),"D"),"N")</f>
        <v>N</v>
      </c>
      <c r="B265" s="50" t="s">
        <v>457</v>
      </c>
      <c r="C265" s="35" t="str">
        <f t="shared" ca="1" si="3"/>
        <v>No</v>
      </c>
      <c r="D265" s="35" t="str">
        <f ca="1">IF(AND(C265="YES",_xll.DIMIX(instance&amp;":z_indicator_PL_Vector",_xll.ELPAR(dimension,F265,1))&gt;0),
_xll.ELPAR(dimension,F265,1),
IF(AND(C265="YES",_xll.DIMIX(instance&amp;":z_indicator_PL_Vector",_xll.ELPAR(dimension,F265,1))=0),
_xll.ELPAR(dimension,_xll.ELPAR(dimension,F265,1),1),
IF(G265="Vector",F265,"")))</f>
        <v/>
      </c>
      <c r="E265" s="36">
        <f ca="1">_xll.ELLEV($B$15,$B265)</f>
        <v>0</v>
      </c>
      <c r="F265" s="37" t="str">
        <f ca="1">_xll.DIMNM(dimension,_xll.DIMIX(dimension,B265))</f>
        <v>PL1150_CD_90</v>
      </c>
      <c r="G265" s="36">
        <f ca="1">_xll.DBRW($B$14,$B265,G$19)</f>
        <v>0</v>
      </c>
      <c r="H265" s="38">
        <f ca="1">_xll.DBRW($B$14,$B265,H$19)</f>
        <v>0</v>
      </c>
      <c r="I265" s="38">
        <f ca="1">_xll.DBRW($B$14,$B265,I$19)</f>
        <v>0</v>
      </c>
      <c r="J265" s="38" t="str">
        <f ca="1">IF(OR(E265&lt;&gt;0,(_xll.ELPAR("tango_core_model:Indicator",B265,2)="")),_xll.ELPAR("tango_core_model:Indicator",B265,1),_xll.ELPAR("tango_core_model:Indicator",B265,2))</f>
        <v>PL0000_CD_IM</v>
      </c>
      <c r="K265" s="38" t="str">
        <f ca="1">IFERROR(VLOOKUP(B265,#REF!,3,FALSE),"-")</f>
        <v>It includes the impact of impairment of an intangible or tangible assets which has been injured or damaged</v>
      </c>
      <c r="L265" s="38">
        <f ca="1">_xll.DBRW($B$14,$B265,L$19)</f>
        <v>0</v>
      </c>
      <c r="M265" s="38">
        <f ca="1">_xll.DBRW($B$14,$B265,M$19)</f>
        <v>0</v>
      </c>
      <c r="N265" s="38">
        <f ca="1">_xll.DBRW($B$14,$B265,N$19)</f>
        <v>0</v>
      </c>
      <c r="O265" s="38">
        <f ca="1">_xll.DBRW($B$14,$B265,O$19)</f>
        <v>0</v>
      </c>
    </row>
    <row r="266" spans="1:15" x14ac:dyDescent="0.25">
      <c r="A266" s="2" t="str">
        <f ca="1">IF(_xll.TM1RPTELISCONSOLIDATED($B$20,$B266),IF(_xll.TM1RPTELLEV($B$20,$B266)&lt;=3,_xll.TM1RPTELLEV($B$20,$B266),"D"),"N")</f>
        <v>N</v>
      </c>
      <c r="B266" s="50" t="s">
        <v>118</v>
      </c>
      <c r="C266" s="35" t="str">
        <f t="shared" ca="1" si="3"/>
        <v>No</v>
      </c>
      <c r="D266" s="35" t="str">
        <f ca="1">IF(AND(C266="YES",_xll.DIMIX(instance&amp;":z_indicator_PL_Vector",_xll.ELPAR(dimension,F266,1))&gt;0),
_xll.ELPAR(dimension,F266,1),
IF(AND(C266="YES",_xll.DIMIX(instance&amp;":z_indicator_PL_Vector",_xll.ELPAR(dimension,F266,1))=0),
_xll.ELPAR(dimension,_xll.ELPAR(dimension,F266,1),1),
IF(G266="Vector",F266,"")))</f>
        <v/>
      </c>
      <c r="E266" s="36">
        <f ca="1">_xll.ELLEV($B$15,$B266)</f>
        <v>0</v>
      </c>
      <c r="F266" s="37" t="str">
        <f ca="1">_xll.DIMNM(dimension,_xll.DIMIX(dimension,B266))</f>
        <v>PL1151_CD_15</v>
      </c>
      <c r="G266" s="36">
        <f ca="1">_xll.DBRW($B$14,$B266,G$19)</f>
        <v>0</v>
      </c>
      <c r="H266" s="38">
        <f ca="1">_xll.DBRW($B$14,$B266,H$19)</f>
        <v>0</v>
      </c>
      <c r="I266" s="38">
        <f ca="1">_xll.DBRW($B$14,$B266,I$19)</f>
        <v>0</v>
      </c>
      <c r="J266" s="38" t="str">
        <f ca="1">IF(OR(E266&lt;&gt;0,(_xll.ELPAR("tango_core_model:Indicator",B266,2)="")),_xll.ELPAR("tango_core_model:Indicator",B266,1),_xll.ELPAR("tango_core_model:Indicator",B266,2))</f>
        <v>PL0000_CD_IM</v>
      </c>
      <c r="K266" s="38" t="str">
        <f ca="1">IFERROR(VLOOKUP(B266,#REF!,3,FALSE),"-")</f>
        <v>Impact of change in revaluation rate on provisions for losses on LT contracts - related to worker compensations</v>
      </c>
      <c r="L266" s="38">
        <f ca="1">_xll.DBRW($B$14,$B266,L$19)</f>
        <v>0</v>
      </c>
      <c r="M266" s="38">
        <f ca="1">_xll.DBRW($B$14,$B266,M$19)</f>
        <v>0</v>
      </c>
      <c r="N266" s="38">
        <f ca="1">_xll.DBRW($B$14,$B266,N$19)</f>
        <v>0</v>
      </c>
      <c r="O266" s="38">
        <f ca="1">_xll.DBRW($B$14,$B266,O$19)</f>
        <v>0</v>
      </c>
    </row>
    <row r="267" spans="1:15" x14ac:dyDescent="0.25">
      <c r="A267" s="2" t="str">
        <f ca="1">IF(_xll.TM1RPTELISCONSOLIDATED($B$20,$B267),IF(_xll.TM1RPTELLEV($B$20,$B267)&lt;=3,_xll.TM1RPTELLEV($B$20,$B267),"D"),"N")</f>
        <v>N</v>
      </c>
      <c r="B267" s="50" t="s">
        <v>119</v>
      </c>
      <c r="C267" s="35" t="str">
        <f t="shared" ca="1" si="3"/>
        <v>No</v>
      </c>
      <c r="D267" s="35" t="str">
        <f ca="1">IF(AND(C267="YES",_xll.DIMIX(instance&amp;":z_indicator_PL_Vector",_xll.ELPAR(dimension,F267,1))&gt;0),
_xll.ELPAR(dimension,F267,1),
IF(AND(C267="YES",_xll.DIMIX(instance&amp;":z_indicator_PL_Vector",_xll.ELPAR(dimension,F267,1))=0),
_xll.ELPAR(dimension,_xll.ELPAR(dimension,F267,1),1),
IF(G267="Vector",F267,"")))</f>
        <v/>
      </c>
      <c r="E267" s="36">
        <f ca="1">_xll.ELLEV($B$15,$B267)</f>
        <v>0</v>
      </c>
      <c r="F267" s="37" t="str">
        <f ca="1">_xll.DIMNM(dimension,_xll.DIMIX(dimension,B267))</f>
        <v>PL1151_CD_16</v>
      </c>
      <c r="G267" s="36">
        <f ca="1">_xll.DBRW($B$14,$B267,G$19)</f>
        <v>0</v>
      </c>
      <c r="H267" s="38">
        <f ca="1">_xll.DBRW($B$14,$B267,H$19)</f>
        <v>0</v>
      </c>
      <c r="I267" s="38">
        <f ca="1">_xll.DBRW($B$14,$B267,I$19)</f>
        <v>0</v>
      </c>
      <c r="J267" s="38" t="str">
        <f ca="1">IF(OR(E267&lt;&gt;0,(_xll.ELPAR("tango_core_model:Indicator",B267,2)="")),_xll.ELPAR("tango_core_model:Indicator",B267,1),_xll.ELPAR("tango_core_model:Indicator",B267,2))</f>
        <v>PL0000_CD_IM</v>
      </c>
      <c r="K267" s="38" t="str">
        <f ca="1">IFERROR(VLOOKUP(B267,#REF!,3,FALSE),"-")</f>
        <v>Impact of change in revaluation rate on provisions for losses on LT contracts - related to worker compensations - Reversal</v>
      </c>
      <c r="L267" s="38">
        <f ca="1">_xll.DBRW($B$14,$B267,L$19)</f>
        <v>0</v>
      </c>
      <c r="M267" s="38">
        <f ca="1">_xll.DBRW($B$14,$B267,M$19)</f>
        <v>0</v>
      </c>
      <c r="N267" s="38">
        <f ca="1">_xll.DBRW($B$14,$B267,N$19)</f>
        <v>0</v>
      </c>
      <c r="O267" s="38">
        <f ca="1">_xll.DBRW($B$14,$B267,O$19)</f>
        <v>0</v>
      </c>
    </row>
    <row r="268" spans="1:15" x14ac:dyDescent="0.25">
      <c r="A268" s="2" t="str">
        <f ca="1">IF(_xll.TM1RPTELISCONSOLIDATED($B$20,$B268),IF(_xll.TM1RPTELLEV($B$20,$B268)&lt;=3,_xll.TM1RPTELLEV($B$20,$B268),"D"),"N")</f>
        <v>N</v>
      </c>
      <c r="B268" s="50" t="s">
        <v>116</v>
      </c>
      <c r="C268" s="35" t="str">
        <f t="shared" ca="1" si="3"/>
        <v>No</v>
      </c>
      <c r="D268" s="35" t="str">
        <f ca="1">IF(AND(C268="YES",_xll.DIMIX(instance&amp;":z_indicator_PL_Vector",_xll.ELPAR(dimension,F268,1))&gt;0),
_xll.ELPAR(dimension,F268,1),
IF(AND(C268="YES",_xll.DIMIX(instance&amp;":z_indicator_PL_Vector",_xll.ELPAR(dimension,F268,1))=0),
_xll.ELPAR(dimension,_xll.ELPAR(dimension,F268,1),1),
IF(G268="Vector",F268,"")))</f>
        <v/>
      </c>
      <c r="E268" s="36">
        <f ca="1">_xll.ELLEV($B$15,$B268)</f>
        <v>0</v>
      </c>
      <c r="F268" s="37" t="str">
        <f ca="1">_xll.DIMNM(dimension,_xll.DIMIX(dimension,B268))</f>
        <v>PL1151_CD_25</v>
      </c>
      <c r="G268" s="36">
        <f ca="1">_xll.DBRW($B$14,$B268,G$19)</f>
        <v>0</v>
      </c>
      <c r="H268" s="38">
        <f ca="1">_xll.DBRW($B$14,$B268,H$19)</f>
        <v>0</v>
      </c>
      <c r="I268" s="38">
        <f ca="1">_xll.DBRW($B$14,$B268,I$19)</f>
        <v>0</v>
      </c>
      <c r="J268" s="38" t="str">
        <f ca="1">IF(OR(E268&lt;&gt;0,(_xll.ELPAR("tango_core_model:Indicator",B268,2)="")),_xll.ELPAR("tango_core_model:Indicator",B268,1),_xll.ELPAR("tango_core_model:Indicator",B268,2))</f>
        <v>PL0000_CD_IM</v>
      </c>
      <c r="K268" s="38" t="str">
        <f ca="1">IFERROR(VLOOKUP(B268,#REF!,3,FALSE),"-")</f>
        <v>Impact of change in revaluation rate on provisions for losses on LT contracts - related to autoliability</v>
      </c>
      <c r="L268" s="38">
        <f ca="1">_xll.DBRW($B$14,$B268,L$19)</f>
        <v>0</v>
      </c>
      <c r="M268" s="38">
        <f ca="1">_xll.DBRW($B$14,$B268,M$19)</f>
        <v>0</v>
      </c>
      <c r="N268" s="38">
        <f ca="1">_xll.DBRW($B$14,$B268,N$19)</f>
        <v>0</v>
      </c>
      <c r="O268" s="38">
        <f ca="1">_xll.DBRW($B$14,$B268,O$19)</f>
        <v>0</v>
      </c>
    </row>
    <row r="269" spans="1:15" x14ac:dyDescent="0.25">
      <c r="A269" s="2" t="str">
        <f ca="1">IF(_xll.TM1RPTELISCONSOLIDATED($B$20,$B269),IF(_xll.TM1RPTELLEV($B$20,$B269)&lt;=3,_xll.TM1RPTELLEV($B$20,$B269),"D"),"N")</f>
        <v>N</v>
      </c>
      <c r="B269" s="50" t="s">
        <v>117</v>
      </c>
      <c r="C269" s="35" t="str">
        <f t="shared" ca="1" si="3"/>
        <v>No</v>
      </c>
      <c r="D269" s="35" t="str">
        <f ca="1">IF(AND(C269="YES",_xll.DIMIX(instance&amp;":z_indicator_PL_Vector",_xll.ELPAR(dimension,F269,1))&gt;0),
_xll.ELPAR(dimension,F269,1),
IF(AND(C269="YES",_xll.DIMIX(instance&amp;":z_indicator_PL_Vector",_xll.ELPAR(dimension,F269,1))=0),
_xll.ELPAR(dimension,_xll.ELPAR(dimension,F269,1),1),
IF(G269="Vector",F269,"")))</f>
        <v/>
      </c>
      <c r="E269" s="36">
        <f ca="1">_xll.ELLEV($B$15,$B269)</f>
        <v>0</v>
      </c>
      <c r="F269" s="37" t="str">
        <f ca="1">_xll.DIMNM(dimension,_xll.DIMIX(dimension,B269))</f>
        <v>PL1151_CD_26</v>
      </c>
      <c r="G269" s="36">
        <f ca="1">_xll.DBRW($B$14,$B269,G$19)</f>
        <v>0</v>
      </c>
      <c r="H269" s="38">
        <f ca="1">_xll.DBRW($B$14,$B269,H$19)</f>
        <v>0</v>
      </c>
      <c r="I269" s="38">
        <f ca="1">_xll.DBRW($B$14,$B269,I$19)</f>
        <v>0</v>
      </c>
      <c r="J269" s="38" t="str">
        <f ca="1">IF(OR(E269&lt;&gt;0,(_xll.ELPAR("tango_core_model:Indicator",B269,2)="")),_xll.ELPAR("tango_core_model:Indicator",B269,1),_xll.ELPAR("tango_core_model:Indicator",B269,2))</f>
        <v>PL0000_CD_IM</v>
      </c>
      <c r="K269" s="38" t="str">
        <f ca="1">IFERROR(VLOOKUP(B269,#REF!,3,FALSE),"-")</f>
        <v>Impact of change in revaluation rate on provisions for losses on LT contracts - related to autoliability - Reversal</v>
      </c>
      <c r="L269" s="38">
        <f ca="1">_xll.DBRW($B$14,$B269,L$19)</f>
        <v>0</v>
      </c>
      <c r="M269" s="38">
        <f ca="1">_xll.DBRW($B$14,$B269,M$19)</f>
        <v>0</v>
      </c>
      <c r="N269" s="38">
        <f ca="1">_xll.DBRW($B$14,$B269,N$19)</f>
        <v>0</v>
      </c>
      <c r="O269" s="38">
        <f ca="1">_xll.DBRW($B$14,$B269,O$19)</f>
        <v>0</v>
      </c>
    </row>
    <row r="270" spans="1:15" x14ac:dyDescent="0.25">
      <c r="A270" s="2" t="str">
        <f ca="1">IF(_xll.TM1RPTELISCONSOLIDATED($B$20,$B270),IF(_xll.TM1RPTELLEV($B$20,$B270)&lt;=3,_xll.TM1RPTELLEV($B$20,$B270),"D"),"N")</f>
        <v>N</v>
      </c>
      <c r="B270" s="47" t="s">
        <v>1763</v>
      </c>
      <c r="C270" s="30" t="str">
        <f t="shared" ca="1" si="3"/>
        <v>No</v>
      </c>
      <c r="D270" s="30" t="str">
        <f ca="1">IF(AND(C270="YES",_xll.DIMIX(instance&amp;":z_indicator_PL_Vector",_xll.ELPAR(dimension,F270,1))&gt;0),
_xll.ELPAR(dimension,F270,1),
IF(AND(C270="YES",_xll.DIMIX(instance&amp;":z_indicator_PL_Vector",_xll.ELPAR(dimension,F270,1))=0),
_xll.ELPAR(dimension,_xll.ELPAR(dimension,F270,1),1),
IF(G270="Vector",F270,"")))</f>
        <v/>
      </c>
      <c r="E270" s="31">
        <f ca="1">_xll.ELLEV($B$15,$B270)</f>
        <v>3</v>
      </c>
      <c r="F270" s="32" t="str">
        <f ca="1">_xll.DIMNM(dimension,_xll.DIMIX(dimension,B270))</f>
        <v>PL0000_CS</v>
      </c>
      <c r="G270" s="33">
        <f ca="1">_xll.DBRW($B$14,$B270,G$19)</f>
        <v>0</v>
      </c>
      <c r="H270" s="33">
        <f ca="1">_xll.DBRW($B$14,$B270,H$19)</f>
        <v>0</v>
      </c>
      <c r="I270" s="33">
        <f ca="1">_xll.DBRW($B$14,$B270,I$19)</f>
        <v>0</v>
      </c>
      <c r="J270" s="33" t="str">
        <f ca="1">IF(OR(E270&lt;&gt;0,(_xll.ELPAR("tango_core_model:Indicator",B270,2)="")),_xll.ELPAR("tango_core_model:Indicator",B270,1),_xll.ELPAR("tango_core_model:Indicator",B270,2))</f>
        <v>PL0000_Other</v>
      </c>
      <c r="K270" s="33" t="str">
        <f ca="1">IFERROR(VLOOKUP(B270,#REF!,3,FALSE),"-")</f>
        <v>-</v>
      </c>
      <c r="L270" s="33">
        <f ca="1">_xll.DBRW($B$14,$B270,L$19)</f>
        <v>0</v>
      </c>
      <c r="M270" s="33">
        <f ca="1">_xll.DBRW($B$14,$B270,M$19)</f>
        <v>0</v>
      </c>
      <c r="N270" s="33">
        <f ca="1">_xll.DBRW($B$14,$B270,N$19)</f>
        <v>0</v>
      </c>
      <c r="O270" s="33">
        <f ca="1">_xll.DBRW($B$14,$B270,O$19)</f>
        <v>0</v>
      </c>
    </row>
    <row r="271" spans="1:15" x14ac:dyDescent="0.25">
      <c r="A271" s="2" t="str">
        <f ca="1">IF(_xll.TM1RPTELISCONSOLIDATED($B$20,$B271),IF(_xll.TM1RPTELLEV($B$20,$B271)&lt;=3,_xll.TM1RPTELLEV($B$20,$B271),"D"),"N")</f>
        <v>N</v>
      </c>
      <c r="B271" s="48" t="s">
        <v>1764</v>
      </c>
      <c r="C271" s="30" t="str">
        <f t="shared" ca="1" si="3"/>
        <v>No</v>
      </c>
      <c r="D271" s="30" t="str">
        <f ca="1">IF(AND(C271="YES",_xll.DIMIX(instance&amp;":z_indicator_PL_Vector",_xll.ELPAR(dimension,F271,1))&gt;0),
_xll.ELPAR(dimension,F271,1),
IF(AND(C271="YES",_xll.DIMIX(instance&amp;":z_indicator_PL_Vector",_xll.ELPAR(dimension,F271,1))=0),
_xll.ELPAR(dimension,_xll.ELPAR(dimension,F271,1),1),
IF(G271="Vector",F271,"")))</f>
        <v/>
      </c>
      <c r="E271" s="31">
        <f ca="1">_xll.ELLEV($B$15,$B271)</f>
        <v>2</v>
      </c>
      <c r="F271" s="32" t="str">
        <f ca="1">_xll.DIMNM(dimension,_xll.DIMIX(dimension,B271))</f>
        <v>PL0000_CS_CAFOP</v>
      </c>
      <c r="G271" s="33">
        <f ca="1">_xll.DBRW($B$14,$B271,G$19)</f>
        <v>0</v>
      </c>
      <c r="H271" s="33">
        <f ca="1">_xll.DBRW($B$14,$B271,H$19)</f>
        <v>0</v>
      </c>
      <c r="I271" s="33">
        <f ca="1">_xll.DBRW($B$14,$B271,I$19)</f>
        <v>0</v>
      </c>
      <c r="J271" s="33" t="str">
        <f ca="1">IF(OR(E271&lt;&gt;0,(_xll.ELPAR("tango_core_model:Indicator",B271,2)="")),_xll.ELPAR("tango_core_model:Indicator",B271,1),_xll.ELPAR("tango_core_model:Indicator",B271,2))</f>
        <v>PL0000_CS</v>
      </c>
      <c r="K271" s="33" t="str">
        <f ca="1">IFERROR(VLOOKUP(B271,#REF!,3,FALSE),"-")</f>
        <v>-</v>
      </c>
      <c r="L271" s="33">
        <f ca="1">_xll.DBRW($B$14,$B271,L$19)</f>
        <v>0</v>
      </c>
      <c r="M271" s="33">
        <f ca="1">_xll.DBRW($B$14,$B271,M$19)</f>
        <v>0</v>
      </c>
      <c r="N271" s="33">
        <f ca="1">_xll.DBRW($B$14,$B271,N$19)</f>
        <v>0</v>
      </c>
      <c r="O271" s="33">
        <f ca="1">_xll.DBRW($B$14,$B271,O$19)</f>
        <v>0</v>
      </c>
    </row>
    <row r="272" spans="1:15" x14ac:dyDescent="0.25">
      <c r="A272" s="2" t="str">
        <f ca="1">IF(_xll.TM1RPTELISCONSOLIDATED($B$20,$B272),IF(_xll.TM1RPTELLEV($B$20,$B272)&lt;=3,_xll.TM1RPTELLEV($B$20,$B272),"D"),"N")</f>
        <v>N</v>
      </c>
      <c r="B272" s="40" t="s">
        <v>120</v>
      </c>
      <c r="C272" s="35" t="str">
        <f t="shared" ca="1" si="3"/>
        <v>No</v>
      </c>
      <c r="D272" s="35" t="str">
        <f ca="1">IF(AND(C272="YES",_xll.DIMIX(instance&amp;":z_indicator_PL_Vector",_xll.ELPAR(dimension,F272,1))&gt;0),
_xll.ELPAR(dimension,F272,1),
IF(AND(C272="YES",_xll.DIMIX(instance&amp;":z_indicator_PL_Vector",_xll.ELPAR(dimension,F272,1))=0),
_xll.ELPAR(dimension,_xll.ELPAR(dimension,F272,1),1),
IF(G272="Vector",F272,"")))</f>
        <v/>
      </c>
      <c r="E272" s="36">
        <f ca="1">_xll.ELLEV($B$15,$B272)</f>
        <v>0</v>
      </c>
      <c r="F272" s="37" t="str">
        <f ca="1">_xll.DIMNM(dimension,_xll.DIMIX(dimension,B272))</f>
        <v>PL1110_CS_10</v>
      </c>
      <c r="G272" s="36">
        <f ca="1">_xll.DBRW($B$14,$B272,G$19)</f>
        <v>0</v>
      </c>
      <c r="H272" s="38">
        <f ca="1">_xll.DBRW($B$14,$B272,H$19)</f>
        <v>0</v>
      </c>
      <c r="I272" s="38">
        <f ca="1">_xll.DBRW($B$14,$B272,I$19)</f>
        <v>0</v>
      </c>
      <c r="J272" s="38" t="str">
        <f ca="1">IF(OR(E272&lt;&gt;0,(_xll.ELPAR("tango_core_model:Indicator",B272,2)="")),_xll.ELPAR("tango_core_model:Indicator",B272,1),_xll.ELPAR("tango_core_model:Indicator",B272,2))</f>
        <v>PL0000_CS_CAFOP</v>
      </c>
      <c r="K272" s="38" t="str">
        <f ca="1">IFERROR(VLOOKUP(B272,#REF!,3,FALSE),"-")</f>
        <v>Costs of staff directly and indirectly dedicated to customer services.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272" s="38">
        <f ca="1">_xll.DBRW($B$14,$B272,L$19)</f>
        <v>0</v>
      </c>
      <c r="M272" s="38">
        <f ca="1">_xll.DBRW($B$14,$B272,M$19)</f>
        <v>0</v>
      </c>
      <c r="N272" s="38">
        <f ca="1">_xll.DBRW($B$14,$B272,N$19)</f>
        <v>0</v>
      </c>
      <c r="O272" s="38">
        <f ca="1">_xll.DBRW($B$14,$B272,O$19)</f>
        <v>0</v>
      </c>
    </row>
    <row r="273" spans="1:15" x14ac:dyDescent="0.25">
      <c r="A273" s="2" t="str">
        <f ca="1">IF(_xll.TM1RPTELISCONSOLIDATED($B$20,$B273),IF(_xll.TM1RPTELLEV($B$20,$B273)&lt;=3,_xll.TM1RPTELLEV($B$20,$B273),"D"),"N")</f>
        <v>N</v>
      </c>
      <c r="B273" s="40" t="s">
        <v>121</v>
      </c>
      <c r="C273" s="35" t="str">
        <f t="shared" ca="1" si="3"/>
        <v>No</v>
      </c>
      <c r="D273" s="35" t="str">
        <f ca="1">IF(AND(C273="YES",_xll.DIMIX(instance&amp;":z_indicator_PL_Vector",_xll.ELPAR(dimension,F273,1))&gt;0),
_xll.ELPAR(dimension,F273,1),
IF(AND(C273="YES",_xll.DIMIX(instance&amp;":z_indicator_PL_Vector",_xll.ELPAR(dimension,F273,1))=0),
_xll.ELPAR(dimension,_xll.ELPAR(dimension,F273,1),1),
IF(G273="Vector",F273,"")))</f>
        <v/>
      </c>
      <c r="E273" s="36">
        <f ca="1">_xll.ELLEV($B$15,$B273)</f>
        <v>0</v>
      </c>
      <c r="F273" s="37" t="str">
        <f ca="1">_xll.DIMNM(dimension,_xll.DIMIX(dimension,B273))</f>
        <v>PL1155_CS_99</v>
      </c>
      <c r="G273" s="36">
        <f ca="1">_xll.DBRW($B$14,$B273,G$19)</f>
        <v>0</v>
      </c>
      <c r="H273" s="38">
        <f ca="1">_xll.DBRW($B$14,$B273,H$19)</f>
        <v>0</v>
      </c>
      <c r="I273" s="38">
        <f ca="1">_xll.DBRW($B$14,$B273,I$19)</f>
        <v>0</v>
      </c>
      <c r="J273" s="38" t="str">
        <f ca="1">IF(OR(E273&lt;&gt;0,(_xll.ELPAR("tango_core_model:Indicator",B273,2)="")),_xll.ELPAR("tango_core_model:Indicator",B273,1),_xll.ELPAR("tango_core_model:Indicator",B273,2))</f>
        <v>PL0000_CS_CAFOP</v>
      </c>
      <c r="K273" s="38" t="str">
        <f ca="1">IFERROR(VLOOKUP(B273,#REF!,3,FALSE),"-")</f>
        <v>It includes re-invoicing to another intercompany of the Group of all customer services costs supported by the company</v>
      </c>
      <c r="L273" s="38">
        <f ca="1">_xll.DBRW($B$14,$B273,L$19)</f>
        <v>0</v>
      </c>
      <c r="M273" s="38">
        <f ca="1">_xll.DBRW($B$14,$B273,M$19)</f>
        <v>0</v>
      </c>
      <c r="N273" s="38">
        <f ca="1">_xll.DBRW($B$14,$B273,N$19)</f>
        <v>0</v>
      </c>
      <c r="O273" s="38">
        <f ca="1">_xll.DBRW($B$14,$B273,O$19)</f>
        <v>0</v>
      </c>
    </row>
    <row r="274" spans="1:15" x14ac:dyDescent="0.25">
      <c r="A274" s="2" t="str">
        <f ca="1">IF(_xll.TM1RPTELISCONSOLIDATED($B$20,$B274),IF(_xll.TM1RPTELLEV($B$20,$B274)&lt;=3,_xll.TM1RPTELLEV($B$20,$B274),"D"),"N")</f>
        <v>N</v>
      </c>
      <c r="B274" s="49" t="s">
        <v>1765</v>
      </c>
      <c r="C274" s="30" t="str">
        <f t="shared" ca="1" si="3"/>
        <v>No</v>
      </c>
      <c r="D274" s="30" t="str">
        <f ca="1">IF(AND(C274="YES",_xll.DIMIX(instance&amp;":z_indicator_PL_Vector",_xll.ELPAR(dimension,F274,1))&gt;0),
_xll.ELPAR(dimension,F274,1),
IF(AND(C274="YES",_xll.DIMIX(instance&amp;":z_indicator_PL_Vector",_xll.ELPAR(dimension,F274,1))=0),
_xll.ELPAR(dimension,_xll.ELPAR(dimension,F274,1),1),
IF(G274="Vector",F274,"")))</f>
        <v/>
      </c>
      <c r="E274" s="31">
        <f ca="1">_xll.ELLEV($B$15,$B274)</f>
        <v>1</v>
      </c>
      <c r="F274" s="32" t="str">
        <f ca="1">_xll.DIMNM(dimension,_xll.DIMIX(dimension,B274))</f>
        <v>PL0000_CS_OE</v>
      </c>
      <c r="G274" s="33">
        <f ca="1">_xll.DBRW($B$14,$B274,G$19)</f>
        <v>0</v>
      </c>
      <c r="H274" s="33">
        <f ca="1">_xll.DBRW($B$14,$B274,H$19)</f>
        <v>0</v>
      </c>
      <c r="I274" s="33">
        <f ca="1">_xll.DBRW($B$14,$B274,I$19)</f>
        <v>0</v>
      </c>
      <c r="J274" s="33" t="str">
        <f ca="1">IF(OR(E274&lt;&gt;0,(_xll.ELPAR("tango_core_model:Indicator",B274,2)="")),_xll.ELPAR("tango_core_model:Indicator",B274,1),_xll.ELPAR("tango_core_model:Indicator",B274,2))</f>
        <v>PL0000_CS_CAFOP</v>
      </c>
      <c r="K274" s="33" t="str">
        <f ca="1">IFERROR(VLOOKUP(B274,#REF!,3,FALSE),"-")</f>
        <v>-</v>
      </c>
      <c r="L274" s="33">
        <f ca="1">_xll.DBRW($B$14,$B274,L$19)</f>
        <v>0</v>
      </c>
      <c r="M274" s="33">
        <f ca="1">_xll.DBRW($B$14,$B274,M$19)</f>
        <v>0</v>
      </c>
      <c r="N274" s="33">
        <f ca="1">_xll.DBRW($B$14,$B274,N$19)</f>
        <v>0</v>
      </c>
      <c r="O274" s="33">
        <f ca="1">_xll.DBRW($B$14,$B274,O$19)</f>
        <v>0</v>
      </c>
    </row>
    <row r="275" spans="1:15" x14ac:dyDescent="0.25">
      <c r="A275" s="2" t="str">
        <f ca="1">IF(_xll.TM1RPTELISCONSOLIDATED($B$20,$B275),IF(_xll.TM1RPTELLEV($B$20,$B275)&lt;=3,_xll.TM1RPTELLEV($B$20,$B275),"D"),"N")</f>
        <v>N</v>
      </c>
      <c r="B275" s="50" t="s">
        <v>123</v>
      </c>
      <c r="C275" s="35" t="str">
        <f t="shared" ca="1" si="3"/>
        <v>No</v>
      </c>
      <c r="D275" s="35" t="str">
        <f ca="1">IF(AND(C275="YES",_xll.DIMIX(instance&amp;":z_indicator_PL_Vector",_xll.ELPAR(dimension,F275,1))&gt;0),
_xll.ELPAR(dimension,F275,1),
IF(AND(C275="YES",_xll.DIMIX(instance&amp;":z_indicator_PL_Vector",_xll.ELPAR(dimension,F275,1))=0),
_xll.ELPAR(dimension,_xll.ELPAR(dimension,F275,1),1),
IF(G275="Vector",F275,"")))</f>
        <v/>
      </c>
      <c r="E275" s="36">
        <f ca="1">_xll.ELLEV($B$15,$B275)</f>
        <v>0</v>
      </c>
      <c r="F275" s="37" t="str">
        <f ca="1">_xll.DIMNM(dimension,_xll.DIMIX(dimension,B275))</f>
        <v>PL1115_CS_99</v>
      </c>
      <c r="G275" s="36">
        <f ca="1">_xll.DBRW($B$14,$B275,G$19)</f>
        <v>0</v>
      </c>
      <c r="H275" s="38">
        <f ca="1">_xll.DBRW($B$14,$B275,H$19)</f>
        <v>0</v>
      </c>
      <c r="I275" s="38">
        <f ca="1">_xll.DBRW($B$14,$B275,I$19)</f>
        <v>0</v>
      </c>
      <c r="J275" s="38" t="str">
        <f ca="1">IF(OR(E275&lt;&gt;0,(_xll.ELPAR("tango_core_model:Indicator",B275,2)="")),_xll.ELPAR("tango_core_model:Indicator",B275,1),_xll.ELPAR("tango_core_model:Indicator",B275,2))</f>
        <v>PL0000_CS_OE</v>
      </c>
      <c r="K275" s="38" t="str">
        <f ca="1">IFERROR(VLOOKUP(B275,#REF!,3,FALSE),"-")</f>
        <v>It includes other customer services expenses not included in the other natures (consumption of tickets, poster campaign, purchase of advertising items, marketing or sponsoring expenses, etc…)</v>
      </c>
      <c r="L275" s="38">
        <f ca="1">_xll.DBRW($B$14,$B275,L$19)</f>
        <v>0</v>
      </c>
      <c r="M275" s="38">
        <f ca="1">_xll.DBRW($B$14,$B275,M$19)</f>
        <v>0</v>
      </c>
      <c r="N275" s="38">
        <f ca="1">_xll.DBRW($B$14,$B275,N$19)</f>
        <v>0</v>
      </c>
      <c r="O275" s="38">
        <f ca="1">_xll.DBRW($B$14,$B275,O$19)</f>
        <v>0</v>
      </c>
    </row>
    <row r="276" spans="1:15" x14ac:dyDescent="0.25">
      <c r="A276" s="2" t="str">
        <f ca="1">IF(_xll.TM1RPTELISCONSOLIDATED($B$20,$B276),IF(_xll.TM1RPTELLEV($B$20,$B276)&lt;=3,_xll.TM1RPTELLEV($B$20,$B276),"D"),"N")</f>
        <v>N</v>
      </c>
      <c r="B276" s="50" t="s">
        <v>122</v>
      </c>
      <c r="C276" s="35" t="str">
        <f t="shared" ca="1" si="3"/>
        <v>No</v>
      </c>
      <c r="D276" s="35" t="str">
        <f ca="1">IF(AND(C276="YES",_xll.DIMIX(instance&amp;":z_indicator_PL_Vector",_xll.ELPAR(dimension,F276,1))&gt;0),
_xll.ELPAR(dimension,F276,1),
IF(AND(C276="YES",_xll.DIMIX(instance&amp;":z_indicator_PL_Vector",_xll.ELPAR(dimension,F276,1))=0),
_xll.ELPAR(dimension,_xll.ELPAR(dimension,F276,1),1),
IF(G276="Vector",F276,"")))</f>
        <v/>
      </c>
      <c r="E276" s="36">
        <f ca="1">_xll.ELLEV($B$15,$B276)</f>
        <v>0</v>
      </c>
      <c r="F276" s="37" t="str">
        <f ca="1">_xll.DIMNM(dimension,_xll.DIMIX(dimension,B276))</f>
        <v>PL1115_CS_20</v>
      </c>
      <c r="G276" s="36">
        <f ca="1">_xll.DBRW($B$14,$B276,G$19)</f>
        <v>0</v>
      </c>
      <c r="H276" s="38">
        <f ca="1">_xll.DBRW($B$14,$B276,H$19)</f>
        <v>0</v>
      </c>
      <c r="I276" s="38">
        <f ca="1">_xll.DBRW($B$14,$B276,I$19)</f>
        <v>0</v>
      </c>
      <c r="J276" s="38" t="str">
        <f ca="1">IF(OR(E276&lt;&gt;0,(_xll.ELPAR("tango_core_model:Indicator",B276,2)="")),_xll.ELPAR("tango_core_model:Indicator",B276,1),_xll.ELPAR("tango_core_model:Indicator",B276,2))</f>
        <v>PL0000_CS_OE</v>
      </c>
      <c r="K276" s="38" t="str">
        <f ca="1">IFERROR(VLOOKUP(B276,#REF!,3,FALSE),"-")</f>
        <v>It includes seconded staff costs and costs of temporary staff dedicated to customer services, only</v>
      </c>
      <c r="L276" s="38">
        <f ca="1">_xll.DBRW($B$14,$B276,L$19)</f>
        <v>0</v>
      </c>
      <c r="M276" s="38">
        <f ca="1">_xll.DBRW($B$14,$B276,M$19)</f>
        <v>0</v>
      </c>
      <c r="N276" s="38">
        <f ca="1">_xll.DBRW($B$14,$B276,N$19)</f>
        <v>0</v>
      </c>
      <c r="O276" s="38">
        <f ca="1">_xll.DBRW($B$14,$B276,O$19)</f>
        <v>0</v>
      </c>
    </row>
    <row r="277" spans="1:15" x14ac:dyDescent="0.25">
      <c r="A277" s="2" t="str">
        <f ca="1">IF(_xll.TM1RPTELISCONSOLIDATED($B$20,$B277),IF(_xll.TM1RPTELLEV($B$20,$B277)&lt;=3,_xll.TM1RPTELLEV($B$20,$B277),"D"),"N")</f>
        <v>N</v>
      </c>
      <c r="B277" s="48" t="s">
        <v>1766</v>
      </c>
      <c r="C277" s="30" t="str">
        <f t="shared" ref="C277:C340" ca="1" si="4">IF(AND($A277="N",G277="country")=TRUE,"Yes","No")</f>
        <v>No</v>
      </c>
      <c r="D277" s="30" t="str">
        <f ca="1">IF(AND(C277="YES",_xll.DIMIX(instance&amp;":z_indicator_PL_Vector",_xll.ELPAR(dimension,F277,1))&gt;0),
_xll.ELPAR(dimension,F277,1),
IF(AND(C277="YES",_xll.DIMIX(instance&amp;":z_indicator_PL_Vector",_xll.ELPAR(dimension,F277,1))=0),
_xll.ELPAR(dimension,_xll.ELPAR(dimension,F277,1),1),
IF(G277="Vector",F277,"")))</f>
        <v/>
      </c>
      <c r="E277" s="31">
        <f ca="1">_xll.ELLEV($B$15,$B277)</f>
        <v>2</v>
      </c>
      <c r="F277" s="32" t="str">
        <f ca="1">_xll.DIMNM(dimension,_xll.DIMIX(dimension,B277))</f>
        <v>PL0000_CS_RESOP</v>
      </c>
      <c r="G277" s="33">
        <f ca="1">_xll.DBRW($B$14,$B277,G$19)</f>
        <v>0</v>
      </c>
      <c r="H277" s="33">
        <f ca="1">_xll.DBRW($B$14,$B277,H$19)</f>
        <v>0</v>
      </c>
      <c r="I277" s="33">
        <f ca="1">_xll.DBRW($B$14,$B277,I$19)</f>
        <v>0</v>
      </c>
      <c r="J277" s="33" t="str">
        <f ca="1">IF(OR(E277&lt;&gt;0,(_xll.ELPAR("tango_core_model:Indicator",B277,2)="")),_xll.ELPAR("tango_core_model:Indicator",B277,1),_xll.ELPAR("tango_core_model:Indicator",B277,2))</f>
        <v>PL0000_CS</v>
      </c>
      <c r="K277" s="33" t="str">
        <f ca="1">IFERROR(VLOOKUP(B277,#REF!,3,FALSE),"-")</f>
        <v>-</v>
      </c>
      <c r="L277" s="33">
        <f ca="1">_xll.DBRW($B$14,$B277,L$19)</f>
        <v>0</v>
      </c>
      <c r="M277" s="33">
        <f ca="1">_xll.DBRW($B$14,$B277,M$19)</f>
        <v>0</v>
      </c>
      <c r="N277" s="33">
        <f ca="1">_xll.DBRW($B$14,$B277,N$19)</f>
        <v>0</v>
      </c>
      <c r="O277" s="33">
        <f ca="1">_xll.DBRW($B$14,$B277,O$19)</f>
        <v>0</v>
      </c>
    </row>
    <row r="278" spans="1:15" x14ac:dyDescent="0.25">
      <c r="A278" s="2" t="str">
        <f ca="1">IF(_xll.TM1RPTELISCONSOLIDATED($B$20,$B278),IF(_xll.TM1RPTELLEV($B$20,$B278)&lt;=3,_xll.TM1RPTELLEV($B$20,$B278),"D"),"N")</f>
        <v>N</v>
      </c>
      <c r="B278" s="40" t="s">
        <v>124</v>
      </c>
      <c r="C278" s="35" t="str">
        <f t="shared" ca="1" si="4"/>
        <v>No</v>
      </c>
      <c r="D278" s="35" t="str">
        <f ca="1">IF(AND(C278="YES",_xll.DIMIX(instance&amp;":z_indicator_PL_Vector",_xll.ELPAR(dimension,F278,1))&gt;0),
_xll.ELPAR(dimension,F278,1),
IF(AND(C278="YES",_xll.DIMIX(instance&amp;":z_indicator_PL_Vector",_xll.ELPAR(dimension,F278,1))=0),
_xll.ELPAR(dimension,_xll.ELPAR(dimension,F278,1),1),
IF(G278="Vector",F278,"")))</f>
        <v/>
      </c>
      <c r="E278" s="36">
        <f ca="1">_xll.ELLEV($B$15,$B278)</f>
        <v>0</v>
      </c>
      <c r="F278" s="37" t="str">
        <f ca="1">_xll.DIMNM(dimension,_xll.DIMIX(dimension,B278))</f>
        <v>PL1140_CS_05</v>
      </c>
      <c r="G278" s="36">
        <f ca="1">_xll.DBRW($B$14,$B278,G$19)</f>
        <v>0</v>
      </c>
      <c r="H278" s="38">
        <f ca="1">_xll.DBRW($B$14,$B278,H$19)</f>
        <v>0</v>
      </c>
      <c r="I278" s="38">
        <f ca="1">_xll.DBRW($B$14,$B278,I$19)</f>
        <v>0</v>
      </c>
      <c r="J278" s="38" t="str">
        <f ca="1">IF(OR(E278&lt;&gt;0,(_xll.ELPAR("tango_core_model:Indicator",B278,2)="")),_xll.ELPAR("tango_core_model:Indicator",B278,1),_xll.ELPAR("tango_core_model:Indicator",B278,2))</f>
        <v>PL0000_CS_RESOP</v>
      </c>
      <c r="K278" s="38" t="str">
        <f ca="1">IFERROR(VLOOKUP(B278,#REF!,3,FALSE),"-")</f>
        <v>It includes all amortization of intangible (software, patent, leasehold rights, others) or tangible (lands, builds, P&amp;E, installations, right of use, etc…) assets which are used for customer services</v>
      </c>
      <c r="L278" s="38">
        <f ca="1">_xll.DBRW($B$14,$B278,L$19)</f>
        <v>0</v>
      </c>
      <c r="M278" s="38">
        <f ca="1">_xll.DBRW($B$14,$B278,M$19)</f>
        <v>0</v>
      </c>
      <c r="N278" s="38">
        <f ca="1">_xll.DBRW($B$14,$B278,N$19)</f>
        <v>0</v>
      </c>
      <c r="O278" s="38">
        <f ca="1">_xll.DBRW($B$14,$B278,O$19)</f>
        <v>0</v>
      </c>
    </row>
    <row r="279" spans="1:15" x14ac:dyDescent="0.25">
      <c r="A279" s="2" t="str">
        <f ca="1">IF(_xll.TM1RPTELISCONSOLIDATED($B$20,$B279),IF(_xll.TM1RPTELLEV($B$20,$B279)&lt;=3,_xll.TM1RPTELLEV($B$20,$B279),"D"),"N")</f>
        <v>N</v>
      </c>
      <c r="B279" s="49" t="s">
        <v>1767</v>
      </c>
      <c r="C279" s="30" t="str">
        <f t="shared" ca="1" si="4"/>
        <v>No</v>
      </c>
      <c r="D279" s="30" t="str">
        <f ca="1">IF(AND(C279="YES",_xll.DIMIX(instance&amp;":z_indicator_PL_Vector",_xll.ELPAR(dimension,F279,1))&gt;0),
_xll.ELPAR(dimension,F279,1),
IF(AND(C279="YES",_xll.DIMIX(instance&amp;":z_indicator_PL_Vector",_xll.ELPAR(dimension,F279,1))=0),
_xll.ELPAR(dimension,_xll.ELPAR(dimension,F279,1),1),
IF(G279="Vector",F279,"")))</f>
        <v/>
      </c>
      <c r="E279" s="31">
        <f ca="1">_xll.ELLEV($B$15,$B279)</f>
        <v>1</v>
      </c>
      <c r="F279" s="32" t="str">
        <f ca="1">_xll.DIMNM(dimension,_xll.DIMIX(dimension,B279))</f>
        <v>PL0000_CS_IM</v>
      </c>
      <c r="G279" s="33">
        <f ca="1">_xll.DBRW($B$14,$B279,G$19)</f>
        <v>0</v>
      </c>
      <c r="H279" s="33">
        <f ca="1">_xll.DBRW($B$14,$B279,H$19)</f>
        <v>0</v>
      </c>
      <c r="I279" s="33">
        <f ca="1">_xll.DBRW($B$14,$B279,I$19)</f>
        <v>0</v>
      </c>
      <c r="J279" s="33" t="str">
        <f ca="1">IF(OR(E279&lt;&gt;0,(_xll.ELPAR("tango_core_model:Indicator",B279,2)="")),_xll.ELPAR("tango_core_model:Indicator",B279,1),_xll.ELPAR("tango_core_model:Indicator",B279,2))</f>
        <v>PL0000_CS_RESOP</v>
      </c>
      <c r="K279" s="33" t="str">
        <f ca="1">IFERROR(VLOOKUP(B279,#REF!,3,FALSE),"-")</f>
        <v>-</v>
      </c>
      <c r="L279" s="33">
        <f ca="1">_xll.DBRW($B$14,$B279,L$19)</f>
        <v>0</v>
      </c>
      <c r="M279" s="33">
        <f ca="1">_xll.DBRW($B$14,$B279,M$19)</f>
        <v>0</v>
      </c>
      <c r="N279" s="33">
        <f ca="1">_xll.DBRW($B$14,$B279,N$19)</f>
        <v>0</v>
      </c>
      <c r="O279" s="33">
        <f ca="1">_xll.DBRW($B$14,$B279,O$19)</f>
        <v>0</v>
      </c>
    </row>
    <row r="280" spans="1:15" x14ac:dyDescent="0.25">
      <c r="A280" s="2" t="str">
        <f ca="1">IF(_xll.TM1RPTELISCONSOLIDATED($B$20,$B280),IF(_xll.TM1RPTELLEV($B$20,$B280)&lt;=3,_xll.TM1RPTELLEV($B$20,$B280),"D"),"N")</f>
        <v>N</v>
      </c>
      <c r="B280" s="50" t="s">
        <v>125</v>
      </c>
      <c r="C280" s="35" t="str">
        <f t="shared" ca="1" si="4"/>
        <v>No</v>
      </c>
      <c r="D280" s="35" t="str">
        <f ca="1">IF(AND(C280="YES",_xll.DIMIX(instance&amp;":z_indicator_PL_Vector",_xll.ELPAR(dimension,F280,1))&gt;0),
_xll.ELPAR(dimension,F280,1),
IF(AND(C280="YES",_xll.DIMIX(instance&amp;":z_indicator_PL_Vector",_xll.ELPAR(dimension,F280,1))=0),
_xll.ELPAR(dimension,_xll.ELPAR(dimension,F280,1),1),
IF(G280="Vector",F280,"")))</f>
        <v/>
      </c>
      <c r="E280" s="36">
        <f ca="1">_xll.ELLEV($B$15,$B280)</f>
        <v>0</v>
      </c>
      <c r="F280" s="37" t="str">
        <f ca="1">_xll.DIMNM(dimension,_xll.DIMIX(dimension,B280))</f>
        <v>PL1150_CS_10</v>
      </c>
      <c r="G280" s="36">
        <f ca="1">_xll.DBRW($B$14,$B280,G$19)</f>
        <v>0</v>
      </c>
      <c r="H280" s="38">
        <f ca="1">_xll.DBRW($B$14,$B280,H$19)</f>
        <v>0</v>
      </c>
      <c r="I280" s="38">
        <f ca="1">_xll.DBRW($B$14,$B280,I$19)</f>
        <v>0</v>
      </c>
      <c r="J280" s="38" t="str">
        <f ca="1">IF(OR(E280&lt;&gt;0,(_xll.ELPAR("tango_core_model:Indicator",B280,2)="")),_xll.ELPAR("tango_core_model:Indicator",B280,1),_xll.ELPAR("tango_core_model:Indicator",B280,2))</f>
        <v>PL0000_CS_IM</v>
      </c>
      <c r="K280" s="38" t="str">
        <f ca="1">IFERROR(VLOOKUP(B280,#REF!,3,FALSE),"-")</f>
        <v>It includes variance in provisions for pensions and other postemployment benefits, as well as other long-term employee benefits of customer services staff costs, only</v>
      </c>
      <c r="L280" s="38">
        <f ca="1">_xll.DBRW($B$14,$B280,L$19)</f>
        <v>0</v>
      </c>
      <c r="M280" s="38">
        <f ca="1">_xll.DBRW($B$14,$B280,M$19)</f>
        <v>0</v>
      </c>
      <c r="N280" s="38">
        <f ca="1">_xll.DBRW($B$14,$B280,N$19)</f>
        <v>0</v>
      </c>
      <c r="O280" s="38">
        <f ca="1">_xll.DBRW($B$14,$B280,O$19)</f>
        <v>0</v>
      </c>
    </row>
    <row r="281" spans="1:15" x14ac:dyDescent="0.25">
      <c r="A281" s="2" t="str">
        <f ca="1">IF(_xll.TM1RPTELISCONSOLIDATED($B$20,$B281),IF(_xll.TM1RPTELLEV($B$20,$B281)&lt;=3,_xll.TM1RPTELLEV($B$20,$B281),"D"),"N")</f>
        <v>N</v>
      </c>
      <c r="B281" s="50" t="s">
        <v>126</v>
      </c>
      <c r="C281" s="35" t="str">
        <f t="shared" ca="1" si="4"/>
        <v>No</v>
      </c>
      <c r="D281" s="35" t="str">
        <f ca="1">IF(AND(C281="YES",_xll.DIMIX(instance&amp;":z_indicator_PL_Vector",_xll.ELPAR(dimension,F281,1))&gt;0),
_xll.ELPAR(dimension,F281,1),
IF(AND(C281="YES",_xll.DIMIX(instance&amp;":z_indicator_PL_Vector",_xll.ELPAR(dimension,F281,1))=0),
_xll.ELPAR(dimension,_xll.ELPAR(dimension,F281,1),1),
IF(G281="Vector",F281,"")))</f>
        <v/>
      </c>
      <c r="E281" s="36">
        <f ca="1">_xll.ELLEV($B$15,$B281)</f>
        <v>0</v>
      </c>
      <c r="F281" s="37" t="str">
        <f ca="1">_xll.DIMNM(dimension,_xll.DIMIX(dimension,B281))</f>
        <v>PL1150_CS_11</v>
      </c>
      <c r="G281" s="36">
        <f ca="1">_xll.DBRW($B$14,$B281,G$19)</f>
        <v>0</v>
      </c>
      <c r="H281" s="38">
        <f ca="1">_xll.DBRW($B$14,$B281,H$19)</f>
        <v>0</v>
      </c>
      <c r="I281" s="38">
        <f ca="1">_xll.DBRW($B$14,$B281,I$19)</f>
        <v>0</v>
      </c>
      <c r="J281" s="38" t="str">
        <f ca="1">IF(OR(E281&lt;&gt;0,(_xll.ELPAR("tango_core_model:Indicator",B281,2)="")),_xll.ELPAR("tango_core_model:Indicator",B281,1),_xll.ELPAR("tango_core_model:Indicator",B281,2))</f>
        <v>PL0000_CS_IM</v>
      </c>
      <c r="K281" s="38" t="str">
        <f ca="1">IFERROR(VLOOKUP(B281,#REF!,3,FALSE),"-")</f>
        <v>Reversal on provisions related to "Customer services" staff costs</v>
      </c>
      <c r="L281" s="38">
        <f ca="1">_xll.DBRW($B$14,$B281,L$19)</f>
        <v>0</v>
      </c>
      <c r="M281" s="38">
        <f ca="1">_xll.DBRW($B$14,$B281,M$19)</f>
        <v>0</v>
      </c>
      <c r="N281" s="38">
        <f ca="1">_xll.DBRW($B$14,$B281,N$19)</f>
        <v>0</v>
      </c>
      <c r="O281" s="38">
        <f ca="1">_xll.DBRW($B$14,$B281,O$19)</f>
        <v>0</v>
      </c>
    </row>
    <row r="282" spans="1:15" x14ac:dyDescent="0.25">
      <c r="A282" s="2" t="str">
        <f ca="1">IF(_xll.TM1RPTELISCONSOLIDATED($B$20,$B282),IF(_xll.TM1RPTELLEV($B$20,$B282)&lt;=3,_xll.TM1RPTELLEV($B$20,$B282),"D"),"N")</f>
        <v>N</v>
      </c>
      <c r="B282" s="50" t="s">
        <v>395</v>
      </c>
      <c r="C282" s="35" t="str">
        <f t="shared" ca="1" si="4"/>
        <v>No</v>
      </c>
      <c r="D282" s="35" t="str">
        <f ca="1">IF(AND(C282="YES",_xll.DIMIX(instance&amp;":z_indicator_PL_Vector",_xll.ELPAR(dimension,F282,1))&gt;0),
_xll.ELPAR(dimension,F282,1),
IF(AND(C282="YES",_xll.DIMIX(instance&amp;":z_indicator_PL_Vector",_xll.ELPAR(dimension,F282,1))=0),
_xll.ELPAR(dimension,_xll.ELPAR(dimension,F282,1),1),
IF(G282="Vector",F282,"")))</f>
        <v/>
      </c>
      <c r="E282" s="36">
        <f ca="1">_xll.ELLEV($B$15,$B282)</f>
        <v>0</v>
      </c>
      <c r="F282" s="37" t="str">
        <f ca="1">_xll.DIMNM(dimension,_xll.DIMIX(dimension,B282))</f>
        <v>PL1150_CS_90</v>
      </c>
      <c r="G282" s="36">
        <f ca="1">_xll.DBRW($B$14,$B282,G$19)</f>
        <v>0</v>
      </c>
      <c r="H282" s="38">
        <f ca="1">_xll.DBRW($B$14,$B282,H$19)</f>
        <v>0</v>
      </c>
      <c r="I282" s="38">
        <f ca="1">_xll.DBRW($B$14,$B282,I$19)</f>
        <v>0</v>
      </c>
      <c r="J282" s="38" t="str">
        <f ca="1">IF(OR(E282&lt;&gt;0,(_xll.ELPAR("tango_core_model:Indicator",B282,2)="")),_xll.ELPAR("tango_core_model:Indicator",B282,1),_xll.ELPAR("tango_core_model:Indicator",B282,2))</f>
        <v>PL0000_CS_IM</v>
      </c>
      <c r="K282" s="38" t="str">
        <f ca="1">IFERROR(VLOOKUP(B282,#REF!,3,FALSE),"-")</f>
        <v>It includes impairment and provisions variance relating to others costs</v>
      </c>
      <c r="L282" s="38">
        <f ca="1">_xll.DBRW($B$14,$B282,L$19)</f>
        <v>0</v>
      </c>
      <c r="M282" s="38">
        <f ca="1">_xll.DBRW($B$14,$B282,M$19)</f>
        <v>0</v>
      </c>
      <c r="N282" s="38">
        <f ca="1">_xll.DBRW($B$14,$B282,N$19)</f>
        <v>0</v>
      </c>
      <c r="O282" s="38">
        <f ca="1">_xll.DBRW($B$14,$B282,O$19)</f>
        <v>0</v>
      </c>
    </row>
    <row r="283" spans="1:15" x14ac:dyDescent="0.25">
      <c r="A283" s="2" t="str">
        <f ca="1">IF(_xll.TM1RPTELISCONSOLIDATED($B$20,$B283),IF(_xll.TM1RPTELLEV($B$20,$B283)&lt;=3,_xll.TM1RPTELLEV($B$20,$B283),"D"),"N")</f>
        <v>N</v>
      </c>
      <c r="B283" s="50" t="s">
        <v>127</v>
      </c>
      <c r="C283" s="35" t="str">
        <f t="shared" ca="1" si="4"/>
        <v>No</v>
      </c>
      <c r="D283" s="35" t="str">
        <f ca="1">IF(AND(C283="YES",_xll.DIMIX(instance&amp;":z_indicator_PL_Vector",_xll.ELPAR(dimension,F283,1))&gt;0),
_xll.ELPAR(dimension,F283,1),
IF(AND(C283="YES",_xll.DIMIX(instance&amp;":z_indicator_PL_Vector",_xll.ELPAR(dimension,F283,1))=0),
_xll.ELPAR(dimension,_xll.ELPAR(dimension,F283,1),1),
IF(G283="Vector",F283,"")))</f>
        <v/>
      </c>
      <c r="E283" s="36">
        <f ca="1">_xll.ELLEV($B$15,$B283)</f>
        <v>0</v>
      </c>
      <c r="F283" s="37" t="str">
        <f ca="1">_xll.DIMNM(dimension,_xll.DIMIX(dimension,B283))</f>
        <v>PL1151_CS_10</v>
      </c>
      <c r="G283" s="36">
        <f ca="1">_xll.DBRW($B$14,$B283,G$19)</f>
        <v>0</v>
      </c>
      <c r="H283" s="38">
        <f ca="1">_xll.DBRW($B$14,$B283,H$19)</f>
        <v>0</v>
      </c>
      <c r="I283" s="38">
        <f ca="1">_xll.DBRW($B$14,$B283,I$19)</f>
        <v>0</v>
      </c>
      <c r="J283" s="38" t="str">
        <f ca="1">IF(OR(E283&lt;&gt;0,(_xll.ELPAR("tango_core_model:Indicator",B283,2)="")),_xll.ELPAR("tango_core_model:Indicator",B283,1),_xll.ELPAR("tango_core_model:Indicator",B283,2))</f>
        <v>PL0000_CS_IM</v>
      </c>
      <c r="K283" s="38" t="str">
        <f ca="1">IFERROR(VLOOKUP(B283,#REF!,3,FALSE),"-")</f>
        <v>Impact of change in revaluation rate on provisions for losses on LT contracts - related to staff costs (CS)</v>
      </c>
      <c r="L283" s="38">
        <f ca="1">_xll.DBRW($B$14,$B283,L$19)</f>
        <v>0</v>
      </c>
      <c r="M283" s="38">
        <f ca="1">_xll.DBRW($B$14,$B283,M$19)</f>
        <v>0</v>
      </c>
      <c r="N283" s="38">
        <f ca="1">_xll.DBRW($B$14,$B283,N$19)</f>
        <v>0</v>
      </c>
      <c r="O283" s="38">
        <f ca="1">_xll.DBRW($B$14,$B283,O$19)</f>
        <v>0</v>
      </c>
    </row>
    <row r="284" spans="1:15" x14ac:dyDescent="0.25">
      <c r="A284" s="2" t="str">
        <f ca="1">IF(_xll.TM1RPTELISCONSOLIDATED($B$20,$B284),IF(_xll.TM1RPTELLEV($B$20,$B284)&lt;=3,_xll.TM1RPTELLEV($B$20,$B284),"D"),"N")</f>
        <v>N</v>
      </c>
      <c r="B284" s="50" t="s">
        <v>128</v>
      </c>
      <c r="C284" s="35" t="str">
        <f t="shared" ca="1" si="4"/>
        <v>No</v>
      </c>
      <c r="D284" s="35" t="str">
        <f ca="1">IF(AND(C284="YES",_xll.DIMIX(instance&amp;":z_indicator_PL_Vector",_xll.ELPAR(dimension,F284,1))&gt;0),
_xll.ELPAR(dimension,F284,1),
IF(AND(C284="YES",_xll.DIMIX(instance&amp;":z_indicator_PL_Vector",_xll.ELPAR(dimension,F284,1))=0),
_xll.ELPAR(dimension,_xll.ELPAR(dimension,F284,1),1),
IF(G284="Vector",F284,"")))</f>
        <v/>
      </c>
      <c r="E284" s="36">
        <f ca="1">_xll.ELLEV($B$15,$B284)</f>
        <v>0</v>
      </c>
      <c r="F284" s="37" t="str">
        <f ca="1">_xll.DIMNM(dimension,_xll.DIMIX(dimension,B284))</f>
        <v>PL1151_CS_11</v>
      </c>
      <c r="G284" s="36">
        <f ca="1">_xll.DBRW($B$14,$B284,G$19)</f>
        <v>0</v>
      </c>
      <c r="H284" s="38">
        <f ca="1">_xll.DBRW($B$14,$B284,H$19)</f>
        <v>0</v>
      </c>
      <c r="I284" s="38">
        <f ca="1">_xll.DBRW($B$14,$B284,I$19)</f>
        <v>0</v>
      </c>
      <c r="J284" s="38" t="str">
        <f ca="1">IF(OR(E284&lt;&gt;0,(_xll.ELPAR("tango_core_model:Indicator",B284,2)="")),_xll.ELPAR("tango_core_model:Indicator",B284,1),_xll.ELPAR("tango_core_model:Indicator",B284,2))</f>
        <v>PL0000_CS_IM</v>
      </c>
      <c r="K284" s="38" t="str">
        <f ca="1">IFERROR(VLOOKUP(B284,#REF!,3,FALSE),"-")</f>
        <v>Impact of change in revaluation rate on provisions for losses on LT contracts - related to staff costs - Reversal (CS)</v>
      </c>
      <c r="L284" s="38">
        <f ca="1">_xll.DBRW($B$14,$B284,L$19)</f>
        <v>0</v>
      </c>
      <c r="M284" s="38">
        <f ca="1">_xll.DBRW($B$14,$B284,M$19)</f>
        <v>0</v>
      </c>
      <c r="N284" s="38">
        <f ca="1">_xll.DBRW($B$14,$B284,N$19)</f>
        <v>0</v>
      </c>
      <c r="O284" s="38">
        <f ca="1">_xll.DBRW($B$14,$B284,O$19)</f>
        <v>0</v>
      </c>
    </row>
    <row r="285" spans="1:15" x14ac:dyDescent="0.25">
      <c r="A285" s="2" t="str">
        <f ca="1">IF(_xll.TM1RPTELISCONSOLIDATED($B$20,$B285),IF(_xll.TM1RPTELLEV($B$20,$B285)&lt;=3,_xll.TM1RPTELLEV($B$20,$B285),"D"),"N")</f>
        <v>N</v>
      </c>
      <c r="B285" s="47" t="s">
        <v>1773</v>
      </c>
      <c r="C285" s="30" t="str">
        <f t="shared" ca="1" si="4"/>
        <v>No</v>
      </c>
      <c r="D285" s="30" t="str">
        <f ca="1">IF(AND(C285="YES",_xll.DIMIX(instance&amp;":z_indicator_PL_Vector",_xll.ELPAR(dimension,F285,1))&gt;0),
_xll.ELPAR(dimension,F285,1),
IF(AND(C285="YES",_xll.DIMIX(instance&amp;":z_indicator_PL_Vector",_xll.ELPAR(dimension,F285,1))=0),
_xll.ELPAR(dimension,_xll.ELPAR(dimension,F285,1),1),
IF(G285="Vector",F285,"")))</f>
        <v/>
      </c>
      <c r="E285" s="31">
        <f ca="1">_xll.ELLEV($B$15,$B285)</f>
        <v>3</v>
      </c>
      <c r="F285" s="32" t="str">
        <f ca="1">_xll.DIMNM(dimension,_xll.DIMIX(dimension,B285))</f>
        <v>PL0000_DS</v>
      </c>
      <c r="G285" s="33">
        <f ca="1">_xll.DBRW($B$14,$B285,G$19)</f>
        <v>0</v>
      </c>
      <c r="H285" s="33">
        <f ca="1">_xll.DBRW($B$14,$B285,H$19)</f>
        <v>0</v>
      </c>
      <c r="I285" s="33">
        <f ca="1">_xll.DBRW($B$14,$B285,I$19)</f>
        <v>0</v>
      </c>
      <c r="J285" s="33" t="str">
        <f ca="1">IF(OR(E285&lt;&gt;0,(_xll.ELPAR("tango_core_model:Indicator",B285,2)="")),_xll.ELPAR("tango_core_model:Indicator",B285,1),_xll.ELPAR("tango_core_model:Indicator",B285,2))</f>
        <v>PL0000_Other</v>
      </c>
      <c r="K285" s="33" t="str">
        <f ca="1">IFERROR(VLOOKUP(B285,#REF!,3,FALSE),"-")</f>
        <v>-</v>
      </c>
      <c r="L285" s="33">
        <f ca="1">_xll.DBRW($B$14,$B285,L$19)</f>
        <v>0</v>
      </c>
      <c r="M285" s="33">
        <f ca="1">_xll.DBRW($B$14,$B285,M$19)</f>
        <v>0</v>
      </c>
      <c r="N285" s="33">
        <f ca="1">_xll.DBRW($B$14,$B285,N$19)</f>
        <v>0</v>
      </c>
      <c r="O285" s="33">
        <f ca="1">_xll.DBRW($B$14,$B285,O$19)</f>
        <v>0</v>
      </c>
    </row>
    <row r="286" spans="1:15" x14ac:dyDescent="0.25">
      <c r="A286" s="2" t="str">
        <f ca="1">IF(_xll.TM1RPTELISCONSOLIDATED($B$20,$B286),IF(_xll.TM1RPTELLEV($B$20,$B286)&lt;=3,_xll.TM1RPTELLEV($B$20,$B286),"D"),"N")</f>
        <v>N</v>
      </c>
      <c r="B286" s="48" t="s">
        <v>1774</v>
      </c>
      <c r="C286" s="30" t="str">
        <f t="shared" ca="1" si="4"/>
        <v>No</v>
      </c>
      <c r="D286" s="30" t="str">
        <f ca="1">IF(AND(C286="YES",_xll.DIMIX(instance&amp;":z_indicator_PL_Vector",_xll.ELPAR(dimension,F286,1))&gt;0),
_xll.ELPAR(dimension,F286,1),
IF(AND(C286="YES",_xll.DIMIX(instance&amp;":z_indicator_PL_Vector",_xll.ELPAR(dimension,F286,1))=0),
_xll.ELPAR(dimension,_xll.ELPAR(dimension,F286,1),1),
IF(G286="Vector",F286,"")))</f>
        <v/>
      </c>
      <c r="E286" s="31">
        <f ca="1">_xll.ELLEV($B$15,$B286)</f>
        <v>2</v>
      </c>
      <c r="F286" s="32" t="str">
        <f ca="1">_xll.DIMNM(dimension,_xll.DIMIX(dimension,B286))</f>
        <v>PL0000_DS_CAFOP</v>
      </c>
      <c r="G286" s="33">
        <f ca="1">_xll.DBRW($B$14,$B286,G$19)</f>
        <v>0</v>
      </c>
      <c r="H286" s="33">
        <f ca="1">_xll.DBRW($B$14,$B286,H$19)</f>
        <v>0</v>
      </c>
      <c r="I286" s="33">
        <f ca="1">_xll.DBRW($B$14,$B286,I$19)</f>
        <v>0</v>
      </c>
      <c r="J286" s="33" t="str">
        <f ca="1">IF(OR(E286&lt;&gt;0,(_xll.ELPAR("tango_core_model:Indicator",B286,2)="")),_xll.ELPAR("tango_core_model:Indicator",B286,1),_xll.ELPAR("tango_core_model:Indicator",B286,2))</f>
        <v>PL0000_DS</v>
      </c>
      <c r="K286" s="33" t="str">
        <f ca="1">IFERROR(VLOOKUP(B286,#REF!,3,FALSE),"-")</f>
        <v>-</v>
      </c>
      <c r="L286" s="33">
        <f ca="1">_xll.DBRW($B$14,$B286,L$19)</f>
        <v>0</v>
      </c>
      <c r="M286" s="33">
        <f ca="1">_xll.DBRW($B$14,$B286,M$19)</f>
        <v>0</v>
      </c>
      <c r="N286" s="33">
        <f ca="1">_xll.DBRW($B$14,$B286,N$19)</f>
        <v>0</v>
      </c>
      <c r="O286" s="33">
        <f ca="1">_xll.DBRW($B$14,$B286,O$19)</f>
        <v>0</v>
      </c>
    </row>
    <row r="287" spans="1:15" x14ac:dyDescent="0.25">
      <c r="A287" s="2" t="str">
        <f ca="1">IF(_xll.TM1RPTELISCONSOLIDATED($B$20,$B287),IF(_xll.TM1RPTELLEV($B$20,$B287)&lt;=3,_xll.TM1RPTELLEV($B$20,$B287),"D"),"N")</f>
        <v>N</v>
      </c>
      <c r="B287" s="40" t="s">
        <v>129</v>
      </c>
      <c r="C287" s="35" t="str">
        <f t="shared" ca="1" si="4"/>
        <v>No</v>
      </c>
      <c r="D287" s="35" t="str">
        <f ca="1">IF(AND(C287="YES",_xll.DIMIX(instance&amp;":z_indicator_PL_Vector",_xll.ELPAR(dimension,F287,1))&gt;0),
_xll.ELPAR(dimension,F287,1),
IF(AND(C287="YES",_xll.DIMIX(instance&amp;":z_indicator_PL_Vector",_xll.ELPAR(dimension,F287,1))=0),
_xll.ELPAR(dimension,_xll.ELPAR(dimension,F287,1),1),
IF(G287="Vector",F287,"")))</f>
        <v/>
      </c>
      <c r="E287" s="36">
        <f ca="1">_xll.ELLEV($B$15,$B287)</f>
        <v>0</v>
      </c>
      <c r="F287" s="37" t="str">
        <f ca="1">_xll.DIMNM(dimension,_xll.DIMIX(dimension,B287))</f>
        <v>PL1110_DS_10</v>
      </c>
      <c r="G287" s="36">
        <f ca="1">_xll.DBRW($B$14,$B287,G$19)</f>
        <v>0</v>
      </c>
      <c r="H287" s="38">
        <f ca="1">_xll.DBRW($B$14,$B287,H$19)</f>
        <v>0</v>
      </c>
      <c r="I287" s="38">
        <f ca="1">_xll.DBRW($B$14,$B287,I$19)</f>
        <v>0</v>
      </c>
      <c r="J287" s="38" t="str">
        <f ca="1">IF(OR(E287&lt;&gt;0,(_xll.ELPAR("tango_core_model:Indicator",B287,2)="")),_xll.ELPAR("tango_core_model:Indicator",B287,1),_xll.ELPAR("tango_core_model:Indicator",B287,2))</f>
        <v>PL0000_DS_CAFOP</v>
      </c>
      <c r="K287" s="38" t="str">
        <f ca="1">IFERROR(VLOOKUP(B287,#REF!,3,FALSE),"-")</f>
        <v>Costs of staff directly and indirectly dedicated to support to operations.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287" s="38">
        <f ca="1">_xll.DBRW($B$14,$B287,L$19)</f>
        <v>0</v>
      </c>
      <c r="M287" s="38">
        <f ca="1">_xll.DBRW($B$14,$B287,M$19)</f>
        <v>0</v>
      </c>
      <c r="N287" s="38">
        <f ca="1">_xll.DBRW($B$14,$B287,N$19)</f>
        <v>0</v>
      </c>
      <c r="O287" s="38">
        <f ca="1">_xll.DBRW($B$14,$B287,O$19)</f>
        <v>0</v>
      </c>
    </row>
    <row r="288" spans="1:15" x14ac:dyDescent="0.25">
      <c r="A288" s="2" t="str">
        <f ca="1">IF(_xll.TM1RPTELISCONSOLIDATED($B$20,$B288),IF(_xll.TM1RPTELLEV($B$20,$B288)&lt;=3,_xll.TM1RPTELLEV($B$20,$B288),"D"),"N")</f>
        <v>N</v>
      </c>
      <c r="B288" s="40" t="s">
        <v>131</v>
      </c>
      <c r="C288" s="35" t="str">
        <f t="shared" ca="1" si="4"/>
        <v>No</v>
      </c>
      <c r="D288" s="35" t="str">
        <f ca="1">IF(AND(C288="YES",_xll.DIMIX(instance&amp;":z_indicator_PL_Vector",_xll.ELPAR(dimension,F288,1))&gt;0),
_xll.ELPAR(dimension,F288,1),
IF(AND(C288="YES",_xll.DIMIX(instance&amp;":z_indicator_PL_Vector",_xll.ELPAR(dimension,F288,1))=0),
_xll.ELPAR(dimension,_xll.ELPAR(dimension,F288,1),1),
IF(G288="Vector",F288,"")))</f>
        <v/>
      </c>
      <c r="E288" s="36">
        <f ca="1">_xll.ELLEV($B$15,$B288)</f>
        <v>0</v>
      </c>
      <c r="F288" s="37" t="str">
        <f ca="1">_xll.DIMNM(dimension,_xll.DIMIX(dimension,B288))</f>
        <v>PL1116_DS</v>
      </c>
      <c r="G288" s="36">
        <f ca="1">_xll.DBRW($B$14,$B288,G$19)</f>
        <v>0</v>
      </c>
      <c r="H288" s="38">
        <f ca="1">_xll.DBRW($B$14,$B288,H$19)</f>
        <v>0</v>
      </c>
      <c r="I288" s="38">
        <f ca="1">_xll.DBRW($B$14,$B288,I$19)</f>
        <v>0</v>
      </c>
      <c r="J288" s="38" t="str">
        <f ca="1">IF(OR(E288&lt;&gt;0,(_xll.ELPAR("tango_core_model:Indicator",B288,2)="")),_xll.ELPAR("tango_core_model:Indicator",B288,1),_xll.ELPAR("tango_core_model:Indicator",B288,2))</f>
        <v>PL0000_DS_CAFOP</v>
      </c>
      <c r="K288" s="38" t="str">
        <f ca="1">IFERROR(VLOOKUP(B288,#REF!,3,FALSE),"-")</f>
        <v>It includes all operating leases expenses (real estate, plant and equipment, service cars, etc…) which assets are used for support to operations. It also includes operating lease under IFRIC 12</v>
      </c>
      <c r="L288" s="38">
        <f ca="1">_xll.DBRW($B$14,$B288,L$19)</f>
        <v>0</v>
      </c>
      <c r="M288" s="38">
        <f ca="1">_xll.DBRW($B$14,$B288,M$19)</f>
        <v>0</v>
      </c>
      <c r="N288" s="38">
        <f ca="1">_xll.DBRW($B$14,$B288,N$19)</f>
        <v>0</v>
      </c>
      <c r="O288" s="38">
        <f ca="1">_xll.DBRW($B$14,$B288,O$19)</f>
        <v>0</v>
      </c>
    </row>
    <row r="289" spans="1:15" x14ac:dyDescent="0.25">
      <c r="A289" s="2" t="str">
        <f ca="1">IF(_xll.TM1RPTELISCONSOLIDATED($B$20,$B289),IF(_xll.TM1RPTELLEV($B$20,$B289)&lt;=3,_xll.TM1RPTELLEV($B$20,$B289),"D"),"N")</f>
        <v>N</v>
      </c>
      <c r="B289" s="40" t="s">
        <v>396</v>
      </c>
      <c r="C289" s="35" t="str">
        <f t="shared" ca="1" si="4"/>
        <v>No</v>
      </c>
      <c r="D289" s="35" t="str">
        <f ca="1">IF(AND(C289="YES",_xll.DIMIX(instance&amp;":z_indicator_PL_Vector",_xll.ELPAR(dimension,F289,1))&gt;0),
_xll.ELPAR(dimension,F289,1),
IF(AND(C289="YES",_xll.DIMIX(instance&amp;":z_indicator_PL_Vector",_xll.ELPAR(dimension,F289,1))=0),
_xll.ELPAR(dimension,_xll.ELPAR(dimension,F289,1),1),
IF(G289="Vector",F289,"")))</f>
        <v/>
      </c>
      <c r="E289" s="36">
        <f ca="1">_xll.ELLEV($B$15,$B289)</f>
        <v>0</v>
      </c>
      <c r="F289" s="37" t="str">
        <f ca="1">_xll.DIMNM(dimension,_xll.DIMIX(dimension,B289))</f>
        <v>PL1145_DS</v>
      </c>
      <c r="G289" s="36">
        <f ca="1">_xll.DBRW($B$14,$B289,G$19)</f>
        <v>0</v>
      </c>
      <c r="H289" s="38">
        <f ca="1">_xll.DBRW($B$14,$B289,H$19)</f>
        <v>0</v>
      </c>
      <c r="I289" s="38">
        <f ca="1">_xll.DBRW($B$14,$B289,I$19)</f>
        <v>0</v>
      </c>
      <c r="J289" s="38" t="str">
        <f ca="1">IF(OR(E289&lt;&gt;0,(_xll.ELPAR("tango_core_model:Indicator",B289,2)="")),_xll.ELPAR("tango_core_model:Indicator",B289,1),_xll.ELPAR("tango_core_model:Indicator",B289,2))</f>
        <v>PL0000_DS_CAFOP</v>
      </c>
      <c r="K289" s="38" t="str">
        <f ca="1">IFERROR(VLOOKUP(B289,#REF!,3,FALSE),"-")</f>
        <v>It includes all impairment of current assets such as inventories (spare parts), accounts receivables and other operating receivables from revenue from direct support to operations</v>
      </c>
      <c r="L289" s="38">
        <f ca="1">_xll.DBRW($B$14,$B289,L$19)</f>
        <v>0</v>
      </c>
      <c r="M289" s="38">
        <f ca="1">_xll.DBRW($B$14,$B289,M$19)</f>
        <v>0</v>
      </c>
      <c r="N289" s="38">
        <f ca="1">_xll.DBRW($B$14,$B289,N$19)</f>
        <v>0</v>
      </c>
      <c r="O289" s="38">
        <f ca="1">_xll.DBRW($B$14,$B289,O$19)</f>
        <v>0</v>
      </c>
    </row>
    <row r="290" spans="1:15" x14ac:dyDescent="0.25">
      <c r="A290" s="2" t="str">
        <f ca="1">IF(_xll.TM1RPTELISCONSOLIDATED($B$20,$B290),IF(_xll.TM1RPTELLEV($B$20,$B290)&lt;=3,_xll.TM1RPTELLEV($B$20,$B290),"D"),"N")</f>
        <v>N</v>
      </c>
      <c r="B290" s="40" t="s">
        <v>130</v>
      </c>
      <c r="C290" s="35" t="str">
        <f t="shared" ca="1" si="4"/>
        <v>No</v>
      </c>
      <c r="D290" s="35" t="str">
        <f ca="1">IF(AND(C290="YES",_xll.DIMIX(instance&amp;":z_indicator_PL_Vector",_xll.ELPAR(dimension,F290,1))&gt;0),
_xll.ELPAR(dimension,F290,1),
IF(AND(C290="YES",_xll.DIMIX(instance&amp;":z_indicator_PL_Vector",_xll.ELPAR(dimension,F290,1))=0),
_xll.ELPAR(dimension,_xll.ELPAR(dimension,F290,1),1),
IF(G290="Vector",F290,"")))</f>
        <v/>
      </c>
      <c r="E290" s="36">
        <f ca="1">_xll.ELLEV($B$15,$B290)</f>
        <v>0</v>
      </c>
      <c r="F290" s="37" t="str">
        <f ca="1">_xll.DIMNM(dimension,_xll.DIMIX(dimension,B290))</f>
        <v>PL1155_DS_99</v>
      </c>
      <c r="G290" s="36">
        <f ca="1">_xll.DBRW($B$14,$B290,G$19)</f>
        <v>0</v>
      </c>
      <c r="H290" s="38">
        <f ca="1">_xll.DBRW($B$14,$B290,H$19)</f>
        <v>0</v>
      </c>
      <c r="I290" s="38">
        <f ca="1">_xll.DBRW($B$14,$B290,I$19)</f>
        <v>0</v>
      </c>
      <c r="J290" s="38" t="str">
        <f ca="1">IF(OR(E290&lt;&gt;0,(_xll.ELPAR("tango_core_model:Indicator",B290,2)="")),_xll.ELPAR("tango_core_model:Indicator",B290,1),_xll.ELPAR("tango_core_model:Indicator",B290,2))</f>
        <v>PL0000_DS_CAFOP</v>
      </c>
      <c r="K290" s="38" t="str">
        <f ca="1">IFERROR(VLOOKUP(B290,#REF!,3,FALSE),"-")</f>
        <v>It includes re-invoicing to another intercompany of the Group of all direct support to operations costs supported by the company</v>
      </c>
      <c r="L290" s="38">
        <f ca="1">_xll.DBRW($B$14,$B290,L$19)</f>
        <v>0</v>
      </c>
      <c r="M290" s="38">
        <f ca="1">_xll.DBRW($B$14,$B290,M$19)</f>
        <v>0</v>
      </c>
      <c r="N290" s="38">
        <f ca="1">_xll.DBRW($B$14,$B290,N$19)</f>
        <v>0</v>
      </c>
      <c r="O290" s="38">
        <f ca="1">_xll.DBRW($B$14,$B290,O$19)</f>
        <v>0</v>
      </c>
    </row>
    <row r="291" spans="1:15" x14ac:dyDescent="0.25">
      <c r="A291" s="2" t="str">
        <f ca="1">IF(_xll.TM1RPTELISCONSOLIDATED($B$20,$B291),IF(_xll.TM1RPTELLEV($B$20,$B291)&lt;=3,_xll.TM1RPTELLEV($B$20,$B291),"D"),"N")</f>
        <v>N</v>
      </c>
      <c r="B291" s="49" t="s">
        <v>1775</v>
      </c>
      <c r="C291" s="30" t="str">
        <f t="shared" ca="1" si="4"/>
        <v>No</v>
      </c>
      <c r="D291" s="30" t="str">
        <f ca="1">IF(AND(C291="YES",_xll.DIMIX(instance&amp;":z_indicator_PL_Vector",_xll.ELPAR(dimension,F291,1))&gt;0),
_xll.ELPAR(dimension,F291,1),
IF(AND(C291="YES",_xll.DIMIX(instance&amp;":z_indicator_PL_Vector",_xll.ELPAR(dimension,F291,1))=0),
_xll.ELPAR(dimension,_xll.ELPAR(dimension,F291,1),1),
IF(G291="Vector",F291,"")))</f>
        <v/>
      </c>
      <c r="E291" s="31">
        <f ca="1">_xll.ELLEV($B$15,$B291)</f>
        <v>1</v>
      </c>
      <c r="F291" s="32" t="str">
        <f ca="1">_xll.DIMNM(dimension,_xll.DIMIX(dimension,B291))</f>
        <v>PL0000_DS_OE</v>
      </c>
      <c r="G291" s="33">
        <f ca="1">_xll.DBRW($B$14,$B291,G$19)</f>
        <v>0</v>
      </c>
      <c r="H291" s="33">
        <f ca="1">_xll.DBRW($B$14,$B291,H$19)</f>
        <v>0</v>
      </c>
      <c r="I291" s="33">
        <f ca="1">_xll.DBRW($B$14,$B291,I$19)</f>
        <v>0</v>
      </c>
      <c r="J291" s="33" t="str">
        <f ca="1">IF(OR(E291&lt;&gt;0,(_xll.ELPAR("tango_core_model:Indicator",B291,2)="")),_xll.ELPAR("tango_core_model:Indicator",B291,1),_xll.ELPAR("tango_core_model:Indicator",B291,2))</f>
        <v>PL0000_DS_CAFOP</v>
      </c>
      <c r="K291" s="33" t="str">
        <f ca="1">IFERROR(VLOOKUP(B291,#REF!,3,FALSE),"-")</f>
        <v>-</v>
      </c>
      <c r="L291" s="33">
        <f ca="1">_xll.DBRW($B$14,$B291,L$19)</f>
        <v>0</v>
      </c>
      <c r="M291" s="33">
        <f ca="1">_xll.DBRW($B$14,$B291,M$19)</f>
        <v>0</v>
      </c>
      <c r="N291" s="33">
        <f ca="1">_xll.DBRW($B$14,$B291,N$19)</f>
        <v>0</v>
      </c>
      <c r="O291" s="33">
        <f ca="1">_xll.DBRW($B$14,$B291,O$19)</f>
        <v>0</v>
      </c>
    </row>
    <row r="292" spans="1:15" x14ac:dyDescent="0.25">
      <c r="A292" s="2" t="str">
        <f ca="1">IF(_xll.TM1RPTELISCONSOLIDATED($B$20,$B292),IF(_xll.TM1RPTELLEV($B$20,$B292)&lt;=3,_xll.TM1RPTELLEV($B$20,$B292),"D"),"N")</f>
        <v>N</v>
      </c>
      <c r="B292" s="50" t="s">
        <v>134</v>
      </c>
      <c r="C292" s="35" t="str">
        <f t="shared" ca="1" si="4"/>
        <v>No</v>
      </c>
      <c r="D292" s="35" t="str">
        <f ca="1">IF(AND(C292="YES",_xll.DIMIX(instance&amp;":z_indicator_PL_Vector",_xll.ELPAR(dimension,F292,1))&gt;0),
_xll.ELPAR(dimension,F292,1),
IF(AND(C292="YES",_xll.DIMIX(instance&amp;":z_indicator_PL_Vector",_xll.ELPAR(dimension,F292,1))=0),
_xll.ELPAR(dimension,_xll.ELPAR(dimension,F292,1),1),
IF(G292="Vector",F292,"")))</f>
        <v/>
      </c>
      <c r="E292" s="36">
        <f ca="1">_xll.ELLEV($B$15,$B292)</f>
        <v>0</v>
      </c>
      <c r="F292" s="37" t="str">
        <f ca="1">_xll.DIMNM(dimension,_xll.DIMIX(dimension,B292))</f>
        <v>PL1115_DS_70</v>
      </c>
      <c r="G292" s="36">
        <f ca="1">_xll.DBRW($B$14,$B292,G$19)</f>
        <v>0</v>
      </c>
      <c r="H292" s="38">
        <f ca="1">_xll.DBRW($B$14,$B292,H$19)</f>
        <v>0</v>
      </c>
      <c r="I292" s="38">
        <f ca="1">_xll.DBRW($B$14,$B292,I$19)</f>
        <v>0</v>
      </c>
      <c r="J292" s="38" t="str">
        <f ca="1">IF(OR(E292&lt;&gt;0,(_xll.ELPAR("tango_core_model:Indicator",B292,2)="")),_xll.ELPAR("tango_core_model:Indicator",B292,1),_xll.ELPAR("tango_core_model:Indicator",B292,2))</f>
        <v>PL0000_DS_OE</v>
      </c>
      <c r="K292" s="38" t="str">
        <f ca="1">IFERROR(VLOOKUP(B292,#REF!,3,FALSE),"-")</f>
        <v>It includes all expenses occurring within a travel (train, plane, taxi, meals, hotels, etc…) related to a specific commercial contract</v>
      </c>
      <c r="L292" s="38">
        <f ca="1">_xll.DBRW($B$14,$B292,L$19)</f>
        <v>0</v>
      </c>
      <c r="M292" s="38">
        <f ca="1">_xll.DBRW($B$14,$B292,M$19)</f>
        <v>0</v>
      </c>
      <c r="N292" s="38">
        <f ca="1">_xll.DBRW($B$14,$B292,N$19)</f>
        <v>0</v>
      </c>
      <c r="O292" s="38">
        <f ca="1">_xll.DBRW($B$14,$B292,O$19)</f>
        <v>0</v>
      </c>
    </row>
    <row r="293" spans="1:15" x14ac:dyDescent="0.25">
      <c r="A293" s="2" t="str">
        <f ca="1">IF(_xll.TM1RPTELISCONSOLIDATED($B$20,$B293),IF(_xll.TM1RPTELLEV($B$20,$B293)&lt;=3,_xll.TM1RPTELLEV($B$20,$B293),"D"),"N")</f>
        <v>N</v>
      </c>
      <c r="B293" s="50" t="s">
        <v>135</v>
      </c>
      <c r="C293" s="35" t="str">
        <f t="shared" ca="1" si="4"/>
        <v>No</v>
      </c>
      <c r="D293" s="35" t="str">
        <f ca="1">IF(AND(C293="YES",_xll.DIMIX(instance&amp;":z_indicator_PL_Vector",_xll.ELPAR(dimension,F293,1))&gt;0),
_xll.ELPAR(dimension,F293,1),
IF(AND(C293="YES",_xll.DIMIX(instance&amp;":z_indicator_PL_Vector",_xll.ELPAR(dimension,F293,1))=0),
_xll.ELPAR(dimension,_xll.ELPAR(dimension,F293,1),1),
IF(G293="Vector",F293,"")))</f>
        <v/>
      </c>
      <c r="E293" s="36">
        <f ca="1">_xll.ELLEV($B$15,$B293)</f>
        <v>0</v>
      </c>
      <c r="F293" s="37" t="str">
        <f ca="1">_xll.DIMNM(dimension,_xll.DIMIX(dimension,B293))</f>
        <v>PL1115_DS_75</v>
      </c>
      <c r="G293" s="36">
        <f ca="1">_xll.DBRW($B$14,$B293,G$19)</f>
        <v>0</v>
      </c>
      <c r="H293" s="38">
        <f ca="1">_xll.DBRW($B$14,$B293,H$19)</f>
        <v>0</v>
      </c>
      <c r="I293" s="38">
        <f ca="1">_xll.DBRW($B$14,$B293,I$19)</f>
        <v>0</v>
      </c>
      <c r="J293" s="38" t="str">
        <f ca="1">IF(OR(E293&lt;&gt;0,(_xll.ELPAR("tango_core_model:Indicator",B293,2)="")),_xll.ELPAR("tango_core_model:Indicator",B293,1),_xll.ELPAR("tango_core_model:Indicator",B293,2))</f>
        <v>PL0000_DS_OE</v>
      </c>
      <c r="K293" s="38" t="str">
        <f ca="1">IFERROR(VLOOKUP(B293,#REF!,3,FALSE),"-")</f>
        <v>It includes all consulting fees (tax, legal, commercial) related to specific commercial contract</v>
      </c>
      <c r="L293" s="38">
        <f ca="1">_xll.DBRW($B$14,$B293,L$19)</f>
        <v>0</v>
      </c>
      <c r="M293" s="38">
        <f ca="1">_xll.DBRW($B$14,$B293,M$19)</f>
        <v>0</v>
      </c>
      <c r="N293" s="38">
        <f ca="1">_xll.DBRW($B$14,$B293,N$19)</f>
        <v>0</v>
      </c>
      <c r="O293" s="38">
        <f ca="1">_xll.DBRW($B$14,$B293,O$19)</f>
        <v>0</v>
      </c>
    </row>
    <row r="294" spans="1:15" x14ac:dyDescent="0.25">
      <c r="A294" s="2" t="str">
        <f ca="1">IF(_xll.TM1RPTELISCONSOLIDATED($B$20,$B294),IF(_xll.TM1RPTELLEV($B$20,$B294)&lt;=3,_xll.TM1RPTELLEV($B$20,$B294),"D"),"N")</f>
        <v>N</v>
      </c>
      <c r="B294" s="50" t="s">
        <v>133</v>
      </c>
      <c r="C294" s="35" t="str">
        <f t="shared" ca="1" si="4"/>
        <v>No</v>
      </c>
      <c r="D294" s="35" t="str">
        <f ca="1">IF(AND(C294="YES",_xll.DIMIX(instance&amp;":z_indicator_PL_Vector",_xll.ELPAR(dimension,F294,1))&gt;0),
_xll.ELPAR(dimension,F294,1),
IF(AND(C294="YES",_xll.DIMIX(instance&amp;":z_indicator_PL_Vector",_xll.ELPAR(dimension,F294,1))=0),
_xll.ELPAR(dimension,_xll.ELPAR(dimension,F294,1),1),
IF(G294="Vector",F294,"")))</f>
        <v/>
      </c>
      <c r="E294" s="36">
        <f ca="1">_xll.ELLEV($B$15,$B294)</f>
        <v>0</v>
      </c>
      <c r="F294" s="37" t="str">
        <f ca="1">_xll.DIMNM(dimension,_xll.DIMIX(dimension,B294))</f>
        <v>PL1115_DS_99</v>
      </c>
      <c r="G294" s="36">
        <f ca="1">_xll.DBRW($B$14,$B294,G$19)</f>
        <v>0</v>
      </c>
      <c r="H294" s="38">
        <f ca="1">_xll.DBRW($B$14,$B294,H$19)</f>
        <v>0</v>
      </c>
      <c r="I294" s="38">
        <f ca="1">_xll.DBRW($B$14,$B294,I$19)</f>
        <v>0</v>
      </c>
      <c r="J294" s="38" t="str">
        <f ca="1">IF(OR(E294&lt;&gt;0,(_xll.ELPAR("tango_core_model:Indicator",B294,2)="")),_xll.ELPAR("tango_core_model:Indicator",B294,1),_xll.ELPAR("tango_core_model:Indicator",B294,2))</f>
        <v>PL0000_DS_OE</v>
      </c>
      <c r="K294" s="38" t="str">
        <f ca="1">IFERROR(VLOOKUP(B294,#REF!,3,FALSE),"-")</f>
        <v>It includes other direct support to operation expenses not included in the other natures</v>
      </c>
      <c r="L294" s="38">
        <f ca="1">_xll.DBRW($B$14,$B294,L$19)</f>
        <v>0</v>
      </c>
      <c r="M294" s="38">
        <f ca="1">_xll.DBRW($B$14,$B294,M$19)</f>
        <v>0</v>
      </c>
      <c r="N294" s="38">
        <f ca="1">_xll.DBRW($B$14,$B294,N$19)</f>
        <v>0</v>
      </c>
      <c r="O294" s="38">
        <f ca="1">_xll.DBRW($B$14,$B294,O$19)</f>
        <v>0</v>
      </c>
    </row>
    <row r="295" spans="1:15" x14ac:dyDescent="0.25">
      <c r="A295" s="2" t="str">
        <f ca="1">IF(_xll.TM1RPTELISCONSOLIDATED($B$20,$B295),IF(_xll.TM1RPTELLEV($B$20,$B295)&lt;=3,_xll.TM1RPTELLEV($B$20,$B295),"D"),"N")</f>
        <v>N</v>
      </c>
      <c r="B295" s="50" t="s">
        <v>132</v>
      </c>
      <c r="C295" s="35" t="str">
        <f t="shared" ca="1" si="4"/>
        <v>No</v>
      </c>
      <c r="D295" s="35" t="str">
        <f ca="1">IF(AND(C295="YES",_xll.DIMIX(instance&amp;":z_indicator_PL_Vector",_xll.ELPAR(dimension,F295,1))&gt;0),
_xll.ELPAR(dimension,F295,1),
IF(AND(C295="YES",_xll.DIMIX(instance&amp;":z_indicator_PL_Vector",_xll.ELPAR(dimension,F295,1))=0),
_xll.ELPAR(dimension,_xll.ELPAR(dimension,F295,1),1),
IF(G295="Vector",F295,"")))</f>
        <v/>
      </c>
      <c r="E295" s="36">
        <f ca="1">_xll.ELLEV($B$15,$B295)</f>
        <v>0</v>
      </c>
      <c r="F295" s="37" t="str">
        <f ca="1">_xll.DIMNM(dimension,_xll.DIMIX(dimension,B295))</f>
        <v>PL1115_DS_20</v>
      </c>
      <c r="G295" s="36">
        <f ca="1">_xll.DBRW($B$14,$B295,G$19)</f>
        <v>0</v>
      </c>
      <c r="H295" s="38">
        <f ca="1">_xll.DBRW($B$14,$B295,H$19)</f>
        <v>0</v>
      </c>
      <c r="I295" s="38">
        <f ca="1">_xll.DBRW($B$14,$B295,I$19)</f>
        <v>0</v>
      </c>
      <c r="J295" s="38" t="str">
        <f ca="1">IF(OR(E295&lt;&gt;0,(_xll.ELPAR("tango_core_model:Indicator",B295,2)="")),_xll.ELPAR("tango_core_model:Indicator",B295,1),_xll.ELPAR("tango_core_model:Indicator",B295,2))</f>
        <v>PL0000_DS_OE</v>
      </c>
      <c r="K295" s="38" t="str">
        <f ca="1">IFERROR(VLOOKUP(B295,#REF!,3,FALSE),"-")</f>
        <v>It includes seconded staff costs and costs of temporary staff dedicated to direct support to operations, only</v>
      </c>
      <c r="L295" s="38">
        <f ca="1">_xll.DBRW($B$14,$B295,L$19)</f>
        <v>0</v>
      </c>
      <c r="M295" s="38">
        <f ca="1">_xll.DBRW($B$14,$B295,M$19)</f>
        <v>0</v>
      </c>
      <c r="N295" s="38">
        <f ca="1">_xll.DBRW($B$14,$B295,N$19)</f>
        <v>0</v>
      </c>
      <c r="O295" s="38">
        <f ca="1">_xll.DBRW($B$14,$B295,O$19)</f>
        <v>0</v>
      </c>
    </row>
    <row r="296" spans="1:15" x14ac:dyDescent="0.25">
      <c r="A296" s="2" t="str">
        <f ca="1">IF(_xll.TM1RPTELISCONSOLIDATED($B$20,$B296),IF(_xll.TM1RPTELLEV($B$20,$B296)&lt;=3,_xll.TM1RPTELLEV($B$20,$B296),"D"),"N")</f>
        <v>N</v>
      </c>
      <c r="B296" s="48" t="s">
        <v>1776</v>
      </c>
      <c r="C296" s="30" t="str">
        <f t="shared" ca="1" si="4"/>
        <v>No</v>
      </c>
      <c r="D296" s="30" t="str">
        <f ca="1">IF(AND(C296="YES",_xll.DIMIX(instance&amp;":z_indicator_PL_Vector",_xll.ELPAR(dimension,F296,1))&gt;0),
_xll.ELPAR(dimension,F296,1),
IF(AND(C296="YES",_xll.DIMIX(instance&amp;":z_indicator_PL_Vector",_xll.ELPAR(dimension,F296,1))=0),
_xll.ELPAR(dimension,_xll.ELPAR(dimension,F296,1),1),
IF(G296="Vector",F296,"")))</f>
        <v/>
      </c>
      <c r="E296" s="31">
        <f ca="1">_xll.ELLEV($B$15,$B296)</f>
        <v>2</v>
      </c>
      <c r="F296" s="32" t="str">
        <f ca="1">_xll.DIMNM(dimension,_xll.DIMIX(dimension,B296))</f>
        <v>PL0000_DS_RESOP</v>
      </c>
      <c r="G296" s="33">
        <f ca="1">_xll.DBRW($B$14,$B296,G$19)</f>
        <v>0</v>
      </c>
      <c r="H296" s="33">
        <f ca="1">_xll.DBRW($B$14,$B296,H$19)</f>
        <v>0</v>
      </c>
      <c r="I296" s="33">
        <f ca="1">_xll.DBRW($B$14,$B296,I$19)</f>
        <v>0</v>
      </c>
      <c r="J296" s="33" t="str">
        <f ca="1">IF(OR(E296&lt;&gt;0,(_xll.ELPAR("tango_core_model:Indicator",B296,2)="")),_xll.ELPAR("tango_core_model:Indicator",B296,1),_xll.ELPAR("tango_core_model:Indicator",B296,2))</f>
        <v>PL0000_DS</v>
      </c>
      <c r="K296" s="33" t="str">
        <f ca="1">IFERROR(VLOOKUP(B296,#REF!,3,FALSE),"-")</f>
        <v>-</v>
      </c>
      <c r="L296" s="33">
        <f ca="1">_xll.DBRW($B$14,$B296,L$19)</f>
        <v>0</v>
      </c>
      <c r="M296" s="33">
        <f ca="1">_xll.DBRW($B$14,$B296,M$19)</f>
        <v>0</v>
      </c>
      <c r="N296" s="33">
        <f ca="1">_xll.DBRW($B$14,$B296,N$19)</f>
        <v>0</v>
      </c>
      <c r="O296" s="33">
        <f ca="1">_xll.DBRW($B$14,$B296,O$19)</f>
        <v>0</v>
      </c>
    </row>
    <row r="297" spans="1:15" x14ac:dyDescent="0.25">
      <c r="A297" s="2" t="str">
        <f ca="1">IF(_xll.TM1RPTELISCONSOLIDATED($B$20,$B297),IF(_xll.TM1RPTELLEV($B$20,$B297)&lt;=3,_xll.TM1RPTELLEV($B$20,$B297),"D"),"N")</f>
        <v>N</v>
      </c>
      <c r="B297" s="40" t="s">
        <v>1872</v>
      </c>
      <c r="C297" s="35" t="str">
        <f t="shared" ca="1" si="4"/>
        <v>No</v>
      </c>
      <c r="D297" s="35" t="str">
        <f ca="1">IF(AND(C297="YES",_xll.DIMIX(instance&amp;":z_indicator_PL_Vector",_xll.ELPAR(dimension,F297,1))&gt;0),
_xll.ELPAR(dimension,F297,1),
IF(AND(C297="YES",_xll.DIMIX(instance&amp;":z_indicator_PL_Vector",_xll.ELPAR(dimension,F297,1))=0),
_xll.ELPAR(dimension,_xll.ELPAR(dimension,F297,1),1),
IF(G297="Vector",F297,"")))</f>
        <v/>
      </c>
      <c r="E297" s="36">
        <f ca="1">_xll.ELLEV($B$15,$B297)</f>
        <v>0</v>
      </c>
      <c r="F297" s="37" t="str">
        <f ca="1">_xll.DIMNM(dimension,_xll.DIMIX(dimension,B297))</f>
        <v>PL1117_DS</v>
      </c>
      <c r="G297" s="36">
        <f ca="1">_xll.DBRW($B$14,$B297,G$19)</f>
        <v>0</v>
      </c>
      <c r="H297" s="38">
        <f ca="1">_xll.DBRW($B$14,$B297,H$19)</f>
        <v>0</v>
      </c>
      <c r="I297" s="38">
        <f ca="1">_xll.DBRW($B$14,$B297,I$19)</f>
        <v>0</v>
      </c>
      <c r="J297" s="38" t="str">
        <f ca="1">IF(OR(E297&lt;&gt;0,(_xll.ELPAR("tango_core_model:Indicator",B297,2)="")),_xll.ELPAR("tango_core_model:Indicator",B297,1),_xll.ELPAR("tango_core_model:Indicator",B297,2))</f>
        <v>PL0000_DS_RESOP</v>
      </c>
      <c r="K297" s="38" t="str">
        <f ca="1">IFERROR(VLOOKUP(B297,#REF!,3,FALSE),"-")</f>
        <v>-</v>
      </c>
      <c r="L297" s="38">
        <f ca="1">_xll.DBRW($B$14,$B297,L$19)</f>
        <v>0</v>
      </c>
      <c r="M297" s="38">
        <f ca="1">_xll.DBRW($B$14,$B297,M$19)</f>
        <v>0</v>
      </c>
      <c r="N297" s="38">
        <f ca="1">_xll.DBRW($B$14,$B297,N$19)</f>
        <v>0</v>
      </c>
      <c r="O297" s="38">
        <f ca="1">_xll.DBRW($B$14,$B297,O$19)</f>
        <v>0</v>
      </c>
    </row>
    <row r="298" spans="1:15" x14ac:dyDescent="0.25">
      <c r="A298" s="2" t="str">
        <f ca="1">IF(_xll.TM1RPTELISCONSOLIDATED($B$20,$B298),IF(_xll.TM1RPTELLEV($B$20,$B298)&lt;=3,_xll.TM1RPTELLEV($B$20,$B298),"D"),"N")</f>
        <v>N</v>
      </c>
      <c r="B298" s="40" t="s">
        <v>1880</v>
      </c>
      <c r="C298" s="35" t="str">
        <f t="shared" ca="1" si="4"/>
        <v>No</v>
      </c>
      <c r="D298" s="35" t="str">
        <f ca="1">IF(AND(C298="YES",_xll.DIMIX(instance&amp;":z_indicator_PL_Vector",_xll.ELPAR(dimension,F298,1))&gt;0),
_xll.ELPAR(dimension,F298,1),
IF(AND(C298="YES",_xll.DIMIX(instance&amp;":z_indicator_PL_Vector",_xll.ELPAR(dimension,F298,1))=0),
_xll.ELPAR(dimension,_xll.ELPAR(dimension,F298,1),1),
IF(G298="Vector",F298,"")))</f>
        <v/>
      </c>
      <c r="E298" s="36">
        <f ca="1">_xll.ELLEV($B$15,$B298)</f>
        <v>0</v>
      </c>
      <c r="F298" s="37" t="str">
        <f ca="1">_xll.DIMNM(dimension,_xll.DIMIX(dimension,B298))</f>
        <v>PL1118_DS</v>
      </c>
      <c r="G298" s="36">
        <f ca="1">_xll.DBRW($B$14,$B298,G$19)</f>
        <v>0</v>
      </c>
      <c r="H298" s="38">
        <f ca="1">_xll.DBRW($B$14,$B298,H$19)</f>
        <v>0</v>
      </c>
      <c r="I298" s="38">
        <f ca="1">_xll.DBRW($B$14,$B298,I$19)</f>
        <v>0</v>
      </c>
      <c r="J298" s="38" t="str">
        <f ca="1">IF(OR(E298&lt;&gt;0,(_xll.ELPAR("tango_core_model:Indicator",B298,2)="")),_xll.ELPAR("tango_core_model:Indicator",B298,1),_xll.ELPAR("tango_core_model:Indicator",B298,2))</f>
        <v>PL0000_DS_RESOP</v>
      </c>
      <c r="K298" s="38" t="str">
        <f ca="1">IFERROR(VLOOKUP(B298,#REF!,3,FALSE),"-")</f>
        <v>-</v>
      </c>
      <c r="L298" s="38">
        <f ca="1">_xll.DBRW($B$14,$B298,L$19)</f>
        <v>0</v>
      </c>
      <c r="M298" s="38">
        <f ca="1">_xll.DBRW($B$14,$B298,M$19)</f>
        <v>0</v>
      </c>
      <c r="N298" s="38">
        <f ca="1">_xll.DBRW($B$14,$B298,N$19)</f>
        <v>0</v>
      </c>
      <c r="O298" s="38">
        <f ca="1">_xll.DBRW($B$14,$B298,O$19)</f>
        <v>0</v>
      </c>
    </row>
    <row r="299" spans="1:15" x14ac:dyDescent="0.25">
      <c r="A299" s="2" t="str">
        <f ca="1">IF(_xll.TM1RPTELISCONSOLIDATED($B$20,$B299),IF(_xll.TM1RPTELLEV($B$20,$B299)&lt;=3,_xll.TM1RPTELLEV($B$20,$B299),"D"),"N")</f>
        <v>N</v>
      </c>
      <c r="B299" s="40" t="s">
        <v>397</v>
      </c>
      <c r="C299" s="35" t="str">
        <f t="shared" ca="1" si="4"/>
        <v>No</v>
      </c>
      <c r="D299" s="35" t="str">
        <f ca="1">IF(AND(C299="YES",_xll.DIMIX(instance&amp;":z_indicator_PL_Vector",_xll.ELPAR(dimension,F299,1))&gt;0),
_xll.ELPAR(dimension,F299,1),
IF(AND(C299="YES",_xll.DIMIX(instance&amp;":z_indicator_PL_Vector",_xll.ELPAR(dimension,F299,1))=0),
_xll.ELPAR(dimension,_xll.ELPAR(dimension,F299,1),1),
IF(G299="Vector",F299,"")))</f>
        <v/>
      </c>
      <c r="E299" s="36">
        <f ca="1">_xll.ELLEV($B$15,$B299)</f>
        <v>0</v>
      </c>
      <c r="F299" s="37" t="str">
        <f ca="1">_xll.DIMNM(dimension,_xll.DIMIX(dimension,B299))</f>
        <v>PL1140_DS_10</v>
      </c>
      <c r="G299" s="36">
        <f ca="1">_xll.DBRW($B$14,$B299,G$19)</f>
        <v>0</v>
      </c>
      <c r="H299" s="38">
        <f ca="1">_xll.DBRW($B$14,$B299,H$19)</f>
        <v>0</v>
      </c>
      <c r="I299" s="38">
        <f ca="1">_xll.DBRW($B$14,$B299,I$19)</f>
        <v>0</v>
      </c>
      <c r="J299" s="38" t="str">
        <f ca="1">IF(OR(E299&lt;&gt;0,(_xll.ELPAR("tango_core_model:Indicator",B299,2)="")),_xll.ELPAR("tango_core_model:Indicator",B299,1),_xll.ELPAR("tango_core_model:Indicator",B299,2))</f>
        <v>PL0000_DS_RESOP</v>
      </c>
      <c r="K299" s="38" t="str">
        <f ca="1">IFERROR(VLOOKUP(B299,#REF!,3,FALSE),"-")</f>
        <v>It includes all amortization of intangible (software, patent, etc…) or tangible (lands, builds, P&amp;E, installations, right of use, etc…) assets which are used for direct support to operations</v>
      </c>
      <c r="L299" s="38">
        <f ca="1">_xll.DBRW($B$14,$B299,L$19)</f>
        <v>0</v>
      </c>
      <c r="M299" s="38">
        <f ca="1">_xll.DBRW($B$14,$B299,M$19)</f>
        <v>0</v>
      </c>
      <c r="N299" s="38">
        <f ca="1">_xll.DBRW($B$14,$B299,N$19)</f>
        <v>0</v>
      </c>
      <c r="O299" s="38">
        <f ca="1">_xll.DBRW($B$14,$B299,O$19)</f>
        <v>0</v>
      </c>
    </row>
    <row r="300" spans="1:15" x14ac:dyDescent="0.25">
      <c r="A300" s="2" t="str">
        <f ca="1">IF(_xll.TM1RPTELISCONSOLIDATED($B$20,$B300),IF(_xll.TM1RPTELLEV($B$20,$B300)&lt;=3,_xll.TM1RPTELLEV($B$20,$B300),"D"),"N")</f>
        <v>N</v>
      </c>
      <c r="B300" s="40" t="s">
        <v>1893</v>
      </c>
      <c r="C300" s="35" t="str">
        <f t="shared" ca="1" si="4"/>
        <v>No</v>
      </c>
      <c r="D300" s="35" t="str">
        <f ca="1">IF(AND(C300="YES",_xll.DIMIX(instance&amp;":z_indicator_PL_Vector",_xll.ELPAR(dimension,F300,1))&gt;0),
_xll.ELPAR(dimension,F300,1),
IF(AND(C300="YES",_xll.DIMIX(instance&amp;":z_indicator_PL_Vector",_xll.ELPAR(dimension,F300,1))=0),
_xll.ELPAR(dimension,_xll.ELPAR(dimension,F300,1),1),
IF(G300="Vector",F300,"")))</f>
        <v/>
      </c>
      <c r="E300" s="36">
        <f ca="1">_xll.ELLEV($B$15,$B300)</f>
        <v>0</v>
      </c>
      <c r="F300" s="37" t="str">
        <f ca="1">_xll.DIMNM(dimension,_xll.DIMIX(dimension,B300))</f>
        <v>PL1162_DS</v>
      </c>
      <c r="G300" s="36">
        <f ca="1">_xll.DBRW($B$14,$B300,G$19)</f>
        <v>0</v>
      </c>
      <c r="H300" s="38">
        <f ca="1">_xll.DBRW($B$14,$B300,H$19)</f>
        <v>0</v>
      </c>
      <c r="I300" s="38">
        <f ca="1">_xll.DBRW($B$14,$B300,I$19)</f>
        <v>0</v>
      </c>
      <c r="J300" s="38" t="str">
        <f ca="1">IF(OR(E300&lt;&gt;0,(_xll.ELPAR("tango_core_model:Indicator",B300,2)="")),_xll.ELPAR("tango_core_model:Indicator",B300,1),_xll.ELPAR("tango_core_model:Indicator",B300,2))</f>
        <v>PL0000_DS_RESOP</v>
      </c>
      <c r="K300" s="38" t="str">
        <f ca="1">IFERROR(VLOOKUP(B300,#REF!,3,FALSE),"-")</f>
        <v>-</v>
      </c>
      <c r="L300" s="38">
        <f ca="1">_xll.DBRW($B$14,$B300,L$19)</f>
        <v>0</v>
      </c>
      <c r="M300" s="38">
        <f ca="1">_xll.DBRW($B$14,$B300,M$19)</f>
        <v>0</v>
      </c>
      <c r="N300" s="38">
        <f ca="1">_xll.DBRW($B$14,$B300,N$19)</f>
        <v>0</v>
      </c>
      <c r="O300" s="38">
        <f ca="1">_xll.DBRW($B$14,$B300,O$19)</f>
        <v>0</v>
      </c>
    </row>
    <row r="301" spans="1:15" x14ac:dyDescent="0.25">
      <c r="A301" s="2" t="str">
        <f ca="1">IF(_xll.TM1RPTELISCONSOLIDATED($B$20,$B301),IF(_xll.TM1RPTELLEV($B$20,$B301)&lt;=3,_xll.TM1RPTELLEV($B$20,$B301),"D"),"N")</f>
        <v>N</v>
      </c>
      <c r="B301" s="49" t="s">
        <v>1777</v>
      </c>
      <c r="C301" s="30" t="str">
        <f t="shared" ca="1" si="4"/>
        <v>No</v>
      </c>
      <c r="D301" s="30" t="str">
        <f ca="1">IF(AND(C301="YES",_xll.DIMIX(instance&amp;":z_indicator_PL_Vector",_xll.ELPAR(dimension,F301,1))&gt;0),
_xll.ELPAR(dimension,F301,1),
IF(AND(C301="YES",_xll.DIMIX(instance&amp;":z_indicator_PL_Vector",_xll.ELPAR(dimension,F301,1))=0),
_xll.ELPAR(dimension,_xll.ELPAR(dimension,F301,1),1),
IF(G301="Vector",F301,"")))</f>
        <v/>
      </c>
      <c r="E301" s="31">
        <f ca="1">_xll.ELLEV($B$15,$B301)</f>
        <v>1</v>
      </c>
      <c r="F301" s="32" t="str">
        <f ca="1">_xll.DIMNM(dimension,_xll.DIMIX(dimension,B301))</f>
        <v>PL0000_DS_IM</v>
      </c>
      <c r="G301" s="33">
        <f ca="1">_xll.DBRW($B$14,$B301,G$19)</f>
        <v>0</v>
      </c>
      <c r="H301" s="33">
        <f ca="1">_xll.DBRW($B$14,$B301,H$19)</f>
        <v>0</v>
      </c>
      <c r="I301" s="33">
        <f ca="1">_xll.DBRW($B$14,$B301,I$19)</f>
        <v>0</v>
      </c>
      <c r="J301" s="33" t="str">
        <f ca="1">IF(OR(E301&lt;&gt;0,(_xll.ELPAR("tango_core_model:Indicator",B301,2)="")),_xll.ELPAR("tango_core_model:Indicator",B301,1),_xll.ELPAR("tango_core_model:Indicator",B301,2))</f>
        <v>PL0000_DS_RESOP</v>
      </c>
      <c r="K301" s="33" t="str">
        <f ca="1">IFERROR(VLOOKUP(B301,#REF!,3,FALSE),"-")</f>
        <v>-</v>
      </c>
      <c r="L301" s="33">
        <f ca="1">_xll.DBRW($B$14,$B301,L$19)</f>
        <v>0</v>
      </c>
      <c r="M301" s="33">
        <f ca="1">_xll.DBRW($B$14,$B301,M$19)</f>
        <v>0</v>
      </c>
      <c r="N301" s="33">
        <f ca="1">_xll.DBRW($B$14,$B301,N$19)</f>
        <v>0</v>
      </c>
      <c r="O301" s="33">
        <f ca="1">_xll.DBRW($B$14,$B301,O$19)</f>
        <v>0</v>
      </c>
    </row>
    <row r="302" spans="1:15" x14ac:dyDescent="0.25">
      <c r="A302" s="2" t="str">
        <f ca="1">IF(_xll.TM1RPTELISCONSOLIDATED($B$20,$B302),IF(_xll.TM1RPTELLEV($B$20,$B302)&lt;=3,_xll.TM1RPTELLEV($B$20,$B302),"D"),"N")</f>
        <v>N</v>
      </c>
      <c r="B302" s="50" t="s">
        <v>136</v>
      </c>
      <c r="C302" s="35" t="str">
        <f t="shared" ca="1" si="4"/>
        <v>No</v>
      </c>
      <c r="D302" s="35" t="str">
        <f ca="1">IF(AND(C302="YES",_xll.DIMIX(instance&amp;":z_indicator_PL_Vector",_xll.ELPAR(dimension,F302,1))&gt;0),
_xll.ELPAR(dimension,F302,1),
IF(AND(C302="YES",_xll.DIMIX(instance&amp;":z_indicator_PL_Vector",_xll.ELPAR(dimension,F302,1))=0),
_xll.ELPAR(dimension,_xll.ELPAR(dimension,F302,1),1),
IF(G302="Vector",F302,"")))</f>
        <v/>
      </c>
      <c r="E302" s="36">
        <f ca="1">_xll.ELLEV($B$15,$B302)</f>
        <v>0</v>
      </c>
      <c r="F302" s="37" t="str">
        <f ca="1">_xll.DIMNM(dimension,_xll.DIMIX(dimension,B302))</f>
        <v>PL1150_DS_10</v>
      </c>
      <c r="G302" s="36">
        <f ca="1">_xll.DBRW($B$14,$B302,G$19)</f>
        <v>0</v>
      </c>
      <c r="H302" s="38">
        <f ca="1">_xll.DBRW($B$14,$B302,H$19)</f>
        <v>0</v>
      </c>
      <c r="I302" s="38">
        <f ca="1">_xll.DBRW($B$14,$B302,I$19)</f>
        <v>0</v>
      </c>
      <c r="J302" s="38" t="str">
        <f ca="1">IF(OR(E302&lt;&gt;0,(_xll.ELPAR("tango_core_model:Indicator",B302,2)="")),_xll.ELPAR("tango_core_model:Indicator",B302,1),_xll.ELPAR("tango_core_model:Indicator",B302,2))</f>
        <v>PL0000_DS_IM</v>
      </c>
      <c r="K302" s="38" t="str">
        <f ca="1">IFERROR(VLOOKUP(B302,#REF!,3,FALSE),"-")</f>
        <v>It includes variance in provisions for pensions and other postemployment benefits, as well as other long-term employee benefits of direct support to operation staff costs, only</v>
      </c>
      <c r="L302" s="38">
        <f ca="1">_xll.DBRW($B$14,$B302,L$19)</f>
        <v>0</v>
      </c>
      <c r="M302" s="38">
        <f ca="1">_xll.DBRW($B$14,$B302,M$19)</f>
        <v>0</v>
      </c>
      <c r="N302" s="38">
        <f ca="1">_xll.DBRW($B$14,$B302,N$19)</f>
        <v>0</v>
      </c>
      <c r="O302" s="38">
        <f ca="1">_xll.DBRW($B$14,$B302,O$19)</f>
        <v>0</v>
      </c>
    </row>
    <row r="303" spans="1:15" x14ac:dyDescent="0.25">
      <c r="A303" s="2" t="str">
        <f ca="1">IF(_xll.TM1RPTELISCONSOLIDATED($B$20,$B303),IF(_xll.TM1RPTELLEV($B$20,$B303)&lt;=3,_xll.TM1RPTELLEV($B$20,$B303),"D"),"N")</f>
        <v>N</v>
      </c>
      <c r="B303" s="50" t="s">
        <v>137</v>
      </c>
      <c r="C303" s="35" t="str">
        <f t="shared" ca="1" si="4"/>
        <v>No</v>
      </c>
      <c r="D303" s="35" t="str">
        <f ca="1">IF(AND(C303="YES",_xll.DIMIX(instance&amp;":z_indicator_PL_Vector",_xll.ELPAR(dimension,F303,1))&gt;0),
_xll.ELPAR(dimension,F303,1),
IF(AND(C303="YES",_xll.DIMIX(instance&amp;":z_indicator_PL_Vector",_xll.ELPAR(dimension,F303,1))=0),
_xll.ELPAR(dimension,_xll.ELPAR(dimension,F303,1),1),
IF(G303="Vector",F303,"")))</f>
        <v/>
      </c>
      <c r="E303" s="36">
        <f ca="1">_xll.ELLEV($B$15,$B303)</f>
        <v>0</v>
      </c>
      <c r="F303" s="37" t="str">
        <f ca="1">_xll.DIMNM(dimension,_xll.DIMIX(dimension,B303))</f>
        <v>PL1150_DS_11</v>
      </c>
      <c r="G303" s="36">
        <f ca="1">_xll.DBRW($B$14,$B303,G$19)</f>
        <v>0</v>
      </c>
      <c r="H303" s="38">
        <f ca="1">_xll.DBRW($B$14,$B303,H$19)</f>
        <v>0</v>
      </c>
      <c r="I303" s="38">
        <f ca="1">_xll.DBRW($B$14,$B303,I$19)</f>
        <v>0</v>
      </c>
      <c r="J303" s="38" t="str">
        <f ca="1">IF(OR(E303&lt;&gt;0,(_xll.ELPAR("tango_core_model:Indicator",B303,2)="")),_xll.ELPAR("tango_core_model:Indicator",B303,1),_xll.ELPAR("tango_core_model:Indicator",B303,2))</f>
        <v>PL0000_DS_IM</v>
      </c>
      <c r="K303" s="38" t="str">
        <f ca="1">IFERROR(VLOOKUP(B303,#REF!,3,FALSE),"-")</f>
        <v>Reversal on provisions related to "Direct support to operations" staff costs</v>
      </c>
      <c r="L303" s="38">
        <f ca="1">_xll.DBRW($B$14,$B303,L$19)</f>
        <v>0</v>
      </c>
      <c r="M303" s="38">
        <f ca="1">_xll.DBRW($B$14,$B303,M$19)</f>
        <v>0</v>
      </c>
      <c r="N303" s="38">
        <f ca="1">_xll.DBRW($B$14,$B303,N$19)</f>
        <v>0</v>
      </c>
      <c r="O303" s="38">
        <f ca="1">_xll.DBRW($B$14,$B303,O$19)</f>
        <v>0</v>
      </c>
    </row>
    <row r="304" spans="1:15" x14ac:dyDescent="0.25">
      <c r="A304" s="2" t="str">
        <f ca="1">IF(_xll.TM1RPTELISCONSOLIDATED($B$20,$B304),IF(_xll.TM1RPTELLEV($B$20,$B304)&lt;=3,_xll.TM1RPTELLEV($B$20,$B304),"D"),"N")</f>
        <v>N</v>
      </c>
      <c r="B304" s="50" t="s">
        <v>398</v>
      </c>
      <c r="C304" s="35" t="str">
        <f t="shared" ca="1" si="4"/>
        <v>No</v>
      </c>
      <c r="D304" s="35" t="str">
        <f ca="1">IF(AND(C304="YES",_xll.DIMIX(instance&amp;":z_indicator_PL_Vector",_xll.ELPAR(dimension,F304,1))&gt;0),
_xll.ELPAR(dimension,F304,1),
IF(AND(C304="YES",_xll.DIMIX(instance&amp;":z_indicator_PL_Vector",_xll.ELPAR(dimension,F304,1))=0),
_xll.ELPAR(dimension,_xll.ELPAR(dimension,F304,1),1),
IF(G304="Vector",F304,"")))</f>
        <v/>
      </c>
      <c r="E304" s="36">
        <f ca="1">_xll.ELLEV($B$15,$B304)</f>
        <v>0</v>
      </c>
      <c r="F304" s="37" t="str">
        <f ca="1">_xll.DIMNM(dimension,_xll.DIMIX(dimension,B304))</f>
        <v>PL1150_DS_90</v>
      </c>
      <c r="G304" s="36">
        <f ca="1">_xll.DBRW($B$14,$B304,G$19)</f>
        <v>0</v>
      </c>
      <c r="H304" s="38">
        <f ca="1">_xll.DBRW($B$14,$B304,H$19)</f>
        <v>0</v>
      </c>
      <c r="I304" s="38">
        <f ca="1">_xll.DBRW($B$14,$B304,I$19)</f>
        <v>0</v>
      </c>
      <c r="J304" s="38" t="str">
        <f ca="1">IF(OR(E304&lt;&gt;0,(_xll.ELPAR("tango_core_model:Indicator",B304,2)="")),_xll.ELPAR("tango_core_model:Indicator",B304,1),_xll.ELPAR("tango_core_model:Indicator",B304,2))</f>
        <v>PL0000_DS_IM</v>
      </c>
      <c r="K304" s="38" t="str">
        <f ca="1">IFERROR(VLOOKUP(B304,#REF!,3,FALSE),"-")</f>
        <v>It includes usage and reversal of asset’s impairment and variance in provisions relating to direct support to operations</v>
      </c>
      <c r="L304" s="38">
        <f ca="1">_xll.DBRW($B$14,$B304,L$19)</f>
        <v>0</v>
      </c>
      <c r="M304" s="38">
        <f ca="1">_xll.DBRW($B$14,$B304,M$19)</f>
        <v>0</v>
      </c>
      <c r="N304" s="38">
        <f ca="1">_xll.DBRW($B$14,$B304,N$19)</f>
        <v>0</v>
      </c>
      <c r="O304" s="38">
        <f ca="1">_xll.DBRW($B$14,$B304,O$19)</f>
        <v>0</v>
      </c>
    </row>
    <row r="305" spans="1:15" x14ac:dyDescent="0.25">
      <c r="A305" s="2" t="str">
        <f ca="1">IF(_xll.TM1RPTELISCONSOLIDATED($B$20,$B305),IF(_xll.TM1RPTELLEV($B$20,$B305)&lt;=3,_xll.TM1RPTELLEV($B$20,$B305),"D"),"N")</f>
        <v>N</v>
      </c>
      <c r="B305" s="50" t="s">
        <v>138</v>
      </c>
      <c r="C305" s="35" t="str">
        <f t="shared" ca="1" si="4"/>
        <v>No</v>
      </c>
      <c r="D305" s="35" t="str">
        <f ca="1">IF(AND(C305="YES",_xll.DIMIX(instance&amp;":z_indicator_PL_Vector",_xll.ELPAR(dimension,F305,1))&gt;0),
_xll.ELPAR(dimension,F305,1),
IF(AND(C305="YES",_xll.DIMIX(instance&amp;":z_indicator_PL_Vector",_xll.ELPAR(dimension,F305,1))=0),
_xll.ELPAR(dimension,_xll.ELPAR(dimension,F305,1),1),
IF(G305="Vector",F305,"")))</f>
        <v/>
      </c>
      <c r="E305" s="36">
        <f ca="1">_xll.ELLEV($B$15,$B305)</f>
        <v>0</v>
      </c>
      <c r="F305" s="37" t="str">
        <f ca="1">_xll.DIMNM(dimension,_xll.DIMIX(dimension,B305))</f>
        <v>PL1151_DS_10</v>
      </c>
      <c r="G305" s="36">
        <f ca="1">_xll.DBRW($B$14,$B305,G$19)</f>
        <v>0</v>
      </c>
      <c r="H305" s="38">
        <f ca="1">_xll.DBRW($B$14,$B305,H$19)</f>
        <v>0</v>
      </c>
      <c r="I305" s="38">
        <f ca="1">_xll.DBRW($B$14,$B305,I$19)</f>
        <v>0</v>
      </c>
      <c r="J305" s="38" t="str">
        <f ca="1">IF(OR(E305&lt;&gt;0,(_xll.ELPAR("tango_core_model:Indicator",B305,2)="")),_xll.ELPAR("tango_core_model:Indicator",B305,1),_xll.ELPAR("tango_core_model:Indicator",B305,2))</f>
        <v>PL0000_DS_IM</v>
      </c>
      <c r="K305" s="38" t="str">
        <f ca="1">IFERROR(VLOOKUP(B305,#REF!,3,FALSE),"-")</f>
        <v xml:space="preserve">When a provision for onerous contract has been discounted, it has to be revalued to take into account the impact of the change in discount rate. </v>
      </c>
      <c r="L305" s="38">
        <f ca="1">_xll.DBRW($B$14,$B305,L$19)</f>
        <v>0</v>
      </c>
      <c r="M305" s="38">
        <f ca="1">_xll.DBRW($B$14,$B305,M$19)</f>
        <v>0</v>
      </c>
      <c r="N305" s="38">
        <f ca="1">_xll.DBRW($B$14,$B305,N$19)</f>
        <v>0</v>
      </c>
      <c r="O305" s="38">
        <f ca="1">_xll.DBRW($B$14,$B305,O$19)</f>
        <v>0</v>
      </c>
    </row>
    <row r="306" spans="1:15" x14ac:dyDescent="0.25">
      <c r="A306" s="2" t="str">
        <f ca="1">IF(_xll.TM1RPTELISCONSOLIDATED($B$20,$B306),IF(_xll.TM1RPTELLEV($B$20,$B306)&lt;=3,_xll.TM1RPTELLEV($B$20,$B306),"D"),"N")</f>
        <v>N</v>
      </c>
      <c r="B306" s="50" t="s">
        <v>139</v>
      </c>
      <c r="C306" s="35" t="str">
        <f t="shared" ca="1" si="4"/>
        <v>No</v>
      </c>
      <c r="D306" s="35" t="str">
        <f ca="1">IF(AND(C306="YES",_xll.DIMIX(instance&amp;":z_indicator_PL_Vector",_xll.ELPAR(dimension,F306,1))&gt;0),
_xll.ELPAR(dimension,F306,1),
IF(AND(C306="YES",_xll.DIMIX(instance&amp;":z_indicator_PL_Vector",_xll.ELPAR(dimension,F306,1))=0),
_xll.ELPAR(dimension,_xll.ELPAR(dimension,F306,1),1),
IF(G306="Vector",F306,"")))</f>
        <v/>
      </c>
      <c r="E306" s="36">
        <f ca="1">_xll.ELLEV($B$15,$B306)</f>
        <v>0</v>
      </c>
      <c r="F306" s="37" t="str">
        <f ca="1">_xll.DIMNM(dimension,_xll.DIMIX(dimension,B306))</f>
        <v>PL1151_DS_11</v>
      </c>
      <c r="G306" s="36">
        <f ca="1">_xll.DBRW($B$14,$B306,G$19)</f>
        <v>0</v>
      </c>
      <c r="H306" s="38">
        <f ca="1">_xll.DBRW($B$14,$B306,H$19)</f>
        <v>0</v>
      </c>
      <c r="I306" s="38">
        <f ca="1">_xll.DBRW($B$14,$B306,I$19)</f>
        <v>0</v>
      </c>
      <c r="J306" s="38" t="str">
        <f ca="1">IF(OR(E306&lt;&gt;0,(_xll.ELPAR("tango_core_model:Indicator",B306,2)="")),_xll.ELPAR("tango_core_model:Indicator",B306,1),_xll.ELPAR("tango_core_model:Indicator",B306,2))</f>
        <v>PL0000_DS_IM</v>
      </c>
      <c r="K306" s="38" t="str">
        <f ca="1">IFERROR(VLOOKUP(B306,#REF!,3,FALSE),"-")</f>
        <v>Reversal on reevaluation of a provision for onerous contract wich has been discounted</v>
      </c>
      <c r="L306" s="38">
        <f ca="1">_xll.DBRW($B$14,$B306,L$19)</f>
        <v>0</v>
      </c>
      <c r="M306" s="38">
        <f ca="1">_xll.DBRW($B$14,$B306,M$19)</f>
        <v>0</v>
      </c>
      <c r="N306" s="38">
        <f ca="1">_xll.DBRW($B$14,$B306,N$19)</f>
        <v>0</v>
      </c>
      <c r="O306" s="38">
        <f ca="1">_xll.DBRW($B$14,$B306,O$19)</f>
        <v>0</v>
      </c>
    </row>
    <row r="307" spans="1:15" x14ac:dyDescent="0.25">
      <c r="A307" s="2" t="str">
        <f ca="1">IF(_xll.TM1RPTELISCONSOLIDATED($B$20,$B307),IF(_xll.TM1RPTELLEV($B$20,$B307)&lt;=3,_xll.TM1RPTELLEV($B$20,$B307),"D"),"N")</f>
        <v>N</v>
      </c>
      <c r="B307" s="47" t="s">
        <v>1785</v>
      </c>
      <c r="C307" s="30" t="str">
        <f t="shared" ca="1" si="4"/>
        <v>No</v>
      </c>
      <c r="D307" s="30" t="str">
        <f ca="1">IF(AND(C307="YES",_xll.DIMIX(instance&amp;":z_indicator_PL_Vector",_xll.ELPAR(dimension,F307,1))&gt;0),
_xll.ELPAR(dimension,F307,1),
IF(AND(C307="YES",_xll.DIMIX(instance&amp;":z_indicator_PL_Vector",_xll.ELPAR(dimension,F307,1))=0),
_xll.ELPAR(dimension,_xll.ELPAR(dimension,F307,1),1),
IF(G307="Vector",F307,"")))</f>
        <v/>
      </c>
      <c r="E307" s="31">
        <f ca="1">_xll.ELLEV($B$15,$B307)</f>
        <v>3</v>
      </c>
      <c r="F307" s="32" t="str">
        <f ca="1">_xll.DIMNM(dimension,_xll.DIMIX(dimension,B307))</f>
        <v>PL0000_IN</v>
      </c>
      <c r="G307" s="33">
        <f ca="1">_xll.DBRW($B$14,$B307,G$19)</f>
        <v>0</v>
      </c>
      <c r="H307" s="33">
        <f ca="1">_xll.DBRW($B$14,$B307,H$19)</f>
        <v>0</v>
      </c>
      <c r="I307" s="33">
        <f ca="1">_xll.DBRW($B$14,$B307,I$19)</f>
        <v>0</v>
      </c>
      <c r="J307" s="33" t="str">
        <f ca="1">IF(OR(E307&lt;&gt;0,(_xll.ELPAR("tango_core_model:Indicator",B307,2)="")),_xll.ELPAR("tango_core_model:Indicator",B307,1),_xll.ELPAR("tango_core_model:Indicator",B307,2))</f>
        <v>PL0000_Other</v>
      </c>
      <c r="K307" s="33" t="str">
        <f ca="1">IFERROR(VLOOKUP(B307,#REF!,3,FALSE),"-")</f>
        <v>-</v>
      </c>
      <c r="L307" s="33">
        <f ca="1">_xll.DBRW($B$14,$B307,L$19)</f>
        <v>0</v>
      </c>
      <c r="M307" s="33">
        <f ca="1">_xll.DBRW($B$14,$B307,M$19)</f>
        <v>0</v>
      </c>
      <c r="N307" s="33">
        <f ca="1">_xll.DBRW($B$14,$B307,N$19)</f>
        <v>0</v>
      </c>
      <c r="O307" s="33">
        <f ca="1">_xll.DBRW($B$14,$B307,O$19)</f>
        <v>0</v>
      </c>
    </row>
    <row r="308" spans="1:15" x14ac:dyDescent="0.25">
      <c r="A308" s="2" t="str">
        <f ca="1">IF(_xll.TM1RPTELISCONSOLIDATED($B$20,$B308),IF(_xll.TM1RPTELLEV($B$20,$B308)&lt;=3,_xll.TM1RPTELLEV($B$20,$B308),"D"),"N")</f>
        <v>N</v>
      </c>
      <c r="B308" s="48" t="s">
        <v>1786</v>
      </c>
      <c r="C308" s="30" t="str">
        <f t="shared" ca="1" si="4"/>
        <v>No</v>
      </c>
      <c r="D308" s="30" t="str">
        <f ca="1">IF(AND(C308="YES",_xll.DIMIX(instance&amp;":z_indicator_PL_Vector",_xll.ELPAR(dimension,F308,1))&gt;0),
_xll.ELPAR(dimension,F308,1),
IF(AND(C308="YES",_xll.DIMIX(instance&amp;":z_indicator_PL_Vector",_xll.ELPAR(dimension,F308,1))=0),
_xll.ELPAR(dimension,_xll.ELPAR(dimension,F308,1),1),
IF(G308="Vector",F308,"")))</f>
        <v/>
      </c>
      <c r="E308" s="31">
        <f ca="1">_xll.ELLEV($B$15,$B308)</f>
        <v>2</v>
      </c>
      <c r="F308" s="32" t="str">
        <f ca="1">_xll.DIMNM(dimension,_xll.DIMIX(dimension,B308))</f>
        <v>PL0000_IN_CAFOP</v>
      </c>
      <c r="G308" s="33">
        <f ca="1">_xll.DBRW($B$14,$B308,G$19)</f>
        <v>0</v>
      </c>
      <c r="H308" s="33">
        <f ca="1">_xll.DBRW($B$14,$B308,H$19)</f>
        <v>0</v>
      </c>
      <c r="I308" s="33">
        <f ca="1">_xll.DBRW($B$14,$B308,I$19)</f>
        <v>0</v>
      </c>
      <c r="J308" s="33" t="str">
        <f ca="1">IF(OR(E308&lt;&gt;0,(_xll.ELPAR("tango_core_model:Indicator",B308,2)="")),_xll.ELPAR("tango_core_model:Indicator",B308,1),_xll.ELPAR("tango_core_model:Indicator",B308,2))</f>
        <v>PL0000_IN</v>
      </c>
      <c r="K308" s="33" t="str">
        <f ca="1">IFERROR(VLOOKUP(B308,#REF!,3,FALSE),"-")</f>
        <v>-</v>
      </c>
      <c r="L308" s="33">
        <f ca="1">_xll.DBRW($B$14,$B308,L$19)</f>
        <v>0</v>
      </c>
      <c r="M308" s="33">
        <f ca="1">_xll.DBRW($B$14,$B308,M$19)</f>
        <v>0</v>
      </c>
      <c r="N308" s="33">
        <f ca="1">_xll.DBRW($B$14,$B308,N$19)</f>
        <v>0</v>
      </c>
      <c r="O308" s="33">
        <f ca="1">_xll.DBRW($B$14,$B308,O$19)</f>
        <v>0</v>
      </c>
    </row>
    <row r="309" spans="1:15" x14ac:dyDescent="0.25">
      <c r="A309" s="2" t="str">
        <f ca="1">IF(_xll.TM1RPTELISCONSOLIDATED($B$20,$B309),IF(_xll.TM1RPTELLEV($B$20,$B309)&lt;=3,_xll.TM1RPTELLEV($B$20,$B309),"D"),"N")</f>
        <v>N</v>
      </c>
      <c r="B309" s="40" t="s">
        <v>151</v>
      </c>
      <c r="C309" s="35" t="str">
        <f t="shared" ca="1" si="4"/>
        <v>No</v>
      </c>
      <c r="D309" s="35" t="str">
        <f ca="1">IF(AND(C309="YES",_xll.DIMIX(instance&amp;":z_indicator_PL_Vector",_xll.ELPAR(dimension,F309,1))&gt;0),
_xll.ELPAR(dimension,F309,1),
IF(AND(C309="YES",_xll.DIMIX(instance&amp;":z_indicator_PL_Vector",_xll.ELPAR(dimension,F309,1))=0),
_xll.ELPAR(dimension,_xll.ELPAR(dimension,F309,1),1),
IF(G309="Vector",F309,"")))</f>
        <v/>
      </c>
      <c r="E309" s="36">
        <f ca="1">_xll.ELLEV($B$15,$B309)</f>
        <v>0</v>
      </c>
      <c r="F309" s="37" t="str">
        <f ca="1">_xll.DIMNM(dimension,_xll.DIMIX(dimension,B309))</f>
        <v>PL1116_IN</v>
      </c>
      <c r="G309" s="36">
        <f ca="1">_xll.DBRW($B$14,$B309,G$19)</f>
        <v>0</v>
      </c>
      <c r="H309" s="38">
        <f ca="1">_xll.DBRW($B$14,$B309,H$19)</f>
        <v>0</v>
      </c>
      <c r="I309" s="38">
        <f ca="1">_xll.DBRW($B$14,$B309,I$19)</f>
        <v>0</v>
      </c>
      <c r="J309" s="38" t="str">
        <f ca="1">IF(OR(E309&lt;&gt;0,(_xll.ELPAR("tango_core_model:Indicator",B309,2)="")),_xll.ELPAR("tango_core_model:Indicator",B309,1),_xll.ELPAR("tango_core_model:Indicator",B309,2))</f>
        <v>PL0000_IN_CAFOP</v>
      </c>
      <c r="K309" s="38" t="str">
        <f ca="1">IFERROR(VLOOKUP(B309,#REF!,3,FALSE),"-")</f>
        <v>It includes all operating leases expenses of infrastructure (lands, building, plant and equipment) which assets are used for support to operations. It also includes operating lease under IFRIC 12</v>
      </c>
      <c r="L309" s="38">
        <f ca="1">_xll.DBRW($B$14,$B309,L$19)</f>
        <v>0</v>
      </c>
      <c r="M309" s="38">
        <f ca="1">_xll.DBRW($B$14,$B309,M$19)</f>
        <v>0</v>
      </c>
      <c r="N309" s="38">
        <f ca="1">_xll.DBRW($B$14,$B309,N$19)</f>
        <v>0</v>
      </c>
      <c r="O309" s="38">
        <f ca="1">_xll.DBRW($B$14,$B309,O$19)</f>
        <v>0</v>
      </c>
    </row>
    <row r="310" spans="1:15" x14ac:dyDescent="0.25">
      <c r="A310" s="2" t="str">
        <f ca="1">IF(_xll.TM1RPTELISCONSOLIDATED($B$20,$B310),IF(_xll.TM1RPTELLEV($B$20,$B310)&lt;=3,_xll.TM1RPTELLEV($B$20,$B310),"D"),"N")</f>
        <v>N</v>
      </c>
      <c r="B310" s="40" t="s">
        <v>150</v>
      </c>
      <c r="C310" s="35" t="str">
        <f t="shared" ca="1" si="4"/>
        <v>No</v>
      </c>
      <c r="D310" s="35" t="str">
        <f ca="1">IF(AND(C310="YES",_xll.DIMIX(instance&amp;":z_indicator_PL_Vector",_xll.ELPAR(dimension,F310,1))&gt;0),
_xll.ELPAR(dimension,F310,1),
IF(AND(C310="YES",_xll.DIMIX(instance&amp;":z_indicator_PL_Vector",_xll.ELPAR(dimension,F310,1))=0),
_xll.ELPAR(dimension,_xll.ELPAR(dimension,F310,1),1),
IF(G310="Vector",F310,"")))</f>
        <v/>
      </c>
      <c r="E310" s="36">
        <f ca="1">_xll.ELLEV($B$15,$B310)</f>
        <v>0</v>
      </c>
      <c r="F310" s="37" t="str">
        <f ca="1">_xll.DIMNM(dimension,_xll.DIMIX(dimension,B310))</f>
        <v>PL1155_IN_99</v>
      </c>
      <c r="G310" s="36">
        <f ca="1">_xll.DBRW($B$14,$B310,G$19)</f>
        <v>0</v>
      </c>
      <c r="H310" s="38">
        <f ca="1">_xll.DBRW($B$14,$B310,H$19)</f>
        <v>0</v>
      </c>
      <c r="I310" s="38">
        <f ca="1">_xll.DBRW($B$14,$B310,I$19)</f>
        <v>0</v>
      </c>
      <c r="J310" s="38" t="str">
        <f ca="1">IF(OR(E310&lt;&gt;0,(_xll.ELPAR("tango_core_model:Indicator",B310,2)="")),_xll.ELPAR("tango_core_model:Indicator",B310,1),_xll.ELPAR("tango_core_model:Indicator",B310,2))</f>
        <v>PL0000_IN_CAFOP</v>
      </c>
      <c r="K310" s="38" t="str">
        <f ca="1">IFERROR(VLOOKUP(B310,#REF!,3,FALSE),"-")</f>
        <v>It includes re-invoicing to another intercompany of the Group of all infrastructure costs supported by the company</v>
      </c>
      <c r="L310" s="38">
        <f ca="1">_xll.DBRW($B$14,$B310,L$19)</f>
        <v>0</v>
      </c>
      <c r="M310" s="38">
        <f ca="1">_xll.DBRW($B$14,$B310,M$19)</f>
        <v>0</v>
      </c>
      <c r="N310" s="38">
        <f ca="1">_xll.DBRW($B$14,$B310,N$19)</f>
        <v>0</v>
      </c>
      <c r="O310" s="38">
        <f ca="1">_xll.DBRW($B$14,$B310,O$19)</f>
        <v>0</v>
      </c>
    </row>
    <row r="311" spans="1:15" x14ac:dyDescent="0.25">
      <c r="A311" s="2" t="str">
        <f ca="1">IF(_xll.TM1RPTELISCONSOLIDATED($B$20,$B311),IF(_xll.TM1RPTELLEV($B$20,$B311)&lt;=3,_xll.TM1RPTELLEV($B$20,$B311),"D"),"N")</f>
        <v>N</v>
      </c>
      <c r="B311" s="49" t="s">
        <v>1787</v>
      </c>
      <c r="C311" s="30" t="str">
        <f t="shared" ca="1" si="4"/>
        <v>No</v>
      </c>
      <c r="D311" s="30" t="str">
        <f ca="1">IF(AND(C311="YES",_xll.DIMIX(instance&amp;":z_indicator_PL_Vector",_xll.ELPAR(dimension,F311,1))&gt;0),
_xll.ELPAR(dimension,F311,1),
IF(AND(C311="YES",_xll.DIMIX(instance&amp;":z_indicator_PL_Vector",_xll.ELPAR(dimension,F311,1))=0),
_xll.ELPAR(dimension,_xll.ELPAR(dimension,F311,1),1),
IF(G311="Vector",F311,"")))</f>
        <v/>
      </c>
      <c r="E311" s="31">
        <f ca="1">_xll.ELLEV($B$15,$B311)</f>
        <v>1</v>
      </c>
      <c r="F311" s="32" t="str">
        <f ca="1">_xll.DIMNM(dimension,_xll.DIMIX(dimension,B311))</f>
        <v>PL0000_IN_OE</v>
      </c>
      <c r="G311" s="33">
        <f ca="1">_xll.DBRW($B$14,$B311,G$19)</f>
        <v>0</v>
      </c>
      <c r="H311" s="33">
        <f ca="1">_xll.DBRW($B$14,$B311,H$19)</f>
        <v>0</v>
      </c>
      <c r="I311" s="33">
        <f ca="1">_xll.DBRW($B$14,$B311,I$19)</f>
        <v>0</v>
      </c>
      <c r="J311" s="33" t="str">
        <f ca="1">IF(OR(E311&lt;&gt;0,(_xll.ELPAR("tango_core_model:Indicator",B311,2)="")),_xll.ELPAR("tango_core_model:Indicator",B311,1),_xll.ELPAR("tango_core_model:Indicator",B311,2))</f>
        <v>PL0000_IN_CAFOP</v>
      </c>
      <c r="K311" s="33" t="str">
        <f ca="1">IFERROR(VLOOKUP(B311,#REF!,3,FALSE),"-")</f>
        <v>-</v>
      </c>
      <c r="L311" s="33">
        <f ca="1">_xll.DBRW($B$14,$B311,L$19)</f>
        <v>0</v>
      </c>
      <c r="M311" s="33">
        <f ca="1">_xll.DBRW($B$14,$B311,M$19)</f>
        <v>0</v>
      </c>
      <c r="N311" s="33">
        <f ca="1">_xll.DBRW($B$14,$B311,N$19)</f>
        <v>0</v>
      </c>
      <c r="O311" s="33">
        <f ca="1">_xll.DBRW($B$14,$B311,O$19)</f>
        <v>0</v>
      </c>
    </row>
    <row r="312" spans="1:15" x14ac:dyDescent="0.25">
      <c r="A312" s="2" t="str">
        <f ca="1">IF(_xll.TM1RPTELISCONSOLIDATED($B$20,$B312),IF(_xll.TM1RPTELLEV($B$20,$B312)&lt;=3,_xll.TM1RPTELLEV($B$20,$B312),"D"),"N")</f>
        <v>N</v>
      </c>
      <c r="B312" s="50" t="s">
        <v>153</v>
      </c>
      <c r="C312" s="35" t="str">
        <f t="shared" ca="1" si="4"/>
        <v>No</v>
      </c>
      <c r="D312" s="35" t="str">
        <f ca="1">IF(AND(C312="YES",_xll.DIMIX(instance&amp;":z_indicator_PL_Vector",_xll.ELPAR(dimension,F312,1))&gt;0),
_xll.ELPAR(dimension,F312,1),
IF(AND(C312="YES",_xll.DIMIX(instance&amp;":z_indicator_PL_Vector",_xll.ELPAR(dimension,F312,1))=0),
_xll.ELPAR(dimension,_xll.ELPAR(dimension,F312,1),1),
IF(G312="Vector",F312,"")))</f>
        <v/>
      </c>
      <c r="E312" s="36">
        <f ca="1">_xll.ELLEV($B$15,$B312)</f>
        <v>0</v>
      </c>
      <c r="F312" s="37" t="str">
        <f ca="1">_xll.DIMNM(dimension,_xll.DIMIX(dimension,B312))</f>
        <v>PL1115_IN_56</v>
      </c>
      <c r="G312" s="36">
        <f ca="1">_xll.DBRW($B$14,$B312,G$19)</f>
        <v>0</v>
      </c>
      <c r="H312" s="38">
        <f ca="1">_xll.DBRW($B$14,$B312,H$19)</f>
        <v>0</v>
      </c>
      <c r="I312" s="38">
        <f ca="1">_xll.DBRW($B$14,$B312,I$19)</f>
        <v>0</v>
      </c>
      <c r="J312" s="38" t="str">
        <f ca="1">IF(OR(E312&lt;&gt;0,(_xll.ELPAR("tango_core_model:Indicator",B312,2)="")),_xll.ELPAR("tango_core_model:Indicator",B312,1),_xll.ELPAR("tango_core_model:Indicator",B312,2))</f>
        <v>PL0000_IN_OE</v>
      </c>
      <c r="K312" s="38" t="str">
        <f ca="1">IFERROR(VLOOKUP(B312,#REF!,3,FALSE),"-")</f>
        <v>Cost related to the financing of infrastructure through financial lease</v>
      </c>
      <c r="L312" s="38">
        <f ca="1">_xll.DBRW($B$14,$B312,L$19)</f>
        <v>0</v>
      </c>
      <c r="M312" s="38">
        <f ca="1">_xll.DBRW($B$14,$B312,M$19)</f>
        <v>0</v>
      </c>
      <c r="N312" s="38">
        <f ca="1">_xll.DBRW($B$14,$B312,N$19)</f>
        <v>0</v>
      </c>
      <c r="O312" s="38">
        <f ca="1">_xll.DBRW($B$14,$B312,O$19)</f>
        <v>0</v>
      </c>
    </row>
    <row r="313" spans="1:15" x14ac:dyDescent="0.25">
      <c r="A313" s="2" t="str">
        <f ca="1">IF(_xll.TM1RPTELISCONSOLIDATED($B$20,$B313),IF(_xll.TM1RPTELLEV($B$20,$B313)&lt;=3,_xll.TM1RPTELLEV($B$20,$B313),"D"),"N")</f>
        <v>N</v>
      </c>
      <c r="B313" s="50" t="s">
        <v>154</v>
      </c>
      <c r="C313" s="35" t="str">
        <f t="shared" ca="1" si="4"/>
        <v>No</v>
      </c>
      <c r="D313" s="35" t="str">
        <f ca="1">IF(AND(C313="YES",_xll.DIMIX(instance&amp;":z_indicator_PL_Vector",_xll.ELPAR(dimension,F313,1))&gt;0),
_xll.ELPAR(dimension,F313,1),
IF(AND(C313="YES",_xll.DIMIX(instance&amp;":z_indicator_PL_Vector",_xll.ELPAR(dimension,F313,1))=0),
_xll.ELPAR(dimension,_xll.ELPAR(dimension,F313,1),1),
IF(G313="Vector",F313,"")))</f>
        <v/>
      </c>
      <c r="E313" s="36">
        <f ca="1">_xll.ELLEV($B$15,$B313)</f>
        <v>0</v>
      </c>
      <c r="F313" s="37" t="str">
        <f ca="1">_xll.DIMNM(dimension,_xll.DIMIX(dimension,B313))</f>
        <v>PL1115_IN_60</v>
      </c>
      <c r="G313" s="36">
        <f ca="1">_xll.DBRW($B$14,$B313,G$19)</f>
        <v>0</v>
      </c>
      <c r="H313" s="38">
        <f ca="1">_xll.DBRW($B$14,$B313,H$19)</f>
        <v>0</v>
      </c>
      <c r="I313" s="38">
        <f ca="1">_xll.DBRW($B$14,$B313,I$19)</f>
        <v>0</v>
      </c>
      <c r="J313" s="38" t="str">
        <f ca="1">IF(OR(E313&lt;&gt;0,(_xll.ELPAR("tango_core_model:Indicator",B313,2)="")),_xll.ELPAR("tango_core_model:Indicator",B313,1),_xll.ELPAR("tango_core_model:Indicator",B313,2))</f>
        <v>PL0000_IN_OE</v>
      </c>
      <c r="K313" s="38" t="str">
        <f ca="1">IFERROR(VLOOKUP(B313,#REF!,3,FALSE),"-")</f>
        <v>It includes all access fees to tracks, stations, maritime docks…</v>
      </c>
      <c r="L313" s="38">
        <f ca="1">_xll.DBRW($B$14,$B313,L$19)</f>
        <v>0</v>
      </c>
      <c r="M313" s="38">
        <f ca="1">_xll.DBRW($B$14,$B313,M$19)</f>
        <v>0</v>
      </c>
      <c r="N313" s="38">
        <f ca="1">_xll.DBRW($B$14,$B313,N$19)</f>
        <v>0</v>
      </c>
      <c r="O313" s="38">
        <f ca="1">_xll.DBRW($B$14,$B313,O$19)</f>
        <v>0</v>
      </c>
    </row>
    <row r="314" spans="1:15" x14ac:dyDescent="0.25">
      <c r="A314" s="2" t="str">
        <f ca="1">IF(_xll.TM1RPTELISCONSOLIDATED($B$20,$B314),IF(_xll.TM1RPTELLEV($B$20,$B314)&lt;=3,_xll.TM1RPTELLEV($B$20,$B314),"D"),"N")</f>
        <v>N</v>
      </c>
      <c r="B314" s="50" t="s">
        <v>155</v>
      </c>
      <c r="C314" s="35" t="str">
        <f t="shared" ca="1" si="4"/>
        <v>No</v>
      </c>
      <c r="D314" s="35" t="str">
        <f ca="1">IF(AND(C314="YES",_xll.DIMIX(instance&amp;":z_indicator_PL_Vector",_xll.ELPAR(dimension,F314,1))&gt;0),
_xll.ELPAR(dimension,F314,1),
IF(AND(C314="YES",_xll.DIMIX(instance&amp;":z_indicator_PL_Vector",_xll.ELPAR(dimension,F314,1))=0),
_xll.ELPAR(dimension,_xll.ELPAR(dimension,F314,1),1),
IF(G314="Vector",F314,"")))</f>
        <v/>
      </c>
      <c r="E314" s="36">
        <f ca="1">_xll.ELLEV($B$15,$B314)</f>
        <v>0</v>
      </c>
      <c r="F314" s="37" t="str">
        <f ca="1">_xll.DIMNM(dimension,_xll.DIMIX(dimension,B314))</f>
        <v>PL1115_IN_65</v>
      </c>
      <c r="G314" s="36">
        <f ca="1">_xll.DBRW($B$14,$B314,G$19)</f>
        <v>0</v>
      </c>
      <c r="H314" s="38">
        <f ca="1">_xll.DBRW($B$14,$B314,H$19)</f>
        <v>0</v>
      </c>
      <c r="I314" s="38">
        <f ca="1">_xll.DBRW($B$14,$B314,I$19)</f>
        <v>0</v>
      </c>
      <c r="J314" s="38" t="str">
        <f ca="1">IF(OR(E314&lt;&gt;0,(_xll.ELPAR("tango_core_model:Indicator",B314,2)="")),_xll.ELPAR("tango_core_model:Indicator",B314,1),_xll.ELPAR("tango_core_model:Indicator",B314,2))</f>
        <v>PL0000_IN_OE</v>
      </c>
      <c r="K314" s="38" t="str">
        <f ca="1">IFERROR(VLOOKUP(B314,#REF!,3,FALSE),"-")</f>
        <v>It includes other infrastructure expenses not included in the other natures</v>
      </c>
      <c r="L314" s="38">
        <f ca="1">_xll.DBRW($B$14,$B314,L$19)</f>
        <v>0</v>
      </c>
      <c r="M314" s="38">
        <f ca="1">_xll.DBRW($B$14,$B314,M$19)</f>
        <v>0</v>
      </c>
      <c r="N314" s="38">
        <f ca="1">_xll.DBRW($B$14,$B314,N$19)</f>
        <v>0</v>
      </c>
      <c r="O314" s="38">
        <f ca="1">_xll.DBRW($B$14,$B314,O$19)</f>
        <v>0</v>
      </c>
    </row>
    <row r="315" spans="1:15" x14ac:dyDescent="0.25">
      <c r="A315" s="2" t="str">
        <f ca="1">IF(_xll.TM1RPTELISCONSOLIDATED($B$20,$B315),IF(_xll.TM1RPTELLEV($B$20,$B315)&lt;=3,_xll.TM1RPTELLEV($B$20,$B315),"D"),"N")</f>
        <v>N</v>
      </c>
      <c r="B315" s="50" t="s">
        <v>152</v>
      </c>
      <c r="C315" s="35" t="str">
        <f t="shared" ca="1" si="4"/>
        <v>No</v>
      </c>
      <c r="D315" s="35" t="str">
        <f ca="1">IF(AND(C315="YES",_xll.DIMIX(instance&amp;":z_indicator_PL_Vector",_xll.ELPAR(dimension,F315,1))&gt;0),
_xll.ELPAR(dimension,F315,1),
IF(AND(C315="YES",_xll.DIMIX(instance&amp;":z_indicator_PL_Vector",_xll.ELPAR(dimension,F315,1))=0),
_xll.ELPAR(dimension,_xll.ELPAR(dimension,F315,1),1),
IF(G315="Vector",F315,"")))</f>
        <v/>
      </c>
      <c r="E315" s="36">
        <f ca="1">_xll.ELLEV($B$15,$B315)</f>
        <v>0</v>
      </c>
      <c r="F315" s="37" t="str">
        <f ca="1">_xll.DIMNM(dimension,_xll.DIMIX(dimension,B315))</f>
        <v>PL1115_IN_55</v>
      </c>
      <c r="G315" s="36">
        <f ca="1">_xll.DBRW($B$14,$B315,G$19)</f>
        <v>0</v>
      </c>
      <c r="H315" s="38">
        <f ca="1">_xll.DBRW($B$14,$B315,H$19)</f>
        <v>0</v>
      </c>
      <c r="I315" s="38">
        <f ca="1">_xll.DBRW($B$14,$B315,I$19)</f>
        <v>0</v>
      </c>
      <c r="J315" s="38" t="str">
        <f ca="1">IF(OR(E315&lt;&gt;0,(_xll.ELPAR("tango_core_model:Indicator",B315,2)="")),_xll.ELPAR("tango_core_model:Indicator",B315,1),_xll.ELPAR("tango_core_model:Indicator",B315,2))</f>
        <v>PL0000_IN_OE</v>
      </c>
      <c r="K315" s="38" t="str">
        <f ca="1">IFERROR(VLOOKUP(B315,#REF!,3,FALSE),"-")</f>
        <v xml:space="preserve">Cost related to the rent of infrastructure (operating lease).
Includes expenses invoiced by an other entity of Group. These expenses correspond to assets (properties) put at disposal, but registered in the balance sheet of the other entity. </v>
      </c>
      <c r="L315" s="38">
        <f ca="1">_xll.DBRW($B$14,$B315,L$19)</f>
        <v>0</v>
      </c>
      <c r="M315" s="38">
        <f ca="1">_xll.DBRW($B$14,$B315,M$19)</f>
        <v>0</v>
      </c>
      <c r="N315" s="38">
        <f ca="1">_xll.DBRW($B$14,$B315,N$19)</f>
        <v>0</v>
      </c>
      <c r="O315" s="38">
        <f ca="1">_xll.DBRW($B$14,$B315,O$19)</f>
        <v>0</v>
      </c>
    </row>
    <row r="316" spans="1:15" x14ac:dyDescent="0.25">
      <c r="A316" s="2" t="str">
        <f ca="1">IF(_xll.TM1RPTELISCONSOLIDATED($B$20,$B316),IF(_xll.TM1RPTELLEV($B$20,$B316)&lt;=3,_xll.TM1RPTELLEV($B$20,$B316),"D"),"N")</f>
        <v>N</v>
      </c>
      <c r="B316" s="48" t="s">
        <v>1788</v>
      </c>
      <c r="C316" s="30" t="str">
        <f t="shared" ca="1" si="4"/>
        <v>No</v>
      </c>
      <c r="D316" s="30" t="str">
        <f ca="1">IF(AND(C316="YES",_xll.DIMIX(instance&amp;":z_indicator_PL_Vector",_xll.ELPAR(dimension,F316,1))&gt;0),
_xll.ELPAR(dimension,F316,1),
IF(AND(C316="YES",_xll.DIMIX(instance&amp;":z_indicator_PL_Vector",_xll.ELPAR(dimension,F316,1))=0),
_xll.ELPAR(dimension,_xll.ELPAR(dimension,F316,1),1),
IF(G316="Vector",F316,"")))</f>
        <v/>
      </c>
      <c r="E316" s="31">
        <f ca="1">_xll.ELLEV($B$15,$B316)</f>
        <v>1</v>
      </c>
      <c r="F316" s="32" t="str">
        <f ca="1">_xll.DIMNM(dimension,_xll.DIMIX(dimension,B316))</f>
        <v>PL0000_IN_RESOP</v>
      </c>
      <c r="G316" s="33">
        <f ca="1">_xll.DBRW($B$14,$B316,G$19)</f>
        <v>0</v>
      </c>
      <c r="H316" s="33">
        <f ca="1">_xll.DBRW($B$14,$B316,H$19)</f>
        <v>0</v>
      </c>
      <c r="I316" s="33">
        <f ca="1">_xll.DBRW($B$14,$B316,I$19)</f>
        <v>0</v>
      </c>
      <c r="J316" s="33" t="str">
        <f ca="1">IF(OR(E316&lt;&gt;0,(_xll.ELPAR("tango_core_model:Indicator",B316,2)="")),_xll.ELPAR("tango_core_model:Indicator",B316,1),_xll.ELPAR("tango_core_model:Indicator",B316,2))</f>
        <v>PL0000_IN</v>
      </c>
      <c r="K316" s="33" t="str">
        <f ca="1">IFERROR(VLOOKUP(B316,#REF!,3,FALSE),"-")</f>
        <v>-</v>
      </c>
      <c r="L316" s="33">
        <f ca="1">_xll.DBRW($B$14,$B316,L$19)</f>
        <v>0</v>
      </c>
      <c r="M316" s="33">
        <f ca="1">_xll.DBRW($B$14,$B316,M$19)</f>
        <v>0</v>
      </c>
      <c r="N316" s="33">
        <f ca="1">_xll.DBRW($B$14,$B316,N$19)</f>
        <v>0</v>
      </c>
      <c r="O316" s="33">
        <f ca="1">_xll.DBRW($B$14,$B316,O$19)</f>
        <v>0</v>
      </c>
    </row>
    <row r="317" spans="1:15" x14ac:dyDescent="0.25">
      <c r="A317" s="2" t="str">
        <f ca="1">IF(_xll.TM1RPTELISCONSOLIDATED($B$20,$B317),IF(_xll.TM1RPTELLEV($B$20,$B317)&lt;=3,_xll.TM1RPTELLEV($B$20,$B317),"D"),"N")</f>
        <v>N</v>
      </c>
      <c r="B317" s="40" t="s">
        <v>1874</v>
      </c>
      <c r="C317" s="35" t="str">
        <f t="shared" ca="1" si="4"/>
        <v>No</v>
      </c>
      <c r="D317" s="35" t="str">
        <f ca="1">IF(AND(C317="YES",_xll.DIMIX(instance&amp;":z_indicator_PL_Vector",_xll.ELPAR(dimension,F317,1))&gt;0),
_xll.ELPAR(dimension,F317,1),
IF(AND(C317="YES",_xll.DIMIX(instance&amp;":z_indicator_PL_Vector",_xll.ELPAR(dimension,F317,1))=0),
_xll.ELPAR(dimension,_xll.ELPAR(dimension,F317,1),1),
IF(G317="Vector",F317,"")))</f>
        <v/>
      </c>
      <c r="E317" s="36">
        <f ca="1">_xll.ELLEV($B$15,$B317)</f>
        <v>0</v>
      </c>
      <c r="F317" s="37" t="str">
        <f ca="1">_xll.DIMNM(dimension,_xll.DIMIX(dimension,B317))</f>
        <v>PL1117_IN</v>
      </c>
      <c r="G317" s="36">
        <f ca="1">_xll.DBRW($B$14,$B317,G$19)</f>
        <v>0</v>
      </c>
      <c r="H317" s="38">
        <f ca="1">_xll.DBRW($B$14,$B317,H$19)</f>
        <v>0</v>
      </c>
      <c r="I317" s="38">
        <f ca="1">_xll.DBRW($B$14,$B317,I$19)</f>
        <v>0</v>
      </c>
      <c r="J317" s="38" t="str">
        <f ca="1">IF(OR(E317&lt;&gt;0,(_xll.ELPAR("tango_core_model:Indicator",B317,2)="")),_xll.ELPAR("tango_core_model:Indicator",B317,1),_xll.ELPAR("tango_core_model:Indicator",B317,2))</f>
        <v>PL0000_IN_RESOP</v>
      </c>
      <c r="K317" s="38" t="str">
        <f ca="1">IFERROR(VLOOKUP(B317,#REF!,3,FALSE),"-")</f>
        <v>-</v>
      </c>
      <c r="L317" s="38">
        <f ca="1">_xll.DBRW($B$14,$B317,L$19)</f>
        <v>0</v>
      </c>
      <c r="M317" s="38">
        <f ca="1">_xll.DBRW($B$14,$B317,M$19)</f>
        <v>0</v>
      </c>
      <c r="N317" s="38">
        <f ca="1">_xll.DBRW($B$14,$B317,N$19)</f>
        <v>0</v>
      </c>
      <c r="O317" s="38">
        <f ca="1">_xll.DBRW($B$14,$B317,O$19)</f>
        <v>0</v>
      </c>
    </row>
    <row r="318" spans="1:15" x14ac:dyDescent="0.25">
      <c r="A318" s="2" t="str">
        <f ca="1">IF(_xll.TM1RPTELISCONSOLIDATED($B$20,$B318),IF(_xll.TM1RPTELLEV($B$20,$B318)&lt;=3,_xll.TM1RPTELLEV($B$20,$B318),"D"),"N")</f>
        <v>N</v>
      </c>
      <c r="B318" s="40" t="s">
        <v>1882</v>
      </c>
      <c r="C318" s="35" t="str">
        <f t="shared" ca="1" si="4"/>
        <v>No</v>
      </c>
      <c r="D318" s="35" t="str">
        <f ca="1">IF(AND(C318="YES",_xll.DIMIX(instance&amp;":z_indicator_PL_Vector",_xll.ELPAR(dimension,F318,1))&gt;0),
_xll.ELPAR(dimension,F318,1),
IF(AND(C318="YES",_xll.DIMIX(instance&amp;":z_indicator_PL_Vector",_xll.ELPAR(dimension,F318,1))=0),
_xll.ELPAR(dimension,_xll.ELPAR(dimension,F318,1),1),
IF(G318="Vector",F318,"")))</f>
        <v/>
      </c>
      <c r="E318" s="36">
        <f ca="1">_xll.ELLEV($B$15,$B318)</f>
        <v>0</v>
      </c>
      <c r="F318" s="37" t="str">
        <f ca="1">_xll.DIMNM(dimension,_xll.DIMIX(dimension,B318))</f>
        <v>PL1118_IN</v>
      </c>
      <c r="G318" s="36">
        <f ca="1">_xll.DBRW($B$14,$B318,G$19)</f>
        <v>0</v>
      </c>
      <c r="H318" s="38">
        <f ca="1">_xll.DBRW($B$14,$B318,H$19)</f>
        <v>0</v>
      </c>
      <c r="I318" s="38">
        <f ca="1">_xll.DBRW($B$14,$B318,I$19)</f>
        <v>0</v>
      </c>
      <c r="J318" s="38" t="str">
        <f ca="1">IF(OR(E318&lt;&gt;0,(_xll.ELPAR("tango_core_model:Indicator",B318,2)="")),_xll.ELPAR("tango_core_model:Indicator",B318,1),_xll.ELPAR("tango_core_model:Indicator",B318,2))</f>
        <v>PL0000_IN_RESOP</v>
      </c>
      <c r="K318" s="38" t="str">
        <f ca="1">IFERROR(VLOOKUP(B318,#REF!,3,FALSE),"-")</f>
        <v>-</v>
      </c>
      <c r="L318" s="38">
        <f ca="1">_xll.DBRW($B$14,$B318,L$19)</f>
        <v>0</v>
      </c>
      <c r="M318" s="38">
        <f ca="1">_xll.DBRW($B$14,$B318,M$19)</f>
        <v>0</v>
      </c>
      <c r="N318" s="38">
        <f ca="1">_xll.DBRW($B$14,$B318,N$19)</f>
        <v>0</v>
      </c>
      <c r="O318" s="38">
        <f ca="1">_xll.DBRW($B$14,$B318,O$19)</f>
        <v>0</v>
      </c>
    </row>
    <row r="319" spans="1:15" x14ac:dyDescent="0.25">
      <c r="A319" s="2" t="str">
        <f ca="1">IF(_xll.TM1RPTELISCONSOLIDATED($B$20,$B319),IF(_xll.TM1RPTELLEV($B$20,$B319)&lt;=3,_xll.TM1RPTELLEV($B$20,$B319),"D"),"N")</f>
        <v>N</v>
      </c>
      <c r="B319" s="40" t="s">
        <v>156</v>
      </c>
      <c r="C319" s="35" t="str">
        <f t="shared" ca="1" si="4"/>
        <v>No</v>
      </c>
      <c r="D319" s="35" t="str">
        <f ca="1">IF(AND(C319="YES",_xll.DIMIX(instance&amp;":z_indicator_PL_Vector",_xll.ELPAR(dimension,F319,1))&gt;0),
_xll.ELPAR(dimension,F319,1),
IF(AND(C319="YES",_xll.DIMIX(instance&amp;":z_indicator_PL_Vector",_xll.ELPAR(dimension,F319,1))=0),
_xll.ELPAR(dimension,_xll.ELPAR(dimension,F319,1),1),
IF(G319="Vector",F319,"")))</f>
        <v/>
      </c>
      <c r="E319" s="36">
        <f ca="1">_xll.ELLEV($B$15,$B319)</f>
        <v>0</v>
      </c>
      <c r="F319" s="37" t="str">
        <f ca="1">_xll.DIMNM(dimension,_xll.DIMIX(dimension,B319))</f>
        <v>PL1140_IN_05</v>
      </c>
      <c r="G319" s="36">
        <f ca="1">_xll.DBRW($B$14,$B319,G$19)</f>
        <v>0</v>
      </c>
      <c r="H319" s="38">
        <f ca="1">_xll.DBRW($B$14,$B319,H$19)</f>
        <v>0</v>
      </c>
      <c r="I319" s="38">
        <f ca="1">_xll.DBRW($B$14,$B319,I$19)</f>
        <v>0</v>
      </c>
      <c r="J319" s="38" t="str">
        <f ca="1">IF(OR(E319&lt;&gt;0,(_xll.ELPAR("tango_core_model:Indicator",B319,2)="")),_xll.ELPAR("tango_core_model:Indicator",B319,1),_xll.ELPAR("tango_core_model:Indicator",B319,2))</f>
        <v>PL0000_IN_RESOP</v>
      </c>
      <c r="K319" s="38" t="str">
        <f ca="1">IFERROR(VLOOKUP(B319,#REF!,3,FALSE),"-")</f>
        <v xml:space="preserve">It includes all amortization of infrastructure </v>
      </c>
      <c r="L319" s="38">
        <f ca="1">_xll.DBRW($B$14,$B319,L$19)</f>
        <v>0</v>
      </c>
      <c r="M319" s="38">
        <f ca="1">_xll.DBRW($B$14,$B319,M$19)</f>
        <v>0</v>
      </c>
      <c r="N319" s="38">
        <f ca="1">_xll.DBRW($B$14,$B319,N$19)</f>
        <v>0</v>
      </c>
      <c r="O319" s="38">
        <f ca="1">_xll.DBRW($B$14,$B319,O$19)</f>
        <v>0</v>
      </c>
    </row>
    <row r="320" spans="1:15" x14ac:dyDescent="0.25">
      <c r="A320" s="2" t="str">
        <f ca="1">IF(_xll.TM1RPTELISCONSOLIDATED($B$20,$B320),IF(_xll.TM1RPTELLEV($B$20,$B320)&lt;=3,_xll.TM1RPTELLEV($B$20,$B320),"D"),"N")</f>
        <v>N</v>
      </c>
      <c r="B320" s="40" t="s">
        <v>459</v>
      </c>
      <c r="C320" s="35" t="str">
        <f t="shared" ca="1" si="4"/>
        <v>No</v>
      </c>
      <c r="D320" s="35" t="str">
        <f ca="1">IF(AND(C320="YES",_xll.DIMIX(instance&amp;":z_indicator_PL_Vector",_xll.ELPAR(dimension,F320,1))&gt;0),
_xll.ELPAR(dimension,F320,1),
IF(AND(C320="YES",_xll.DIMIX(instance&amp;":z_indicator_PL_Vector",_xll.ELPAR(dimension,F320,1))=0),
_xll.ELPAR(dimension,_xll.ELPAR(dimension,F320,1),1),
IF(G320="Vector",F320,"")))</f>
        <v/>
      </c>
      <c r="E320" s="36">
        <f ca="1">_xll.ELLEV($B$15,$B320)</f>
        <v>0</v>
      </c>
      <c r="F320" s="37" t="str">
        <f ca="1">_xll.DIMNM(dimension,_xll.DIMIX(dimension,B320))</f>
        <v>PL1150_IN_90</v>
      </c>
      <c r="G320" s="36">
        <f ca="1">_xll.DBRW($B$14,$B320,G$19)</f>
        <v>0</v>
      </c>
      <c r="H320" s="38">
        <f ca="1">_xll.DBRW($B$14,$B320,H$19)</f>
        <v>0</v>
      </c>
      <c r="I320" s="38">
        <f ca="1">_xll.DBRW($B$14,$B320,I$19)</f>
        <v>0</v>
      </c>
      <c r="J320" s="38" t="str">
        <f ca="1">IF(OR(E320&lt;&gt;0,(_xll.ELPAR("tango_core_model:Indicator",B320,2)="")),_xll.ELPAR("tango_core_model:Indicator",B320,1),_xll.ELPAR("tango_core_model:Indicator",B320,2))</f>
        <v>PL0000_IN_RESOP</v>
      </c>
      <c r="K320" s="38" t="str">
        <f ca="1">IFERROR(VLOOKUP(B320,#REF!,3,FALSE),"-")</f>
        <v>It includes asset’s impairment and variance in provisions relating to infrastructures</v>
      </c>
      <c r="L320" s="38">
        <f ca="1">_xll.DBRW($B$14,$B320,L$19)</f>
        <v>0</v>
      </c>
      <c r="M320" s="38">
        <f ca="1">_xll.DBRW($B$14,$B320,M$19)</f>
        <v>0</v>
      </c>
      <c r="N320" s="38">
        <f ca="1">_xll.DBRW($B$14,$B320,N$19)</f>
        <v>0</v>
      </c>
      <c r="O320" s="38">
        <f ca="1">_xll.DBRW($B$14,$B320,O$19)</f>
        <v>0</v>
      </c>
    </row>
    <row r="321" spans="1:15" x14ac:dyDescent="0.25">
      <c r="A321" s="2" t="str">
        <f ca="1">IF(_xll.TM1RPTELISCONSOLIDATED($B$20,$B321),IF(_xll.TM1RPTELLEV($B$20,$B321)&lt;=3,_xll.TM1RPTELLEV($B$20,$B321),"D"),"N")</f>
        <v>N</v>
      </c>
      <c r="B321" s="40" t="s">
        <v>157</v>
      </c>
      <c r="C321" s="35" t="str">
        <f t="shared" ca="1" si="4"/>
        <v>No</v>
      </c>
      <c r="D321" s="35" t="str">
        <f ca="1">IF(AND(C321="YES",_xll.DIMIX(instance&amp;":z_indicator_PL_Vector",_xll.ELPAR(dimension,F321,1))&gt;0),
_xll.ELPAR(dimension,F321,1),
IF(AND(C321="YES",_xll.DIMIX(instance&amp;":z_indicator_PL_Vector",_xll.ELPAR(dimension,F321,1))=0),
_xll.ELPAR(dimension,_xll.ELPAR(dimension,F321,1),1),
IF(G321="Vector",F321,"")))</f>
        <v/>
      </c>
      <c r="E321" s="36">
        <f ca="1">_xll.ELLEV($B$15,$B321)</f>
        <v>0</v>
      </c>
      <c r="F321" s="37" t="str">
        <f ca="1">_xll.DIMNM(dimension,_xll.DIMIX(dimension,B321))</f>
        <v>PL1160_IN_15</v>
      </c>
      <c r="G321" s="36">
        <f ca="1">_xll.DBRW($B$14,$B321,G$19)</f>
        <v>0</v>
      </c>
      <c r="H321" s="38">
        <f ca="1">_xll.DBRW($B$14,$B321,H$19)</f>
        <v>0</v>
      </c>
      <c r="I321" s="38">
        <f ca="1">_xll.DBRW($B$14,$B321,I$19)</f>
        <v>0</v>
      </c>
      <c r="J321" s="38" t="str">
        <f ca="1">IF(OR(E321&lt;&gt;0,(_xll.ELPAR("tango_core_model:Indicator",B321,2)="")),_xll.ELPAR("tango_core_model:Indicator",B321,1),_xll.ELPAR("tango_core_model:Indicator",B321,2))</f>
        <v>PL0000_IN_RESOP</v>
      </c>
      <c r="K321" s="38" t="str">
        <f ca="1">IFERROR(VLOOKUP(B321,#REF!,3,FALSE),"-")</f>
        <v>It includes only gains or losses on disposal of infrastructure</v>
      </c>
      <c r="L321" s="38">
        <f ca="1">_xll.DBRW($B$14,$B321,L$19)</f>
        <v>0</v>
      </c>
      <c r="M321" s="38">
        <f ca="1">_xll.DBRW($B$14,$B321,M$19)</f>
        <v>0</v>
      </c>
      <c r="N321" s="38">
        <f ca="1">_xll.DBRW($B$14,$B321,N$19)</f>
        <v>0</v>
      </c>
      <c r="O321" s="38">
        <f ca="1">_xll.DBRW($B$14,$B321,O$19)</f>
        <v>0</v>
      </c>
    </row>
    <row r="322" spans="1:15" x14ac:dyDescent="0.25">
      <c r="A322" s="2" t="str">
        <f ca="1">IF(_xll.TM1RPTELISCONSOLIDATED($B$20,$B322),IF(_xll.TM1RPTELLEV($B$20,$B322)&lt;=3,_xll.TM1RPTELLEV($B$20,$B322),"D"),"N")</f>
        <v>N</v>
      </c>
      <c r="B322" s="40" t="s">
        <v>1895</v>
      </c>
      <c r="C322" s="35" t="str">
        <f t="shared" ca="1" si="4"/>
        <v>No</v>
      </c>
      <c r="D322" s="35" t="str">
        <f ca="1">IF(AND(C322="YES",_xll.DIMIX(instance&amp;":z_indicator_PL_Vector",_xll.ELPAR(dimension,F322,1))&gt;0),
_xll.ELPAR(dimension,F322,1),
IF(AND(C322="YES",_xll.DIMIX(instance&amp;":z_indicator_PL_Vector",_xll.ELPAR(dimension,F322,1))=0),
_xll.ELPAR(dimension,_xll.ELPAR(dimension,F322,1),1),
IF(G322="Vector",F322,"")))</f>
        <v/>
      </c>
      <c r="E322" s="36">
        <f ca="1">_xll.ELLEV($B$15,$B322)</f>
        <v>0</v>
      </c>
      <c r="F322" s="37" t="str">
        <f ca="1">_xll.DIMNM(dimension,_xll.DIMIX(dimension,B322))</f>
        <v>PL1162_IN</v>
      </c>
      <c r="G322" s="36">
        <f ca="1">_xll.DBRW($B$14,$B322,G$19)</f>
        <v>0</v>
      </c>
      <c r="H322" s="38">
        <f ca="1">_xll.DBRW($B$14,$B322,H$19)</f>
        <v>0</v>
      </c>
      <c r="I322" s="38">
        <f ca="1">_xll.DBRW($B$14,$B322,I$19)</f>
        <v>0</v>
      </c>
      <c r="J322" s="38" t="str">
        <f ca="1">IF(OR(E322&lt;&gt;0,(_xll.ELPAR("tango_core_model:Indicator",B322,2)="")),_xll.ELPAR("tango_core_model:Indicator",B322,1),_xll.ELPAR("tango_core_model:Indicator",B322,2))</f>
        <v>PL0000_IN_RESOP</v>
      </c>
      <c r="K322" s="38" t="str">
        <f ca="1">IFERROR(VLOOKUP(B322,#REF!,3,FALSE),"-")</f>
        <v>-</v>
      </c>
      <c r="L322" s="38">
        <f ca="1">_xll.DBRW($B$14,$B322,L$19)</f>
        <v>0</v>
      </c>
      <c r="M322" s="38">
        <f ca="1">_xll.DBRW($B$14,$B322,M$19)</f>
        <v>0</v>
      </c>
      <c r="N322" s="38">
        <f ca="1">_xll.DBRW($B$14,$B322,N$19)</f>
        <v>0</v>
      </c>
      <c r="O322" s="38">
        <f ca="1">_xll.DBRW($B$14,$B322,O$19)</f>
        <v>0</v>
      </c>
    </row>
    <row r="323" spans="1:15" x14ac:dyDescent="0.25">
      <c r="A323" s="2" t="str">
        <f ca="1">IF(_xll.TM1RPTELISCONSOLIDATED($B$20,$B323),IF(_xll.TM1RPTELLEV($B$20,$B323)&lt;=3,_xll.TM1RPTELLEV($B$20,$B323),"D"),"N")</f>
        <v>N</v>
      </c>
      <c r="B323" s="47" t="s">
        <v>1794</v>
      </c>
      <c r="C323" s="30" t="str">
        <f t="shared" ca="1" si="4"/>
        <v>No</v>
      </c>
      <c r="D323" s="30" t="str">
        <f ca="1">IF(AND(C323="YES",_xll.DIMIX(instance&amp;":z_indicator_PL_Vector",_xll.ELPAR(dimension,F323,1))&gt;0),
_xll.ELPAR(dimension,F323,1),
IF(AND(C323="YES",_xll.DIMIX(instance&amp;":z_indicator_PL_Vector",_xll.ELPAR(dimension,F323,1))=0),
_xll.ELPAR(dimension,_xll.ELPAR(dimension,F323,1),1),
IF(G323="Vector",F323,"")))</f>
        <v/>
      </c>
      <c r="E323" s="31">
        <f ca="1">_xll.ELLEV($B$15,$B323)</f>
        <v>3</v>
      </c>
      <c r="F323" s="32" t="str">
        <f ca="1">_xll.DIMNM(dimension,_xll.DIMIX(dimension,B323))</f>
        <v>PL0000_MI</v>
      </c>
      <c r="G323" s="33">
        <f ca="1">_xll.DBRW($B$14,$B323,G$19)</f>
        <v>0</v>
      </c>
      <c r="H323" s="33">
        <f ca="1">_xll.DBRW($B$14,$B323,H$19)</f>
        <v>0</v>
      </c>
      <c r="I323" s="33">
        <f ca="1">_xll.DBRW($B$14,$B323,I$19)</f>
        <v>0</v>
      </c>
      <c r="J323" s="33" t="str">
        <f ca="1">IF(OR(E323&lt;&gt;0,(_xll.ELPAR("tango_core_model:Indicator",B323,2)="")),_xll.ELPAR("tango_core_model:Indicator",B323,1),_xll.ELPAR("tango_core_model:Indicator",B323,2))</f>
        <v>PL0000_Other</v>
      </c>
      <c r="K323" s="33" t="str">
        <f ca="1">IFERROR(VLOOKUP(B323,#REF!,3,FALSE),"-")</f>
        <v>-</v>
      </c>
      <c r="L323" s="33">
        <f ca="1">_xll.DBRW($B$14,$B323,L$19)</f>
        <v>0</v>
      </c>
      <c r="M323" s="33">
        <f ca="1">_xll.DBRW($B$14,$B323,M$19)</f>
        <v>0</v>
      </c>
      <c r="N323" s="33">
        <f ca="1">_xll.DBRW($B$14,$B323,N$19)</f>
        <v>0</v>
      </c>
      <c r="O323" s="33">
        <f ca="1">_xll.DBRW($B$14,$B323,O$19)</f>
        <v>0</v>
      </c>
    </row>
    <row r="324" spans="1:15" x14ac:dyDescent="0.25">
      <c r="A324" s="2" t="str">
        <f ca="1">IF(_xll.TM1RPTELISCONSOLIDATED($B$20,$B324),IF(_xll.TM1RPTELLEV($B$20,$B324)&lt;=3,_xll.TM1RPTELLEV($B$20,$B324),"D"),"N")</f>
        <v>N</v>
      </c>
      <c r="B324" s="48" t="s">
        <v>1795</v>
      </c>
      <c r="C324" s="30" t="str">
        <f t="shared" ca="1" si="4"/>
        <v>No</v>
      </c>
      <c r="D324" s="30" t="str">
        <f ca="1">IF(AND(C324="YES",_xll.DIMIX(instance&amp;":z_indicator_PL_Vector",_xll.ELPAR(dimension,F324,1))&gt;0),
_xll.ELPAR(dimension,F324,1),
IF(AND(C324="YES",_xll.DIMIX(instance&amp;":z_indicator_PL_Vector",_xll.ELPAR(dimension,F324,1))=0),
_xll.ELPAR(dimension,_xll.ELPAR(dimension,F324,1),1),
IF(G324="Vector",F324,"")))</f>
        <v/>
      </c>
      <c r="E324" s="31">
        <f ca="1">_xll.ELLEV($B$15,$B324)</f>
        <v>2</v>
      </c>
      <c r="F324" s="32" t="str">
        <f ca="1">_xll.DIMNM(dimension,_xll.DIMIX(dimension,B324))</f>
        <v>PL0000_MI_CAFOP</v>
      </c>
      <c r="G324" s="33">
        <f ca="1">_xll.DBRW($B$14,$B324,G$19)</f>
        <v>0</v>
      </c>
      <c r="H324" s="33">
        <f ca="1">_xll.DBRW($B$14,$B324,H$19)</f>
        <v>0</v>
      </c>
      <c r="I324" s="33">
        <f ca="1">_xll.DBRW($B$14,$B324,I$19)</f>
        <v>0</v>
      </c>
      <c r="J324" s="33" t="str">
        <f ca="1">IF(OR(E324&lt;&gt;0,(_xll.ELPAR("tango_core_model:Indicator",B324,2)="")),_xll.ELPAR("tango_core_model:Indicator",B324,1),_xll.ELPAR("tango_core_model:Indicator",B324,2))</f>
        <v>PL0000_MI</v>
      </c>
      <c r="K324" s="33" t="str">
        <f ca="1">IFERROR(VLOOKUP(B324,#REF!,3,FALSE),"-")</f>
        <v>-</v>
      </c>
      <c r="L324" s="33">
        <f ca="1">_xll.DBRW($B$14,$B324,L$19)</f>
        <v>0</v>
      </c>
      <c r="M324" s="33">
        <f ca="1">_xll.DBRW($B$14,$B324,M$19)</f>
        <v>0</v>
      </c>
      <c r="N324" s="33">
        <f ca="1">_xll.DBRW($B$14,$B324,N$19)</f>
        <v>0</v>
      </c>
      <c r="O324" s="33">
        <f ca="1">_xll.DBRW($B$14,$B324,O$19)</f>
        <v>0</v>
      </c>
    </row>
    <row r="325" spans="1:15" x14ac:dyDescent="0.25">
      <c r="A325" s="2" t="str">
        <f ca="1">IF(_xll.TM1RPTELISCONSOLIDATED($B$20,$B325),IF(_xll.TM1RPTELLEV($B$20,$B325)&lt;=3,_xll.TM1RPTELLEV($B$20,$B325),"D"),"N")</f>
        <v>N</v>
      </c>
      <c r="B325" s="40" t="s">
        <v>92</v>
      </c>
      <c r="C325" s="35" t="str">
        <f t="shared" ca="1" si="4"/>
        <v>No</v>
      </c>
      <c r="D325" s="35" t="str">
        <f ca="1">IF(AND(C325="YES",_xll.DIMIX(instance&amp;":z_indicator_PL_Vector",_xll.ELPAR(dimension,F325,1))&gt;0),
_xll.ELPAR(dimension,F325,1),
IF(AND(C325="YES",_xll.DIMIX(instance&amp;":z_indicator_PL_Vector",_xll.ELPAR(dimension,F325,1))=0),
_xll.ELPAR(dimension,_xll.ELPAR(dimension,F325,1),1),
IF(G325="Vector",F325,"")))</f>
        <v/>
      </c>
      <c r="E325" s="36">
        <f ca="1">_xll.ELLEV($B$15,$B325)</f>
        <v>0</v>
      </c>
      <c r="F325" s="37" t="str">
        <f ca="1">_xll.DIMNM(dimension,_xll.DIMIX(dimension,B325))</f>
        <v>PL1110_MI_10</v>
      </c>
      <c r="G325" s="36">
        <f ca="1">_xll.DBRW($B$14,$B325,G$19)</f>
        <v>0</v>
      </c>
      <c r="H325" s="38">
        <f ca="1">_xll.DBRW($B$14,$B325,H$19)</f>
        <v>0</v>
      </c>
      <c r="I325" s="38">
        <f ca="1">_xll.DBRW($B$14,$B325,I$19)</f>
        <v>0</v>
      </c>
      <c r="J325" s="38" t="str">
        <f ca="1">IF(OR(E325&lt;&gt;0,(_xll.ELPAR("tango_core_model:Indicator",B325,2)="")),_xll.ELPAR("tango_core_model:Indicator",B325,1),_xll.ELPAR("tango_core_model:Indicator",B325,2))</f>
        <v>PL0000_MI_CAFOP</v>
      </c>
      <c r="K325" s="38" t="str">
        <f ca="1">IFERROR(VLOOKUP(B325,#REF!,3,FALSE),"-")</f>
        <v>Costs of staff directly and indirectly dedicated to maintenance and cleaning of infrastructures.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325" s="38">
        <f ca="1">_xll.DBRW($B$14,$B325,L$19)</f>
        <v>0</v>
      </c>
      <c r="M325" s="38">
        <f ca="1">_xll.DBRW($B$14,$B325,M$19)</f>
        <v>0</v>
      </c>
      <c r="N325" s="38">
        <f ca="1">_xll.DBRW($B$14,$B325,N$19)</f>
        <v>0</v>
      </c>
      <c r="O325" s="38">
        <f ca="1">_xll.DBRW($B$14,$B325,O$19)</f>
        <v>0</v>
      </c>
    </row>
    <row r="326" spans="1:15" x14ac:dyDescent="0.25">
      <c r="A326" s="2" t="str">
        <f ca="1">IF(_xll.TM1RPTELISCONSOLIDATED($B$20,$B326),IF(_xll.TM1RPTELLEV($B$20,$B326)&lt;=3,_xll.TM1RPTELLEV($B$20,$B326),"D"),"N")</f>
        <v>N</v>
      </c>
      <c r="B326" s="40" t="s">
        <v>94</v>
      </c>
      <c r="C326" s="35" t="str">
        <f t="shared" ca="1" si="4"/>
        <v>No</v>
      </c>
      <c r="D326" s="35" t="str">
        <f ca="1">IF(AND(C326="YES",_xll.DIMIX(instance&amp;":z_indicator_PL_Vector",_xll.ELPAR(dimension,F326,1))&gt;0),
_xll.ELPAR(dimension,F326,1),
IF(AND(C326="YES",_xll.DIMIX(instance&amp;":z_indicator_PL_Vector",_xll.ELPAR(dimension,F326,1))=0),
_xll.ELPAR(dimension,_xll.ELPAR(dimension,F326,1),1),
IF(G326="Vector",F326,"")))</f>
        <v/>
      </c>
      <c r="E326" s="36">
        <f ca="1">_xll.ELLEV($B$15,$B326)</f>
        <v>0</v>
      </c>
      <c r="F326" s="37" t="str">
        <f ca="1">_xll.DIMNM(dimension,_xll.DIMIX(dimension,B326))</f>
        <v>PL1116_MI</v>
      </c>
      <c r="G326" s="36">
        <f ca="1">_xll.DBRW($B$14,$B326,G$19)</f>
        <v>0</v>
      </c>
      <c r="H326" s="38">
        <f ca="1">_xll.DBRW($B$14,$B326,H$19)</f>
        <v>0</v>
      </c>
      <c r="I326" s="38">
        <f ca="1">_xll.DBRW($B$14,$B326,I$19)</f>
        <v>0</v>
      </c>
      <c r="J326" s="38" t="str">
        <f ca="1">IF(OR(E326&lt;&gt;0,(_xll.ELPAR("tango_core_model:Indicator",B326,2)="")),_xll.ELPAR("tango_core_model:Indicator",B326,1),_xll.ELPAR("tango_core_model:Indicator",B326,2))</f>
        <v>PL0000_MI_CAFOP</v>
      </c>
      <c r="K326" s="38" t="str">
        <f ca="1">IFERROR(VLOOKUP(B326,#REF!,3,FALSE),"-")</f>
        <v>It includes all operating leases expenses (real estate, plant and equipment, etc…) which assets are used for maintenance and cleaning of infrastructures. It also includes operating lease under IFRIC 12</v>
      </c>
      <c r="L326" s="38">
        <f ca="1">_xll.DBRW($B$14,$B326,L$19)</f>
        <v>0</v>
      </c>
      <c r="M326" s="38">
        <f ca="1">_xll.DBRW($B$14,$B326,M$19)</f>
        <v>0</v>
      </c>
      <c r="N326" s="38">
        <f ca="1">_xll.DBRW($B$14,$B326,N$19)</f>
        <v>0</v>
      </c>
      <c r="O326" s="38">
        <f ca="1">_xll.DBRW($B$14,$B326,O$19)</f>
        <v>0</v>
      </c>
    </row>
    <row r="327" spans="1:15" x14ac:dyDescent="0.25">
      <c r="A327" s="2" t="str">
        <f ca="1">IF(_xll.TM1RPTELISCONSOLIDATED($B$20,$B327),IF(_xll.TM1RPTELLEV($B$20,$B327)&lt;=3,_xll.TM1RPTELLEV($B$20,$B327),"D"),"N")</f>
        <v>N</v>
      </c>
      <c r="B327" s="40" t="s">
        <v>400</v>
      </c>
      <c r="C327" s="35" t="str">
        <f t="shared" ca="1" si="4"/>
        <v>No</v>
      </c>
      <c r="D327" s="35" t="str">
        <f ca="1">IF(AND(C327="YES",_xll.DIMIX(instance&amp;":z_indicator_PL_Vector",_xll.ELPAR(dimension,F327,1))&gt;0),
_xll.ELPAR(dimension,F327,1),
IF(AND(C327="YES",_xll.DIMIX(instance&amp;":z_indicator_PL_Vector",_xll.ELPAR(dimension,F327,1))=0),
_xll.ELPAR(dimension,_xll.ELPAR(dimension,F327,1),1),
IF(G327="Vector",F327,"")))</f>
        <v/>
      </c>
      <c r="E327" s="36">
        <f ca="1">_xll.ELLEV($B$15,$B327)</f>
        <v>0</v>
      </c>
      <c r="F327" s="37" t="str">
        <f ca="1">_xll.DIMNM(dimension,_xll.DIMIX(dimension,B327))</f>
        <v>PL1145_MI</v>
      </c>
      <c r="G327" s="36">
        <f ca="1">_xll.DBRW($B$14,$B327,G$19)</f>
        <v>0</v>
      </c>
      <c r="H327" s="38">
        <f ca="1">_xll.DBRW($B$14,$B327,H$19)</f>
        <v>0</v>
      </c>
      <c r="I327" s="38">
        <f ca="1">_xll.DBRW($B$14,$B327,I$19)</f>
        <v>0</v>
      </c>
      <c r="J327" s="38" t="str">
        <f ca="1">IF(OR(E327&lt;&gt;0,(_xll.ELPAR("tango_core_model:Indicator",B327,2)="")),_xll.ELPAR("tango_core_model:Indicator",B327,1),_xll.ELPAR("tango_core_model:Indicator",B327,2))</f>
        <v>PL0000_MI_CAFOP</v>
      </c>
      <c r="K327" s="38" t="str">
        <f ca="1">IFERROR(VLOOKUP(B327,#REF!,3,FALSE),"-")</f>
        <v>It includes all impairment of current assets such as inventories (spare parts), accounts receivables and other operating receivables from revenue from maintenance and cleaning of infrastructures</v>
      </c>
      <c r="L327" s="38">
        <f ca="1">_xll.DBRW($B$14,$B327,L$19)</f>
        <v>0</v>
      </c>
      <c r="M327" s="38">
        <f ca="1">_xll.DBRW($B$14,$B327,M$19)</f>
        <v>0</v>
      </c>
      <c r="N327" s="38">
        <f ca="1">_xll.DBRW($B$14,$B327,N$19)</f>
        <v>0</v>
      </c>
      <c r="O327" s="38">
        <f ca="1">_xll.DBRW($B$14,$B327,O$19)</f>
        <v>0</v>
      </c>
    </row>
    <row r="328" spans="1:15" x14ac:dyDescent="0.25">
      <c r="A328" s="2" t="str">
        <f ca="1">IF(_xll.TM1RPTELISCONSOLIDATED($B$20,$B328),IF(_xll.TM1RPTELLEV($B$20,$B328)&lt;=3,_xll.TM1RPTELLEV($B$20,$B328),"D"),"N")</f>
        <v>N</v>
      </c>
      <c r="B328" s="40" t="s">
        <v>93</v>
      </c>
      <c r="C328" s="35" t="str">
        <f t="shared" ca="1" si="4"/>
        <v>No</v>
      </c>
      <c r="D328" s="35" t="str">
        <f ca="1">IF(AND(C328="YES",_xll.DIMIX(instance&amp;":z_indicator_PL_Vector",_xll.ELPAR(dimension,F328,1))&gt;0),
_xll.ELPAR(dimension,F328,1),
IF(AND(C328="YES",_xll.DIMIX(instance&amp;":z_indicator_PL_Vector",_xll.ELPAR(dimension,F328,1))=0),
_xll.ELPAR(dimension,_xll.ELPAR(dimension,F328,1),1),
IF(G328="Vector",F328,"")))</f>
        <v/>
      </c>
      <c r="E328" s="36">
        <f ca="1">_xll.ELLEV($B$15,$B328)</f>
        <v>0</v>
      </c>
      <c r="F328" s="37" t="str">
        <f ca="1">_xll.DIMNM(dimension,_xll.DIMIX(dimension,B328))</f>
        <v>PL1155_MI_99</v>
      </c>
      <c r="G328" s="36">
        <f ca="1">_xll.DBRW($B$14,$B328,G$19)</f>
        <v>0</v>
      </c>
      <c r="H328" s="38">
        <f ca="1">_xll.DBRW($B$14,$B328,H$19)</f>
        <v>0</v>
      </c>
      <c r="I328" s="38">
        <f ca="1">_xll.DBRW($B$14,$B328,I$19)</f>
        <v>0</v>
      </c>
      <c r="J328" s="38" t="str">
        <f ca="1">IF(OR(E328&lt;&gt;0,(_xll.ELPAR("tango_core_model:Indicator",B328,2)="")),_xll.ELPAR("tango_core_model:Indicator",B328,1),_xll.ELPAR("tango_core_model:Indicator",B328,2))</f>
        <v>PL0000_MI_CAFOP</v>
      </c>
      <c r="K328" s="38" t="str">
        <f ca="1">IFERROR(VLOOKUP(B328,#REF!,3,FALSE),"-")</f>
        <v>It includes re-invoicing to another intercompany of the Group of staff costs (seconded staff), interim costs or all other maintenance and cleaning of infrastructure costs supported by the company</v>
      </c>
      <c r="L328" s="38">
        <f ca="1">_xll.DBRW($B$14,$B328,L$19)</f>
        <v>0</v>
      </c>
      <c r="M328" s="38">
        <f ca="1">_xll.DBRW($B$14,$B328,M$19)</f>
        <v>0</v>
      </c>
      <c r="N328" s="38">
        <f ca="1">_xll.DBRW($B$14,$B328,N$19)</f>
        <v>0</v>
      </c>
      <c r="O328" s="38">
        <f ca="1">_xll.DBRW($B$14,$B328,O$19)</f>
        <v>0</v>
      </c>
    </row>
    <row r="329" spans="1:15" x14ac:dyDescent="0.25">
      <c r="A329" s="2" t="str">
        <f ca="1">IF(_xll.TM1RPTELISCONSOLIDATED($B$20,$B329),IF(_xll.TM1RPTELLEV($B$20,$B329)&lt;=3,_xll.TM1RPTELLEV($B$20,$B329),"D"),"N")</f>
        <v>N</v>
      </c>
      <c r="B329" s="49" t="s">
        <v>1796</v>
      </c>
      <c r="C329" s="30" t="str">
        <f t="shared" ca="1" si="4"/>
        <v>No</v>
      </c>
      <c r="D329" s="30" t="str">
        <f ca="1">IF(AND(C329="YES",_xll.DIMIX(instance&amp;":z_indicator_PL_Vector",_xll.ELPAR(dimension,F329,1))&gt;0),
_xll.ELPAR(dimension,F329,1),
IF(AND(C329="YES",_xll.DIMIX(instance&amp;":z_indicator_PL_Vector",_xll.ELPAR(dimension,F329,1))=0),
_xll.ELPAR(dimension,_xll.ELPAR(dimension,F329,1),1),
IF(G329="Vector",F329,"")))</f>
        <v/>
      </c>
      <c r="E329" s="31">
        <f ca="1">_xll.ELLEV($B$15,$B329)</f>
        <v>1</v>
      </c>
      <c r="F329" s="32" t="str">
        <f ca="1">_xll.DIMNM(dimension,_xll.DIMIX(dimension,B329))</f>
        <v>PL0000_MI_OE</v>
      </c>
      <c r="G329" s="33">
        <f ca="1">_xll.DBRW($B$14,$B329,G$19)</f>
        <v>0</v>
      </c>
      <c r="H329" s="33">
        <f ca="1">_xll.DBRW($B$14,$B329,H$19)</f>
        <v>0</v>
      </c>
      <c r="I329" s="33">
        <f ca="1">_xll.DBRW($B$14,$B329,I$19)</f>
        <v>0</v>
      </c>
      <c r="J329" s="33" t="str">
        <f ca="1">IF(OR(E329&lt;&gt;0,(_xll.ELPAR("tango_core_model:Indicator",B329,2)="")),_xll.ELPAR("tango_core_model:Indicator",B329,1),_xll.ELPAR("tango_core_model:Indicator",B329,2))</f>
        <v>PL0000_MI_CAFOP</v>
      </c>
      <c r="K329" s="33" t="str">
        <f ca="1">IFERROR(VLOOKUP(B329,#REF!,3,FALSE),"-")</f>
        <v>-</v>
      </c>
      <c r="L329" s="33">
        <f ca="1">_xll.DBRW($B$14,$B329,L$19)</f>
        <v>0</v>
      </c>
      <c r="M329" s="33">
        <f ca="1">_xll.DBRW($B$14,$B329,M$19)</f>
        <v>0</v>
      </c>
      <c r="N329" s="33">
        <f ca="1">_xll.DBRW($B$14,$B329,N$19)</f>
        <v>0</v>
      </c>
      <c r="O329" s="33">
        <f ca="1">_xll.DBRW($B$14,$B329,O$19)</f>
        <v>0</v>
      </c>
    </row>
    <row r="330" spans="1:15" x14ac:dyDescent="0.25">
      <c r="A330" s="2" t="str">
        <f ca="1">IF(_xll.TM1RPTELISCONSOLIDATED($B$20,$B330),IF(_xll.TM1RPTELLEV($B$20,$B330)&lt;=3,_xll.TM1RPTELLEV($B$20,$B330),"D"),"N")</f>
        <v>N</v>
      </c>
      <c r="B330" s="50" t="s">
        <v>95</v>
      </c>
      <c r="C330" s="35" t="str">
        <f t="shared" ca="1" si="4"/>
        <v>No</v>
      </c>
      <c r="D330" s="35" t="str">
        <f ca="1">IF(AND(C330="YES",_xll.DIMIX(instance&amp;":z_indicator_PL_Vector",_xll.ELPAR(dimension,F330,1))&gt;0),
_xll.ELPAR(dimension,F330,1),
IF(AND(C330="YES",_xll.DIMIX(instance&amp;":z_indicator_PL_Vector",_xll.ELPAR(dimension,F330,1))=0),
_xll.ELPAR(dimension,_xll.ELPAR(dimension,F330,1),1),
IF(G330="Vector",F330,"")))</f>
        <v/>
      </c>
      <c r="E330" s="36">
        <f ca="1">_xll.ELLEV($B$15,$B330)</f>
        <v>0</v>
      </c>
      <c r="F330" s="37" t="str">
        <f ca="1">_xll.DIMNM(dimension,_xll.DIMIX(dimension,B330))</f>
        <v>PL1115_MI_20</v>
      </c>
      <c r="G330" s="36">
        <f ca="1">_xll.DBRW($B$14,$B330,G$19)</f>
        <v>0</v>
      </c>
      <c r="H330" s="38">
        <f ca="1">_xll.DBRW($B$14,$B330,H$19)</f>
        <v>0</v>
      </c>
      <c r="I330" s="38">
        <f ca="1">_xll.DBRW($B$14,$B330,I$19)</f>
        <v>0</v>
      </c>
      <c r="J330" s="38" t="str">
        <f ca="1">IF(OR(E330&lt;&gt;0,(_xll.ELPAR("tango_core_model:Indicator",B330,2)="")),_xll.ELPAR("tango_core_model:Indicator",B330,1),_xll.ELPAR("tango_core_model:Indicator",B330,2))</f>
        <v>PL0000_MI_OE</v>
      </c>
      <c r="K330" s="38" t="str">
        <f ca="1">IFERROR(VLOOKUP(B330,#REF!,3,FALSE),"-")</f>
        <v>It includes seconded staff costs and costs of temporary staff dedicated to maintenance and cleaning of infrastructure, only</v>
      </c>
      <c r="L330" s="38">
        <f ca="1">_xll.DBRW($B$14,$B330,L$19)</f>
        <v>0</v>
      </c>
      <c r="M330" s="38">
        <f ca="1">_xll.DBRW($B$14,$B330,M$19)</f>
        <v>0</v>
      </c>
      <c r="N330" s="38">
        <f ca="1">_xll.DBRW($B$14,$B330,N$19)</f>
        <v>0</v>
      </c>
      <c r="O330" s="38">
        <f ca="1">_xll.DBRW($B$14,$B330,O$19)</f>
        <v>0</v>
      </c>
    </row>
    <row r="331" spans="1:15" x14ac:dyDescent="0.25">
      <c r="A331" s="2" t="str">
        <f ca="1">IF(_xll.TM1RPTELISCONSOLIDATED($B$20,$B331),IF(_xll.TM1RPTELLEV($B$20,$B331)&lt;=3,_xll.TM1RPTELLEV($B$20,$B331),"D"),"N")</f>
        <v>N</v>
      </c>
      <c r="B331" s="50" t="s">
        <v>98</v>
      </c>
      <c r="C331" s="35" t="str">
        <f t="shared" ca="1" si="4"/>
        <v>No</v>
      </c>
      <c r="D331" s="35" t="str">
        <f ca="1">IF(AND(C331="YES",_xll.DIMIX(instance&amp;":z_indicator_PL_Vector",_xll.ELPAR(dimension,F331,1))&gt;0),
_xll.ELPAR(dimension,F331,1),
IF(AND(C331="YES",_xll.DIMIX(instance&amp;":z_indicator_PL_Vector",_xll.ELPAR(dimension,F331,1))=0),
_xll.ELPAR(dimension,_xll.ELPAR(dimension,F331,1),1),
IF(G331="Vector",F331,"")))</f>
        <v/>
      </c>
      <c r="E331" s="36">
        <f ca="1">_xll.ELLEV($B$15,$B331)</f>
        <v>0</v>
      </c>
      <c r="F331" s="37" t="str">
        <f ca="1">_xll.DIMNM(dimension,_xll.DIMIX(dimension,B331))</f>
        <v>PL1115_MI_99</v>
      </c>
      <c r="G331" s="36">
        <f ca="1">_xll.DBRW($B$14,$B331,G$19)</f>
        <v>0</v>
      </c>
      <c r="H331" s="38">
        <f ca="1">_xll.DBRW($B$14,$B331,H$19)</f>
        <v>0</v>
      </c>
      <c r="I331" s="38">
        <f ca="1">_xll.DBRW($B$14,$B331,I$19)</f>
        <v>0</v>
      </c>
      <c r="J331" s="38" t="str">
        <f ca="1">IF(OR(E331&lt;&gt;0,(_xll.ELPAR("tango_core_model:Indicator",B331,2)="")),_xll.ELPAR("tango_core_model:Indicator",B331,1),_xll.ELPAR("tango_core_model:Indicator",B331,2))</f>
        <v>PL0000_MI_OE</v>
      </c>
      <c r="K331" s="38" t="str">
        <f ca="1">IFERROR(VLOOKUP(B331,#REF!,3,FALSE),"-")</f>
        <v>It includes all maintenance and cleaning expenses for infrastructure not included in another nature of account. For instance rental charges and taxes of leases of assets used for maintenance and cleaning of infrastructure are included in this account</v>
      </c>
      <c r="L331" s="38">
        <f ca="1">_xll.DBRW($B$14,$B331,L$19)</f>
        <v>0</v>
      </c>
      <c r="M331" s="38">
        <f ca="1">_xll.DBRW($B$14,$B331,M$19)</f>
        <v>0</v>
      </c>
      <c r="N331" s="38">
        <f ca="1">_xll.DBRW($B$14,$B331,N$19)</f>
        <v>0</v>
      </c>
      <c r="O331" s="38">
        <f ca="1">_xll.DBRW($B$14,$B331,O$19)</f>
        <v>0</v>
      </c>
    </row>
    <row r="332" spans="1:15" x14ac:dyDescent="0.25">
      <c r="A332" s="2" t="str">
        <f ca="1">IF(_xll.TM1RPTELISCONSOLIDATED($B$20,$B332),IF(_xll.TM1RPTELLEV($B$20,$B332)&lt;=3,_xll.TM1RPTELLEV($B$20,$B332),"D"),"N")</f>
        <v>N</v>
      </c>
      <c r="B332" s="50" t="s">
        <v>97</v>
      </c>
      <c r="C332" s="35" t="str">
        <f t="shared" ca="1" si="4"/>
        <v>No</v>
      </c>
      <c r="D332" s="35" t="str">
        <f ca="1">IF(AND(C332="YES",_xll.DIMIX(instance&amp;":z_indicator_PL_Vector",_xll.ELPAR(dimension,F332,1))&gt;0),
_xll.ELPAR(dimension,F332,1),
IF(AND(C332="YES",_xll.DIMIX(instance&amp;":z_indicator_PL_Vector",_xll.ELPAR(dimension,F332,1))=0),
_xll.ELPAR(dimension,_xll.ELPAR(dimension,F332,1),1),
IF(G332="Vector",F332,"")))</f>
        <v/>
      </c>
      <c r="E332" s="36">
        <f ca="1">_xll.ELLEV($B$15,$B332)</f>
        <v>0</v>
      </c>
      <c r="F332" s="37" t="str">
        <f ca="1">_xll.DIMNM(dimension,_xll.DIMIX(dimension,B332))</f>
        <v>PL1115_MI_12</v>
      </c>
      <c r="G332" s="36">
        <f ca="1">_xll.DBRW($B$14,$B332,G$19)</f>
        <v>0</v>
      </c>
      <c r="H332" s="38">
        <f ca="1">_xll.DBRW($B$14,$B332,H$19)</f>
        <v>0</v>
      </c>
      <c r="I332" s="38">
        <f ca="1">_xll.DBRW($B$14,$B332,I$19)</f>
        <v>0</v>
      </c>
      <c r="J332" s="38" t="str">
        <f ca="1">IF(OR(E332&lt;&gt;0,(_xll.ELPAR("tango_core_model:Indicator",B332,2)="")),_xll.ELPAR("tango_core_model:Indicator",B332,1),_xll.ELPAR("tango_core_model:Indicator",B332,2))</f>
        <v>PL0000_MI_OE</v>
      </c>
      <c r="K332" s="38" t="str">
        <f ca="1">IFERROR(VLOOKUP(B332,#REF!,3,FALSE),"-")</f>
        <v>It includes all external costs invoiced to the company to clean of infrastructure</v>
      </c>
      <c r="L332" s="38">
        <f ca="1">_xll.DBRW($B$14,$B332,L$19)</f>
        <v>0</v>
      </c>
      <c r="M332" s="38">
        <f ca="1">_xll.DBRW($B$14,$B332,M$19)</f>
        <v>0</v>
      </c>
      <c r="N332" s="38">
        <f ca="1">_xll.DBRW($B$14,$B332,N$19)</f>
        <v>0</v>
      </c>
      <c r="O332" s="38">
        <f ca="1">_xll.DBRW($B$14,$B332,O$19)</f>
        <v>0</v>
      </c>
    </row>
    <row r="333" spans="1:15" x14ac:dyDescent="0.25">
      <c r="A333" s="2" t="str">
        <f ca="1">IF(_xll.TM1RPTELISCONSOLIDATED($B$20,$B333),IF(_xll.TM1RPTELLEV($B$20,$B333)&lt;=3,_xll.TM1RPTELLEV($B$20,$B333),"D"),"N")</f>
        <v>N</v>
      </c>
      <c r="B333" s="50" t="s">
        <v>96</v>
      </c>
      <c r="C333" s="35" t="str">
        <f t="shared" ca="1" si="4"/>
        <v>No</v>
      </c>
      <c r="D333" s="35" t="str">
        <f ca="1">IF(AND(C333="YES",_xll.DIMIX(instance&amp;":z_indicator_PL_Vector",_xll.ELPAR(dimension,F333,1))&gt;0),
_xll.ELPAR(dimension,F333,1),
IF(AND(C333="YES",_xll.DIMIX(instance&amp;":z_indicator_PL_Vector",_xll.ELPAR(dimension,F333,1))=0),
_xll.ELPAR(dimension,_xll.ELPAR(dimension,F333,1),1),
IF(G333="Vector",F333,"")))</f>
        <v/>
      </c>
      <c r="E333" s="36">
        <f ca="1">_xll.ELLEV($B$15,$B333)</f>
        <v>0</v>
      </c>
      <c r="F333" s="37" t="str">
        <f ca="1">_xll.DIMNM(dimension,_xll.DIMIX(dimension,B333))</f>
        <v>PL1115_MI_11</v>
      </c>
      <c r="G333" s="36">
        <f ca="1">_xll.DBRW($B$14,$B333,G$19)</f>
        <v>0</v>
      </c>
      <c r="H333" s="38">
        <f ca="1">_xll.DBRW($B$14,$B333,H$19)</f>
        <v>0</v>
      </c>
      <c r="I333" s="38">
        <f ca="1">_xll.DBRW($B$14,$B333,I$19)</f>
        <v>0</v>
      </c>
      <c r="J333" s="38" t="str">
        <f ca="1">IF(OR(E333&lt;&gt;0,(_xll.ELPAR("tango_core_model:Indicator",B333,2)="")),_xll.ELPAR("tango_core_model:Indicator",B333,1),_xll.ELPAR("tango_core_model:Indicator",B333,2))</f>
        <v>PL0000_MI_OE</v>
      </c>
      <c r="K333" s="38" t="str">
        <f ca="1">IFERROR(VLOOKUP(B333,#REF!,3,FALSE),"-")</f>
        <v>It includes all external costs invoiced to the company to maintain infrastructure</v>
      </c>
      <c r="L333" s="38">
        <f ca="1">_xll.DBRW($B$14,$B333,L$19)</f>
        <v>0</v>
      </c>
      <c r="M333" s="38">
        <f ca="1">_xll.DBRW($B$14,$B333,M$19)</f>
        <v>0</v>
      </c>
      <c r="N333" s="38">
        <f ca="1">_xll.DBRW($B$14,$B333,N$19)</f>
        <v>0</v>
      </c>
      <c r="O333" s="38">
        <f ca="1">_xll.DBRW($B$14,$B333,O$19)</f>
        <v>0</v>
      </c>
    </row>
    <row r="334" spans="1:15" x14ac:dyDescent="0.25">
      <c r="A334" s="2" t="str">
        <f ca="1">IF(_xll.TM1RPTELISCONSOLIDATED($B$20,$B334),IF(_xll.TM1RPTELLEV($B$20,$B334)&lt;=3,_xll.TM1RPTELLEV($B$20,$B334),"D"),"N")</f>
        <v>N</v>
      </c>
      <c r="B334" s="48" t="s">
        <v>1797</v>
      </c>
      <c r="C334" s="30" t="str">
        <f t="shared" ca="1" si="4"/>
        <v>No</v>
      </c>
      <c r="D334" s="30" t="str">
        <f ca="1">IF(AND(C334="YES",_xll.DIMIX(instance&amp;":z_indicator_PL_Vector",_xll.ELPAR(dimension,F334,1))&gt;0),
_xll.ELPAR(dimension,F334,1),
IF(AND(C334="YES",_xll.DIMIX(instance&amp;":z_indicator_PL_Vector",_xll.ELPAR(dimension,F334,1))=0),
_xll.ELPAR(dimension,_xll.ELPAR(dimension,F334,1),1),
IF(G334="Vector",F334,"")))</f>
        <v/>
      </c>
      <c r="E334" s="31">
        <f ca="1">_xll.ELLEV($B$15,$B334)</f>
        <v>2</v>
      </c>
      <c r="F334" s="32" t="str">
        <f ca="1">_xll.DIMNM(dimension,_xll.DIMIX(dimension,B334))</f>
        <v>PL0000_MI_RESOP</v>
      </c>
      <c r="G334" s="33">
        <f ca="1">_xll.DBRW($B$14,$B334,G$19)</f>
        <v>0</v>
      </c>
      <c r="H334" s="33">
        <f ca="1">_xll.DBRW($B$14,$B334,H$19)</f>
        <v>0</v>
      </c>
      <c r="I334" s="33">
        <f ca="1">_xll.DBRW($B$14,$B334,I$19)</f>
        <v>0</v>
      </c>
      <c r="J334" s="33" t="str">
        <f ca="1">IF(OR(E334&lt;&gt;0,(_xll.ELPAR("tango_core_model:Indicator",B334,2)="")),_xll.ELPAR("tango_core_model:Indicator",B334,1),_xll.ELPAR("tango_core_model:Indicator",B334,2))</f>
        <v>PL0000_MI</v>
      </c>
      <c r="K334" s="33" t="str">
        <f ca="1">IFERROR(VLOOKUP(B334,#REF!,3,FALSE),"-")</f>
        <v>-</v>
      </c>
      <c r="L334" s="33">
        <f ca="1">_xll.DBRW($B$14,$B334,L$19)</f>
        <v>0</v>
      </c>
      <c r="M334" s="33">
        <f ca="1">_xll.DBRW($B$14,$B334,M$19)</f>
        <v>0</v>
      </c>
      <c r="N334" s="33">
        <f ca="1">_xll.DBRW($B$14,$B334,N$19)</f>
        <v>0</v>
      </c>
      <c r="O334" s="33">
        <f ca="1">_xll.DBRW($B$14,$B334,O$19)</f>
        <v>0</v>
      </c>
    </row>
    <row r="335" spans="1:15" x14ac:dyDescent="0.25">
      <c r="A335" s="2" t="str">
        <f ca="1">IF(_xll.TM1RPTELISCONSOLIDATED($B$20,$B335),IF(_xll.TM1RPTELLEV($B$20,$B335)&lt;=3,_xll.TM1RPTELLEV($B$20,$B335),"D"),"N")</f>
        <v>N</v>
      </c>
      <c r="B335" s="40" t="s">
        <v>1876</v>
      </c>
      <c r="C335" s="35" t="str">
        <f t="shared" ca="1" si="4"/>
        <v>No</v>
      </c>
      <c r="D335" s="35" t="str">
        <f ca="1">IF(AND(C335="YES",_xll.DIMIX(instance&amp;":z_indicator_PL_Vector",_xll.ELPAR(dimension,F335,1))&gt;0),
_xll.ELPAR(dimension,F335,1),
IF(AND(C335="YES",_xll.DIMIX(instance&amp;":z_indicator_PL_Vector",_xll.ELPAR(dimension,F335,1))=0),
_xll.ELPAR(dimension,_xll.ELPAR(dimension,F335,1),1),
IF(G335="Vector",F335,"")))</f>
        <v/>
      </c>
      <c r="E335" s="36">
        <f ca="1">_xll.ELLEV($B$15,$B335)</f>
        <v>0</v>
      </c>
      <c r="F335" s="37" t="str">
        <f ca="1">_xll.DIMNM(dimension,_xll.DIMIX(dimension,B335))</f>
        <v>PL1117_MI</v>
      </c>
      <c r="G335" s="36">
        <f ca="1">_xll.DBRW($B$14,$B335,G$19)</f>
        <v>0</v>
      </c>
      <c r="H335" s="38">
        <f ca="1">_xll.DBRW($B$14,$B335,H$19)</f>
        <v>0</v>
      </c>
      <c r="I335" s="38">
        <f ca="1">_xll.DBRW($B$14,$B335,I$19)</f>
        <v>0</v>
      </c>
      <c r="J335" s="38" t="str">
        <f ca="1">IF(OR(E335&lt;&gt;0,(_xll.ELPAR("tango_core_model:Indicator",B335,2)="")),_xll.ELPAR("tango_core_model:Indicator",B335,1),_xll.ELPAR("tango_core_model:Indicator",B335,2))</f>
        <v>PL0000_MI_RESOP</v>
      </c>
      <c r="K335" s="38" t="str">
        <f ca="1">IFERROR(VLOOKUP(B335,#REF!,3,FALSE),"-")</f>
        <v>-</v>
      </c>
      <c r="L335" s="38">
        <f ca="1">_xll.DBRW($B$14,$B335,L$19)</f>
        <v>0</v>
      </c>
      <c r="M335" s="38">
        <f ca="1">_xll.DBRW($B$14,$B335,M$19)</f>
        <v>0</v>
      </c>
      <c r="N335" s="38">
        <f ca="1">_xll.DBRW($B$14,$B335,N$19)</f>
        <v>0</v>
      </c>
      <c r="O335" s="38">
        <f ca="1">_xll.DBRW($B$14,$B335,O$19)</f>
        <v>0</v>
      </c>
    </row>
    <row r="336" spans="1:15" x14ac:dyDescent="0.25">
      <c r="A336" s="2" t="str">
        <f ca="1">IF(_xll.TM1RPTELISCONSOLIDATED($B$20,$B336),IF(_xll.TM1RPTELLEV($B$20,$B336)&lt;=3,_xll.TM1RPTELLEV($B$20,$B336),"D"),"N")</f>
        <v>N</v>
      </c>
      <c r="B336" s="40" t="s">
        <v>1884</v>
      </c>
      <c r="C336" s="35" t="str">
        <f t="shared" ca="1" si="4"/>
        <v>No</v>
      </c>
      <c r="D336" s="35" t="str">
        <f ca="1">IF(AND(C336="YES",_xll.DIMIX(instance&amp;":z_indicator_PL_Vector",_xll.ELPAR(dimension,F336,1))&gt;0),
_xll.ELPAR(dimension,F336,1),
IF(AND(C336="YES",_xll.DIMIX(instance&amp;":z_indicator_PL_Vector",_xll.ELPAR(dimension,F336,1))=0),
_xll.ELPAR(dimension,_xll.ELPAR(dimension,F336,1),1),
IF(G336="Vector",F336,"")))</f>
        <v/>
      </c>
      <c r="E336" s="36">
        <f ca="1">_xll.ELLEV($B$15,$B336)</f>
        <v>0</v>
      </c>
      <c r="F336" s="37" t="str">
        <f ca="1">_xll.DIMNM(dimension,_xll.DIMIX(dimension,B336))</f>
        <v>PL1118_MI</v>
      </c>
      <c r="G336" s="36">
        <f ca="1">_xll.DBRW($B$14,$B336,G$19)</f>
        <v>0</v>
      </c>
      <c r="H336" s="38">
        <f ca="1">_xll.DBRW($B$14,$B336,H$19)</f>
        <v>0</v>
      </c>
      <c r="I336" s="38">
        <f ca="1">_xll.DBRW($B$14,$B336,I$19)</f>
        <v>0</v>
      </c>
      <c r="J336" s="38" t="str">
        <f ca="1">IF(OR(E336&lt;&gt;0,(_xll.ELPAR("tango_core_model:Indicator",B336,2)="")),_xll.ELPAR("tango_core_model:Indicator",B336,1),_xll.ELPAR("tango_core_model:Indicator",B336,2))</f>
        <v>PL0000_MI_RESOP</v>
      </c>
      <c r="K336" s="38" t="str">
        <f ca="1">IFERROR(VLOOKUP(B336,#REF!,3,FALSE),"-")</f>
        <v>-</v>
      </c>
      <c r="L336" s="38">
        <f ca="1">_xll.DBRW($B$14,$B336,L$19)</f>
        <v>0</v>
      </c>
      <c r="M336" s="38">
        <f ca="1">_xll.DBRW($B$14,$B336,M$19)</f>
        <v>0</v>
      </c>
      <c r="N336" s="38">
        <f ca="1">_xll.DBRW($B$14,$B336,N$19)</f>
        <v>0</v>
      </c>
      <c r="O336" s="38">
        <f ca="1">_xll.DBRW($B$14,$B336,O$19)</f>
        <v>0</v>
      </c>
    </row>
    <row r="337" spans="1:15" x14ac:dyDescent="0.25">
      <c r="A337" s="2" t="str">
        <f ca="1">IF(_xll.TM1RPTELISCONSOLIDATED($B$20,$B337),IF(_xll.TM1RPTELLEV($B$20,$B337)&lt;=3,_xll.TM1RPTELLEV($B$20,$B337),"D"),"N")</f>
        <v>N</v>
      </c>
      <c r="B337" s="40" t="s">
        <v>401</v>
      </c>
      <c r="C337" s="35" t="str">
        <f t="shared" ca="1" si="4"/>
        <v>No</v>
      </c>
      <c r="D337" s="35" t="str">
        <f ca="1">IF(AND(C337="YES",_xll.DIMIX(instance&amp;":z_indicator_PL_Vector",_xll.ELPAR(dimension,F337,1))&gt;0),
_xll.ELPAR(dimension,F337,1),
IF(AND(C337="YES",_xll.DIMIX(instance&amp;":z_indicator_PL_Vector",_xll.ELPAR(dimension,F337,1))=0),
_xll.ELPAR(dimension,_xll.ELPAR(dimension,F337,1),1),
IF(G337="Vector",F337,"")))</f>
        <v/>
      </c>
      <c r="E337" s="36">
        <f ca="1">_xll.ELLEV($B$15,$B337)</f>
        <v>0</v>
      </c>
      <c r="F337" s="37" t="str">
        <f ca="1">_xll.DIMNM(dimension,_xll.DIMIX(dimension,B337))</f>
        <v>PL1140_MI_10</v>
      </c>
      <c r="G337" s="36">
        <f ca="1">_xll.DBRW($B$14,$B337,G$19)</f>
        <v>0</v>
      </c>
      <c r="H337" s="38">
        <f ca="1">_xll.DBRW($B$14,$B337,H$19)</f>
        <v>0</v>
      </c>
      <c r="I337" s="38">
        <f ca="1">_xll.DBRW($B$14,$B337,I$19)</f>
        <v>0</v>
      </c>
      <c r="J337" s="38" t="str">
        <f ca="1">IF(OR(E337&lt;&gt;0,(_xll.ELPAR("tango_core_model:Indicator",B337,2)="")),_xll.ELPAR("tango_core_model:Indicator",B337,1),_xll.ELPAR("tango_core_model:Indicator",B337,2))</f>
        <v>PL0000_MI_RESOP</v>
      </c>
      <c r="K337" s="38" t="str">
        <f ca="1">IFERROR(VLOOKUP(B337,#REF!,3,FALSE),"-")</f>
        <v>It includes all amortization of intangible (software, patent, etc…) or tangible (lands, builds, P&amp;E, installations, right of use, etc…) assets which are used for maintenance and cleaning of infrastructures</v>
      </c>
      <c r="L337" s="38">
        <f ca="1">_xll.DBRW($B$14,$B337,L$19)</f>
        <v>0</v>
      </c>
      <c r="M337" s="38">
        <f ca="1">_xll.DBRW($B$14,$B337,M$19)</f>
        <v>0</v>
      </c>
      <c r="N337" s="38">
        <f ca="1">_xll.DBRW($B$14,$B337,N$19)</f>
        <v>0</v>
      </c>
      <c r="O337" s="38">
        <f ca="1">_xll.DBRW($B$14,$B337,O$19)</f>
        <v>0</v>
      </c>
    </row>
    <row r="338" spans="1:15" x14ac:dyDescent="0.25">
      <c r="A338" s="2" t="str">
        <f ca="1">IF(_xll.TM1RPTELISCONSOLIDATED($B$20,$B338),IF(_xll.TM1RPTELLEV($B$20,$B338)&lt;=3,_xll.TM1RPTELLEV($B$20,$B338),"D"),"N")</f>
        <v>N</v>
      </c>
      <c r="B338" s="40" t="s">
        <v>1897</v>
      </c>
      <c r="C338" s="35" t="str">
        <f t="shared" ca="1" si="4"/>
        <v>No</v>
      </c>
      <c r="D338" s="35" t="str">
        <f ca="1">IF(AND(C338="YES",_xll.DIMIX(instance&amp;":z_indicator_PL_Vector",_xll.ELPAR(dimension,F338,1))&gt;0),
_xll.ELPAR(dimension,F338,1),
IF(AND(C338="YES",_xll.DIMIX(instance&amp;":z_indicator_PL_Vector",_xll.ELPAR(dimension,F338,1))=0),
_xll.ELPAR(dimension,_xll.ELPAR(dimension,F338,1),1),
IF(G338="Vector",F338,"")))</f>
        <v/>
      </c>
      <c r="E338" s="36">
        <f ca="1">_xll.ELLEV($B$15,$B338)</f>
        <v>0</v>
      </c>
      <c r="F338" s="37" t="str">
        <f ca="1">_xll.DIMNM(dimension,_xll.DIMIX(dimension,B338))</f>
        <v>PL1162_MI</v>
      </c>
      <c r="G338" s="36">
        <f ca="1">_xll.DBRW($B$14,$B338,G$19)</f>
        <v>0</v>
      </c>
      <c r="H338" s="38">
        <f ca="1">_xll.DBRW($B$14,$B338,H$19)</f>
        <v>0</v>
      </c>
      <c r="I338" s="38">
        <f ca="1">_xll.DBRW($B$14,$B338,I$19)</f>
        <v>0</v>
      </c>
      <c r="J338" s="38" t="str">
        <f ca="1">IF(OR(E338&lt;&gt;0,(_xll.ELPAR("tango_core_model:Indicator",B338,2)="")),_xll.ELPAR("tango_core_model:Indicator",B338,1),_xll.ELPAR("tango_core_model:Indicator",B338,2))</f>
        <v>PL0000_MI_RESOP</v>
      </c>
      <c r="K338" s="38" t="str">
        <f ca="1">IFERROR(VLOOKUP(B338,#REF!,3,FALSE),"-")</f>
        <v>-</v>
      </c>
      <c r="L338" s="38">
        <f ca="1">_xll.DBRW($B$14,$B338,L$19)</f>
        <v>0</v>
      </c>
      <c r="M338" s="38">
        <f ca="1">_xll.DBRW($B$14,$B338,M$19)</f>
        <v>0</v>
      </c>
      <c r="N338" s="38">
        <f ca="1">_xll.DBRW($B$14,$B338,N$19)</f>
        <v>0</v>
      </c>
      <c r="O338" s="38">
        <f ca="1">_xll.DBRW($B$14,$B338,O$19)</f>
        <v>0</v>
      </c>
    </row>
    <row r="339" spans="1:15" x14ac:dyDescent="0.25">
      <c r="A339" s="2" t="str">
        <f ca="1">IF(_xll.TM1RPTELISCONSOLIDATED($B$20,$B339),IF(_xll.TM1RPTELLEV($B$20,$B339)&lt;=3,_xll.TM1RPTELLEV($B$20,$B339),"D"),"N")</f>
        <v>N</v>
      </c>
      <c r="B339" s="49" t="s">
        <v>1798</v>
      </c>
      <c r="C339" s="30" t="str">
        <f t="shared" ca="1" si="4"/>
        <v>No</v>
      </c>
      <c r="D339" s="30" t="str">
        <f ca="1">IF(AND(C339="YES",_xll.DIMIX(instance&amp;":z_indicator_PL_Vector",_xll.ELPAR(dimension,F339,1))&gt;0),
_xll.ELPAR(dimension,F339,1),
IF(AND(C339="YES",_xll.DIMIX(instance&amp;":z_indicator_PL_Vector",_xll.ELPAR(dimension,F339,1))=0),
_xll.ELPAR(dimension,_xll.ELPAR(dimension,F339,1),1),
IF(G339="Vector",F339,"")))</f>
        <v/>
      </c>
      <c r="E339" s="31">
        <f ca="1">_xll.ELLEV($B$15,$B339)</f>
        <v>1</v>
      </c>
      <c r="F339" s="32" t="str">
        <f ca="1">_xll.DIMNM(dimension,_xll.DIMIX(dimension,B339))</f>
        <v>PL0000_MI_IM</v>
      </c>
      <c r="G339" s="33">
        <f ca="1">_xll.DBRW($B$14,$B339,G$19)</f>
        <v>0</v>
      </c>
      <c r="H339" s="33">
        <f ca="1">_xll.DBRW($B$14,$B339,H$19)</f>
        <v>0</v>
      </c>
      <c r="I339" s="33">
        <f ca="1">_xll.DBRW($B$14,$B339,I$19)</f>
        <v>0</v>
      </c>
      <c r="J339" s="33" t="str">
        <f ca="1">IF(OR(E339&lt;&gt;0,(_xll.ELPAR("tango_core_model:Indicator",B339,2)="")),_xll.ELPAR("tango_core_model:Indicator",B339,1),_xll.ELPAR("tango_core_model:Indicator",B339,2))</f>
        <v>PL0000_MI_RESOP</v>
      </c>
      <c r="K339" s="33" t="str">
        <f ca="1">IFERROR(VLOOKUP(B339,#REF!,3,FALSE),"-")</f>
        <v>-</v>
      </c>
      <c r="L339" s="33">
        <f ca="1">_xll.DBRW($B$14,$B339,L$19)</f>
        <v>0</v>
      </c>
      <c r="M339" s="33">
        <f ca="1">_xll.DBRW($B$14,$B339,M$19)</f>
        <v>0</v>
      </c>
      <c r="N339" s="33">
        <f ca="1">_xll.DBRW($B$14,$B339,N$19)</f>
        <v>0</v>
      </c>
      <c r="O339" s="33">
        <f ca="1">_xll.DBRW($B$14,$B339,O$19)</f>
        <v>0</v>
      </c>
    </row>
    <row r="340" spans="1:15" x14ac:dyDescent="0.25">
      <c r="A340" s="2" t="str">
        <f ca="1">IF(_xll.TM1RPTELISCONSOLIDATED($B$20,$B340),IF(_xll.TM1RPTELLEV($B$20,$B340)&lt;=3,_xll.TM1RPTELLEV($B$20,$B340),"D"),"N")</f>
        <v>N</v>
      </c>
      <c r="B340" s="50" t="s">
        <v>99</v>
      </c>
      <c r="C340" s="35" t="str">
        <f t="shared" ca="1" si="4"/>
        <v>No</v>
      </c>
      <c r="D340" s="35" t="str">
        <f ca="1">IF(AND(C340="YES",_xll.DIMIX(instance&amp;":z_indicator_PL_Vector",_xll.ELPAR(dimension,F340,1))&gt;0),
_xll.ELPAR(dimension,F340,1),
IF(AND(C340="YES",_xll.DIMIX(instance&amp;":z_indicator_PL_Vector",_xll.ELPAR(dimension,F340,1))=0),
_xll.ELPAR(dimension,_xll.ELPAR(dimension,F340,1),1),
IF(G340="Vector",F340,"")))</f>
        <v/>
      </c>
      <c r="E340" s="36">
        <f ca="1">_xll.ELLEV($B$15,$B340)</f>
        <v>0</v>
      </c>
      <c r="F340" s="37" t="str">
        <f ca="1">_xll.DIMNM(dimension,_xll.DIMIX(dimension,B340))</f>
        <v>PL1150_MI_10</v>
      </c>
      <c r="G340" s="36">
        <f ca="1">_xll.DBRW($B$14,$B340,G$19)</f>
        <v>0</v>
      </c>
      <c r="H340" s="38">
        <f ca="1">_xll.DBRW($B$14,$B340,H$19)</f>
        <v>0</v>
      </c>
      <c r="I340" s="38">
        <f ca="1">_xll.DBRW($B$14,$B340,I$19)</f>
        <v>0</v>
      </c>
      <c r="J340" s="38" t="str">
        <f ca="1">IF(OR(E340&lt;&gt;0,(_xll.ELPAR("tango_core_model:Indicator",B340,2)="")),_xll.ELPAR("tango_core_model:Indicator",B340,1),_xll.ELPAR("tango_core_model:Indicator",B340,2))</f>
        <v>PL0000_MI_IM</v>
      </c>
      <c r="K340" s="38" t="str">
        <f ca="1">IFERROR(VLOOKUP(B340,#REF!,3,FALSE),"-")</f>
        <v>It includes variance in provisions for pensions and other postemployment benefits, as well as other long-term employee benefits of maintenance and cleaning of infrastructure staff costs, only</v>
      </c>
      <c r="L340" s="38">
        <f ca="1">_xll.DBRW($B$14,$B340,L$19)</f>
        <v>0</v>
      </c>
      <c r="M340" s="38">
        <f ca="1">_xll.DBRW($B$14,$B340,M$19)</f>
        <v>0</v>
      </c>
      <c r="N340" s="38">
        <f ca="1">_xll.DBRW($B$14,$B340,N$19)</f>
        <v>0</v>
      </c>
      <c r="O340" s="38">
        <f ca="1">_xll.DBRW($B$14,$B340,O$19)</f>
        <v>0</v>
      </c>
    </row>
    <row r="341" spans="1:15" x14ac:dyDescent="0.25">
      <c r="A341" s="2" t="str">
        <f ca="1">IF(_xll.TM1RPTELISCONSOLIDATED($B$20,$B341),IF(_xll.TM1RPTELLEV($B$20,$B341)&lt;=3,_xll.TM1RPTELLEV($B$20,$B341),"D"),"N")</f>
        <v>N</v>
      </c>
      <c r="B341" s="50" t="s">
        <v>100</v>
      </c>
      <c r="C341" s="35" t="str">
        <f t="shared" ref="C341:C404" ca="1" si="5">IF(AND($A341="N",G341="country")=TRUE,"Yes","No")</f>
        <v>No</v>
      </c>
      <c r="D341" s="35" t="str">
        <f ca="1">IF(AND(C341="YES",_xll.DIMIX(instance&amp;":z_indicator_PL_Vector",_xll.ELPAR(dimension,F341,1))&gt;0),
_xll.ELPAR(dimension,F341,1),
IF(AND(C341="YES",_xll.DIMIX(instance&amp;":z_indicator_PL_Vector",_xll.ELPAR(dimension,F341,1))=0),
_xll.ELPAR(dimension,_xll.ELPAR(dimension,F341,1),1),
IF(G341="Vector",F341,"")))</f>
        <v/>
      </c>
      <c r="E341" s="36">
        <f ca="1">_xll.ELLEV($B$15,$B341)</f>
        <v>0</v>
      </c>
      <c r="F341" s="37" t="str">
        <f ca="1">_xll.DIMNM(dimension,_xll.DIMIX(dimension,B341))</f>
        <v>PL1150_MI_11</v>
      </c>
      <c r="G341" s="36">
        <f ca="1">_xll.DBRW($B$14,$B341,G$19)</f>
        <v>0</v>
      </c>
      <c r="H341" s="38">
        <f ca="1">_xll.DBRW($B$14,$B341,H$19)</f>
        <v>0</v>
      </c>
      <c r="I341" s="38">
        <f ca="1">_xll.DBRW($B$14,$B341,I$19)</f>
        <v>0</v>
      </c>
      <c r="J341" s="38" t="str">
        <f ca="1">IF(OR(E341&lt;&gt;0,(_xll.ELPAR("tango_core_model:Indicator",B341,2)="")),_xll.ELPAR("tango_core_model:Indicator",B341,1),_xll.ELPAR("tango_core_model:Indicator",B341,2))</f>
        <v>PL0000_MI_IM</v>
      </c>
      <c r="K341" s="38" t="str">
        <f ca="1">IFERROR(VLOOKUP(B341,#REF!,3,FALSE),"-")</f>
        <v>Reversal on provisions related to "Maintenance of infrastructures" staff costs</v>
      </c>
      <c r="L341" s="38">
        <f ca="1">_xll.DBRW($B$14,$B341,L$19)</f>
        <v>0</v>
      </c>
      <c r="M341" s="38">
        <f ca="1">_xll.DBRW($B$14,$B341,M$19)</f>
        <v>0</v>
      </c>
      <c r="N341" s="38">
        <f ca="1">_xll.DBRW($B$14,$B341,N$19)</f>
        <v>0</v>
      </c>
      <c r="O341" s="38">
        <f ca="1">_xll.DBRW($B$14,$B341,O$19)</f>
        <v>0</v>
      </c>
    </row>
    <row r="342" spans="1:15" x14ac:dyDescent="0.25">
      <c r="A342" s="2" t="str">
        <f ca="1">IF(_xll.TM1RPTELISCONSOLIDATED($B$20,$B342),IF(_xll.TM1RPTELLEV($B$20,$B342)&lt;=3,_xll.TM1RPTELLEV($B$20,$B342),"D"),"N")</f>
        <v>N</v>
      </c>
      <c r="B342" s="50" t="s">
        <v>1887</v>
      </c>
      <c r="C342" s="35" t="str">
        <f t="shared" ca="1" si="5"/>
        <v>No</v>
      </c>
      <c r="D342" s="35" t="str">
        <f ca="1">IF(AND(C342="YES",_xll.DIMIX(instance&amp;":z_indicator_PL_Vector",_xll.ELPAR(dimension,F342,1))&gt;0),
_xll.ELPAR(dimension,F342,1),
IF(AND(C342="YES",_xll.DIMIX(instance&amp;":z_indicator_PL_Vector",_xll.ELPAR(dimension,F342,1))=0),
_xll.ELPAR(dimension,_xll.ELPAR(dimension,F342,1),1),
IF(G342="Vector",F342,"")))</f>
        <v/>
      </c>
      <c r="E342" s="36">
        <f ca="1">_xll.ELLEV($B$15,$B342)</f>
        <v>0</v>
      </c>
      <c r="F342" s="37" t="str">
        <f ca="1">_xll.DIMNM(dimension,_xll.DIMIX(dimension,B342))</f>
        <v>PL1150_MI_90</v>
      </c>
      <c r="G342" s="36">
        <f ca="1">_xll.DBRW($B$14,$B342,G$19)</f>
        <v>0</v>
      </c>
      <c r="H342" s="38">
        <f ca="1">_xll.DBRW($B$14,$B342,H$19)</f>
        <v>0</v>
      </c>
      <c r="I342" s="38">
        <f ca="1">_xll.DBRW($B$14,$B342,I$19)</f>
        <v>0</v>
      </c>
      <c r="J342" s="38" t="str">
        <f ca="1">IF(OR(E342&lt;&gt;0,(_xll.ELPAR("tango_core_model:Indicator",B342,2)="")),_xll.ELPAR("tango_core_model:Indicator",B342,1),_xll.ELPAR("tango_core_model:Indicator",B342,2))</f>
        <v>PL0000_MI_IM</v>
      </c>
      <c r="K342" s="38" t="str">
        <f ca="1">IFERROR(VLOOKUP(B342,#REF!,3,FALSE),"-")</f>
        <v>It includes usage and reversal of asset’s impairment and variance in provisions relating to maintenance and cleaning of infrastructures</v>
      </c>
      <c r="L342" s="38">
        <f ca="1">_xll.DBRW($B$14,$B342,L$19)</f>
        <v>0</v>
      </c>
      <c r="M342" s="38">
        <f ca="1">_xll.DBRW($B$14,$B342,M$19)</f>
        <v>0</v>
      </c>
      <c r="N342" s="38">
        <f ca="1">_xll.DBRW($B$14,$B342,N$19)</f>
        <v>0</v>
      </c>
      <c r="O342" s="38">
        <f ca="1">_xll.DBRW($B$14,$B342,O$19)</f>
        <v>0</v>
      </c>
    </row>
    <row r="343" spans="1:15" x14ac:dyDescent="0.25">
      <c r="A343" s="2" t="str">
        <f ca="1">IF(_xll.TM1RPTELISCONSOLIDATED($B$20,$B343),IF(_xll.TM1RPTELLEV($B$20,$B343)&lt;=3,_xll.TM1RPTELLEV($B$20,$B343),"D"),"N")</f>
        <v>N</v>
      </c>
      <c r="B343" s="50" t="s">
        <v>101</v>
      </c>
      <c r="C343" s="35" t="str">
        <f t="shared" ca="1" si="5"/>
        <v>No</v>
      </c>
      <c r="D343" s="35" t="str">
        <f ca="1">IF(AND(C343="YES",_xll.DIMIX(instance&amp;":z_indicator_PL_Vector",_xll.ELPAR(dimension,F343,1))&gt;0),
_xll.ELPAR(dimension,F343,1),
IF(AND(C343="YES",_xll.DIMIX(instance&amp;":z_indicator_PL_Vector",_xll.ELPAR(dimension,F343,1))=0),
_xll.ELPAR(dimension,_xll.ELPAR(dimension,F343,1),1),
IF(G343="Vector",F343,"")))</f>
        <v/>
      </c>
      <c r="E343" s="36">
        <f ca="1">_xll.ELLEV($B$15,$B343)</f>
        <v>0</v>
      </c>
      <c r="F343" s="37" t="str">
        <f ca="1">_xll.DIMNM(dimension,_xll.DIMIX(dimension,B343))</f>
        <v>PL1151_MI_10</v>
      </c>
      <c r="G343" s="36">
        <f ca="1">_xll.DBRW($B$14,$B343,G$19)</f>
        <v>0</v>
      </c>
      <c r="H343" s="38">
        <f ca="1">_xll.DBRW($B$14,$B343,H$19)</f>
        <v>0</v>
      </c>
      <c r="I343" s="38">
        <f ca="1">_xll.DBRW($B$14,$B343,I$19)</f>
        <v>0</v>
      </c>
      <c r="J343" s="38" t="str">
        <f ca="1">IF(OR(E343&lt;&gt;0,(_xll.ELPAR("tango_core_model:Indicator",B343,2)="")),_xll.ELPAR("tango_core_model:Indicator",B343,1),_xll.ELPAR("tango_core_model:Indicator",B343,2))</f>
        <v>PL0000_MI_IM</v>
      </c>
      <c r="K343" s="38" t="str">
        <f ca="1">IFERROR(VLOOKUP(B343,#REF!,3,FALSE),"-")</f>
        <v>Impact of change in revaluation rate on provisions for losses on LT contracts - related to staff costs (MI)</v>
      </c>
      <c r="L343" s="38">
        <f ca="1">_xll.DBRW($B$14,$B343,L$19)</f>
        <v>0</v>
      </c>
      <c r="M343" s="38">
        <f ca="1">_xll.DBRW($B$14,$B343,M$19)</f>
        <v>0</v>
      </c>
      <c r="N343" s="38">
        <f ca="1">_xll.DBRW($B$14,$B343,N$19)</f>
        <v>0</v>
      </c>
      <c r="O343" s="38">
        <f ca="1">_xll.DBRW($B$14,$B343,O$19)</f>
        <v>0</v>
      </c>
    </row>
    <row r="344" spans="1:15" x14ac:dyDescent="0.25">
      <c r="A344" s="2" t="str">
        <f ca="1">IF(_xll.TM1RPTELISCONSOLIDATED($B$20,$B344),IF(_xll.TM1RPTELLEV($B$20,$B344)&lt;=3,_xll.TM1RPTELLEV($B$20,$B344),"D"),"N")</f>
        <v>N</v>
      </c>
      <c r="B344" s="50" t="s">
        <v>102</v>
      </c>
      <c r="C344" s="35" t="str">
        <f t="shared" ca="1" si="5"/>
        <v>No</v>
      </c>
      <c r="D344" s="35" t="str">
        <f ca="1">IF(AND(C344="YES",_xll.DIMIX(instance&amp;":z_indicator_PL_Vector",_xll.ELPAR(dimension,F344,1))&gt;0),
_xll.ELPAR(dimension,F344,1),
IF(AND(C344="YES",_xll.DIMIX(instance&amp;":z_indicator_PL_Vector",_xll.ELPAR(dimension,F344,1))=0),
_xll.ELPAR(dimension,_xll.ELPAR(dimension,F344,1),1),
IF(G344="Vector",F344,"")))</f>
        <v/>
      </c>
      <c r="E344" s="36">
        <f ca="1">_xll.ELLEV($B$15,$B344)</f>
        <v>0</v>
      </c>
      <c r="F344" s="37" t="str">
        <f ca="1">_xll.DIMNM(dimension,_xll.DIMIX(dimension,B344))</f>
        <v>PL1151_MI_11</v>
      </c>
      <c r="G344" s="36">
        <f ca="1">_xll.DBRW($B$14,$B344,G$19)</f>
        <v>0</v>
      </c>
      <c r="H344" s="38">
        <f ca="1">_xll.DBRW($B$14,$B344,H$19)</f>
        <v>0</v>
      </c>
      <c r="I344" s="38">
        <f ca="1">_xll.DBRW($B$14,$B344,I$19)</f>
        <v>0</v>
      </c>
      <c r="J344" s="38" t="str">
        <f ca="1">IF(OR(E344&lt;&gt;0,(_xll.ELPAR("tango_core_model:Indicator",B344,2)="")),_xll.ELPAR("tango_core_model:Indicator",B344,1),_xll.ELPAR("tango_core_model:Indicator",B344,2))</f>
        <v>PL0000_MI_IM</v>
      </c>
      <c r="K344" s="38" t="str">
        <f ca="1">IFERROR(VLOOKUP(B344,#REF!,3,FALSE),"-")</f>
        <v>Impact of change in revaluation rate on provisions for losses on LT contracts - related to staff costs - Reversal (MI)</v>
      </c>
      <c r="L344" s="38">
        <f ca="1">_xll.DBRW($B$14,$B344,L$19)</f>
        <v>0</v>
      </c>
      <c r="M344" s="38">
        <f ca="1">_xll.DBRW($B$14,$B344,M$19)</f>
        <v>0</v>
      </c>
      <c r="N344" s="38">
        <f ca="1">_xll.DBRW($B$14,$B344,N$19)</f>
        <v>0</v>
      </c>
      <c r="O344" s="38">
        <f ca="1">_xll.DBRW($B$14,$B344,O$19)</f>
        <v>0</v>
      </c>
    </row>
    <row r="345" spans="1:15" x14ac:dyDescent="0.25">
      <c r="A345" s="2" t="str">
        <f ca="1">IF(_xll.TM1RPTELISCONSOLIDATED($B$20,$B345),IF(_xll.TM1RPTELLEV($B$20,$B345)&lt;=3,_xll.TM1RPTELLEV($B$20,$B345),"D"),"N")</f>
        <v>N</v>
      </c>
      <c r="B345" s="43" t="s">
        <v>1801</v>
      </c>
      <c r="C345" s="15" t="str">
        <f t="shared" ca="1" si="5"/>
        <v>No</v>
      </c>
      <c r="D345" s="15" t="str">
        <f ca="1">IF(AND(C345="YES",_xll.DIMIX(instance&amp;":z_indicator_PL_Vector",_xll.ELPAR(dimension,F345,1))&gt;0),
_xll.ELPAR(dimension,F345,1),
IF(AND(C345="YES",_xll.DIMIX(instance&amp;":z_indicator_PL_Vector",_xll.ELPAR(dimension,F345,1))=0),
_xll.ELPAR(dimension,_xll.ELPAR(dimension,F345,1),1),
IF(G345="Vector",F345,"")))</f>
        <v/>
      </c>
      <c r="E345" s="16">
        <f ca="1">_xll.ELLEV($B$15,$B345)</f>
        <v>4</v>
      </c>
      <c r="F345" s="17" t="str">
        <f ca="1">_xll.DIMNM(dimension,_xll.DIMIX(dimension,B345))</f>
        <v>TPL12_dest</v>
      </c>
      <c r="G345" s="18">
        <f ca="1">_xll.DBRW($B$14,$B345,G$19)</f>
        <v>0</v>
      </c>
      <c r="H345" s="18">
        <f ca="1">_xll.DBRW($B$14,$B345,H$19)</f>
        <v>0</v>
      </c>
      <c r="I345" s="18">
        <f ca="1">_xll.DBRW($B$14,$B345,I$19)</f>
        <v>0</v>
      </c>
      <c r="J345" s="18" t="str">
        <f ca="1">IF(OR(E345&lt;&gt;0,(_xll.ELPAR("tango_core_model:Indicator",B345,2)="")),_xll.ELPAR("tango_core_model:Indicator",B345,1),_xll.ELPAR("tango_core_model:Indicator",B345,2))</f>
        <v>TPL1_dest</v>
      </c>
      <c r="K345" s="18" t="str">
        <f ca="1">IFERROR(VLOOKUP(B345,#REF!,3,FALSE),"-")</f>
        <v>-</v>
      </c>
      <c r="L345" s="18">
        <f ca="1">_xll.DBRW($B$14,$B345,L$19)</f>
        <v>0</v>
      </c>
      <c r="M345" s="18">
        <f ca="1">_xll.DBRW($B$14,$B345,M$19)</f>
        <v>0</v>
      </c>
      <c r="N345" s="18">
        <f ca="1">_xll.DBRW($B$14,$B345,N$19)</f>
        <v>0</v>
      </c>
      <c r="O345" s="18">
        <f ca="1">_xll.DBRW($B$14,$B345,O$19)</f>
        <v>0</v>
      </c>
    </row>
    <row r="346" spans="1:15" x14ac:dyDescent="0.25">
      <c r="A346" s="2" t="str">
        <f ca="1">IF(_xll.TM1RPTELISCONSOLIDATED($B$20,$B346),IF(_xll.TM1RPTELLEV($B$20,$B346)&lt;=3,_xll.TM1RPTELLEV($B$20,$B346),"D"),"N")</f>
        <v>N</v>
      </c>
      <c r="B346" s="44" t="s">
        <v>1802</v>
      </c>
      <c r="C346" s="20" t="str">
        <f t="shared" ca="1" si="5"/>
        <v>No</v>
      </c>
      <c r="D346" s="20" t="str">
        <f ca="1">IF(AND(C346="YES",_xll.DIMIX(instance&amp;":z_indicator_PL_Vector",_xll.ELPAR(dimension,F346,1))&gt;0),
_xll.ELPAR(dimension,F346,1),
IF(AND(C346="YES",_xll.DIMIX(instance&amp;":z_indicator_PL_Vector",_xll.ELPAR(dimension,F346,1))=0),
_xll.ELPAR(dimension,_xll.ELPAR(dimension,F346,1),1),
IF(G346="Vector",F346,"")))</f>
        <v/>
      </c>
      <c r="E346" s="21">
        <f ca="1">_xll.ELLEV($B$15,$B346)</f>
        <v>3</v>
      </c>
      <c r="F346" s="22" t="str">
        <f ca="1">_xll.DIMNM(dimension,_xll.DIMIX(dimension,B346))</f>
        <v>PL0000_BD</v>
      </c>
      <c r="G346" s="23">
        <f ca="1">_xll.DBRW($B$14,$B346,G$19)</f>
        <v>0</v>
      </c>
      <c r="H346" s="23">
        <f ca="1">_xll.DBRW($B$14,$B346,H$19)</f>
        <v>0</v>
      </c>
      <c r="I346" s="23">
        <f ca="1">_xll.DBRW($B$14,$B346,I$19)</f>
        <v>0</v>
      </c>
      <c r="J346" s="23" t="str">
        <f ca="1">IF(OR(E346&lt;&gt;0,(_xll.ELPAR("tango_core_model:Indicator",B346,2)="")),_xll.ELPAR("tango_core_model:Indicator",B346,1),_xll.ELPAR("tango_core_model:Indicator",B346,2))</f>
        <v>TPL12_dest</v>
      </c>
      <c r="K346" s="23" t="str">
        <f ca="1">IFERROR(VLOOKUP(B346,#REF!,3,FALSE),"-")</f>
        <v>-</v>
      </c>
      <c r="L346" s="23">
        <f ca="1">_xll.DBRW($B$14,$B346,L$19)</f>
        <v>0</v>
      </c>
      <c r="M346" s="23">
        <f ca="1">_xll.DBRW($B$14,$B346,M$19)</f>
        <v>0</v>
      </c>
      <c r="N346" s="23">
        <f ca="1">_xll.DBRW($B$14,$B346,N$19)</f>
        <v>0</v>
      </c>
      <c r="O346" s="23">
        <f ca="1">_xll.DBRW($B$14,$B346,O$19)</f>
        <v>0</v>
      </c>
    </row>
    <row r="347" spans="1:15" x14ac:dyDescent="0.25">
      <c r="A347" s="2" t="str">
        <f ca="1">IF(_xll.TM1RPTELISCONSOLIDATED($B$20,$B347),IF(_xll.TM1RPTELLEV($B$20,$B347)&lt;=3,_xll.TM1RPTELLEV($B$20,$B347),"D"),"N")</f>
        <v>N</v>
      </c>
      <c r="B347" s="46" t="s">
        <v>1803</v>
      </c>
      <c r="C347" s="25" t="str">
        <f t="shared" ca="1" si="5"/>
        <v>No</v>
      </c>
      <c r="D347" s="25" t="str">
        <f ca="1">IF(AND(C347="YES",_xll.DIMIX(instance&amp;":z_indicator_PL_Vector",_xll.ELPAR(dimension,F347,1))&gt;0),
_xll.ELPAR(dimension,F347,1),
IF(AND(C347="YES",_xll.DIMIX(instance&amp;":z_indicator_PL_Vector",_xll.ELPAR(dimension,F347,1))=0),
_xll.ELPAR(dimension,_xll.ELPAR(dimension,F347,1),1),
IF(G347="Vector",F347,"")))</f>
        <v/>
      </c>
      <c r="E347" s="26">
        <f ca="1">_xll.ELLEV($B$15,$B347)</f>
        <v>2</v>
      </c>
      <c r="F347" s="27" t="str">
        <f ca="1">_xll.DIMNM(dimension,_xll.DIMIX(dimension,B347))</f>
        <v>PL0000_BD_CAFOP</v>
      </c>
      <c r="G347" s="28">
        <f ca="1">_xll.DBRW($B$14,$B347,G$19)</f>
        <v>0</v>
      </c>
      <c r="H347" s="28">
        <f ca="1">_xll.DBRW($B$14,$B347,H$19)</f>
        <v>0</v>
      </c>
      <c r="I347" s="28">
        <f ca="1">_xll.DBRW($B$14,$B347,I$19)</f>
        <v>0</v>
      </c>
      <c r="J347" s="28" t="str">
        <f ca="1">IF(OR(E347&lt;&gt;0,(_xll.ELPAR("tango_core_model:Indicator",B347,2)="")),_xll.ELPAR("tango_core_model:Indicator",B347,1),_xll.ELPAR("tango_core_model:Indicator",B347,2))</f>
        <v>PL0000_BD</v>
      </c>
      <c r="K347" s="28" t="str">
        <f ca="1">IFERROR(VLOOKUP(B347,#REF!,3,FALSE),"-")</f>
        <v>-</v>
      </c>
      <c r="L347" s="28">
        <f ca="1">_xll.DBRW($B$14,$B347,L$19)</f>
        <v>0</v>
      </c>
      <c r="M347" s="28">
        <f ca="1">_xll.DBRW($B$14,$B347,M$19)</f>
        <v>0</v>
      </c>
      <c r="N347" s="28">
        <f ca="1">_xll.DBRW($B$14,$B347,N$19)</f>
        <v>0</v>
      </c>
      <c r="O347" s="28">
        <f ca="1">_xll.DBRW($B$14,$B347,O$19)</f>
        <v>0</v>
      </c>
    </row>
    <row r="348" spans="1:15" x14ac:dyDescent="0.25">
      <c r="A348" s="2" t="str">
        <f ca="1">IF(_xll.TM1RPTELISCONSOLIDATED($B$20,$B348),IF(_xll.TM1RPTELLEV($B$20,$B348)&lt;=3,_xll.TM1RPTELLEV($B$20,$B348),"D"),"N")</f>
        <v>N</v>
      </c>
      <c r="B348" s="55" t="s">
        <v>211</v>
      </c>
      <c r="C348" s="35" t="str">
        <f t="shared" ca="1" si="5"/>
        <v>No</v>
      </c>
      <c r="D348" s="35" t="str">
        <f ca="1">IF(AND(C348="YES",_xll.DIMIX(instance&amp;":z_indicator_PL_Vector",_xll.ELPAR(dimension,F348,1))&gt;0),
_xll.ELPAR(dimension,F348,1),
IF(AND(C348="YES",_xll.DIMIX(instance&amp;":z_indicator_PL_Vector",_xll.ELPAR(dimension,F348,1))=0),
_xll.ELPAR(dimension,_xll.ELPAR(dimension,F348,1),1),
IF(G348="Vector",F348,"")))</f>
        <v/>
      </c>
      <c r="E348" s="36">
        <f ca="1">_xll.ELLEV($B$15,$B348)</f>
        <v>0</v>
      </c>
      <c r="F348" s="37" t="str">
        <f ca="1">_xll.DIMNM(dimension,_xll.DIMIX(dimension,B348))</f>
        <v>PL1210_BD</v>
      </c>
      <c r="G348" s="36">
        <f ca="1">_xll.DBRW($B$14,$B348,G$19)</f>
        <v>0</v>
      </c>
      <c r="H348" s="38">
        <f ca="1">_xll.DBRW($B$14,$B348,H$19)</f>
        <v>0</v>
      </c>
      <c r="I348" s="38">
        <f ca="1">_xll.DBRW($B$14,$B348,I$19)</f>
        <v>0</v>
      </c>
      <c r="J348" s="38" t="str">
        <f ca="1">IF(OR(E348&lt;&gt;0,(_xll.ELPAR("tango_core_model:Indicator",B348,2)="")),_xll.ELPAR("tango_core_model:Indicator",B348,1),_xll.ELPAR("tango_core_model:Indicator",B348,2))</f>
        <v>PL0000_BD_CAFOP</v>
      </c>
      <c r="K348" s="38" t="str">
        <f ca="1">IFERROR(VLOOKUP(B348,#REF!,3,FALSE),"-")</f>
        <v>Costs of staff directly and indirectly dedicated to business development. These costs include : wages &amp; salaries, overtime, paid holidays, bonuses, severance payment (excluding restructuring), pension and other long term employees benefit payments, employee profit sharing, and other related staff costs such as luncheon vouchers, etc… This account also includes payroll taxes and other employers contributions relating to these employees</v>
      </c>
      <c r="L348" s="38">
        <f ca="1">_xll.DBRW($B$14,$B348,L$19)</f>
        <v>0</v>
      </c>
      <c r="M348" s="38">
        <f ca="1">_xll.DBRW($B$14,$B348,M$19)</f>
        <v>0</v>
      </c>
      <c r="N348" s="38">
        <f ca="1">_xll.DBRW($B$14,$B348,N$19)</f>
        <v>0</v>
      </c>
      <c r="O348" s="38">
        <f ca="1">_xll.DBRW($B$14,$B348,O$19)</f>
        <v>0</v>
      </c>
    </row>
    <row r="349" spans="1:15" x14ac:dyDescent="0.25">
      <c r="A349" s="2" t="str">
        <f ca="1">IF(_xll.TM1RPTELISCONSOLIDATED($B$20,$B349),IF(_xll.TM1RPTELLEV($B$20,$B349)&lt;=3,_xll.TM1RPTELLEV($B$20,$B349),"D"),"N")</f>
        <v>N</v>
      </c>
      <c r="B349" s="55" t="s">
        <v>212</v>
      </c>
      <c r="C349" s="35" t="str">
        <f t="shared" ca="1" si="5"/>
        <v>No</v>
      </c>
      <c r="D349" s="35" t="str">
        <f ca="1">IF(AND(C349="YES",_xll.DIMIX(instance&amp;":z_indicator_PL_Vector",_xll.ELPAR(dimension,F349,1))&gt;0),
_xll.ELPAR(dimension,F349,1),
IF(AND(C349="YES",_xll.DIMIX(instance&amp;":z_indicator_PL_Vector",_xll.ELPAR(dimension,F349,1))=0),
_xll.ELPAR(dimension,_xll.ELPAR(dimension,F349,1),1),
IF(G349="Vector",F349,"")))</f>
        <v/>
      </c>
      <c r="E349" s="36">
        <f ca="1">_xll.ELLEV($B$15,$B349)</f>
        <v>0</v>
      </c>
      <c r="F349" s="37" t="str">
        <f ca="1">_xll.DIMNM(dimension,_xll.DIMIX(dimension,B349))</f>
        <v>PL1210_BD_20</v>
      </c>
      <c r="G349" s="36">
        <f ca="1">_xll.DBRW($B$14,$B349,G$19)</f>
        <v>0</v>
      </c>
      <c r="H349" s="38">
        <f ca="1">_xll.DBRW($B$14,$B349,H$19)</f>
        <v>0</v>
      </c>
      <c r="I349" s="38">
        <f ca="1">_xll.DBRW($B$14,$B349,I$19)</f>
        <v>0</v>
      </c>
      <c r="J349" s="38" t="str">
        <f ca="1">IF(OR(E349&lt;&gt;0,(_xll.ELPAR("tango_core_model:Indicator",B349,2)="")),_xll.ELPAR("tango_core_model:Indicator",B349,1),_xll.ELPAR("tango_core_model:Indicator",B349,2))</f>
        <v>PL0000_BD_CAFOP</v>
      </c>
      <c r="K349" s="38" t="str">
        <f ca="1">IFERROR(VLOOKUP(B349,#REF!,3,FALSE),"-")</f>
        <v>This account is specific to US and includes medical costs paid by the company. Costs to be paid are expensed based an estimate and updated with the fund calls from the insurance companies which manage the medical costs reimbursement to employees</v>
      </c>
      <c r="L349" s="38">
        <f ca="1">_xll.DBRW($B$14,$B349,L$19)</f>
        <v>0</v>
      </c>
      <c r="M349" s="38">
        <f ca="1">_xll.DBRW($B$14,$B349,M$19)</f>
        <v>0</v>
      </c>
      <c r="N349" s="38">
        <f ca="1">_xll.DBRW($B$14,$B349,N$19)</f>
        <v>0</v>
      </c>
      <c r="O349" s="38">
        <f ca="1">_xll.DBRW($B$14,$B349,O$19)</f>
        <v>0</v>
      </c>
    </row>
    <row r="350" spans="1:15" x14ac:dyDescent="0.25">
      <c r="A350" s="2" t="str">
        <f ca="1">IF(_xll.TM1RPTELISCONSOLIDATED($B$20,$B350),IF(_xll.TM1RPTELLEV($B$20,$B350)&lt;=3,_xll.TM1RPTELLEV($B$20,$B350),"D"),"N")</f>
        <v>N</v>
      </c>
      <c r="B350" s="55" t="s">
        <v>215</v>
      </c>
      <c r="C350" s="35" t="str">
        <f t="shared" ca="1" si="5"/>
        <v>No</v>
      </c>
      <c r="D350" s="35" t="str">
        <f ca="1">IF(AND(C350="YES",_xll.DIMIX(instance&amp;":z_indicator_PL_Vector",_xll.ELPAR(dimension,F350,1))&gt;0),
_xll.ELPAR(dimension,F350,1),
IF(AND(C350="YES",_xll.DIMIX(instance&amp;":z_indicator_PL_Vector",_xll.ELPAR(dimension,F350,1))=0),
_xll.ELPAR(dimension,_xll.ELPAR(dimension,F350,1),1),
IF(G350="Vector",F350,"")))</f>
        <v/>
      </c>
      <c r="E350" s="36">
        <f ca="1">_xll.ELLEV($B$15,$B350)</f>
        <v>0</v>
      </c>
      <c r="F350" s="37" t="str">
        <f ca="1">_xll.DIMNM(dimension,_xll.DIMIX(dimension,B350))</f>
        <v>PL1216_BD</v>
      </c>
      <c r="G350" s="36">
        <f ca="1">_xll.DBRW($B$14,$B350,G$19)</f>
        <v>0</v>
      </c>
      <c r="H350" s="38">
        <f ca="1">_xll.DBRW($B$14,$B350,H$19)</f>
        <v>0</v>
      </c>
      <c r="I350" s="38">
        <f ca="1">_xll.DBRW($B$14,$B350,I$19)</f>
        <v>0</v>
      </c>
      <c r="J350" s="38" t="str">
        <f ca="1">IF(OR(E350&lt;&gt;0,(_xll.ELPAR("tango_core_model:Indicator",B350,2)="")),_xll.ELPAR("tango_core_model:Indicator",B350,1),_xll.ELPAR("tango_core_model:Indicator",B350,2))</f>
        <v>PL0000_BD_CAFOP</v>
      </c>
      <c r="K350" s="38" t="str">
        <f ca="1">IFERROR(VLOOKUP(B350,#REF!,3,FALSE),"-")</f>
        <v>It includes all operating leases expenses (real estate, plant and equipment, etc…) which assets are used for business development activities. It also includes operating lease under IFRIC 12</v>
      </c>
      <c r="L350" s="38">
        <f ca="1">_xll.DBRW($B$14,$B350,L$19)</f>
        <v>0</v>
      </c>
      <c r="M350" s="38">
        <f ca="1">_xll.DBRW($B$14,$B350,M$19)</f>
        <v>0</v>
      </c>
      <c r="N350" s="38">
        <f ca="1">_xll.DBRW($B$14,$B350,N$19)</f>
        <v>0</v>
      </c>
      <c r="O350" s="38">
        <f ca="1">_xll.DBRW($B$14,$B350,O$19)</f>
        <v>0</v>
      </c>
    </row>
    <row r="351" spans="1:15" x14ac:dyDescent="0.25">
      <c r="A351" s="2" t="str">
        <f ca="1">IF(_xll.TM1RPTELISCONSOLIDATED($B$20,$B351),IF(_xll.TM1RPTELLEV($B$20,$B351)&lt;=3,_xll.TM1RPTELLEV($B$20,$B351),"D"),"N")</f>
        <v>N</v>
      </c>
      <c r="B351" s="55" t="s">
        <v>213</v>
      </c>
      <c r="C351" s="35" t="str">
        <f t="shared" ca="1" si="5"/>
        <v>No</v>
      </c>
      <c r="D351" s="35" t="str">
        <f ca="1">IF(AND(C351="YES",_xll.DIMIX(instance&amp;":z_indicator_PL_Vector",_xll.ELPAR(dimension,F351,1))&gt;0),
_xll.ELPAR(dimension,F351,1),
IF(AND(C351="YES",_xll.DIMIX(instance&amp;":z_indicator_PL_Vector",_xll.ELPAR(dimension,F351,1))=0),
_xll.ELPAR(dimension,_xll.ELPAR(dimension,F351,1),1),
IF(G351="Vector",F351,"")))</f>
        <v/>
      </c>
      <c r="E351" s="36">
        <f ca="1">_xll.ELLEV($B$15,$B351)</f>
        <v>0</v>
      </c>
      <c r="F351" s="37" t="str">
        <f ca="1">_xll.DIMNM(dimension,_xll.DIMIX(dimension,B351))</f>
        <v>PL1255_BD</v>
      </c>
      <c r="G351" s="36">
        <f ca="1">_xll.DBRW($B$14,$B351,G$19)</f>
        <v>0</v>
      </c>
      <c r="H351" s="38">
        <f ca="1">_xll.DBRW($B$14,$B351,H$19)</f>
        <v>0</v>
      </c>
      <c r="I351" s="38">
        <f ca="1">_xll.DBRW($B$14,$B351,I$19)</f>
        <v>0</v>
      </c>
      <c r="J351" s="38" t="str">
        <f ca="1">IF(OR(E351&lt;&gt;0,(_xll.ELPAR("tango_core_model:Indicator",B351,2)="")),_xll.ELPAR("tango_core_model:Indicator",B351,1),_xll.ELPAR("tango_core_model:Indicator",B351,2))</f>
        <v>PL0000_BD_CAFOP</v>
      </c>
      <c r="K351" s="38" t="str">
        <f ca="1">IFERROR(VLOOKUP(B351,#REF!,3,FALSE),"-")</f>
        <v>It includes re-invoicing to another intercompany of the Group of selling expenses costs supported by the company</v>
      </c>
      <c r="L351" s="38">
        <f ca="1">_xll.DBRW($B$14,$B351,L$19)</f>
        <v>0</v>
      </c>
      <c r="M351" s="38">
        <f ca="1">_xll.DBRW($B$14,$B351,M$19)</f>
        <v>0</v>
      </c>
      <c r="N351" s="38">
        <f ca="1">_xll.DBRW($B$14,$B351,N$19)</f>
        <v>0</v>
      </c>
      <c r="O351" s="38">
        <f ca="1">_xll.DBRW($B$14,$B351,O$19)</f>
        <v>0</v>
      </c>
    </row>
    <row r="352" spans="1:15" x14ac:dyDescent="0.25">
      <c r="A352" s="2" t="str">
        <f ca="1">IF(_xll.TM1RPTELISCONSOLIDATED($B$20,$B352),IF(_xll.TM1RPTELLEV($B$20,$B352)&lt;=3,_xll.TM1RPTELLEV($B$20,$B352),"D"),"N")</f>
        <v>N</v>
      </c>
      <c r="B352" s="55" t="s">
        <v>214</v>
      </c>
      <c r="C352" s="35" t="str">
        <f t="shared" ca="1" si="5"/>
        <v>No</v>
      </c>
      <c r="D352" s="35" t="str">
        <f ca="1">IF(AND(C352="YES",_xll.DIMIX(instance&amp;":z_indicator_PL_Vector",_xll.ELPAR(dimension,F352,1))&gt;0),
_xll.ELPAR(dimension,F352,1),
IF(AND(C352="YES",_xll.DIMIX(instance&amp;":z_indicator_PL_Vector",_xll.ELPAR(dimension,F352,1))=0),
_xll.ELPAR(dimension,_xll.ELPAR(dimension,F352,1),1),
IF(G352="Vector",F352,"")))</f>
        <v/>
      </c>
      <c r="E352" s="36">
        <f ca="1">_xll.ELLEV($B$15,$B352)</f>
        <v>0</v>
      </c>
      <c r="F352" s="37" t="str">
        <f ca="1">_xll.DIMNM(dimension,_xll.DIMIX(dimension,B352))</f>
        <v>PL1265_BD</v>
      </c>
      <c r="G352" s="36">
        <f ca="1">_xll.DBRW($B$14,$B352,G$19)</f>
        <v>0</v>
      </c>
      <c r="H352" s="38">
        <f ca="1">_xll.DBRW($B$14,$B352,H$19)</f>
        <v>0</v>
      </c>
      <c r="I352" s="38">
        <f ca="1">_xll.DBRW($B$14,$B352,I$19)</f>
        <v>0</v>
      </c>
      <c r="J352" s="38" t="str">
        <f ca="1">IF(OR(E352&lt;&gt;0,(_xll.ELPAR("tango_core_model:Indicator",B352,2)="")),_xll.ELPAR("tango_core_model:Indicator",B352,1),_xll.ELPAR("tango_core_model:Indicator",B352,2))</f>
        <v>PL0000_BD_CAFOP</v>
      </c>
      <c r="K352" s="38" t="str">
        <f ca="1">IFERROR(VLOOKUP(B352,#REF!,3,FALSE),"-")</f>
        <v xml:space="preserve">It includes all Business Development restructuring costs </v>
      </c>
      <c r="L352" s="38">
        <f ca="1">_xll.DBRW($B$14,$B352,L$19)</f>
        <v>0</v>
      </c>
      <c r="M352" s="38">
        <f ca="1">_xll.DBRW($B$14,$B352,M$19)</f>
        <v>0</v>
      </c>
      <c r="N352" s="38">
        <f ca="1">_xll.DBRW($B$14,$B352,N$19)</f>
        <v>0</v>
      </c>
      <c r="O352" s="38">
        <f ca="1">_xll.DBRW($B$14,$B352,O$19)</f>
        <v>0</v>
      </c>
    </row>
    <row r="353" spans="1:15" x14ac:dyDescent="0.25">
      <c r="A353" s="2" t="str">
        <f ca="1">IF(_xll.TM1RPTELISCONSOLIDATED($B$20,$B353),IF(_xll.TM1RPTELLEV($B$20,$B353)&lt;=3,_xll.TM1RPTELLEV($B$20,$B353),"D"),"N")</f>
        <v>N</v>
      </c>
      <c r="B353" s="47" t="s">
        <v>1804</v>
      </c>
      <c r="C353" s="30" t="str">
        <f t="shared" ca="1" si="5"/>
        <v>No</v>
      </c>
      <c r="D353" s="30" t="str">
        <f ca="1">IF(AND(C353="YES",_xll.DIMIX(instance&amp;":z_indicator_PL_Vector",_xll.ELPAR(dimension,F353,1))&gt;0),
_xll.ELPAR(dimension,F353,1),
IF(AND(C353="YES",_xll.DIMIX(instance&amp;":z_indicator_PL_Vector",_xll.ELPAR(dimension,F353,1))=0),
_xll.ELPAR(dimension,_xll.ELPAR(dimension,F353,1),1),
IF(G353="Vector",F353,"")))</f>
        <v/>
      </c>
      <c r="E353" s="31">
        <f ca="1">_xll.ELLEV($B$15,$B353)</f>
        <v>1</v>
      </c>
      <c r="F353" s="32" t="str">
        <f ca="1">_xll.DIMNM(dimension,_xll.DIMIX(dimension,B353))</f>
        <v>PL0000_BD_OE</v>
      </c>
      <c r="G353" s="33">
        <f ca="1">_xll.DBRW($B$14,$B353,G$19)</f>
        <v>0</v>
      </c>
      <c r="H353" s="33">
        <f ca="1">_xll.DBRW($B$14,$B353,H$19)</f>
        <v>0</v>
      </c>
      <c r="I353" s="33">
        <f ca="1">_xll.DBRW($B$14,$B353,I$19)</f>
        <v>0</v>
      </c>
      <c r="J353" s="33" t="str">
        <f ca="1">IF(OR(E353&lt;&gt;0,(_xll.ELPAR("tango_core_model:Indicator",B353,2)="")),_xll.ELPAR("tango_core_model:Indicator",B353,1),_xll.ELPAR("tango_core_model:Indicator",B353,2))</f>
        <v>PL0000_BD_CAFOP</v>
      </c>
      <c r="K353" s="33" t="str">
        <f ca="1">IFERROR(VLOOKUP(B353,#REF!,3,FALSE),"-")</f>
        <v>-</v>
      </c>
      <c r="L353" s="33">
        <f ca="1">_xll.DBRW($B$14,$B353,L$19)</f>
        <v>0</v>
      </c>
      <c r="M353" s="33">
        <f ca="1">_xll.DBRW($B$14,$B353,M$19)</f>
        <v>0</v>
      </c>
      <c r="N353" s="33">
        <f ca="1">_xll.DBRW($B$14,$B353,N$19)</f>
        <v>0</v>
      </c>
      <c r="O353" s="33">
        <f ca="1">_xll.DBRW($B$14,$B353,O$19)</f>
        <v>0</v>
      </c>
    </row>
    <row r="354" spans="1:15" x14ac:dyDescent="0.25">
      <c r="A354" s="2" t="str">
        <f ca="1">IF(_xll.TM1RPTELISCONSOLIDATED($B$20,$B354),IF(_xll.TM1RPTELLEV($B$20,$B354)&lt;=3,_xll.TM1RPTELLEV($B$20,$B354),"D"),"N")</f>
        <v>N</v>
      </c>
      <c r="B354" s="53" t="s">
        <v>216</v>
      </c>
      <c r="C354" s="35" t="str">
        <f t="shared" ca="1" si="5"/>
        <v>No</v>
      </c>
      <c r="D354" s="35" t="str">
        <f ca="1">IF(AND(C354="YES",_xll.DIMIX(instance&amp;":z_indicator_PL_Vector",_xll.ELPAR(dimension,F354,1))&gt;0),
_xll.ELPAR(dimension,F354,1),
IF(AND(C354="YES",_xll.DIMIX(instance&amp;":z_indicator_PL_Vector",_xll.ELPAR(dimension,F354,1))=0),
_xll.ELPAR(dimension,_xll.ELPAR(dimension,F354,1),1),
IF(G354="Vector",F354,"")))</f>
        <v/>
      </c>
      <c r="E354" s="36">
        <f ca="1">_xll.ELLEV($B$15,$B354)</f>
        <v>0</v>
      </c>
      <c r="F354" s="37" t="str">
        <f ca="1">_xll.DIMNM(dimension,_xll.DIMIX(dimension,B354))</f>
        <v>PL1215_BD_20</v>
      </c>
      <c r="G354" s="36">
        <f ca="1">_xll.DBRW($B$14,$B354,G$19)</f>
        <v>0</v>
      </c>
      <c r="H354" s="38">
        <f ca="1">_xll.DBRW($B$14,$B354,H$19)</f>
        <v>0</v>
      </c>
      <c r="I354" s="38">
        <f ca="1">_xll.DBRW($B$14,$B354,I$19)</f>
        <v>0</v>
      </c>
      <c r="J354" s="38" t="str">
        <f ca="1">IF(OR(E354&lt;&gt;0,(_xll.ELPAR("tango_core_model:Indicator",B354,2)="")),_xll.ELPAR("tango_core_model:Indicator",B354,1),_xll.ELPAR("tango_core_model:Indicator",B354,2))</f>
        <v>PL0000_BD_OE</v>
      </c>
      <c r="K354" s="38" t="str">
        <f ca="1">IFERROR(VLOOKUP(B354,#REF!,3,FALSE),"-")</f>
        <v>It includes seconded staff costs and costs of temporary staff dedicated to business development activities, only</v>
      </c>
      <c r="L354" s="38">
        <f ca="1">_xll.DBRW($B$14,$B354,L$19)</f>
        <v>0</v>
      </c>
      <c r="M354" s="38">
        <f ca="1">_xll.DBRW($B$14,$B354,M$19)</f>
        <v>0</v>
      </c>
      <c r="N354" s="38">
        <f ca="1">_xll.DBRW($B$14,$B354,N$19)</f>
        <v>0</v>
      </c>
      <c r="O354" s="38">
        <f ca="1">_xll.DBRW($B$14,$B354,O$19)</f>
        <v>0</v>
      </c>
    </row>
    <row r="355" spans="1:15" x14ac:dyDescent="0.25">
      <c r="A355" s="2" t="str">
        <f ca="1">IF(_xll.TM1RPTELISCONSOLIDATED($B$20,$B355),IF(_xll.TM1RPTELLEV($B$20,$B355)&lt;=3,_xll.TM1RPTELLEV($B$20,$B355),"D"),"N")</f>
        <v>N</v>
      </c>
      <c r="B355" s="53" t="s">
        <v>218</v>
      </c>
      <c r="C355" s="35" t="str">
        <f t="shared" ca="1" si="5"/>
        <v>No</v>
      </c>
      <c r="D355" s="35" t="str">
        <f ca="1">IF(AND(C355="YES",_xll.DIMIX(instance&amp;":z_indicator_PL_Vector",_xll.ELPAR(dimension,F355,1))&gt;0),
_xll.ELPAR(dimension,F355,1),
IF(AND(C355="YES",_xll.DIMIX(instance&amp;":z_indicator_PL_Vector",_xll.ELPAR(dimension,F355,1))=0),
_xll.ELPAR(dimension,_xll.ELPAR(dimension,F355,1),1),
IF(G355="Vector",F355,"")))</f>
        <v/>
      </c>
      <c r="E355" s="36">
        <f ca="1">_xll.ELLEV($B$15,$B355)</f>
        <v>0</v>
      </c>
      <c r="F355" s="37" t="str">
        <f ca="1">_xll.DIMNM(dimension,_xll.DIMIX(dimension,B355))</f>
        <v>PL1215_BD_70</v>
      </c>
      <c r="G355" s="36">
        <f ca="1">_xll.DBRW($B$14,$B355,G$19)</f>
        <v>0</v>
      </c>
      <c r="H355" s="38">
        <f ca="1">_xll.DBRW($B$14,$B355,H$19)</f>
        <v>0</v>
      </c>
      <c r="I355" s="38">
        <f ca="1">_xll.DBRW($B$14,$B355,I$19)</f>
        <v>0</v>
      </c>
      <c r="J355" s="38" t="str">
        <f ca="1">IF(OR(E355&lt;&gt;0,(_xll.ELPAR("tango_core_model:Indicator",B355,2)="")),_xll.ELPAR("tango_core_model:Indicator",B355,1),_xll.ELPAR("tango_core_model:Indicator",B355,2))</f>
        <v>PL0000_BD_OE</v>
      </c>
      <c r="K355" s="38" t="str">
        <f ca="1">IFERROR(VLOOKUP(B355,#REF!,3,FALSE),"-")</f>
        <v>It includes all expenses occurring within a travel (train, plane, taxi, meals, hotels, etc…) related to business development activities</v>
      </c>
      <c r="L355" s="38">
        <f ca="1">_xll.DBRW($B$14,$B355,L$19)</f>
        <v>0</v>
      </c>
      <c r="M355" s="38">
        <f ca="1">_xll.DBRW($B$14,$B355,M$19)</f>
        <v>0</v>
      </c>
      <c r="N355" s="38">
        <f ca="1">_xll.DBRW($B$14,$B355,N$19)</f>
        <v>0</v>
      </c>
      <c r="O355" s="38">
        <f ca="1">_xll.DBRW($B$14,$B355,O$19)</f>
        <v>0</v>
      </c>
    </row>
    <row r="356" spans="1:15" x14ac:dyDescent="0.25">
      <c r="A356" s="2" t="str">
        <f ca="1">IF(_xll.TM1RPTELISCONSOLIDATED($B$20,$B356),IF(_xll.TM1RPTELLEV($B$20,$B356)&lt;=3,_xll.TM1RPTELLEV($B$20,$B356),"D"),"N")</f>
        <v>N</v>
      </c>
      <c r="B356" s="53" t="s">
        <v>219</v>
      </c>
      <c r="C356" s="35" t="str">
        <f t="shared" ca="1" si="5"/>
        <v>No</v>
      </c>
      <c r="D356" s="35" t="str">
        <f ca="1">IF(AND(C356="YES",_xll.DIMIX(instance&amp;":z_indicator_PL_Vector",_xll.ELPAR(dimension,F356,1))&gt;0),
_xll.ELPAR(dimension,F356,1),
IF(AND(C356="YES",_xll.DIMIX(instance&amp;":z_indicator_PL_Vector",_xll.ELPAR(dimension,F356,1))=0),
_xll.ELPAR(dimension,_xll.ELPAR(dimension,F356,1),1),
IF(G356="Vector",F356,"")))</f>
        <v/>
      </c>
      <c r="E356" s="36">
        <f ca="1">_xll.ELLEV($B$15,$B356)</f>
        <v>0</v>
      </c>
      <c r="F356" s="37" t="str">
        <f ca="1">_xll.DIMNM(dimension,_xll.DIMIX(dimension,B356))</f>
        <v>PL1215_BD_75</v>
      </c>
      <c r="G356" s="36">
        <f ca="1">_xll.DBRW($B$14,$B356,G$19)</f>
        <v>0</v>
      </c>
      <c r="H356" s="38">
        <f ca="1">_xll.DBRW($B$14,$B356,H$19)</f>
        <v>0</v>
      </c>
      <c r="I356" s="38">
        <f ca="1">_xll.DBRW($B$14,$B356,I$19)</f>
        <v>0</v>
      </c>
      <c r="J356" s="38" t="str">
        <f ca="1">IF(OR(E356&lt;&gt;0,(_xll.ELPAR("tango_core_model:Indicator",B356,2)="")),_xll.ELPAR("tango_core_model:Indicator",B356,1),_xll.ELPAR("tango_core_model:Indicator",B356,2))</f>
        <v>PL0000_BD_OE</v>
      </c>
      <c r="K356" s="38" t="str">
        <f ca="1">IFERROR(VLOOKUP(B356,#REF!,3,FALSE),"-")</f>
        <v>It includes all consulting fees (tax, legal, commercial) related to business development activities</v>
      </c>
      <c r="L356" s="38">
        <f ca="1">_xll.DBRW($B$14,$B356,L$19)</f>
        <v>0</v>
      </c>
      <c r="M356" s="38">
        <f ca="1">_xll.DBRW($B$14,$B356,M$19)</f>
        <v>0</v>
      </c>
      <c r="N356" s="38">
        <f ca="1">_xll.DBRW($B$14,$B356,N$19)</f>
        <v>0</v>
      </c>
      <c r="O356" s="38">
        <f ca="1">_xll.DBRW($B$14,$B356,O$19)</f>
        <v>0</v>
      </c>
    </row>
    <row r="357" spans="1:15" x14ac:dyDescent="0.25">
      <c r="A357" s="2" t="str">
        <f ca="1">IF(_xll.TM1RPTELISCONSOLIDATED($B$20,$B357),IF(_xll.TM1RPTELLEV($B$20,$B357)&lt;=3,_xll.TM1RPTELLEV($B$20,$B357),"D"),"N")</f>
        <v>N</v>
      </c>
      <c r="B357" s="53" t="s">
        <v>217</v>
      </c>
      <c r="C357" s="35" t="str">
        <f t="shared" ca="1" si="5"/>
        <v>No</v>
      </c>
      <c r="D357" s="35" t="str">
        <f ca="1">IF(AND(C357="YES",_xll.DIMIX(instance&amp;":z_indicator_PL_Vector",_xll.ELPAR(dimension,F357,1))&gt;0),
_xll.ELPAR(dimension,F357,1),
IF(AND(C357="YES",_xll.DIMIX(instance&amp;":z_indicator_PL_Vector",_xll.ELPAR(dimension,F357,1))=0),
_xll.ELPAR(dimension,_xll.ELPAR(dimension,F357,1),1),
IF(G357="Vector",F357,"")))</f>
        <v/>
      </c>
      <c r="E357" s="36">
        <f ca="1">_xll.ELLEV($B$15,$B357)</f>
        <v>0</v>
      </c>
      <c r="F357" s="37" t="str">
        <f ca="1">_xll.DIMNM(dimension,_xll.DIMIX(dimension,B357))</f>
        <v>PL1215_BD_99</v>
      </c>
      <c r="G357" s="36">
        <f ca="1">_xll.DBRW($B$14,$B357,G$19)</f>
        <v>0</v>
      </c>
      <c r="H357" s="38">
        <f ca="1">_xll.DBRW($B$14,$B357,H$19)</f>
        <v>0</v>
      </c>
      <c r="I357" s="38">
        <f ca="1">_xll.DBRW($B$14,$B357,I$19)</f>
        <v>0</v>
      </c>
      <c r="J357" s="38" t="str">
        <f ca="1">IF(OR(E357&lt;&gt;0,(_xll.ELPAR("tango_core_model:Indicator",B357,2)="")),_xll.ELPAR("tango_core_model:Indicator",B357,1),_xll.ELPAR("tango_core_model:Indicator",B357,2))</f>
        <v>PL0000_BD_OE</v>
      </c>
      <c r="K357" s="38" t="str">
        <f ca="1">IFERROR(VLOOKUP(B357,#REF!,3,FALSE),"-")</f>
        <v>It includes other selling expenses not included in another account</v>
      </c>
      <c r="L357" s="38">
        <f ca="1">_xll.DBRW($B$14,$B357,L$19)</f>
        <v>0</v>
      </c>
      <c r="M357" s="38">
        <f ca="1">_xll.DBRW($B$14,$B357,M$19)</f>
        <v>0</v>
      </c>
      <c r="N357" s="38">
        <f ca="1">_xll.DBRW($B$14,$B357,N$19)</f>
        <v>0</v>
      </c>
      <c r="O357" s="38">
        <f ca="1">_xll.DBRW($B$14,$B357,O$19)</f>
        <v>0</v>
      </c>
    </row>
    <row r="358" spans="1:15" x14ac:dyDescent="0.25">
      <c r="A358" s="2" t="str">
        <f ca="1">IF(_xll.TM1RPTELISCONSOLIDATED($B$20,$B358),IF(_xll.TM1RPTELLEV($B$20,$B358)&lt;=3,_xll.TM1RPTELLEV($B$20,$B358),"D"),"N")</f>
        <v>N</v>
      </c>
      <c r="B358" s="46" t="s">
        <v>1805</v>
      </c>
      <c r="C358" s="25" t="str">
        <f t="shared" ca="1" si="5"/>
        <v>No</v>
      </c>
      <c r="D358" s="25" t="str">
        <f ca="1">IF(AND(C358="YES",_xll.DIMIX(instance&amp;":z_indicator_PL_Vector",_xll.ELPAR(dimension,F358,1))&gt;0),
_xll.ELPAR(dimension,F358,1),
IF(AND(C358="YES",_xll.DIMIX(instance&amp;":z_indicator_PL_Vector",_xll.ELPAR(dimension,F358,1))=0),
_xll.ELPAR(dimension,_xll.ELPAR(dimension,F358,1),1),
IF(G358="Vector",F358,"")))</f>
        <v/>
      </c>
      <c r="E358" s="26">
        <f ca="1">_xll.ELLEV($B$15,$B358)</f>
        <v>2</v>
      </c>
      <c r="F358" s="27" t="str">
        <f ca="1">_xll.DIMNM(dimension,_xll.DIMIX(dimension,B358))</f>
        <v>PL0000_BD_RESOP</v>
      </c>
      <c r="G358" s="28">
        <f ca="1">_xll.DBRW($B$14,$B358,G$19)</f>
        <v>0</v>
      </c>
      <c r="H358" s="28">
        <f ca="1">_xll.DBRW($B$14,$B358,H$19)</f>
        <v>0</v>
      </c>
      <c r="I358" s="28">
        <f ca="1">_xll.DBRW($B$14,$B358,I$19)</f>
        <v>0</v>
      </c>
      <c r="J358" s="28" t="str">
        <f ca="1">IF(OR(E358&lt;&gt;0,(_xll.ELPAR("tango_core_model:Indicator",B358,2)="")),_xll.ELPAR("tango_core_model:Indicator",B358,1),_xll.ELPAR("tango_core_model:Indicator",B358,2))</f>
        <v>PL0000_BD</v>
      </c>
      <c r="K358" s="28" t="str">
        <f ca="1">IFERROR(VLOOKUP(B358,#REF!,3,FALSE),"-")</f>
        <v>-</v>
      </c>
      <c r="L358" s="28">
        <f ca="1">_xll.DBRW($B$14,$B358,L$19)</f>
        <v>0</v>
      </c>
      <c r="M358" s="28">
        <f ca="1">_xll.DBRW($B$14,$B358,M$19)</f>
        <v>0</v>
      </c>
      <c r="N358" s="28">
        <f ca="1">_xll.DBRW($B$14,$B358,N$19)</f>
        <v>0</v>
      </c>
      <c r="O358" s="28">
        <f ca="1">_xll.DBRW($B$14,$B358,O$19)</f>
        <v>0</v>
      </c>
    </row>
    <row r="359" spans="1:15" x14ac:dyDescent="0.25">
      <c r="A359" s="2" t="str">
        <f ca="1">IF(_xll.TM1RPTELISCONSOLIDATED($B$20,$B359),IF(_xll.TM1RPTELLEV($B$20,$B359)&lt;=3,_xll.TM1RPTELLEV($B$20,$B359),"D"),"N")</f>
        <v>N</v>
      </c>
      <c r="B359" s="55" t="s">
        <v>220</v>
      </c>
      <c r="C359" s="35" t="str">
        <f t="shared" ca="1" si="5"/>
        <v>No</v>
      </c>
      <c r="D359" s="35" t="str">
        <f ca="1">IF(AND(C359="YES",_xll.DIMIX(instance&amp;":z_indicator_PL_Vector",_xll.ELPAR(dimension,F359,1))&gt;0),
_xll.ELPAR(dimension,F359,1),
IF(AND(C359="YES",_xll.DIMIX(instance&amp;":z_indicator_PL_Vector",_xll.ELPAR(dimension,F359,1))=0),
_xll.ELPAR(dimension,_xll.ELPAR(dimension,F359,1),1),
IF(G359="Vector",F359,"")))</f>
        <v/>
      </c>
      <c r="E359" s="36">
        <f ca="1">_xll.ELLEV($B$15,$B359)</f>
        <v>0</v>
      </c>
      <c r="F359" s="37" t="str">
        <f ca="1">_xll.DIMNM(dimension,_xll.DIMIX(dimension,B359))</f>
        <v>PL1211_BD</v>
      </c>
      <c r="G359" s="36">
        <f ca="1">_xll.DBRW($B$14,$B359,G$19)</f>
        <v>0</v>
      </c>
      <c r="H359" s="38">
        <f ca="1">_xll.DBRW($B$14,$B359,H$19)</f>
        <v>0</v>
      </c>
      <c r="I359" s="38">
        <f ca="1">_xll.DBRW($B$14,$B359,I$19)</f>
        <v>0</v>
      </c>
      <c r="J359" s="38" t="str">
        <f ca="1">IF(OR(E359&lt;&gt;0,(_xll.ELPAR("tango_core_model:Indicator",B359,2)="")),_xll.ELPAR("tango_core_model:Indicator",B359,1),_xll.ELPAR("tango_core_model:Indicator",B359,2))</f>
        <v>PL0000_BD_RESOP</v>
      </c>
      <c r="K359" s="38" t="str">
        <f ca="1">IFERROR(VLOOKUP(B359,#REF!,3,FALSE),"-")</f>
        <v>This account is used to record expenses relating to the measurement of share-based payments to employees (stock options, allotment of free shares or company savings plans). Expenses relating to the measurement of share-based payments to employees must be offset by a corresponding increase in the entity's shareholders' equity</v>
      </c>
      <c r="L359" s="38">
        <f ca="1">_xll.DBRW($B$14,$B359,L$19)</f>
        <v>0</v>
      </c>
      <c r="M359" s="38">
        <f ca="1">_xll.DBRW($B$14,$B359,M$19)</f>
        <v>0</v>
      </c>
      <c r="N359" s="38">
        <f ca="1">_xll.DBRW($B$14,$B359,N$19)</f>
        <v>0</v>
      </c>
      <c r="O359" s="38">
        <f ca="1">_xll.DBRW($B$14,$B359,O$19)</f>
        <v>0</v>
      </c>
    </row>
    <row r="360" spans="1:15" x14ac:dyDescent="0.25">
      <c r="A360" s="2" t="str">
        <f ca="1">IF(_xll.TM1RPTELISCONSOLIDATED($B$20,$B360),IF(_xll.TM1RPTELLEV($B$20,$B360)&lt;=3,_xll.TM1RPTELLEV($B$20,$B360),"D"),"N")</f>
        <v>N</v>
      </c>
      <c r="B360" s="55" t="s">
        <v>221</v>
      </c>
      <c r="C360" s="35" t="str">
        <f t="shared" ca="1" si="5"/>
        <v>No</v>
      </c>
      <c r="D360" s="35" t="str">
        <f ca="1">IF(AND(C360="YES",_xll.DIMIX(instance&amp;":z_indicator_PL_Vector",_xll.ELPAR(dimension,F360,1))&gt;0),
_xll.ELPAR(dimension,F360,1),
IF(AND(C360="YES",_xll.DIMIX(instance&amp;":z_indicator_PL_Vector",_xll.ELPAR(dimension,F360,1))=0),
_xll.ELPAR(dimension,_xll.ELPAR(dimension,F360,1),1),
IF(G360="Vector",F360,"")))</f>
        <v/>
      </c>
      <c r="E360" s="36">
        <f ca="1">_xll.ELLEV($B$15,$B360)</f>
        <v>0</v>
      </c>
      <c r="F360" s="37" t="str">
        <f ca="1">_xll.DIMNM(dimension,_xll.DIMIX(dimension,B360))</f>
        <v>PL1240_BD</v>
      </c>
      <c r="G360" s="36">
        <f ca="1">_xll.DBRW($B$14,$B360,G$19)</f>
        <v>0</v>
      </c>
      <c r="H360" s="38">
        <f ca="1">_xll.DBRW($B$14,$B360,H$19)</f>
        <v>0</v>
      </c>
      <c r="I360" s="38">
        <f ca="1">_xll.DBRW($B$14,$B360,I$19)</f>
        <v>0</v>
      </c>
      <c r="J360" s="38" t="str">
        <f ca="1">IF(OR(E360&lt;&gt;0,(_xll.ELPAR("tango_core_model:Indicator",B360,2)="")),_xll.ELPAR("tango_core_model:Indicator",B360,1),_xll.ELPAR("tango_core_model:Indicator",B360,2))</f>
        <v>PL0000_BD_RESOP</v>
      </c>
      <c r="K360" s="38" t="str">
        <f ca="1">IFERROR(VLOOKUP(B360,#REF!,3,FALSE),"-")</f>
        <v>It relates to all amortization of tangible or intangible assets dedicated to business development activities</v>
      </c>
      <c r="L360" s="38">
        <f ca="1">_xll.DBRW($B$14,$B360,L$19)</f>
        <v>0</v>
      </c>
      <c r="M360" s="38">
        <f ca="1">_xll.DBRW($B$14,$B360,M$19)</f>
        <v>0</v>
      </c>
      <c r="N360" s="38">
        <f ca="1">_xll.DBRW($B$14,$B360,N$19)</f>
        <v>0</v>
      </c>
      <c r="O360" s="38">
        <f ca="1">_xll.DBRW($B$14,$B360,O$19)</f>
        <v>0</v>
      </c>
    </row>
    <row r="361" spans="1:15" x14ac:dyDescent="0.25">
      <c r="A361" s="2" t="str">
        <f ca="1">IF(_xll.TM1RPTELISCONSOLIDATED($B$20,$B361),IF(_xll.TM1RPTELLEV($B$20,$B361)&lt;=3,_xll.TM1RPTELLEV($B$20,$B361),"D"),"N")</f>
        <v>N</v>
      </c>
      <c r="B361" s="55" t="s">
        <v>222</v>
      </c>
      <c r="C361" s="35" t="str">
        <f t="shared" ca="1" si="5"/>
        <v>No</v>
      </c>
      <c r="D361" s="35" t="str">
        <f ca="1">IF(AND(C361="YES",_xll.DIMIX(instance&amp;":z_indicator_PL_Vector",_xll.ELPAR(dimension,F361,1))&gt;0),
_xll.ELPAR(dimension,F361,1),
IF(AND(C361="YES",_xll.DIMIX(instance&amp;":z_indicator_PL_Vector",_xll.ELPAR(dimension,F361,1))=0),
_xll.ELPAR(dimension,_xll.ELPAR(dimension,F361,1),1),
IF(G361="Vector",F361,"")))</f>
        <v/>
      </c>
      <c r="E361" s="36">
        <f ca="1">_xll.ELLEV($B$15,$B361)</f>
        <v>0</v>
      </c>
      <c r="F361" s="37" t="str">
        <f ca="1">_xll.DIMNM(dimension,_xll.DIMIX(dimension,B361))</f>
        <v>PL1260_BD</v>
      </c>
      <c r="G361" s="36">
        <f ca="1">_xll.DBRW($B$14,$B361,G$19)</f>
        <v>0</v>
      </c>
      <c r="H361" s="38">
        <f ca="1">_xll.DBRW($B$14,$B361,H$19)</f>
        <v>0</v>
      </c>
      <c r="I361" s="38">
        <f ca="1">_xll.DBRW($B$14,$B361,I$19)</f>
        <v>0</v>
      </c>
      <c r="J361" s="38" t="str">
        <f ca="1">IF(OR(E361&lt;&gt;0,(_xll.ELPAR("tango_core_model:Indicator",B361,2)="")),_xll.ELPAR("tango_core_model:Indicator",B361,1),_xll.ELPAR("tango_core_model:Indicator",B361,2))</f>
        <v>PL0000_BD_RESOP</v>
      </c>
      <c r="K361" s="38" t="str">
        <f ca="1">IFERROR(VLOOKUP(B361,#REF!,3,FALSE),"-")</f>
        <v>It includes only gains or losses on disposal tangible &amp; intangible assets dedicated to business development activities</v>
      </c>
      <c r="L361" s="38">
        <f ca="1">_xll.DBRW($B$14,$B361,L$19)</f>
        <v>0</v>
      </c>
      <c r="M361" s="38">
        <f ca="1">_xll.DBRW($B$14,$B361,M$19)</f>
        <v>0</v>
      </c>
      <c r="N361" s="38">
        <f ca="1">_xll.DBRW($B$14,$B361,N$19)</f>
        <v>0</v>
      </c>
      <c r="O361" s="38">
        <f ca="1">_xll.DBRW($B$14,$B361,O$19)</f>
        <v>0</v>
      </c>
    </row>
    <row r="362" spans="1:15" x14ac:dyDescent="0.25">
      <c r="A362" s="2" t="str">
        <f ca="1">IF(_xll.TM1RPTELISCONSOLIDATED($B$20,$B362),IF(_xll.TM1RPTELLEV($B$20,$B362)&lt;=3,_xll.TM1RPTELLEV($B$20,$B362),"D"),"N")</f>
        <v>N</v>
      </c>
      <c r="B362" s="55" t="s">
        <v>223</v>
      </c>
      <c r="C362" s="35" t="str">
        <f t="shared" ca="1" si="5"/>
        <v>No</v>
      </c>
      <c r="D362" s="35" t="str">
        <f ca="1">IF(AND(C362="YES",_xll.DIMIX(instance&amp;":z_indicator_PL_Vector",_xll.ELPAR(dimension,F362,1))&gt;0),
_xll.ELPAR(dimension,F362,1),
IF(AND(C362="YES",_xll.DIMIX(instance&amp;":z_indicator_PL_Vector",_xll.ELPAR(dimension,F362,1))=0),
_xll.ELPAR(dimension,_xll.ELPAR(dimension,F362,1),1),
IF(G362="Vector",F362,"")))</f>
        <v/>
      </c>
      <c r="E362" s="36">
        <f ca="1">_xll.ELLEV($B$15,$B362)</f>
        <v>0</v>
      </c>
      <c r="F362" s="37" t="str">
        <f ca="1">_xll.DIMNM(dimension,_xll.DIMIX(dimension,B362))</f>
        <v>PL1270_BD</v>
      </c>
      <c r="G362" s="36">
        <f ca="1">_xll.DBRW($B$14,$B362,G$19)</f>
        <v>0</v>
      </c>
      <c r="H362" s="38">
        <f ca="1">_xll.DBRW($B$14,$B362,H$19)</f>
        <v>0</v>
      </c>
      <c r="I362" s="38">
        <f ca="1">_xll.DBRW($B$14,$B362,I$19)</f>
        <v>0</v>
      </c>
      <c r="J362" s="38" t="str">
        <f ca="1">IF(OR(E362&lt;&gt;0,(_xll.ELPAR("tango_core_model:Indicator",B362,2)="")),_xll.ELPAR("tango_core_model:Indicator",B362,1),_xll.ELPAR("tango_core_model:Indicator",B362,2))</f>
        <v>PL0000_BD_RESOP</v>
      </c>
      <c r="K362" s="38" t="str">
        <f ca="1">IFERROR(VLOOKUP(B362,#REF!,3,FALSE),"-")</f>
        <v xml:space="preserve">It includes all variances (addition, usage and reversal without usage) in Selling restructuring provisions </v>
      </c>
      <c r="L362" s="38">
        <f ca="1">_xll.DBRW($B$14,$B362,L$19)</f>
        <v>0</v>
      </c>
      <c r="M362" s="38">
        <f ca="1">_xll.DBRW($B$14,$B362,M$19)</f>
        <v>0</v>
      </c>
      <c r="N362" s="38">
        <f ca="1">_xll.DBRW($B$14,$B362,N$19)</f>
        <v>0</v>
      </c>
      <c r="O362" s="38">
        <f ca="1">_xll.DBRW($B$14,$B362,O$19)</f>
        <v>0</v>
      </c>
    </row>
    <row r="363" spans="1:15" x14ac:dyDescent="0.25">
      <c r="A363" s="2" t="str">
        <f ca="1">IF(_xll.TM1RPTELISCONSOLIDATED($B$20,$B363),IF(_xll.TM1RPTELLEV($B$20,$B363)&lt;=3,_xll.TM1RPTELLEV($B$20,$B363),"D"),"N")</f>
        <v>N</v>
      </c>
      <c r="B363" s="47" t="s">
        <v>1806</v>
      </c>
      <c r="C363" s="30" t="str">
        <f t="shared" ca="1" si="5"/>
        <v>No</v>
      </c>
      <c r="D363" s="30" t="str">
        <f ca="1">IF(AND(C363="YES",_xll.DIMIX(instance&amp;":z_indicator_PL_Vector",_xll.ELPAR(dimension,F363,1))&gt;0),
_xll.ELPAR(dimension,F363,1),
IF(AND(C363="YES",_xll.DIMIX(instance&amp;":z_indicator_PL_Vector",_xll.ELPAR(dimension,F363,1))=0),
_xll.ELPAR(dimension,_xll.ELPAR(dimension,F363,1),1),
IF(G363="Vector",F363,"")))</f>
        <v/>
      </c>
      <c r="E363" s="31">
        <f ca="1">_xll.ELLEV($B$15,$B363)</f>
        <v>1</v>
      </c>
      <c r="F363" s="32" t="str">
        <f ca="1">_xll.DIMNM(dimension,_xll.DIMIX(dimension,B363))</f>
        <v>PL0000_BD_IM</v>
      </c>
      <c r="G363" s="33">
        <f ca="1">_xll.DBRW($B$14,$B363,G$19)</f>
        <v>0</v>
      </c>
      <c r="H363" s="33">
        <f ca="1">_xll.DBRW($B$14,$B363,H$19)</f>
        <v>0</v>
      </c>
      <c r="I363" s="33">
        <f ca="1">_xll.DBRW($B$14,$B363,I$19)</f>
        <v>0</v>
      </c>
      <c r="J363" s="33" t="str">
        <f ca="1">IF(OR(E363&lt;&gt;0,(_xll.ELPAR("tango_core_model:Indicator",B363,2)="")),_xll.ELPAR("tango_core_model:Indicator",B363,1),_xll.ELPAR("tango_core_model:Indicator",B363,2))</f>
        <v>PL0000_BD_RESOP</v>
      </c>
      <c r="K363" s="33" t="str">
        <f ca="1">IFERROR(VLOOKUP(B363,#REF!,3,FALSE),"-")</f>
        <v>-</v>
      </c>
      <c r="L363" s="33">
        <f ca="1">_xll.DBRW($B$14,$B363,L$19)</f>
        <v>0</v>
      </c>
      <c r="M363" s="33">
        <f ca="1">_xll.DBRW($B$14,$B363,M$19)</f>
        <v>0</v>
      </c>
      <c r="N363" s="33">
        <f ca="1">_xll.DBRW($B$14,$B363,N$19)</f>
        <v>0</v>
      </c>
      <c r="O363" s="33">
        <f ca="1">_xll.DBRW($B$14,$B363,O$19)</f>
        <v>0</v>
      </c>
    </row>
    <row r="364" spans="1:15" x14ac:dyDescent="0.25">
      <c r="A364" s="2" t="str">
        <f ca="1">IF(_xll.TM1RPTELISCONSOLIDATED($B$20,$B364),IF(_xll.TM1RPTELLEV($B$20,$B364)&lt;=3,_xll.TM1RPTELLEV($B$20,$B364),"D"),"N")</f>
        <v>N</v>
      </c>
      <c r="B364" s="53" t="s">
        <v>224</v>
      </c>
      <c r="C364" s="35" t="str">
        <f t="shared" ca="1" si="5"/>
        <v>No</v>
      </c>
      <c r="D364" s="35" t="str">
        <f ca="1">IF(AND(C364="YES",_xll.DIMIX(instance&amp;":z_indicator_PL_Vector",_xll.ELPAR(dimension,F364,1))&gt;0),
_xll.ELPAR(dimension,F364,1),
IF(AND(C364="YES",_xll.DIMIX(instance&amp;":z_indicator_PL_Vector",_xll.ELPAR(dimension,F364,1))=0),
_xll.ELPAR(dimension,_xll.ELPAR(dimension,F364,1),1),
IF(G364="Vector",F364,"")))</f>
        <v/>
      </c>
      <c r="E364" s="36">
        <f ca="1">_xll.ELLEV($B$15,$B364)</f>
        <v>0</v>
      </c>
      <c r="F364" s="37" t="str">
        <f ca="1">_xll.DIMNM(dimension,_xll.DIMIX(dimension,B364))</f>
        <v>PL1245_BD</v>
      </c>
      <c r="G364" s="36">
        <f ca="1">_xll.DBRW($B$14,$B364,G$19)</f>
        <v>0</v>
      </c>
      <c r="H364" s="38">
        <f ca="1">_xll.DBRW($B$14,$B364,H$19)</f>
        <v>0</v>
      </c>
      <c r="I364" s="38">
        <f ca="1">_xll.DBRW($B$14,$B364,I$19)</f>
        <v>0</v>
      </c>
      <c r="J364" s="38" t="str">
        <f ca="1">IF(OR(E364&lt;&gt;0,(_xll.ELPAR("tango_core_model:Indicator",B364,2)="")),_xll.ELPAR("tango_core_model:Indicator",B364,1),_xll.ELPAR("tango_core_model:Indicator",B364,2))</f>
        <v>PL0000_BD_IM</v>
      </c>
      <c r="K364" s="38" t="str">
        <f ca="1">IFERROR(VLOOKUP(B364,#REF!,3,FALSE),"-")</f>
        <v>It includes all impairment of current assets such as inventories, accounts receivables and other operating receivables from revenue from business development activities</v>
      </c>
      <c r="L364" s="38">
        <f ca="1">_xll.DBRW($B$14,$B364,L$19)</f>
        <v>0</v>
      </c>
      <c r="M364" s="38">
        <f ca="1">_xll.DBRW($B$14,$B364,M$19)</f>
        <v>0</v>
      </c>
      <c r="N364" s="38">
        <f ca="1">_xll.DBRW($B$14,$B364,N$19)</f>
        <v>0</v>
      </c>
      <c r="O364" s="38">
        <f ca="1">_xll.DBRW($B$14,$B364,O$19)</f>
        <v>0</v>
      </c>
    </row>
    <row r="365" spans="1:15" x14ac:dyDescent="0.25">
      <c r="A365" s="2" t="str">
        <f ca="1">IF(_xll.TM1RPTELISCONSOLIDATED($B$20,$B365),IF(_xll.TM1RPTELLEV($B$20,$B365)&lt;=3,_xll.TM1RPTELLEV($B$20,$B365),"D"),"N")</f>
        <v>N</v>
      </c>
      <c r="B365" s="53" t="s">
        <v>225</v>
      </c>
      <c r="C365" s="35" t="str">
        <f t="shared" ca="1" si="5"/>
        <v>No</v>
      </c>
      <c r="D365" s="35" t="str">
        <f ca="1">IF(AND(C365="YES",_xll.DIMIX(instance&amp;":z_indicator_PL_Vector",_xll.ELPAR(dimension,F365,1))&gt;0),
_xll.ELPAR(dimension,F365,1),
IF(AND(C365="YES",_xll.DIMIX(instance&amp;":z_indicator_PL_Vector",_xll.ELPAR(dimension,F365,1))=0),
_xll.ELPAR(dimension,_xll.ELPAR(dimension,F365,1),1),
IF(G365="Vector",F365,"")))</f>
        <v/>
      </c>
      <c r="E365" s="36">
        <f ca="1">_xll.ELLEV($B$15,$B365)</f>
        <v>0</v>
      </c>
      <c r="F365" s="37" t="str">
        <f ca="1">_xll.DIMNM(dimension,_xll.DIMIX(dimension,B365))</f>
        <v>PL1250_BD</v>
      </c>
      <c r="G365" s="36">
        <f ca="1">_xll.DBRW($B$14,$B365,G$19)</f>
        <v>0</v>
      </c>
      <c r="H365" s="38">
        <f ca="1">_xll.DBRW($B$14,$B365,H$19)</f>
        <v>0</v>
      </c>
      <c r="I365" s="38">
        <f ca="1">_xll.DBRW($B$14,$B365,I$19)</f>
        <v>0</v>
      </c>
      <c r="J365" s="38" t="str">
        <f ca="1">IF(OR(E365&lt;&gt;0,(_xll.ELPAR("tango_core_model:Indicator",B365,2)="")),_xll.ELPAR("tango_core_model:Indicator",B365,1),_xll.ELPAR("tango_core_model:Indicator",B365,2))</f>
        <v>PL0000_BD_IM</v>
      </c>
      <c r="K365" s="38" t="str">
        <f ca="1">IFERROR(VLOOKUP(B365,#REF!,3,FALSE),"-")</f>
        <v>It includes usage and reversal without usage of provisions for risk &amp; charges or impairment of non-current assets</v>
      </c>
      <c r="L365" s="38">
        <f ca="1">_xll.DBRW($B$14,$B365,L$19)</f>
        <v>0</v>
      </c>
      <c r="M365" s="38">
        <f ca="1">_xll.DBRW($B$14,$B365,M$19)</f>
        <v>0</v>
      </c>
      <c r="N365" s="38">
        <f ca="1">_xll.DBRW($B$14,$B365,N$19)</f>
        <v>0</v>
      </c>
      <c r="O365" s="38">
        <f ca="1">_xll.DBRW($B$14,$B365,O$19)</f>
        <v>0</v>
      </c>
    </row>
    <row r="366" spans="1:15" x14ac:dyDescent="0.25">
      <c r="A366" s="2" t="str">
        <f ca="1">IF(_xll.TM1RPTELISCONSOLIDATED($B$20,$B366),IF(_xll.TM1RPTELLEV($B$20,$B366)&lt;=3,_xll.TM1RPTELLEV($B$20,$B366),"D"),"N")</f>
        <v>N</v>
      </c>
      <c r="B366" s="44" t="s">
        <v>1807</v>
      </c>
      <c r="C366" s="20" t="str">
        <f t="shared" ca="1" si="5"/>
        <v>No</v>
      </c>
      <c r="D366" s="20" t="str">
        <f ca="1">IF(AND(C366="YES",_xll.DIMIX(instance&amp;":z_indicator_PL_Vector",_xll.ELPAR(dimension,F366,1))&gt;0),
_xll.ELPAR(dimension,F366,1),
IF(AND(C366="YES",_xll.DIMIX(instance&amp;":z_indicator_PL_Vector",_xll.ELPAR(dimension,F366,1))=0),
_xll.ELPAR(dimension,_xll.ELPAR(dimension,F366,1),1),
IF(G366="Vector",F366,"")))</f>
        <v/>
      </c>
      <c r="E366" s="21">
        <f ca="1">_xll.ELLEV($B$15,$B366)</f>
        <v>1</v>
      </c>
      <c r="F366" s="22" t="str">
        <f ca="1">_xll.DIMNM(dimension,_xll.DIMIX(dimension,B366))</f>
        <v>PL0000_TPL12</v>
      </c>
      <c r="G366" s="23">
        <f ca="1">_xll.DBRW($B$14,$B366,G$19)</f>
        <v>0</v>
      </c>
      <c r="H366" s="23">
        <f ca="1">_xll.DBRW($B$14,$B366,H$19)</f>
        <v>0</v>
      </c>
      <c r="I366" s="23">
        <f ca="1">_xll.DBRW($B$14,$B366,I$19)</f>
        <v>0</v>
      </c>
      <c r="J366" s="23" t="str">
        <f ca="1">IF(OR(E366&lt;&gt;0,(_xll.ELPAR("tango_core_model:Indicator",B366,2)="")),_xll.ELPAR("tango_core_model:Indicator",B366,1),_xll.ELPAR("tango_core_model:Indicator",B366,2))</f>
        <v>TPL12_dest</v>
      </c>
      <c r="K366" s="23" t="str">
        <f ca="1">IFERROR(VLOOKUP(B366,#REF!,3,FALSE),"-")</f>
        <v>-</v>
      </c>
      <c r="L366" s="23">
        <f ca="1">_xll.DBRW($B$14,$B366,L$19)</f>
        <v>0</v>
      </c>
      <c r="M366" s="23">
        <f ca="1">_xll.DBRW($B$14,$B366,M$19)</f>
        <v>0</v>
      </c>
      <c r="N366" s="23">
        <f ca="1">_xll.DBRW($B$14,$B366,N$19)</f>
        <v>0</v>
      </c>
      <c r="O366" s="23">
        <f ca="1">_xll.DBRW($B$14,$B366,O$19)</f>
        <v>0</v>
      </c>
    </row>
    <row r="367" spans="1:15" x14ac:dyDescent="0.25">
      <c r="A367" s="2" t="str">
        <f ca="1">IF(_xll.TM1RPTELISCONSOLIDATED($B$20,$B367),IF(_xll.TM1RPTELLEV($B$20,$B367)&lt;=3,_xll.TM1RPTELLEV($B$20,$B367),"D"),"N")</f>
        <v>N</v>
      </c>
      <c r="B367" s="45" t="s">
        <v>226</v>
      </c>
      <c r="C367" s="35" t="str">
        <f t="shared" ca="1" si="5"/>
        <v>No</v>
      </c>
      <c r="D367" s="35" t="str">
        <f ca="1">IF(AND(C367="YES",_xll.DIMIX(instance&amp;":z_indicator_PL_Vector",_xll.ELPAR(dimension,F367,1))&gt;0),
_xll.ELPAR(dimension,F367,1),
IF(AND(C367="YES",_xll.DIMIX(instance&amp;":z_indicator_PL_Vector",_xll.ELPAR(dimension,F367,1))=0),
_xll.ELPAR(dimension,_xll.ELPAR(dimension,F367,1),1),
IF(G367="Vector",F367,"")))</f>
        <v/>
      </c>
      <c r="E367" s="36">
        <f ca="1">_xll.ELLEV($B$15,$B367)</f>
        <v>0</v>
      </c>
      <c r="F367" s="37" t="str">
        <f ca="1">_xll.DIMNM(dimension,_xll.DIMIX(dimension,B367))</f>
        <v>PL1210_XX</v>
      </c>
      <c r="G367" s="36">
        <f ca="1">_xll.DBRW($B$14,$B367,G$19)</f>
        <v>0</v>
      </c>
      <c r="H367" s="38">
        <f ca="1">_xll.DBRW($B$14,$B367,H$19)</f>
        <v>0</v>
      </c>
      <c r="I367" s="38">
        <f ca="1">_xll.DBRW($B$14,$B367,I$19)</f>
        <v>0</v>
      </c>
      <c r="J367" s="38" t="str">
        <f ca="1">IF(OR(E367&lt;&gt;0,(_xll.ELPAR("tango_core_model:Indicator",B367,2)="")),_xll.ELPAR("tango_core_model:Indicator",B367,1),_xll.ELPAR("tango_core_model:Indicator",B367,2))</f>
        <v>PL0000_TPL12</v>
      </c>
      <c r="K367" s="38" t="str">
        <f ca="1">IFERROR(VLOOKUP(B367,#REF!,3,FALSE),"-")</f>
        <v>Technical account for Vector reconciliation</v>
      </c>
      <c r="L367" s="38">
        <f ca="1">_xll.DBRW($B$14,$B367,L$19)</f>
        <v>0</v>
      </c>
      <c r="M367" s="38">
        <f ca="1">_xll.DBRW($B$14,$B367,M$19)</f>
        <v>0</v>
      </c>
      <c r="N367" s="38">
        <f ca="1">_xll.DBRW($B$14,$B367,N$19)</f>
        <v>0</v>
      </c>
      <c r="O367" s="38">
        <f ca="1">_xll.DBRW($B$14,$B367,O$19)</f>
        <v>0</v>
      </c>
    </row>
    <row r="368" spans="1:15" x14ac:dyDescent="0.25">
      <c r="A368" s="2" t="str">
        <f ca="1">IF(_xll.TM1RPTELISCONSOLIDATED($B$20,$B368),IF(_xll.TM1RPTELLEV($B$20,$B368)&lt;=3,_xll.TM1RPTELLEV($B$20,$B368),"D"),"N")</f>
        <v>N</v>
      </c>
      <c r="B368" s="45" t="s">
        <v>227</v>
      </c>
      <c r="C368" s="35" t="str">
        <f t="shared" ca="1" si="5"/>
        <v>No</v>
      </c>
      <c r="D368" s="35" t="str">
        <f ca="1">IF(AND(C368="YES",_xll.DIMIX(instance&amp;":z_indicator_PL_Vector",_xll.ELPAR(dimension,F368,1))&gt;0),
_xll.ELPAR(dimension,F368,1),
IF(AND(C368="YES",_xll.DIMIX(instance&amp;":z_indicator_PL_Vector",_xll.ELPAR(dimension,F368,1))=0),
_xll.ELPAR(dimension,_xll.ELPAR(dimension,F368,1),1),
IF(G368="Vector",F368,"")))</f>
        <v/>
      </c>
      <c r="E368" s="36">
        <f ca="1">_xll.ELLEV($B$15,$B368)</f>
        <v>0</v>
      </c>
      <c r="F368" s="37" t="str">
        <f ca="1">_xll.DIMNM(dimension,_xll.DIMIX(dimension,B368))</f>
        <v>PL1211_XX</v>
      </c>
      <c r="G368" s="36">
        <f ca="1">_xll.DBRW($B$14,$B368,G$19)</f>
        <v>0</v>
      </c>
      <c r="H368" s="38">
        <f ca="1">_xll.DBRW($B$14,$B368,H$19)</f>
        <v>0</v>
      </c>
      <c r="I368" s="38">
        <f ca="1">_xll.DBRW($B$14,$B368,I$19)</f>
        <v>0</v>
      </c>
      <c r="J368" s="38" t="str">
        <f ca="1">IF(OR(E368&lt;&gt;0,(_xll.ELPAR("tango_core_model:Indicator",B368,2)="")),_xll.ELPAR("tango_core_model:Indicator",B368,1),_xll.ELPAR("tango_core_model:Indicator",B368,2))</f>
        <v>PL0000_TPL12</v>
      </c>
      <c r="K368" s="38" t="str">
        <f ca="1">IFERROR(VLOOKUP(B368,#REF!,3,FALSE),"-")</f>
        <v>Technical account for Vector reconciliation</v>
      </c>
      <c r="L368" s="38">
        <f ca="1">_xll.DBRW($B$14,$B368,L$19)</f>
        <v>0</v>
      </c>
      <c r="M368" s="38">
        <f ca="1">_xll.DBRW($B$14,$B368,M$19)</f>
        <v>0</v>
      </c>
      <c r="N368" s="38">
        <f ca="1">_xll.DBRW($B$14,$B368,N$19)</f>
        <v>0</v>
      </c>
      <c r="O368" s="38">
        <f ca="1">_xll.DBRW($B$14,$B368,O$19)</f>
        <v>0</v>
      </c>
    </row>
    <row r="369" spans="1:15" x14ac:dyDescent="0.25">
      <c r="A369" s="2" t="str">
        <f ca="1">IF(_xll.TM1RPTELISCONSOLIDATED($B$20,$B369),IF(_xll.TM1RPTELLEV($B$20,$B369)&lt;=3,_xll.TM1RPTELLEV($B$20,$B369),"D"),"N")</f>
        <v>N</v>
      </c>
      <c r="B369" s="45" t="s">
        <v>228</v>
      </c>
      <c r="C369" s="35" t="str">
        <f t="shared" ca="1" si="5"/>
        <v>No</v>
      </c>
      <c r="D369" s="35" t="str">
        <f ca="1">IF(AND(C369="YES",_xll.DIMIX(instance&amp;":z_indicator_PL_Vector",_xll.ELPAR(dimension,F369,1))&gt;0),
_xll.ELPAR(dimension,F369,1),
IF(AND(C369="YES",_xll.DIMIX(instance&amp;":z_indicator_PL_Vector",_xll.ELPAR(dimension,F369,1))=0),
_xll.ELPAR(dimension,_xll.ELPAR(dimension,F369,1),1),
IF(G369="Vector",F369,"")))</f>
        <v/>
      </c>
      <c r="E369" s="36">
        <f ca="1">_xll.ELLEV($B$15,$B369)</f>
        <v>0</v>
      </c>
      <c r="F369" s="37" t="str">
        <f ca="1">_xll.DIMNM(dimension,_xll.DIMIX(dimension,B369))</f>
        <v>PL1215_XX</v>
      </c>
      <c r="G369" s="36">
        <f ca="1">_xll.DBRW($B$14,$B369,G$19)</f>
        <v>0</v>
      </c>
      <c r="H369" s="38">
        <f ca="1">_xll.DBRW($B$14,$B369,H$19)</f>
        <v>0</v>
      </c>
      <c r="I369" s="38">
        <f ca="1">_xll.DBRW($B$14,$B369,I$19)</f>
        <v>0</v>
      </c>
      <c r="J369" s="38" t="str">
        <f ca="1">IF(OR(E369&lt;&gt;0,(_xll.ELPAR("tango_core_model:Indicator",B369,2)="")),_xll.ELPAR("tango_core_model:Indicator",B369,1),_xll.ELPAR("tango_core_model:Indicator",B369,2))</f>
        <v>PL0000_TPL12</v>
      </c>
      <c r="K369" s="38" t="str">
        <f ca="1">IFERROR(VLOOKUP(B369,#REF!,3,FALSE),"-")</f>
        <v>Technical account for Vector reconciliation</v>
      </c>
      <c r="L369" s="38">
        <f ca="1">_xll.DBRW($B$14,$B369,L$19)</f>
        <v>0</v>
      </c>
      <c r="M369" s="38">
        <f ca="1">_xll.DBRW($B$14,$B369,M$19)</f>
        <v>0</v>
      </c>
      <c r="N369" s="38">
        <f ca="1">_xll.DBRW($B$14,$B369,N$19)</f>
        <v>0</v>
      </c>
      <c r="O369" s="38">
        <f ca="1">_xll.DBRW($B$14,$B369,O$19)</f>
        <v>0</v>
      </c>
    </row>
    <row r="370" spans="1:15" x14ac:dyDescent="0.25">
      <c r="A370" s="2" t="str">
        <f ca="1">IF(_xll.TM1RPTELISCONSOLIDATED($B$20,$B370),IF(_xll.TM1RPTELLEV($B$20,$B370)&lt;=3,_xll.TM1RPTELLEV($B$20,$B370),"D"),"N")</f>
        <v>N</v>
      </c>
      <c r="B370" s="45" t="s">
        <v>236</v>
      </c>
      <c r="C370" s="35" t="str">
        <f t="shared" ca="1" si="5"/>
        <v>No</v>
      </c>
      <c r="D370" s="35" t="str">
        <f ca="1">IF(AND(C370="YES",_xll.DIMIX(instance&amp;":z_indicator_PL_Vector",_xll.ELPAR(dimension,F370,1))&gt;0),
_xll.ELPAR(dimension,F370,1),
IF(AND(C370="YES",_xll.DIMIX(instance&amp;":z_indicator_PL_Vector",_xll.ELPAR(dimension,F370,1))=0),
_xll.ELPAR(dimension,_xll.ELPAR(dimension,F370,1),1),
IF(G370="Vector",F370,"")))</f>
        <v/>
      </c>
      <c r="E370" s="36">
        <f ca="1">_xll.ELLEV($B$15,$B370)</f>
        <v>0</v>
      </c>
      <c r="F370" s="37" t="str">
        <f ca="1">_xll.DIMNM(dimension,_xll.DIMIX(dimension,B370))</f>
        <v>PL1216_XX</v>
      </c>
      <c r="G370" s="36">
        <f ca="1">_xll.DBRW($B$14,$B370,G$19)</f>
        <v>0</v>
      </c>
      <c r="H370" s="38">
        <f ca="1">_xll.DBRW($B$14,$B370,H$19)</f>
        <v>0</v>
      </c>
      <c r="I370" s="38">
        <f ca="1">_xll.DBRW($B$14,$B370,I$19)</f>
        <v>0</v>
      </c>
      <c r="J370" s="38" t="str">
        <f ca="1">IF(OR(E370&lt;&gt;0,(_xll.ELPAR("tango_core_model:Indicator",B370,2)="")),_xll.ELPAR("tango_core_model:Indicator",B370,1),_xll.ELPAR("tango_core_model:Indicator",B370,2))</f>
        <v>PL0000_TPL12</v>
      </c>
      <c r="K370" s="38" t="str">
        <f ca="1">IFERROR(VLOOKUP(B370,#REF!,3,FALSE),"-")</f>
        <v>Technical account for Vector reconciliation</v>
      </c>
      <c r="L370" s="38">
        <f ca="1">_xll.DBRW($B$14,$B370,L$19)</f>
        <v>0</v>
      </c>
      <c r="M370" s="38">
        <f ca="1">_xll.DBRW($B$14,$B370,M$19)</f>
        <v>0</v>
      </c>
      <c r="N370" s="38">
        <f ca="1">_xll.DBRW($B$14,$B370,N$19)</f>
        <v>0</v>
      </c>
      <c r="O370" s="38">
        <f ca="1">_xll.DBRW($B$14,$B370,O$19)</f>
        <v>0</v>
      </c>
    </row>
    <row r="371" spans="1:15" x14ac:dyDescent="0.25">
      <c r="A371" s="2" t="str">
        <f ca="1">IF(_xll.TM1RPTELISCONSOLIDATED($B$20,$B371),IF(_xll.TM1RPTELLEV($B$20,$B371)&lt;=3,_xll.TM1RPTELLEV($B$20,$B371),"D"),"N")</f>
        <v>N</v>
      </c>
      <c r="B371" s="45" t="s">
        <v>229</v>
      </c>
      <c r="C371" s="35" t="str">
        <f t="shared" ca="1" si="5"/>
        <v>No</v>
      </c>
      <c r="D371" s="35" t="str">
        <f ca="1">IF(AND(C371="YES",_xll.DIMIX(instance&amp;":z_indicator_PL_Vector",_xll.ELPAR(dimension,F371,1))&gt;0),
_xll.ELPAR(dimension,F371,1),
IF(AND(C371="YES",_xll.DIMIX(instance&amp;":z_indicator_PL_Vector",_xll.ELPAR(dimension,F371,1))=0),
_xll.ELPAR(dimension,_xll.ELPAR(dimension,F371,1),1),
IF(G371="Vector",F371,"")))</f>
        <v/>
      </c>
      <c r="E371" s="36">
        <f ca="1">_xll.ELLEV($B$15,$B371)</f>
        <v>0</v>
      </c>
      <c r="F371" s="37" t="str">
        <f ca="1">_xll.DIMNM(dimension,_xll.DIMIX(dimension,B371))</f>
        <v>PL1240_XX</v>
      </c>
      <c r="G371" s="36">
        <f ca="1">_xll.DBRW($B$14,$B371,G$19)</f>
        <v>0</v>
      </c>
      <c r="H371" s="38">
        <f ca="1">_xll.DBRW($B$14,$B371,H$19)</f>
        <v>0</v>
      </c>
      <c r="I371" s="38">
        <f ca="1">_xll.DBRW($B$14,$B371,I$19)</f>
        <v>0</v>
      </c>
      <c r="J371" s="38" t="str">
        <f ca="1">IF(OR(E371&lt;&gt;0,(_xll.ELPAR("tango_core_model:Indicator",B371,2)="")),_xll.ELPAR("tango_core_model:Indicator",B371,1),_xll.ELPAR("tango_core_model:Indicator",B371,2))</f>
        <v>PL0000_TPL12</v>
      </c>
      <c r="K371" s="38" t="str">
        <f ca="1">IFERROR(VLOOKUP(B371,#REF!,3,FALSE),"-")</f>
        <v>Technical account for Vector reconciliation</v>
      </c>
      <c r="L371" s="38">
        <f ca="1">_xll.DBRW($B$14,$B371,L$19)</f>
        <v>0</v>
      </c>
      <c r="M371" s="38">
        <f ca="1">_xll.DBRW($B$14,$B371,M$19)</f>
        <v>0</v>
      </c>
      <c r="N371" s="38">
        <f ca="1">_xll.DBRW($B$14,$B371,N$19)</f>
        <v>0</v>
      </c>
      <c r="O371" s="38">
        <f ca="1">_xll.DBRW($B$14,$B371,O$19)</f>
        <v>0</v>
      </c>
    </row>
    <row r="372" spans="1:15" x14ac:dyDescent="0.25">
      <c r="A372" s="2" t="str">
        <f ca="1">IF(_xll.TM1RPTELISCONSOLIDATED($B$20,$B372),IF(_xll.TM1RPTELLEV($B$20,$B372)&lt;=3,_xll.TM1RPTELLEV($B$20,$B372),"D"),"N")</f>
        <v>N</v>
      </c>
      <c r="B372" s="45" t="s">
        <v>230</v>
      </c>
      <c r="C372" s="35" t="str">
        <f t="shared" ca="1" si="5"/>
        <v>No</v>
      </c>
      <c r="D372" s="35" t="str">
        <f ca="1">IF(AND(C372="YES",_xll.DIMIX(instance&amp;":z_indicator_PL_Vector",_xll.ELPAR(dimension,F372,1))&gt;0),
_xll.ELPAR(dimension,F372,1),
IF(AND(C372="YES",_xll.DIMIX(instance&amp;":z_indicator_PL_Vector",_xll.ELPAR(dimension,F372,1))=0),
_xll.ELPAR(dimension,_xll.ELPAR(dimension,F372,1),1),
IF(G372="Vector",F372,"")))</f>
        <v/>
      </c>
      <c r="E372" s="36">
        <f ca="1">_xll.ELLEV($B$15,$B372)</f>
        <v>0</v>
      </c>
      <c r="F372" s="37" t="str">
        <f ca="1">_xll.DIMNM(dimension,_xll.DIMIX(dimension,B372))</f>
        <v>PL1245_XX</v>
      </c>
      <c r="G372" s="36">
        <f ca="1">_xll.DBRW($B$14,$B372,G$19)</f>
        <v>0</v>
      </c>
      <c r="H372" s="38">
        <f ca="1">_xll.DBRW($B$14,$B372,H$19)</f>
        <v>0</v>
      </c>
      <c r="I372" s="38">
        <f ca="1">_xll.DBRW($B$14,$B372,I$19)</f>
        <v>0</v>
      </c>
      <c r="J372" s="38" t="str">
        <f ca="1">IF(OR(E372&lt;&gt;0,(_xll.ELPAR("tango_core_model:Indicator",B372,2)="")),_xll.ELPAR("tango_core_model:Indicator",B372,1),_xll.ELPAR("tango_core_model:Indicator",B372,2))</f>
        <v>PL0000_TPL12</v>
      </c>
      <c r="K372" s="38" t="str">
        <f ca="1">IFERROR(VLOOKUP(B372,#REF!,3,FALSE),"-")</f>
        <v>Technical account for Vector reconciliation</v>
      </c>
      <c r="L372" s="38">
        <f ca="1">_xll.DBRW($B$14,$B372,L$19)</f>
        <v>0</v>
      </c>
      <c r="M372" s="38">
        <f ca="1">_xll.DBRW($B$14,$B372,M$19)</f>
        <v>0</v>
      </c>
      <c r="N372" s="38">
        <f ca="1">_xll.DBRW($B$14,$B372,N$19)</f>
        <v>0</v>
      </c>
      <c r="O372" s="38">
        <f ca="1">_xll.DBRW($B$14,$B372,O$19)</f>
        <v>0</v>
      </c>
    </row>
    <row r="373" spans="1:15" x14ac:dyDescent="0.25">
      <c r="A373" s="2" t="str">
        <f ca="1">IF(_xll.TM1RPTELISCONSOLIDATED($B$20,$B373),IF(_xll.TM1RPTELLEV($B$20,$B373)&lt;=3,_xll.TM1RPTELLEV($B$20,$B373),"D"),"N")</f>
        <v>N</v>
      </c>
      <c r="B373" s="45" t="s">
        <v>231</v>
      </c>
      <c r="C373" s="35" t="str">
        <f t="shared" ca="1" si="5"/>
        <v>No</v>
      </c>
      <c r="D373" s="35" t="str">
        <f ca="1">IF(AND(C373="YES",_xll.DIMIX(instance&amp;":z_indicator_PL_Vector",_xll.ELPAR(dimension,F373,1))&gt;0),
_xll.ELPAR(dimension,F373,1),
IF(AND(C373="YES",_xll.DIMIX(instance&amp;":z_indicator_PL_Vector",_xll.ELPAR(dimension,F373,1))=0),
_xll.ELPAR(dimension,_xll.ELPAR(dimension,F373,1),1),
IF(G373="Vector",F373,"")))</f>
        <v/>
      </c>
      <c r="E373" s="36">
        <f ca="1">_xll.ELLEV($B$15,$B373)</f>
        <v>0</v>
      </c>
      <c r="F373" s="37" t="str">
        <f ca="1">_xll.DIMNM(dimension,_xll.DIMIX(dimension,B373))</f>
        <v>PL1250_XX</v>
      </c>
      <c r="G373" s="36">
        <f ca="1">_xll.DBRW($B$14,$B373,G$19)</f>
        <v>0</v>
      </c>
      <c r="H373" s="38">
        <f ca="1">_xll.DBRW($B$14,$B373,H$19)</f>
        <v>0</v>
      </c>
      <c r="I373" s="38">
        <f ca="1">_xll.DBRW($B$14,$B373,I$19)</f>
        <v>0</v>
      </c>
      <c r="J373" s="38" t="str">
        <f ca="1">IF(OR(E373&lt;&gt;0,(_xll.ELPAR("tango_core_model:Indicator",B373,2)="")),_xll.ELPAR("tango_core_model:Indicator",B373,1),_xll.ELPAR("tango_core_model:Indicator",B373,2))</f>
        <v>PL0000_TPL12</v>
      </c>
      <c r="K373" s="38" t="str">
        <f ca="1">IFERROR(VLOOKUP(B373,#REF!,3,FALSE),"-")</f>
        <v>Technical account for Vector reconciliation</v>
      </c>
      <c r="L373" s="38">
        <f ca="1">_xll.DBRW($B$14,$B373,L$19)</f>
        <v>0</v>
      </c>
      <c r="M373" s="38">
        <f ca="1">_xll.DBRW($B$14,$B373,M$19)</f>
        <v>0</v>
      </c>
      <c r="N373" s="38">
        <f ca="1">_xll.DBRW($B$14,$B373,N$19)</f>
        <v>0</v>
      </c>
      <c r="O373" s="38">
        <f ca="1">_xll.DBRW($B$14,$B373,O$19)</f>
        <v>0</v>
      </c>
    </row>
    <row r="374" spans="1:15" x14ac:dyDescent="0.25">
      <c r="A374" s="2" t="str">
        <f ca="1">IF(_xll.TM1RPTELISCONSOLIDATED($B$20,$B374),IF(_xll.TM1RPTELLEV($B$20,$B374)&lt;=3,_xll.TM1RPTELLEV($B$20,$B374),"D"),"N")</f>
        <v>N</v>
      </c>
      <c r="B374" s="45" t="s">
        <v>232</v>
      </c>
      <c r="C374" s="35" t="str">
        <f t="shared" ca="1" si="5"/>
        <v>No</v>
      </c>
      <c r="D374" s="35" t="str">
        <f ca="1">IF(AND(C374="YES",_xll.DIMIX(instance&amp;":z_indicator_PL_Vector",_xll.ELPAR(dimension,F374,1))&gt;0),
_xll.ELPAR(dimension,F374,1),
IF(AND(C374="YES",_xll.DIMIX(instance&amp;":z_indicator_PL_Vector",_xll.ELPAR(dimension,F374,1))=0),
_xll.ELPAR(dimension,_xll.ELPAR(dimension,F374,1),1),
IF(G374="Vector",F374,"")))</f>
        <v/>
      </c>
      <c r="E374" s="36">
        <f ca="1">_xll.ELLEV($B$15,$B374)</f>
        <v>0</v>
      </c>
      <c r="F374" s="37" t="str">
        <f ca="1">_xll.DIMNM(dimension,_xll.DIMIX(dimension,B374))</f>
        <v>PL1255_XX</v>
      </c>
      <c r="G374" s="36">
        <f ca="1">_xll.DBRW($B$14,$B374,G$19)</f>
        <v>0</v>
      </c>
      <c r="H374" s="38">
        <f ca="1">_xll.DBRW($B$14,$B374,H$19)</f>
        <v>0</v>
      </c>
      <c r="I374" s="38">
        <f ca="1">_xll.DBRW($B$14,$B374,I$19)</f>
        <v>0</v>
      </c>
      <c r="J374" s="38" t="str">
        <f ca="1">IF(OR(E374&lt;&gt;0,(_xll.ELPAR("tango_core_model:Indicator",B374,2)="")),_xll.ELPAR("tango_core_model:Indicator",B374,1),_xll.ELPAR("tango_core_model:Indicator",B374,2))</f>
        <v>PL0000_TPL12</v>
      </c>
      <c r="K374" s="38" t="str">
        <f ca="1">IFERROR(VLOOKUP(B374,#REF!,3,FALSE),"-")</f>
        <v>Technical account for Vector reconciliation</v>
      </c>
      <c r="L374" s="38">
        <f ca="1">_xll.DBRW($B$14,$B374,L$19)</f>
        <v>0</v>
      </c>
      <c r="M374" s="38">
        <f ca="1">_xll.DBRW($B$14,$B374,M$19)</f>
        <v>0</v>
      </c>
      <c r="N374" s="38">
        <f ca="1">_xll.DBRW($B$14,$B374,N$19)</f>
        <v>0</v>
      </c>
      <c r="O374" s="38">
        <f ca="1">_xll.DBRW($B$14,$B374,O$19)</f>
        <v>0</v>
      </c>
    </row>
    <row r="375" spans="1:15" x14ac:dyDescent="0.25">
      <c r="A375" s="2" t="str">
        <f ca="1">IF(_xll.TM1RPTELISCONSOLIDATED($B$20,$B375),IF(_xll.TM1RPTELLEV($B$20,$B375)&lt;=3,_xll.TM1RPTELLEV($B$20,$B375),"D"),"N")</f>
        <v>N</v>
      </c>
      <c r="B375" s="45" t="s">
        <v>233</v>
      </c>
      <c r="C375" s="35" t="str">
        <f t="shared" ca="1" si="5"/>
        <v>No</v>
      </c>
      <c r="D375" s="35" t="str">
        <f ca="1">IF(AND(C375="YES",_xll.DIMIX(instance&amp;":z_indicator_PL_Vector",_xll.ELPAR(dimension,F375,1))&gt;0),
_xll.ELPAR(dimension,F375,1),
IF(AND(C375="YES",_xll.DIMIX(instance&amp;":z_indicator_PL_Vector",_xll.ELPAR(dimension,F375,1))=0),
_xll.ELPAR(dimension,_xll.ELPAR(dimension,F375,1),1),
IF(G375="Vector",F375,"")))</f>
        <v/>
      </c>
      <c r="E375" s="36">
        <f ca="1">_xll.ELLEV($B$15,$B375)</f>
        <v>0</v>
      </c>
      <c r="F375" s="37" t="str">
        <f ca="1">_xll.DIMNM(dimension,_xll.DIMIX(dimension,B375))</f>
        <v>PL1260_XX</v>
      </c>
      <c r="G375" s="36">
        <f ca="1">_xll.DBRW($B$14,$B375,G$19)</f>
        <v>0</v>
      </c>
      <c r="H375" s="38">
        <f ca="1">_xll.DBRW($B$14,$B375,H$19)</f>
        <v>0</v>
      </c>
      <c r="I375" s="38">
        <f ca="1">_xll.DBRW($B$14,$B375,I$19)</f>
        <v>0</v>
      </c>
      <c r="J375" s="38" t="str">
        <f ca="1">IF(OR(E375&lt;&gt;0,(_xll.ELPAR("tango_core_model:Indicator",B375,2)="")),_xll.ELPAR("tango_core_model:Indicator",B375,1),_xll.ELPAR("tango_core_model:Indicator",B375,2))</f>
        <v>PL0000_TPL12</v>
      </c>
      <c r="K375" s="38" t="str">
        <f ca="1">IFERROR(VLOOKUP(B375,#REF!,3,FALSE),"-")</f>
        <v>Technical account for Vector reconciliation</v>
      </c>
      <c r="L375" s="38">
        <f ca="1">_xll.DBRW($B$14,$B375,L$19)</f>
        <v>0</v>
      </c>
      <c r="M375" s="38">
        <f ca="1">_xll.DBRW($B$14,$B375,M$19)</f>
        <v>0</v>
      </c>
      <c r="N375" s="38">
        <f ca="1">_xll.DBRW($B$14,$B375,N$19)</f>
        <v>0</v>
      </c>
      <c r="O375" s="38">
        <f ca="1">_xll.DBRW($B$14,$B375,O$19)</f>
        <v>0</v>
      </c>
    </row>
    <row r="376" spans="1:15" x14ac:dyDescent="0.25">
      <c r="A376" s="2" t="str">
        <f ca="1">IF(_xll.TM1RPTELISCONSOLIDATED($B$20,$B376),IF(_xll.TM1RPTELLEV($B$20,$B376)&lt;=3,_xll.TM1RPTELLEV($B$20,$B376),"D"),"N")</f>
        <v>N</v>
      </c>
      <c r="B376" s="45" t="s">
        <v>234</v>
      </c>
      <c r="C376" s="35" t="str">
        <f t="shared" ca="1" si="5"/>
        <v>No</v>
      </c>
      <c r="D376" s="35" t="str">
        <f ca="1">IF(AND(C376="YES",_xll.DIMIX(instance&amp;":z_indicator_PL_Vector",_xll.ELPAR(dimension,F376,1))&gt;0),
_xll.ELPAR(dimension,F376,1),
IF(AND(C376="YES",_xll.DIMIX(instance&amp;":z_indicator_PL_Vector",_xll.ELPAR(dimension,F376,1))=0),
_xll.ELPAR(dimension,_xll.ELPAR(dimension,F376,1),1),
IF(G376="Vector",F376,"")))</f>
        <v/>
      </c>
      <c r="E376" s="36">
        <f ca="1">_xll.ELLEV($B$15,$B376)</f>
        <v>0</v>
      </c>
      <c r="F376" s="37" t="str">
        <f ca="1">_xll.DIMNM(dimension,_xll.DIMIX(dimension,B376))</f>
        <v>PL1265_XX</v>
      </c>
      <c r="G376" s="36">
        <f ca="1">_xll.DBRW($B$14,$B376,G$19)</f>
        <v>0</v>
      </c>
      <c r="H376" s="38">
        <f ca="1">_xll.DBRW($B$14,$B376,H$19)</f>
        <v>0</v>
      </c>
      <c r="I376" s="38">
        <f ca="1">_xll.DBRW($B$14,$B376,I$19)</f>
        <v>0</v>
      </c>
      <c r="J376" s="38" t="str">
        <f ca="1">IF(OR(E376&lt;&gt;0,(_xll.ELPAR("tango_core_model:Indicator",B376,2)="")),_xll.ELPAR("tango_core_model:Indicator",B376,1),_xll.ELPAR("tango_core_model:Indicator",B376,2))</f>
        <v>PL0000_TPL12</v>
      </c>
      <c r="K376" s="38" t="str">
        <f ca="1">IFERROR(VLOOKUP(B376,#REF!,3,FALSE),"-")</f>
        <v>Technical account for Vector reconciliation</v>
      </c>
      <c r="L376" s="38">
        <f ca="1">_xll.DBRW($B$14,$B376,L$19)</f>
        <v>0</v>
      </c>
      <c r="M376" s="38">
        <f ca="1">_xll.DBRW($B$14,$B376,M$19)</f>
        <v>0</v>
      </c>
      <c r="N376" s="38">
        <f ca="1">_xll.DBRW($B$14,$B376,N$19)</f>
        <v>0</v>
      </c>
      <c r="O376" s="38">
        <f ca="1">_xll.DBRW($B$14,$B376,O$19)</f>
        <v>0</v>
      </c>
    </row>
    <row r="377" spans="1:15" x14ac:dyDescent="0.25">
      <c r="A377" s="2" t="str">
        <f ca="1">IF(_xll.TM1RPTELISCONSOLIDATED($B$20,$B377),IF(_xll.TM1RPTELLEV($B$20,$B377)&lt;=3,_xll.TM1RPTELLEV($B$20,$B377),"D"),"N")</f>
        <v>N</v>
      </c>
      <c r="B377" s="45" t="s">
        <v>235</v>
      </c>
      <c r="C377" s="35" t="str">
        <f t="shared" ca="1" si="5"/>
        <v>No</v>
      </c>
      <c r="D377" s="35" t="str">
        <f ca="1">IF(AND(C377="YES",_xll.DIMIX(instance&amp;":z_indicator_PL_Vector",_xll.ELPAR(dimension,F377,1))&gt;0),
_xll.ELPAR(dimension,F377,1),
IF(AND(C377="YES",_xll.DIMIX(instance&amp;":z_indicator_PL_Vector",_xll.ELPAR(dimension,F377,1))=0),
_xll.ELPAR(dimension,_xll.ELPAR(dimension,F377,1),1),
IF(G377="Vector",F377,"")))</f>
        <v/>
      </c>
      <c r="E377" s="36">
        <f ca="1">_xll.ELLEV($B$15,$B377)</f>
        <v>0</v>
      </c>
      <c r="F377" s="37" t="str">
        <f ca="1">_xll.DIMNM(dimension,_xll.DIMIX(dimension,B377))</f>
        <v>PL1270_XX</v>
      </c>
      <c r="G377" s="36">
        <f ca="1">_xll.DBRW($B$14,$B377,G$19)</f>
        <v>0</v>
      </c>
      <c r="H377" s="38">
        <f ca="1">_xll.DBRW($B$14,$B377,H$19)</f>
        <v>0</v>
      </c>
      <c r="I377" s="38">
        <f ca="1">_xll.DBRW($B$14,$B377,I$19)</f>
        <v>0</v>
      </c>
      <c r="J377" s="38" t="str">
        <f ca="1">IF(OR(E377&lt;&gt;0,(_xll.ELPAR("tango_core_model:Indicator",B377,2)="")),_xll.ELPAR("tango_core_model:Indicator",B377,1),_xll.ELPAR("tango_core_model:Indicator",B377,2))</f>
        <v>PL0000_TPL12</v>
      </c>
      <c r="K377" s="38" t="str">
        <f ca="1">IFERROR(VLOOKUP(B377,#REF!,3,FALSE),"-")</f>
        <v>Technical account for Vector reconciliation</v>
      </c>
      <c r="L377" s="38">
        <f ca="1">_xll.DBRW($B$14,$B377,L$19)</f>
        <v>0</v>
      </c>
      <c r="M377" s="38">
        <f ca="1">_xll.DBRW($B$14,$B377,M$19)</f>
        <v>0</v>
      </c>
      <c r="N377" s="38">
        <f ca="1">_xll.DBRW($B$14,$B377,N$19)</f>
        <v>0</v>
      </c>
      <c r="O377" s="38">
        <f ca="1">_xll.DBRW($B$14,$B377,O$19)</f>
        <v>0</v>
      </c>
    </row>
    <row r="378" spans="1:15" x14ac:dyDescent="0.25">
      <c r="A378" s="2" t="str">
        <f ca="1">IF(_xll.TM1RPTELISCONSOLIDATED($B$20,$B378),IF(_xll.TM1RPTELLEV($B$20,$B378)&lt;=3,_xll.TM1RPTELLEV($B$20,$B378),"D"),"N")</f>
        <v>N</v>
      </c>
      <c r="B378" s="43" t="s">
        <v>1808</v>
      </c>
      <c r="C378" s="15" t="str">
        <f t="shared" ca="1" si="5"/>
        <v>No</v>
      </c>
      <c r="D378" s="15" t="str">
        <f ca="1">IF(AND(C378="YES",_xll.DIMIX(instance&amp;":z_indicator_PL_Vector",_xll.ELPAR(dimension,F378,1))&gt;0),
_xll.ELPAR(dimension,F378,1),
IF(AND(C378="YES",_xll.DIMIX(instance&amp;":z_indicator_PL_Vector",_xll.ELPAR(dimension,F378,1))=0),
_xll.ELPAR(dimension,_xll.ELPAR(dimension,F378,1),1),
IF(G378="Vector",F378,"")))</f>
        <v/>
      </c>
      <c r="E378" s="16">
        <f ca="1">_xll.ELLEV($B$15,$B378)</f>
        <v>5</v>
      </c>
      <c r="F378" s="17" t="str">
        <f ca="1">_xll.DIMNM(dimension,_xll.DIMIX(dimension,B378))</f>
        <v>TPL13_dest</v>
      </c>
      <c r="G378" s="18">
        <f ca="1">_xll.DBRW($B$14,$B378,G$19)</f>
        <v>0</v>
      </c>
      <c r="H378" s="18">
        <f ca="1">_xll.DBRW($B$14,$B378,H$19)</f>
        <v>0</v>
      </c>
      <c r="I378" s="18">
        <f ca="1">_xll.DBRW($B$14,$B378,I$19)</f>
        <v>0</v>
      </c>
      <c r="J378" s="18" t="str">
        <f ca="1">IF(OR(E378&lt;&gt;0,(_xll.ELPAR("tango_core_model:Indicator",B378,2)="")),_xll.ELPAR("tango_core_model:Indicator",B378,1),_xll.ELPAR("tango_core_model:Indicator",B378,2))</f>
        <v>TPL1_dest</v>
      </c>
      <c r="K378" s="18" t="str">
        <f ca="1">IFERROR(VLOOKUP(B378,#REF!,3,FALSE),"-")</f>
        <v>-</v>
      </c>
      <c r="L378" s="18">
        <f ca="1">_xll.DBRW($B$14,$B378,L$19)</f>
        <v>0</v>
      </c>
      <c r="M378" s="18">
        <f ca="1">_xll.DBRW($B$14,$B378,M$19)</f>
        <v>0</v>
      </c>
      <c r="N378" s="18">
        <f ca="1">_xll.DBRW($B$14,$B378,N$19)</f>
        <v>0</v>
      </c>
      <c r="O378" s="18">
        <f ca="1">_xll.DBRW($B$14,$B378,O$19)</f>
        <v>0</v>
      </c>
    </row>
    <row r="379" spans="1:15" x14ac:dyDescent="0.25">
      <c r="A379" s="2" t="str">
        <f ca="1">IF(_xll.TM1RPTELISCONSOLIDATED($B$20,$B379),IF(_xll.TM1RPTELLEV($B$20,$B379)&lt;=3,_xll.TM1RPTELLEV($B$20,$B379),"D"),"N")</f>
        <v>N</v>
      </c>
      <c r="B379" s="44" t="s">
        <v>1809</v>
      </c>
      <c r="C379" s="20" t="str">
        <f t="shared" ca="1" si="5"/>
        <v>No</v>
      </c>
      <c r="D379" s="20" t="str">
        <f ca="1">IF(AND(C379="YES",_xll.DIMIX(instance&amp;":z_indicator_PL_Vector",_xll.ELPAR(dimension,F379,1))&gt;0),
_xll.ELPAR(dimension,F379,1),
IF(AND(C379="YES",_xll.DIMIX(instance&amp;":z_indicator_PL_Vector",_xll.ELPAR(dimension,F379,1))=0),
_xll.ELPAR(dimension,_xll.ELPAR(dimension,F379,1),1),
IF(G379="Vector",F379,"")))</f>
        <v/>
      </c>
      <c r="E379" s="21">
        <f ca="1">_xll.ELLEV($B$15,$B379)</f>
        <v>1</v>
      </c>
      <c r="F379" s="22" t="str">
        <f ca="1">_xll.DIMNM(dimension,_xll.DIMIX(dimension,B379))</f>
        <v>PL0000_TPL13</v>
      </c>
      <c r="G379" s="23">
        <f ca="1">_xll.DBRW($B$14,$B379,G$19)</f>
        <v>0</v>
      </c>
      <c r="H379" s="23">
        <f ca="1">_xll.DBRW($B$14,$B379,H$19)</f>
        <v>0</v>
      </c>
      <c r="I379" s="23">
        <f ca="1">_xll.DBRW($B$14,$B379,I$19)</f>
        <v>0</v>
      </c>
      <c r="J379" s="23" t="str">
        <f ca="1">IF(OR(E379&lt;&gt;0,(_xll.ELPAR("tango_core_model:Indicator",B379,2)="")),_xll.ELPAR("tango_core_model:Indicator",B379,1),_xll.ELPAR("tango_core_model:Indicator",B379,2))</f>
        <v>TPL13_dest</v>
      </c>
      <c r="K379" s="23" t="str">
        <f ca="1">IFERROR(VLOOKUP(B379,#REF!,3,FALSE),"-")</f>
        <v>-</v>
      </c>
      <c r="L379" s="23">
        <f ca="1">_xll.DBRW($B$14,$B379,L$19)</f>
        <v>0</v>
      </c>
      <c r="M379" s="23">
        <f ca="1">_xll.DBRW($B$14,$B379,M$19)</f>
        <v>0</v>
      </c>
      <c r="N379" s="23">
        <f ca="1">_xll.DBRW($B$14,$B379,N$19)</f>
        <v>0</v>
      </c>
      <c r="O379" s="23">
        <f ca="1">_xll.DBRW($B$14,$B379,O$19)</f>
        <v>0</v>
      </c>
    </row>
    <row r="380" spans="1:15" x14ac:dyDescent="0.25">
      <c r="A380" s="2" t="str">
        <f ca="1">IF(_xll.TM1RPTELISCONSOLIDATED($B$20,$B380),IF(_xll.TM1RPTELLEV($B$20,$B380)&lt;=3,_xll.TM1RPTELLEV($B$20,$B380),"D"),"N")</f>
        <v>N</v>
      </c>
      <c r="B380" s="45" t="s">
        <v>339</v>
      </c>
      <c r="C380" s="35" t="str">
        <f t="shared" ca="1" si="5"/>
        <v>No</v>
      </c>
      <c r="D380" s="35" t="str">
        <f ca="1">IF(AND(C380="YES",_xll.DIMIX(instance&amp;":z_indicator_PL_Vector",_xll.ELPAR(dimension,F380,1))&gt;0),
_xll.ELPAR(dimension,F380,1),
IF(AND(C380="YES",_xll.DIMIX(instance&amp;":z_indicator_PL_Vector",_xll.ELPAR(dimension,F380,1))=0),
_xll.ELPAR(dimension,_xll.ELPAR(dimension,F380,1),1),
IF(G380="Vector",F380,"")))</f>
        <v/>
      </c>
      <c r="E380" s="36">
        <f ca="1">_xll.ELLEV($B$15,$B380)</f>
        <v>0</v>
      </c>
      <c r="F380" s="37" t="str">
        <f ca="1">_xll.DIMNM(dimension,_xll.DIMIX(dimension,B380))</f>
        <v>PL1310_XX</v>
      </c>
      <c r="G380" s="36">
        <f ca="1">_xll.DBRW($B$14,$B380,G$19)</f>
        <v>0</v>
      </c>
      <c r="H380" s="38">
        <f ca="1">_xll.DBRW($B$14,$B380,H$19)</f>
        <v>0</v>
      </c>
      <c r="I380" s="38">
        <f ca="1">_xll.DBRW($B$14,$B380,I$19)</f>
        <v>0</v>
      </c>
      <c r="J380" s="38" t="str">
        <f ca="1">IF(OR(E380&lt;&gt;0,(_xll.ELPAR("tango_core_model:Indicator",B380,2)="")),_xll.ELPAR("tango_core_model:Indicator",B380,1),_xll.ELPAR("tango_core_model:Indicator",B380,2))</f>
        <v>PL0000_TPL13</v>
      </c>
      <c r="K380" s="38" t="str">
        <f ca="1">IFERROR(VLOOKUP(B380,#REF!,3,FALSE),"-")</f>
        <v>Technical account for Vector reconciliation</v>
      </c>
      <c r="L380" s="38">
        <f ca="1">_xll.DBRW($B$14,$B380,L$19)</f>
        <v>0</v>
      </c>
      <c r="M380" s="38">
        <f ca="1">_xll.DBRW($B$14,$B380,M$19)</f>
        <v>0</v>
      </c>
      <c r="N380" s="38">
        <f ca="1">_xll.DBRW($B$14,$B380,N$19)</f>
        <v>0</v>
      </c>
      <c r="O380" s="38">
        <f ca="1">_xll.DBRW($B$14,$B380,O$19)</f>
        <v>0</v>
      </c>
    </row>
    <row r="381" spans="1:15" x14ac:dyDescent="0.25">
      <c r="A381" s="2" t="str">
        <f ca="1">IF(_xll.TM1RPTELISCONSOLIDATED($B$20,$B381),IF(_xll.TM1RPTELLEV($B$20,$B381)&lt;=3,_xll.TM1RPTELLEV($B$20,$B381),"D"),"N")</f>
        <v>N</v>
      </c>
      <c r="B381" s="45" t="s">
        <v>340</v>
      </c>
      <c r="C381" s="35" t="str">
        <f t="shared" ca="1" si="5"/>
        <v>No</v>
      </c>
      <c r="D381" s="35" t="str">
        <f ca="1">IF(AND(C381="YES",_xll.DIMIX(instance&amp;":z_indicator_PL_Vector",_xll.ELPAR(dimension,F381,1))&gt;0),
_xll.ELPAR(dimension,F381,1),
IF(AND(C381="YES",_xll.DIMIX(instance&amp;":z_indicator_PL_Vector",_xll.ELPAR(dimension,F381,1))=0),
_xll.ELPAR(dimension,_xll.ELPAR(dimension,F381,1),1),
IF(G381="Vector",F381,"")))</f>
        <v/>
      </c>
      <c r="E381" s="36">
        <f ca="1">_xll.ELLEV($B$15,$B381)</f>
        <v>0</v>
      </c>
      <c r="F381" s="37" t="str">
        <f ca="1">_xll.DIMNM(dimension,_xll.DIMIX(dimension,B381))</f>
        <v>PL1311_XX</v>
      </c>
      <c r="G381" s="36">
        <f ca="1">_xll.DBRW($B$14,$B381,G$19)</f>
        <v>0</v>
      </c>
      <c r="H381" s="38">
        <f ca="1">_xll.DBRW($B$14,$B381,H$19)</f>
        <v>0</v>
      </c>
      <c r="I381" s="38">
        <f ca="1">_xll.DBRW($B$14,$B381,I$19)</f>
        <v>0</v>
      </c>
      <c r="J381" s="38" t="str">
        <f ca="1">IF(OR(E381&lt;&gt;0,(_xll.ELPAR("tango_core_model:Indicator",B381,2)="")),_xll.ELPAR("tango_core_model:Indicator",B381,1),_xll.ELPAR("tango_core_model:Indicator",B381,2))</f>
        <v>PL0000_TPL13</v>
      </c>
      <c r="K381" s="38" t="str">
        <f ca="1">IFERROR(VLOOKUP(B381,#REF!,3,FALSE),"-")</f>
        <v>Technical account for Vector reconciliation</v>
      </c>
      <c r="L381" s="38">
        <f ca="1">_xll.DBRW($B$14,$B381,L$19)</f>
        <v>0</v>
      </c>
      <c r="M381" s="38">
        <f ca="1">_xll.DBRW($B$14,$B381,M$19)</f>
        <v>0</v>
      </c>
      <c r="N381" s="38">
        <f ca="1">_xll.DBRW($B$14,$B381,N$19)</f>
        <v>0</v>
      </c>
      <c r="O381" s="38">
        <f ca="1">_xll.DBRW($B$14,$B381,O$19)</f>
        <v>0</v>
      </c>
    </row>
    <row r="382" spans="1:15" x14ac:dyDescent="0.25">
      <c r="A382" s="2" t="str">
        <f ca="1">IF(_xll.TM1RPTELISCONSOLIDATED($B$20,$B382),IF(_xll.TM1RPTELLEV($B$20,$B382)&lt;=3,_xll.TM1RPTELLEV($B$20,$B382),"D"),"N")</f>
        <v>N</v>
      </c>
      <c r="B382" s="45" t="s">
        <v>341</v>
      </c>
      <c r="C382" s="35" t="str">
        <f t="shared" ca="1" si="5"/>
        <v>No</v>
      </c>
      <c r="D382" s="35" t="str">
        <f ca="1">IF(AND(C382="YES",_xll.DIMIX(instance&amp;":z_indicator_PL_Vector",_xll.ELPAR(dimension,F382,1))&gt;0),
_xll.ELPAR(dimension,F382,1),
IF(AND(C382="YES",_xll.DIMIX(instance&amp;":z_indicator_PL_Vector",_xll.ELPAR(dimension,F382,1))=0),
_xll.ELPAR(dimension,_xll.ELPAR(dimension,F382,1),1),
IF(G382="Vector",F382,"")))</f>
        <v/>
      </c>
      <c r="E382" s="36">
        <f ca="1">_xll.ELLEV($B$15,$B382)</f>
        <v>0</v>
      </c>
      <c r="F382" s="37" t="str">
        <f ca="1">_xll.DIMNM(dimension,_xll.DIMIX(dimension,B382))</f>
        <v>PL1315_XX</v>
      </c>
      <c r="G382" s="36">
        <f ca="1">_xll.DBRW($B$14,$B382,G$19)</f>
        <v>0</v>
      </c>
      <c r="H382" s="38">
        <f ca="1">_xll.DBRW($B$14,$B382,H$19)</f>
        <v>0</v>
      </c>
      <c r="I382" s="38">
        <f ca="1">_xll.DBRW($B$14,$B382,I$19)</f>
        <v>0</v>
      </c>
      <c r="J382" s="38" t="str">
        <f ca="1">IF(OR(E382&lt;&gt;0,(_xll.ELPAR("tango_core_model:Indicator",B382,2)="")),_xll.ELPAR("tango_core_model:Indicator",B382,1),_xll.ELPAR("tango_core_model:Indicator",B382,2))</f>
        <v>PL0000_TPL13</v>
      </c>
      <c r="K382" s="38" t="str">
        <f ca="1">IFERROR(VLOOKUP(B382,#REF!,3,FALSE),"-")</f>
        <v>Technical account for Vector reconciliation</v>
      </c>
      <c r="L382" s="38">
        <f ca="1">_xll.DBRW($B$14,$B382,L$19)</f>
        <v>0</v>
      </c>
      <c r="M382" s="38">
        <f ca="1">_xll.DBRW($B$14,$B382,M$19)</f>
        <v>0</v>
      </c>
      <c r="N382" s="38">
        <f ca="1">_xll.DBRW($B$14,$B382,N$19)</f>
        <v>0</v>
      </c>
      <c r="O382" s="38">
        <f ca="1">_xll.DBRW($B$14,$B382,O$19)</f>
        <v>0</v>
      </c>
    </row>
    <row r="383" spans="1:15" x14ac:dyDescent="0.25">
      <c r="A383" s="2" t="str">
        <f ca="1">IF(_xll.TM1RPTELISCONSOLIDATED($B$20,$B383),IF(_xll.TM1RPTELLEV($B$20,$B383)&lt;=3,_xll.TM1RPTELLEV($B$20,$B383),"D"),"N")</f>
        <v>N</v>
      </c>
      <c r="B383" s="45" t="s">
        <v>351</v>
      </c>
      <c r="C383" s="35" t="str">
        <f t="shared" ca="1" si="5"/>
        <v>No</v>
      </c>
      <c r="D383" s="35" t="str">
        <f ca="1">IF(AND(C383="YES",_xll.DIMIX(instance&amp;":z_indicator_PL_Vector",_xll.ELPAR(dimension,F383,1))&gt;0),
_xll.ELPAR(dimension,F383,1),
IF(AND(C383="YES",_xll.DIMIX(instance&amp;":z_indicator_PL_Vector",_xll.ELPAR(dimension,F383,1))=0),
_xll.ELPAR(dimension,_xll.ELPAR(dimension,F383,1),1),
IF(G383="Vector",F383,"")))</f>
        <v/>
      </c>
      <c r="E383" s="36">
        <f ca="1">_xll.ELLEV($B$15,$B383)</f>
        <v>0</v>
      </c>
      <c r="F383" s="37" t="str">
        <f ca="1">_xll.DIMNM(dimension,_xll.DIMIX(dimension,B383))</f>
        <v>PL1316_XX</v>
      </c>
      <c r="G383" s="36">
        <f ca="1">_xll.DBRW($B$14,$B383,G$19)</f>
        <v>0</v>
      </c>
      <c r="H383" s="38">
        <f ca="1">_xll.DBRW($B$14,$B383,H$19)</f>
        <v>0</v>
      </c>
      <c r="I383" s="38">
        <f ca="1">_xll.DBRW($B$14,$B383,I$19)</f>
        <v>0</v>
      </c>
      <c r="J383" s="38" t="str">
        <f ca="1">IF(OR(E383&lt;&gt;0,(_xll.ELPAR("tango_core_model:Indicator",B383,2)="")),_xll.ELPAR("tango_core_model:Indicator",B383,1),_xll.ELPAR("tango_core_model:Indicator",B383,2))</f>
        <v>PL0000_TPL13</v>
      </c>
      <c r="K383" s="38" t="str">
        <f ca="1">IFERROR(VLOOKUP(B383,#REF!,3,FALSE),"-")</f>
        <v>Technical account for Vector reconciliation</v>
      </c>
      <c r="L383" s="38">
        <f ca="1">_xll.DBRW($B$14,$B383,L$19)</f>
        <v>0</v>
      </c>
      <c r="M383" s="38">
        <f ca="1">_xll.DBRW($B$14,$B383,M$19)</f>
        <v>0</v>
      </c>
      <c r="N383" s="38">
        <f ca="1">_xll.DBRW($B$14,$B383,N$19)</f>
        <v>0</v>
      </c>
      <c r="O383" s="38">
        <f ca="1">_xll.DBRW($B$14,$B383,O$19)</f>
        <v>0</v>
      </c>
    </row>
    <row r="384" spans="1:15" x14ac:dyDescent="0.25">
      <c r="A384" s="2" t="str">
        <f ca="1">IF(_xll.TM1RPTELISCONSOLIDATED($B$20,$B384),IF(_xll.TM1RPTELLEV($B$20,$B384)&lt;=3,_xll.TM1RPTELLEV($B$20,$B384),"D"),"N")</f>
        <v>N</v>
      </c>
      <c r="B384" s="45" t="s">
        <v>342</v>
      </c>
      <c r="C384" s="35" t="str">
        <f t="shared" ca="1" si="5"/>
        <v>No</v>
      </c>
      <c r="D384" s="35" t="str">
        <f ca="1">IF(AND(C384="YES",_xll.DIMIX(instance&amp;":z_indicator_PL_Vector",_xll.ELPAR(dimension,F384,1))&gt;0),
_xll.ELPAR(dimension,F384,1),
IF(AND(C384="YES",_xll.DIMIX(instance&amp;":z_indicator_PL_Vector",_xll.ELPAR(dimension,F384,1))=0),
_xll.ELPAR(dimension,_xll.ELPAR(dimension,F384,1),1),
IF(G384="Vector",F384,"")))</f>
        <v/>
      </c>
      <c r="E384" s="36">
        <f ca="1">_xll.ELLEV($B$15,$B384)</f>
        <v>0</v>
      </c>
      <c r="F384" s="37" t="str">
        <f ca="1">_xll.DIMNM(dimension,_xll.DIMIX(dimension,B384))</f>
        <v>PL1320_XX</v>
      </c>
      <c r="G384" s="36">
        <f ca="1">_xll.DBRW($B$14,$B384,G$19)</f>
        <v>0</v>
      </c>
      <c r="H384" s="38">
        <f ca="1">_xll.DBRW($B$14,$B384,H$19)</f>
        <v>0</v>
      </c>
      <c r="I384" s="38">
        <f ca="1">_xll.DBRW($B$14,$B384,I$19)</f>
        <v>0</v>
      </c>
      <c r="J384" s="38" t="str">
        <f ca="1">IF(OR(E384&lt;&gt;0,(_xll.ELPAR("tango_core_model:Indicator",B384,2)="")),_xll.ELPAR("tango_core_model:Indicator",B384,1),_xll.ELPAR("tango_core_model:Indicator",B384,2))</f>
        <v>PL0000_TPL13</v>
      </c>
      <c r="K384" s="38" t="str">
        <f ca="1">IFERROR(VLOOKUP(B384,#REF!,3,FALSE),"-")</f>
        <v>Technical account for Vector reconciliation</v>
      </c>
      <c r="L384" s="38">
        <f ca="1">_xll.DBRW($B$14,$B384,L$19)</f>
        <v>0</v>
      </c>
      <c r="M384" s="38">
        <f ca="1">_xll.DBRW($B$14,$B384,M$19)</f>
        <v>0</v>
      </c>
      <c r="N384" s="38">
        <f ca="1">_xll.DBRW($B$14,$B384,N$19)</f>
        <v>0</v>
      </c>
      <c r="O384" s="38">
        <f ca="1">_xll.DBRW($B$14,$B384,O$19)</f>
        <v>0</v>
      </c>
    </row>
    <row r="385" spans="1:15" x14ac:dyDescent="0.25">
      <c r="A385" s="2" t="str">
        <f ca="1">IF(_xll.TM1RPTELISCONSOLIDATED($B$20,$B385),IF(_xll.TM1RPTELLEV($B$20,$B385)&lt;=3,_xll.TM1RPTELLEV($B$20,$B385),"D"),"N")</f>
        <v>N</v>
      </c>
      <c r="B385" s="45" t="s">
        <v>344</v>
      </c>
      <c r="C385" s="35" t="str">
        <f t="shared" ca="1" si="5"/>
        <v>No</v>
      </c>
      <c r="D385" s="35" t="str">
        <f ca="1">IF(AND(C385="YES",_xll.DIMIX(instance&amp;":z_indicator_PL_Vector",_xll.ELPAR(dimension,F385,1))&gt;0),
_xll.ELPAR(dimension,F385,1),
IF(AND(C385="YES",_xll.DIMIX(instance&amp;":z_indicator_PL_Vector",_xll.ELPAR(dimension,F385,1))=0),
_xll.ELPAR(dimension,_xll.ELPAR(dimension,F385,1),1),
IF(G385="Vector",F385,"")))</f>
        <v/>
      </c>
      <c r="E385" s="36">
        <f ca="1">_xll.ELLEV($B$15,$B385)</f>
        <v>0</v>
      </c>
      <c r="F385" s="37" t="str">
        <f ca="1">_xll.DIMNM(dimension,_xll.DIMIX(dimension,B385))</f>
        <v>PL1340_XX</v>
      </c>
      <c r="G385" s="36">
        <f ca="1">_xll.DBRW($B$14,$B385,G$19)</f>
        <v>0</v>
      </c>
      <c r="H385" s="38">
        <f ca="1">_xll.DBRW($B$14,$B385,H$19)</f>
        <v>0</v>
      </c>
      <c r="I385" s="38">
        <f ca="1">_xll.DBRW($B$14,$B385,I$19)</f>
        <v>0</v>
      </c>
      <c r="J385" s="38" t="str">
        <f ca="1">IF(OR(E385&lt;&gt;0,(_xll.ELPAR("tango_core_model:Indicator",B385,2)="")),_xll.ELPAR("tango_core_model:Indicator",B385,1),_xll.ELPAR("tango_core_model:Indicator",B385,2))</f>
        <v>PL0000_TPL13</v>
      </c>
      <c r="K385" s="38" t="str">
        <f ca="1">IFERROR(VLOOKUP(B385,#REF!,3,FALSE),"-")</f>
        <v>Technical account for Vector reconciliation</v>
      </c>
      <c r="L385" s="38">
        <f ca="1">_xll.DBRW($B$14,$B385,L$19)</f>
        <v>0</v>
      </c>
      <c r="M385" s="38">
        <f ca="1">_xll.DBRW($B$14,$B385,M$19)</f>
        <v>0</v>
      </c>
      <c r="N385" s="38">
        <f ca="1">_xll.DBRW($B$14,$B385,N$19)</f>
        <v>0</v>
      </c>
      <c r="O385" s="38">
        <f ca="1">_xll.DBRW($B$14,$B385,O$19)</f>
        <v>0</v>
      </c>
    </row>
    <row r="386" spans="1:15" x14ac:dyDescent="0.25">
      <c r="A386" s="2" t="str">
        <f ca="1">IF(_xll.TM1RPTELISCONSOLIDATED($B$20,$B386),IF(_xll.TM1RPTELLEV($B$20,$B386)&lt;=3,_xll.TM1RPTELLEV($B$20,$B386),"D"),"N")</f>
        <v>N</v>
      </c>
      <c r="B386" s="45" t="s">
        <v>345</v>
      </c>
      <c r="C386" s="35" t="str">
        <f t="shared" ca="1" si="5"/>
        <v>No</v>
      </c>
      <c r="D386" s="35" t="str">
        <f ca="1">IF(AND(C386="YES",_xll.DIMIX(instance&amp;":z_indicator_PL_Vector",_xll.ELPAR(dimension,F386,1))&gt;0),
_xll.ELPAR(dimension,F386,1),
IF(AND(C386="YES",_xll.DIMIX(instance&amp;":z_indicator_PL_Vector",_xll.ELPAR(dimension,F386,1))=0),
_xll.ELPAR(dimension,_xll.ELPAR(dimension,F386,1),1),
IF(G386="Vector",F386,"")))</f>
        <v/>
      </c>
      <c r="E386" s="36">
        <f ca="1">_xll.ELLEV($B$15,$B386)</f>
        <v>0</v>
      </c>
      <c r="F386" s="37" t="str">
        <f ca="1">_xll.DIMNM(dimension,_xll.DIMIX(dimension,B386))</f>
        <v>PL1345_XX</v>
      </c>
      <c r="G386" s="36">
        <f ca="1">_xll.DBRW($B$14,$B386,G$19)</f>
        <v>0</v>
      </c>
      <c r="H386" s="38">
        <f ca="1">_xll.DBRW($B$14,$B386,H$19)</f>
        <v>0</v>
      </c>
      <c r="I386" s="38">
        <f ca="1">_xll.DBRW($B$14,$B386,I$19)</f>
        <v>0</v>
      </c>
      <c r="J386" s="38" t="str">
        <f ca="1">IF(OR(E386&lt;&gt;0,(_xll.ELPAR("tango_core_model:Indicator",B386,2)="")),_xll.ELPAR("tango_core_model:Indicator",B386,1),_xll.ELPAR("tango_core_model:Indicator",B386,2))</f>
        <v>PL0000_TPL13</v>
      </c>
      <c r="K386" s="38" t="str">
        <f ca="1">IFERROR(VLOOKUP(B386,#REF!,3,FALSE),"-")</f>
        <v>Technical account for Vector reconciliation</v>
      </c>
      <c r="L386" s="38">
        <f ca="1">_xll.DBRW($B$14,$B386,L$19)</f>
        <v>0</v>
      </c>
      <c r="M386" s="38">
        <f ca="1">_xll.DBRW($B$14,$B386,M$19)</f>
        <v>0</v>
      </c>
      <c r="N386" s="38">
        <f ca="1">_xll.DBRW($B$14,$B386,N$19)</f>
        <v>0</v>
      </c>
      <c r="O386" s="38">
        <f ca="1">_xll.DBRW($B$14,$B386,O$19)</f>
        <v>0</v>
      </c>
    </row>
    <row r="387" spans="1:15" x14ac:dyDescent="0.25">
      <c r="A387" s="2" t="str">
        <f ca="1">IF(_xll.TM1RPTELISCONSOLIDATED($B$20,$B387),IF(_xll.TM1RPTELLEV($B$20,$B387)&lt;=3,_xll.TM1RPTELLEV($B$20,$B387),"D"),"N")</f>
        <v>N</v>
      </c>
      <c r="B387" s="45" t="s">
        <v>346</v>
      </c>
      <c r="C387" s="35" t="str">
        <f t="shared" ca="1" si="5"/>
        <v>No</v>
      </c>
      <c r="D387" s="35" t="str">
        <f ca="1">IF(AND(C387="YES",_xll.DIMIX(instance&amp;":z_indicator_PL_Vector",_xll.ELPAR(dimension,F387,1))&gt;0),
_xll.ELPAR(dimension,F387,1),
IF(AND(C387="YES",_xll.DIMIX(instance&amp;":z_indicator_PL_Vector",_xll.ELPAR(dimension,F387,1))=0),
_xll.ELPAR(dimension,_xll.ELPAR(dimension,F387,1),1),
IF(G387="Vector",F387,"")))</f>
        <v/>
      </c>
      <c r="E387" s="36">
        <f ca="1">_xll.ELLEV($B$15,$B387)</f>
        <v>0</v>
      </c>
      <c r="F387" s="37" t="str">
        <f ca="1">_xll.DIMNM(dimension,_xll.DIMIX(dimension,B387))</f>
        <v>PL1350_XX</v>
      </c>
      <c r="G387" s="36">
        <f ca="1">_xll.DBRW($B$14,$B387,G$19)</f>
        <v>0</v>
      </c>
      <c r="H387" s="38">
        <f ca="1">_xll.DBRW($B$14,$B387,H$19)</f>
        <v>0</v>
      </c>
      <c r="I387" s="38">
        <f ca="1">_xll.DBRW($B$14,$B387,I$19)</f>
        <v>0</v>
      </c>
      <c r="J387" s="38" t="str">
        <f ca="1">IF(OR(E387&lt;&gt;0,(_xll.ELPAR("tango_core_model:Indicator",B387,2)="")),_xll.ELPAR("tango_core_model:Indicator",B387,1),_xll.ELPAR("tango_core_model:Indicator",B387,2))</f>
        <v>PL0000_TPL13</v>
      </c>
      <c r="K387" s="38" t="str">
        <f ca="1">IFERROR(VLOOKUP(B387,#REF!,3,FALSE),"-")</f>
        <v>Technical account for Vector reconciliation</v>
      </c>
      <c r="L387" s="38">
        <f ca="1">_xll.DBRW($B$14,$B387,L$19)</f>
        <v>0</v>
      </c>
      <c r="M387" s="38">
        <f ca="1">_xll.DBRW($B$14,$B387,M$19)</f>
        <v>0</v>
      </c>
      <c r="N387" s="38">
        <f ca="1">_xll.DBRW($B$14,$B387,N$19)</f>
        <v>0</v>
      </c>
      <c r="O387" s="38">
        <f ca="1">_xll.DBRW($B$14,$B387,O$19)</f>
        <v>0</v>
      </c>
    </row>
    <row r="388" spans="1:15" x14ac:dyDescent="0.25">
      <c r="A388" s="2" t="str">
        <f ca="1">IF(_xll.TM1RPTELISCONSOLIDATED($B$20,$B388),IF(_xll.TM1RPTELLEV($B$20,$B388)&lt;=3,_xll.TM1RPTELLEV($B$20,$B388),"D"),"N")</f>
        <v>N</v>
      </c>
      <c r="B388" s="45" t="s">
        <v>343</v>
      </c>
      <c r="C388" s="35" t="str">
        <f t="shared" ca="1" si="5"/>
        <v>No</v>
      </c>
      <c r="D388" s="35" t="str">
        <f ca="1">IF(AND(C388="YES",_xll.DIMIX(instance&amp;":z_indicator_PL_Vector",_xll.ELPAR(dimension,F388,1))&gt;0),
_xll.ELPAR(dimension,F388,1),
IF(AND(C388="YES",_xll.DIMIX(instance&amp;":z_indicator_PL_Vector",_xll.ELPAR(dimension,F388,1))=0),
_xll.ELPAR(dimension,_xll.ELPAR(dimension,F388,1),1),
IF(G388="Vector",F388,"")))</f>
        <v/>
      </c>
      <c r="E388" s="36">
        <f ca="1">_xll.ELLEV($B$15,$B388)</f>
        <v>0</v>
      </c>
      <c r="F388" s="37" t="str">
        <f ca="1">_xll.DIMNM(dimension,_xll.DIMIX(dimension,B388))</f>
        <v>PL1355_XX</v>
      </c>
      <c r="G388" s="36">
        <f ca="1">_xll.DBRW($B$14,$B388,G$19)</f>
        <v>0</v>
      </c>
      <c r="H388" s="38">
        <f ca="1">_xll.DBRW($B$14,$B388,H$19)</f>
        <v>0</v>
      </c>
      <c r="I388" s="38">
        <f ca="1">_xll.DBRW($B$14,$B388,I$19)</f>
        <v>0</v>
      </c>
      <c r="J388" s="38" t="str">
        <f ca="1">IF(OR(E388&lt;&gt;0,(_xll.ELPAR("tango_core_model:Indicator",B388,2)="")),_xll.ELPAR("tango_core_model:Indicator",B388,1),_xll.ELPAR("tango_core_model:Indicator",B388,2))</f>
        <v>PL0000_TPL13</v>
      </c>
      <c r="K388" s="38" t="str">
        <f ca="1">IFERROR(VLOOKUP(B388,#REF!,3,FALSE),"-")</f>
        <v>Technical account for Vector reconciliation</v>
      </c>
      <c r="L388" s="38">
        <f ca="1">_xll.DBRW($B$14,$B388,L$19)</f>
        <v>0</v>
      </c>
      <c r="M388" s="38">
        <f ca="1">_xll.DBRW($B$14,$B388,M$19)</f>
        <v>0</v>
      </c>
      <c r="N388" s="38">
        <f ca="1">_xll.DBRW($B$14,$B388,N$19)</f>
        <v>0</v>
      </c>
      <c r="O388" s="38">
        <f ca="1">_xll.DBRW($B$14,$B388,O$19)</f>
        <v>0</v>
      </c>
    </row>
    <row r="389" spans="1:15" x14ac:dyDescent="0.25">
      <c r="A389" s="2" t="str">
        <f ca="1">IF(_xll.TM1RPTELISCONSOLIDATED($B$20,$B389),IF(_xll.TM1RPTELLEV($B$20,$B389)&lt;=3,_xll.TM1RPTELLEV($B$20,$B389),"D"),"N")</f>
        <v>N</v>
      </c>
      <c r="B389" s="45" t="s">
        <v>352</v>
      </c>
      <c r="C389" s="35" t="str">
        <f t="shared" ca="1" si="5"/>
        <v>No</v>
      </c>
      <c r="D389" s="35" t="str">
        <f ca="1">IF(AND(C389="YES",_xll.DIMIX(instance&amp;":z_indicator_PL_Vector",_xll.ELPAR(dimension,F389,1))&gt;0),
_xll.ELPAR(dimension,F389,1),
IF(AND(C389="YES",_xll.DIMIX(instance&amp;":z_indicator_PL_Vector",_xll.ELPAR(dimension,F389,1))=0),
_xll.ELPAR(dimension,_xll.ELPAR(dimension,F389,1),1),
IF(G389="Vector",F389,"")))</f>
        <v/>
      </c>
      <c r="E389" s="36">
        <f ca="1">_xll.ELLEV($B$15,$B389)</f>
        <v>0</v>
      </c>
      <c r="F389" s="37" t="str">
        <f ca="1">_xll.DIMNM(dimension,_xll.DIMIX(dimension,B389))</f>
        <v>PL1356_XX</v>
      </c>
      <c r="G389" s="36">
        <f ca="1">_xll.DBRW($B$14,$B389,G$19)</f>
        <v>0</v>
      </c>
      <c r="H389" s="38">
        <f ca="1">_xll.DBRW($B$14,$B389,H$19)</f>
        <v>0</v>
      </c>
      <c r="I389" s="38">
        <f ca="1">_xll.DBRW($B$14,$B389,I$19)</f>
        <v>0</v>
      </c>
      <c r="J389" s="38" t="str">
        <f ca="1">IF(OR(E389&lt;&gt;0,(_xll.ELPAR("tango_core_model:Indicator",B389,2)="")),_xll.ELPAR("tango_core_model:Indicator",B389,1),_xll.ELPAR("tango_core_model:Indicator",B389,2))</f>
        <v>PL0000_TPL13</v>
      </c>
      <c r="K389" s="38" t="str">
        <f ca="1">IFERROR(VLOOKUP(B389,#REF!,3,FALSE),"-")</f>
        <v>Technical account for Vector reconciliation</v>
      </c>
      <c r="L389" s="38">
        <f ca="1">_xll.DBRW($B$14,$B389,L$19)</f>
        <v>0</v>
      </c>
      <c r="M389" s="38">
        <f ca="1">_xll.DBRW($B$14,$B389,M$19)</f>
        <v>0</v>
      </c>
      <c r="N389" s="38">
        <f ca="1">_xll.DBRW($B$14,$B389,N$19)</f>
        <v>0</v>
      </c>
      <c r="O389" s="38">
        <f ca="1">_xll.DBRW($B$14,$B389,O$19)</f>
        <v>0</v>
      </c>
    </row>
    <row r="390" spans="1:15" x14ac:dyDescent="0.25">
      <c r="A390" s="2" t="str">
        <f ca="1">IF(_xll.TM1RPTELISCONSOLIDATED($B$20,$B390),IF(_xll.TM1RPTELLEV($B$20,$B390)&lt;=3,_xll.TM1RPTELLEV($B$20,$B390),"D"),"N")</f>
        <v>N</v>
      </c>
      <c r="B390" s="45" t="s">
        <v>350</v>
      </c>
      <c r="C390" s="35" t="str">
        <f t="shared" ca="1" si="5"/>
        <v>No</v>
      </c>
      <c r="D390" s="35" t="str">
        <f ca="1">IF(AND(C390="YES",_xll.DIMIX(instance&amp;":z_indicator_PL_Vector",_xll.ELPAR(dimension,F390,1))&gt;0),
_xll.ELPAR(dimension,F390,1),
IF(AND(C390="YES",_xll.DIMIX(instance&amp;":z_indicator_PL_Vector",_xll.ELPAR(dimension,F390,1))=0),
_xll.ELPAR(dimension,_xll.ELPAR(dimension,F390,1),1),
IF(G390="Vector",F390,"")))</f>
        <v/>
      </c>
      <c r="E390" s="36">
        <f ca="1">_xll.ELLEV($B$15,$B390)</f>
        <v>0</v>
      </c>
      <c r="F390" s="37" t="str">
        <f ca="1">_xll.DIMNM(dimension,_xll.DIMIX(dimension,B390))</f>
        <v>PL1357_XX</v>
      </c>
      <c r="G390" s="36">
        <f ca="1">_xll.DBRW($B$14,$B390,G$19)</f>
        <v>0</v>
      </c>
      <c r="H390" s="38">
        <f ca="1">_xll.DBRW($B$14,$B390,H$19)</f>
        <v>0</v>
      </c>
      <c r="I390" s="38">
        <f ca="1">_xll.DBRW($B$14,$B390,I$19)</f>
        <v>0</v>
      </c>
      <c r="J390" s="38" t="str">
        <f ca="1">IF(OR(E390&lt;&gt;0,(_xll.ELPAR("tango_core_model:Indicator",B390,2)="")),_xll.ELPAR("tango_core_model:Indicator",B390,1),_xll.ELPAR("tango_core_model:Indicator",B390,2))</f>
        <v>PL0000_TPL13</v>
      </c>
      <c r="K390" s="38" t="str">
        <f ca="1">IFERROR(VLOOKUP(B390,#REF!,3,FALSE),"-")</f>
        <v>Technical account for Vector reconciliation</v>
      </c>
      <c r="L390" s="38">
        <f ca="1">_xll.DBRW($B$14,$B390,L$19)</f>
        <v>0</v>
      </c>
      <c r="M390" s="38">
        <f ca="1">_xll.DBRW($B$14,$B390,M$19)</f>
        <v>0</v>
      </c>
      <c r="N390" s="38">
        <f ca="1">_xll.DBRW($B$14,$B390,N$19)</f>
        <v>0</v>
      </c>
      <c r="O390" s="38">
        <f ca="1">_xll.DBRW($B$14,$B390,O$19)</f>
        <v>0</v>
      </c>
    </row>
    <row r="391" spans="1:15" x14ac:dyDescent="0.25">
      <c r="A391" s="2" t="str">
        <f ca="1">IF(_xll.TM1RPTELISCONSOLIDATED($B$20,$B391),IF(_xll.TM1RPTELLEV($B$20,$B391)&lt;=3,_xll.TM1RPTELLEV($B$20,$B391),"D"),"N")</f>
        <v>N</v>
      </c>
      <c r="B391" s="45" t="s">
        <v>347</v>
      </c>
      <c r="C391" s="35" t="str">
        <f t="shared" ca="1" si="5"/>
        <v>No</v>
      </c>
      <c r="D391" s="35" t="str">
        <f ca="1">IF(AND(C391="YES",_xll.DIMIX(instance&amp;":z_indicator_PL_Vector",_xll.ELPAR(dimension,F391,1))&gt;0),
_xll.ELPAR(dimension,F391,1),
IF(AND(C391="YES",_xll.DIMIX(instance&amp;":z_indicator_PL_Vector",_xll.ELPAR(dimension,F391,1))=0),
_xll.ELPAR(dimension,_xll.ELPAR(dimension,F391,1),1),
IF(G391="Vector",F391,"")))</f>
        <v/>
      </c>
      <c r="E391" s="36">
        <f ca="1">_xll.ELLEV($B$15,$B391)</f>
        <v>0</v>
      </c>
      <c r="F391" s="37" t="str">
        <f ca="1">_xll.DIMNM(dimension,_xll.DIMIX(dimension,B391))</f>
        <v>PL1360_XX</v>
      </c>
      <c r="G391" s="36">
        <f ca="1">_xll.DBRW($B$14,$B391,G$19)</f>
        <v>0</v>
      </c>
      <c r="H391" s="38">
        <f ca="1">_xll.DBRW($B$14,$B391,H$19)</f>
        <v>0</v>
      </c>
      <c r="I391" s="38">
        <f ca="1">_xll.DBRW($B$14,$B391,I$19)</f>
        <v>0</v>
      </c>
      <c r="J391" s="38" t="str">
        <f ca="1">IF(OR(E391&lt;&gt;0,(_xll.ELPAR("tango_core_model:Indicator",B391,2)="")),_xll.ELPAR("tango_core_model:Indicator",B391,1),_xll.ELPAR("tango_core_model:Indicator",B391,2))</f>
        <v>PL0000_TPL13</v>
      </c>
      <c r="K391" s="38" t="str">
        <f ca="1">IFERROR(VLOOKUP(B391,#REF!,3,FALSE),"-")</f>
        <v>Technical account for Vector reconciliation</v>
      </c>
      <c r="L391" s="38">
        <f ca="1">_xll.DBRW($B$14,$B391,L$19)</f>
        <v>0</v>
      </c>
      <c r="M391" s="38">
        <f ca="1">_xll.DBRW($B$14,$B391,M$19)</f>
        <v>0</v>
      </c>
      <c r="N391" s="38">
        <f ca="1">_xll.DBRW($B$14,$B391,N$19)</f>
        <v>0</v>
      </c>
      <c r="O391" s="38">
        <f ca="1">_xll.DBRW($B$14,$B391,O$19)</f>
        <v>0</v>
      </c>
    </row>
    <row r="392" spans="1:15" x14ac:dyDescent="0.25">
      <c r="A392" s="2" t="str">
        <f ca="1">IF(_xll.TM1RPTELISCONSOLIDATED($B$20,$B392),IF(_xll.TM1RPTELLEV($B$20,$B392)&lt;=3,_xll.TM1RPTELLEV($B$20,$B392),"D"),"N")</f>
        <v>N</v>
      </c>
      <c r="B392" s="45" t="s">
        <v>348</v>
      </c>
      <c r="C392" s="35" t="str">
        <f t="shared" ca="1" si="5"/>
        <v>No</v>
      </c>
      <c r="D392" s="35" t="str">
        <f ca="1">IF(AND(C392="YES",_xll.DIMIX(instance&amp;":z_indicator_PL_Vector",_xll.ELPAR(dimension,F392,1))&gt;0),
_xll.ELPAR(dimension,F392,1),
IF(AND(C392="YES",_xll.DIMIX(instance&amp;":z_indicator_PL_Vector",_xll.ELPAR(dimension,F392,1))=0),
_xll.ELPAR(dimension,_xll.ELPAR(dimension,F392,1),1),
IF(G392="Vector",F392,"")))</f>
        <v/>
      </c>
      <c r="E392" s="36">
        <f ca="1">_xll.ELLEV($B$15,$B392)</f>
        <v>0</v>
      </c>
      <c r="F392" s="37" t="str">
        <f ca="1">_xll.DIMNM(dimension,_xll.DIMIX(dimension,B392))</f>
        <v>PL1365_XX</v>
      </c>
      <c r="G392" s="36">
        <f ca="1">_xll.DBRW($B$14,$B392,G$19)</f>
        <v>0</v>
      </c>
      <c r="H392" s="38">
        <f ca="1">_xll.DBRW($B$14,$B392,H$19)</f>
        <v>0</v>
      </c>
      <c r="I392" s="38">
        <f ca="1">_xll.DBRW($B$14,$B392,I$19)</f>
        <v>0</v>
      </c>
      <c r="J392" s="38" t="str">
        <f ca="1">IF(OR(E392&lt;&gt;0,(_xll.ELPAR("tango_core_model:Indicator",B392,2)="")),_xll.ELPAR("tango_core_model:Indicator",B392,1),_xll.ELPAR("tango_core_model:Indicator",B392,2))</f>
        <v>PL0000_TPL13</v>
      </c>
      <c r="K392" s="38" t="str">
        <f ca="1">IFERROR(VLOOKUP(B392,#REF!,3,FALSE),"-")</f>
        <v>Technical account for Vector reconciliation</v>
      </c>
      <c r="L392" s="38">
        <f ca="1">_xll.DBRW($B$14,$B392,L$19)</f>
        <v>0</v>
      </c>
      <c r="M392" s="38">
        <f ca="1">_xll.DBRW($B$14,$B392,M$19)</f>
        <v>0</v>
      </c>
      <c r="N392" s="38">
        <f ca="1">_xll.DBRW($B$14,$B392,N$19)</f>
        <v>0</v>
      </c>
      <c r="O392" s="38">
        <f ca="1">_xll.DBRW($B$14,$B392,O$19)</f>
        <v>0</v>
      </c>
    </row>
    <row r="393" spans="1:15" x14ac:dyDescent="0.25">
      <c r="A393" s="2" t="str">
        <f ca="1">IF(_xll.TM1RPTELISCONSOLIDATED($B$20,$B393),IF(_xll.TM1RPTELLEV($B$20,$B393)&lt;=3,_xll.TM1RPTELLEV($B$20,$B393),"D"),"N")</f>
        <v>N</v>
      </c>
      <c r="B393" s="45" t="s">
        <v>349</v>
      </c>
      <c r="C393" s="35" t="str">
        <f t="shared" ca="1" si="5"/>
        <v>No</v>
      </c>
      <c r="D393" s="35" t="str">
        <f ca="1">IF(AND(C393="YES",_xll.DIMIX(instance&amp;":z_indicator_PL_Vector",_xll.ELPAR(dimension,F393,1))&gt;0),
_xll.ELPAR(dimension,F393,1),
IF(AND(C393="YES",_xll.DIMIX(instance&amp;":z_indicator_PL_Vector",_xll.ELPAR(dimension,F393,1))=0),
_xll.ELPAR(dimension,_xll.ELPAR(dimension,F393,1),1),
IF(G393="Vector",F393,"")))</f>
        <v/>
      </c>
      <c r="E393" s="36">
        <f ca="1">_xll.ELLEV($B$15,$B393)</f>
        <v>0</v>
      </c>
      <c r="F393" s="37" t="str">
        <f ca="1">_xll.DIMNM(dimension,_xll.DIMIX(dimension,B393))</f>
        <v>PL1370_XX</v>
      </c>
      <c r="G393" s="36">
        <f ca="1">_xll.DBRW($B$14,$B393,G$19)</f>
        <v>0</v>
      </c>
      <c r="H393" s="38">
        <f ca="1">_xll.DBRW($B$14,$B393,H$19)</f>
        <v>0</v>
      </c>
      <c r="I393" s="38">
        <f ca="1">_xll.DBRW($B$14,$B393,I$19)</f>
        <v>0</v>
      </c>
      <c r="J393" s="38" t="str">
        <f ca="1">IF(OR(E393&lt;&gt;0,(_xll.ELPAR("tango_core_model:Indicator",B393,2)="")),_xll.ELPAR("tango_core_model:Indicator",B393,1),_xll.ELPAR("tango_core_model:Indicator",B393,2))</f>
        <v>PL0000_TPL13</v>
      </c>
      <c r="K393" s="38" t="str">
        <f ca="1">IFERROR(VLOOKUP(B393,#REF!,3,FALSE),"-")</f>
        <v>Technical account for Vector reconciliation</v>
      </c>
      <c r="L393" s="38">
        <f ca="1">_xll.DBRW($B$14,$B393,L$19)</f>
        <v>0</v>
      </c>
      <c r="M393" s="38">
        <f ca="1">_xll.DBRW($B$14,$B393,M$19)</f>
        <v>0</v>
      </c>
      <c r="N393" s="38">
        <f ca="1">_xll.DBRW($B$14,$B393,N$19)</f>
        <v>0</v>
      </c>
      <c r="O393" s="38">
        <f ca="1">_xll.DBRW($B$14,$B393,O$19)</f>
        <v>0</v>
      </c>
    </row>
    <row r="394" spans="1:15" x14ac:dyDescent="0.25">
      <c r="A394" s="2" t="str">
        <f ca="1">IF(_xll.TM1RPTELISCONSOLIDATED($B$20,$B394),IF(_xll.TM1RPTELLEV($B$20,$B394)&lt;=3,_xll.TM1RPTELLEV($B$20,$B394),"D"),"N")</f>
        <v>N</v>
      </c>
      <c r="B394" s="44" t="s">
        <v>1810</v>
      </c>
      <c r="C394" s="20" t="str">
        <f t="shared" ca="1" si="5"/>
        <v>No</v>
      </c>
      <c r="D394" s="20" t="str">
        <f ca="1">IF(AND(C394="YES",_xll.DIMIX(instance&amp;":z_indicator_PL_Vector",_xll.ELPAR(dimension,F394,1))&gt;0),
_xll.ELPAR(dimension,F394,1),
IF(AND(C394="YES",_xll.DIMIX(instance&amp;":z_indicator_PL_Vector",_xll.ELPAR(dimension,F394,1))=0),
_xll.ELPAR(dimension,_xll.ELPAR(dimension,F394,1),1),
IF(G394="Vector",F394,"")))</f>
        <v/>
      </c>
      <c r="E394" s="21">
        <f ca="1">_xll.ELLEV($B$15,$B394)</f>
        <v>4</v>
      </c>
      <c r="F394" s="22" t="str">
        <f ca="1">_xll.DIMNM(dimension,_xll.DIMIX(dimension,B394))</f>
        <v>TPL13_dest_GA</v>
      </c>
      <c r="G394" s="23">
        <f ca="1">_xll.DBRW($B$14,$B394,G$19)</f>
        <v>0</v>
      </c>
      <c r="H394" s="23">
        <f ca="1">_xll.DBRW($B$14,$B394,H$19)</f>
        <v>0</v>
      </c>
      <c r="I394" s="23">
        <f ca="1">_xll.DBRW($B$14,$B394,I$19)</f>
        <v>0</v>
      </c>
      <c r="J394" s="23" t="str">
        <f ca="1">IF(OR(E394&lt;&gt;0,(_xll.ELPAR("tango_core_model:Indicator",B394,2)="")),_xll.ELPAR("tango_core_model:Indicator",B394,1),_xll.ELPAR("tango_core_model:Indicator",B394,2))</f>
        <v>TPL13_dest</v>
      </c>
      <c r="K394" s="23" t="str">
        <f ca="1">IFERROR(VLOOKUP(B394,#REF!,3,FALSE),"-")</f>
        <v>-</v>
      </c>
      <c r="L394" s="23">
        <f ca="1">_xll.DBRW($B$14,$B394,L$19)</f>
        <v>0</v>
      </c>
      <c r="M394" s="23">
        <f ca="1">_xll.DBRW($B$14,$B394,M$19)</f>
        <v>0</v>
      </c>
      <c r="N394" s="23">
        <f ca="1">_xll.DBRW($B$14,$B394,N$19)</f>
        <v>0</v>
      </c>
      <c r="O394" s="23">
        <f ca="1">_xll.DBRW($B$14,$B394,O$19)</f>
        <v>0</v>
      </c>
    </row>
    <row r="395" spans="1:15" x14ac:dyDescent="0.25">
      <c r="A395" s="2" t="str">
        <f ca="1">IF(_xll.TM1RPTELISCONSOLIDATED($B$20,$B395),IF(_xll.TM1RPTELLEV($B$20,$B395)&lt;=3,_xll.TM1RPTELLEV($B$20,$B395),"D"),"N")</f>
        <v>N</v>
      </c>
      <c r="B395" s="46" t="s">
        <v>1811</v>
      </c>
      <c r="C395" s="25" t="str">
        <f t="shared" ca="1" si="5"/>
        <v>No</v>
      </c>
      <c r="D395" s="25" t="str">
        <f ca="1">IF(AND(C395="YES",_xll.DIMIX(instance&amp;":z_indicator_PL_Vector",_xll.ELPAR(dimension,F395,1))&gt;0),
_xll.ELPAR(dimension,F395,1),
IF(AND(C395="YES",_xll.DIMIX(instance&amp;":z_indicator_PL_Vector",_xll.ELPAR(dimension,F395,1))=0),
_xll.ELPAR(dimension,_xll.ELPAR(dimension,F395,1),1),
IF(G395="Vector",F395,"")))</f>
        <v/>
      </c>
      <c r="E395" s="26">
        <f ca="1">_xll.ELLEV($B$15,$B395)</f>
        <v>2</v>
      </c>
      <c r="F395" s="27" t="str">
        <f ca="1">_xll.DIMNM(dimension,_xll.DIMIX(dimension,B395))</f>
        <v>PL0000_CO</v>
      </c>
      <c r="G395" s="28">
        <f ca="1">_xll.DBRW($B$14,$B395,G$19)</f>
        <v>0</v>
      </c>
      <c r="H395" s="28">
        <f ca="1">_xll.DBRW($B$14,$B395,H$19)</f>
        <v>0</v>
      </c>
      <c r="I395" s="28">
        <f ca="1">_xll.DBRW($B$14,$B395,I$19)</f>
        <v>0</v>
      </c>
      <c r="J395" s="28" t="str">
        <f ca="1">IF(OR(E395&lt;&gt;0,(_xll.ELPAR("tango_core_model:Indicator",B395,2)="")),_xll.ELPAR("tango_core_model:Indicator",B395,1),_xll.ELPAR("tango_core_model:Indicator",B395,2))</f>
        <v>TPL13_dest_GA</v>
      </c>
      <c r="K395" s="28" t="str">
        <f ca="1">IFERROR(VLOOKUP(B395,#REF!,3,FALSE),"-")</f>
        <v>-</v>
      </c>
      <c r="L395" s="28">
        <f ca="1">_xll.DBRW($B$14,$B395,L$19)</f>
        <v>0</v>
      </c>
      <c r="M395" s="28">
        <f ca="1">_xll.DBRW($B$14,$B395,M$19)</f>
        <v>0</v>
      </c>
      <c r="N395" s="28">
        <f ca="1">_xll.DBRW($B$14,$B395,N$19)</f>
        <v>0</v>
      </c>
      <c r="O395" s="28">
        <f ca="1">_xll.DBRW($B$14,$B395,O$19)</f>
        <v>0</v>
      </c>
    </row>
    <row r="396" spans="1:15" x14ac:dyDescent="0.25">
      <c r="A396" s="2" t="str">
        <f ca="1">IF(_xll.TM1RPTELISCONSOLIDATED($B$20,$B396),IF(_xll.TM1RPTELLEV($B$20,$B396)&lt;=3,_xll.TM1RPTELLEV($B$20,$B396),"D"),"N")</f>
        <v>N</v>
      </c>
      <c r="B396" s="55" t="s">
        <v>312</v>
      </c>
      <c r="C396" s="35" t="str">
        <f t="shared" ca="1" si="5"/>
        <v>No</v>
      </c>
      <c r="D396" s="35" t="str">
        <f ca="1">IF(AND(C396="YES",_xll.DIMIX(instance&amp;":z_indicator_PL_Vector",_xll.ELPAR(dimension,F396,1))&gt;0),
_xll.ELPAR(dimension,F396,1),
IF(AND(C396="YES",_xll.DIMIX(instance&amp;":z_indicator_PL_Vector",_xll.ELPAR(dimension,F396,1))=0),
_xll.ELPAR(dimension,_xll.ELPAR(dimension,F396,1),1),
IF(G396="Vector",F396,"")))</f>
        <v/>
      </c>
      <c r="E396" s="36">
        <f ca="1">_xll.ELLEV($B$15,$B396)</f>
        <v>0</v>
      </c>
      <c r="F396" s="37" t="str">
        <f ca="1">_xll.DIMNM(dimension,_xll.DIMIX(dimension,B396))</f>
        <v>PL1310_CO_10</v>
      </c>
      <c r="G396" s="36">
        <f ca="1">_xll.DBRW($B$14,$B396,G$19)</f>
        <v>0</v>
      </c>
      <c r="H396" s="38">
        <f ca="1">_xll.DBRW($B$14,$B396,H$19)</f>
        <v>0</v>
      </c>
      <c r="I396" s="38">
        <f ca="1">_xll.DBRW($B$14,$B396,I$19)</f>
        <v>0</v>
      </c>
      <c r="J396" s="38" t="str">
        <f ca="1">IF(OR(E396&lt;&gt;0,(_xll.ELPAR("tango_core_model:Indicator",B396,2)="")),_xll.ELPAR("tango_core_model:Indicator",B396,1),_xll.ELPAR("tango_core_model:Indicator",B396,2))</f>
        <v>PL0000_CO</v>
      </c>
      <c r="K396" s="38" t="str">
        <f ca="1">IFERROR(VLOOKUP(B396,#REF!,3,FALSE),"-")</f>
        <v>The share of staff costs that can be allocated to head office and administrative costs</v>
      </c>
      <c r="L396" s="38">
        <f ca="1">_xll.DBRW($B$14,$B396,L$19)</f>
        <v>0</v>
      </c>
      <c r="M396" s="38">
        <f ca="1">_xll.DBRW($B$14,$B396,M$19)</f>
        <v>0</v>
      </c>
      <c r="N396" s="38">
        <f ca="1">_xll.DBRW($B$14,$B396,N$19)</f>
        <v>0</v>
      </c>
      <c r="O396" s="38">
        <f ca="1">_xll.DBRW($B$14,$B396,O$19)</f>
        <v>0</v>
      </c>
    </row>
    <row r="397" spans="1:15" x14ac:dyDescent="0.25">
      <c r="A397" s="2" t="str">
        <f ca="1">IF(_xll.TM1RPTELISCONSOLIDATED($B$20,$B397),IF(_xll.TM1RPTELLEV($B$20,$B397)&lt;=3,_xll.TM1RPTELLEV($B$20,$B397),"D"),"N")</f>
        <v>N</v>
      </c>
      <c r="B397" s="55" t="s">
        <v>402</v>
      </c>
      <c r="C397" s="35" t="str">
        <f t="shared" ca="1" si="5"/>
        <v>No</v>
      </c>
      <c r="D397" s="35" t="str">
        <f ca="1">IF(AND(C397="YES",_xll.DIMIX(instance&amp;":z_indicator_PL_Vector",_xll.ELPAR(dimension,F397,1))&gt;0),
_xll.ELPAR(dimension,F397,1),
IF(AND(C397="YES",_xll.DIMIX(instance&amp;":z_indicator_PL_Vector",_xll.ELPAR(dimension,F397,1))=0),
_xll.ELPAR(dimension,_xll.ELPAR(dimension,F397,1),1),
IF(G397="Vector",F397,"")))</f>
        <v/>
      </c>
      <c r="E397" s="36">
        <f ca="1">_xll.ELLEV($B$15,$B397)</f>
        <v>0</v>
      </c>
      <c r="F397" s="37" t="str">
        <f ca="1">_xll.DIMNM(dimension,_xll.DIMIX(dimension,B397))</f>
        <v>PL1310_CO_20</v>
      </c>
      <c r="G397" s="36">
        <f ca="1">_xll.DBRW($B$14,$B397,G$19)</f>
        <v>0</v>
      </c>
      <c r="H397" s="38">
        <f ca="1">_xll.DBRW($B$14,$B397,H$19)</f>
        <v>0</v>
      </c>
      <c r="I397" s="38">
        <f ca="1">_xll.DBRW($B$14,$B397,I$19)</f>
        <v>0</v>
      </c>
      <c r="J397" s="38" t="str">
        <f ca="1">IF(OR(E397&lt;&gt;0,(_xll.ELPAR("tango_core_model:Indicator",B397,2)="")),_xll.ELPAR("tango_core_model:Indicator",B397,1),_xll.ELPAR("tango_core_model:Indicator",B397,2))</f>
        <v>PL0000_CO</v>
      </c>
      <c r="K397" s="38" t="str">
        <f ca="1">IFERROR(VLOOKUP(B397,#REF!,3,FALSE),"-")</f>
        <v>The share of staff costs that can be allocated to head office and administrative costs</v>
      </c>
      <c r="L397" s="38">
        <f ca="1">_xll.DBRW($B$14,$B397,L$19)</f>
        <v>0</v>
      </c>
      <c r="M397" s="38">
        <f ca="1">_xll.DBRW($B$14,$B397,M$19)</f>
        <v>0</v>
      </c>
      <c r="N397" s="38">
        <f ca="1">_xll.DBRW($B$14,$B397,N$19)</f>
        <v>0</v>
      </c>
      <c r="O397" s="38">
        <f ca="1">_xll.DBRW($B$14,$B397,O$19)</f>
        <v>0</v>
      </c>
    </row>
    <row r="398" spans="1:15" x14ac:dyDescent="0.25">
      <c r="A398" s="2" t="str">
        <f ca="1">IF(_xll.TM1RPTELISCONSOLIDATED($B$20,$B398),IF(_xll.TM1RPTELLEV($B$20,$B398)&lt;=3,_xll.TM1RPTELLEV($B$20,$B398),"D"),"N")</f>
        <v>N</v>
      </c>
      <c r="B398" s="55" t="s">
        <v>313</v>
      </c>
      <c r="C398" s="35" t="str">
        <f t="shared" ca="1" si="5"/>
        <v>No</v>
      </c>
      <c r="D398" s="35" t="str">
        <f ca="1">IF(AND(C398="YES",_xll.DIMIX(instance&amp;":z_indicator_PL_Vector",_xll.ELPAR(dimension,F398,1))&gt;0),
_xll.ELPAR(dimension,F398,1),
IF(AND(C398="YES",_xll.DIMIX(instance&amp;":z_indicator_PL_Vector",_xll.ELPAR(dimension,F398,1))=0),
_xll.ELPAR(dimension,_xll.ELPAR(dimension,F398,1),1),
IF(G398="Vector",F398,"")))</f>
        <v/>
      </c>
      <c r="E398" s="36">
        <f ca="1">_xll.ELLEV($B$15,$B398)</f>
        <v>0</v>
      </c>
      <c r="F398" s="37" t="str">
        <f ca="1">_xll.DIMNM(dimension,_xll.DIMIX(dimension,B398))</f>
        <v>PL1316_CO</v>
      </c>
      <c r="G398" s="36">
        <f ca="1">_xll.DBRW($B$14,$B398,G$19)</f>
        <v>0</v>
      </c>
      <c r="H398" s="38">
        <f ca="1">_xll.DBRW($B$14,$B398,H$19)</f>
        <v>0</v>
      </c>
      <c r="I398" s="38">
        <f ca="1">_xll.DBRW($B$14,$B398,I$19)</f>
        <v>0</v>
      </c>
      <c r="J398" s="38" t="str">
        <f ca="1">IF(OR(E398&lt;&gt;0,(_xll.ELPAR("tango_core_model:Indicator",B398,2)="")),_xll.ELPAR("tango_core_model:Indicator",B398,1),_xll.ELPAR("tango_core_model:Indicator",B398,2))</f>
        <v>PL0000_CO</v>
      </c>
      <c r="K398" s="38" t="str">
        <f ca="1">IFERROR(VLOOKUP(B398,#REF!,3,FALSE),"-")</f>
        <v>Leasing costs of buildings and infrastructures</v>
      </c>
      <c r="L398" s="38">
        <f ca="1">_xll.DBRW($B$14,$B398,L$19)</f>
        <v>0</v>
      </c>
      <c r="M398" s="38">
        <f ca="1">_xll.DBRW($B$14,$B398,M$19)</f>
        <v>0</v>
      </c>
      <c r="N398" s="38">
        <f ca="1">_xll.DBRW($B$14,$B398,N$19)</f>
        <v>0</v>
      </c>
      <c r="O398" s="38">
        <f ca="1">_xll.DBRW($B$14,$B398,O$19)</f>
        <v>0</v>
      </c>
    </row>
    <row r="399" spans="1:15" x14ac:dyDescent="0.25">
      <c r="A399" s="2" t="str">
        <f ca="1">IF(_xll.TM1RPTELISCONSOLIDATED($B$20,$B399),IF(_xll.TM1RPTELLEV($B$20,$B399)&lt;=3,_xll.TM1RPTELLEV($B$20,$B399),"D"),"N")</f>
        <v>N</v>
      </c>
      <c r="B399" s="47" t="s">
        <v>1812</v>
      </c>
      <c r="C399" s="30" t="str">
        <f t="shared" ca="1" si="5"/>
        <v>No</v>
      </c>
      <c r="D399" s="30" t="str">
        <f ca="1">IF(AND(C399="YES",_xll.DIMIX(instance&amp;":z_indicator_PL_Vector",_xll.ELPAR(dimension,F399,1))&gt;0),
_xll.ELPAR(dimension,F399,1),
IF(AND(C399="YES",_xll.DIMIX(instance&amp;":z_indicator_PL_Vector",_xll.ELPAR(dimension,F399,1))=0),
_xll.ELPAR(dimension,_xll.ELPAR(dimension,F399,1),1),
IF(G399="Vector",F399,"")))</f>
        <v/>
      </c>
      <c r="E399" s="31">
        <f ca="1">_xll.ELLEV($B$15,$B399)</f>
        <v>1</v>
      </c>
      <c r="F399" s="32" t="str">
        <f ca="1">_xll.DIMNM(dimension,_xll.DIMIX(dimension,B399))</f>
        <v>PL0000_CO_OE</v>
      </c>
      <c r="G399" s="33">
        <f ca="1">_xll.DBRW($B$14,$B399,G$19)</f>
        <v>0</v>
      </c>
      <c r="H399" s="33">
        <f ca="1">_xll.DBRW($B$14,$B399,H$19)</f>
        <v>0</v>
      </c>
      <c r="I399" s="33">
        <f ca="1">_xll.DBRW($B$14,$B399,I$19)</f>
        <v>0</v>
      </c>
      <c r="J399" s="33" t="str">
        <f ca="1">IF(OR(E399&lt;&gt;0,(_xll.ELPAR("tango_core_model:Indicator",B399,2)="")),_xll.ELPAR("tango_core_model:Indicator",B399,1),_xll.ELPAR("tango_core_model:Indicator",B399,2))</f>
        <v>PL0000_CO</v>
      </c>
      <c r="K399" s="33" t="str">
        <f ca="1">IFERROR(VLOOKUP(B399,#REF!,3,FALSE),"-")</f>
        <v>-</v>
      </c>
      <c r="L399" s="33">
        <f ca="1">_xll.DBRW($B$14,$B399,L$19)</f>
        <v>0</v>
      </c>
      <c r="M399" s="33">
        <f ca="1">_xll.DBRW($B$14,$B399,M$19)</f>
        <v>0</v>
      </c>
      <c r="N399" s="33">
        <f ca="1">_xll.DBRW($B$14,$B399,N$19)</f>
        <v>0</v>
      </c>
      <c r="O399" s="33">
        <f ca="1">_xll.DBRW($B$14,$B399,O$19)</f>
        <v>0</v>
      </c>
    </row>
    <row r="400" spans="1:15" x14ac:dyDescent="0.25">
      <c r="A400" s="2" t="str">
        <f ca="1">IF(_xll.TM1RPTELISCONSOLIDATED($B$20,$B400),IF(_xll.TM1RPTELLEV($B$20,$B400)&lt;=3,_xll.TM1RPTELLEV($B$20,$B400),"D"),"N")</f>
        <v>N</v>
      </c>
      <c r="B400" s="53" t="s">
        <v>317</v>
      </c>
      <c r="C400" s="35" t="str">
        <f t="shared" ca="1" si="5"/>
        <v>No</v>
      </c>
      <c r="D400" s="35" t="str">
        <f ca="1">IF(AND(C400="YES",_xll.DIMIX(instance&amp;":z_indicator_PL_Vector",_xll.ELPAR(dimension,F400,1))&gt;0),
_xll.ELPAR(dimension,F400,1),
IF(AND(C400="YES",_xll.DIMIX(instance&amp;":z_indicator_PL_Vector",_xll.ELPAR(dimension,F400,1))=0),
_xll.ELPAR(dimension,_xll.ELPAR(dimension,F400,1),1),
IF(G400="Vector",F400,"")))</f>
        <v/>
      </c>
      <c r="E400" s="36">
        <f ca="1">_xll.ELLEV($B$15,$B400)</f>
        <v>0</v>
      </c>
      <c r="F400" s="37" t="str">
        <f ca="1">_xll.DIMNM(dimension,_xll.DIMIX(dimension,B400))</f>
        <v>PL1315_CO_99</v>
      </c>
      <c r="G400" s="36">
        <f ca="1">_xll.DBRW($B$14,$B400,G$19)</f>
        <v>0</v>
      </c>
      <c r="H400" s="38">
        <f ca="1">_xll.DBRW($B$14,$B400,H$19)</f>
        <v>0</v>
      </c>
      <c r="I400" s="38">
        <f ca="1">_xll.DBRW($B$14,$B400,I$19)</f>
        <v>0</v>
      </c>
      <c r="J400" s="38" t="str">
        <f ca="1">IF(OR(E400&lt;&gt;0,(_xll.ELPAR("tango_core_model:Indicator",B400,2)="")),_xll.ELPAR("tango_core_model:Indicator",B400,1),_xll.ELPAR("tango_core_model:Indicator",B400,2))</f>
        <v>PL0000_CO_OE</v>
      </c>
      <c r="K400" s="38" t="str">
        <f ca="1">IFERROR(VLOOKUP(B400,#REF!,3,FALSE),"-")</f>
        <v>Expenses not included in the other selling expenses natures of cost</v>
      </c>
      <c r="L400" s="38">
        <f ca="1">_xll.DBRW($B$14,$B400,L$19)</f>
        <v>0</v>
      </c>
      <c r="M400" s="38">
        <f ca="1">_xll.DBRW($B$14,$B400,M$19)</f>
        <v>0</v>
      </c>
      <c r="N400" s="38">
        <f ca="1">_xll.DBRW($B$14,$B400,N$19)</f>
        <v>0</v>
      </c>
      <c r="O400" s="38">
        <f ca="1">_xll.DBRW($B$14,$B400,O$19)</f>
        <v>0</v>
      </c>
    </row>
    <row r="401" spans="1:15" x14ac:dyDescent="0.25">
      <c r="A401" s="2" t="str">
        <f ca="1">IF(_xll.TM1RPTELISCONSOLIDATED($B$20,$B401),IF(_xll.TM1RPTELLEV($B$20,$B401)&lt;=3,_xll.TM1RPTELLEV($B$20,$B401),"D"),"N")</f>
        <v>N</v>
      </c>
      <c r="B401" s="53" t="s">
        <v>316</v>
      </c>
      <c r="C401" s="35" t="str">
        <f t="shared" ca="1" si="5"/>
        <v>No</v>
      </c>
      <c r="D401" s="35" t="str">
        <f ca="1">IF(AND(C401="YES",_xll.DIMIX(instance&amp;":z_indicator_PL_Vector",_xll.ELPAR(dimension,F401,1))&gt;0),
_xll.ELPAR(dimension,F401,1),
IF(AND(C401="YES",_xll.DIMIX(instance&amp;":z_indicator_PL_Vector",_xll.ELPAR(dimension,F401,1))=0),
_xll.ELPAR(dimension,_xll.ELPAR(dimension,F401,1),1),
IF(G401="Vector",F401,"")))</f>
        <v/>
      </c>
      <c r="E401" s="36">
        <f ca="1">_xll.ELLEV($B$15,$B401)</f>
        <v>0</v>
      </c>
      <c r="F401" s="37" t="str">
        <f ca="1">_xll.DIMNM(dimension,_xll.DIMIX(dimension,B401))</f>
        <v>PL1315_CO_75</v>
      </c>
      <c r="G401" s="36">
        <f ca="1">_xll.DBRW($B$14,$B401,G$19)</f>
        <v>0</v>
      </c>
      <c r="H401" s="38">
        <f ca="1">_xll.DBRW($B$14,$B401,H$19)</f>
        <v>0</v>
      </c>
      <c r="I401" s="38">
        <f ca="1">_xll.DBRW($B$14,$B401,I$19)</f>
        <v>0</v>
      </c>
      <c r="J401" s="38" t="str">
        <f ca="1">IF(OR(E401&lt;&gt;0,(_xll.ELPAR("tango_core_model:Indicator",B401,2)="")),_xll.ELPAR("tango_core_model:Indicator",B401,1),_xll.ELPAR("tango_core_model:Indicator",B401,2))</f>
        <v>PL0000_CO_OE</v>
      </c>
      <c r="K401" s="38" t="str">
        <f ca="1">IFERROR(VLOOKUP(B401,#REF!,3,FALSE),"-")</f>
        <v>Cost of auditors, consulting fees (tax, legal, financial) not related to a specific commercial contract providing revenues nor to the bids.</v>
      </c>
      <c r="L401" s="38">
        <f ca="1">_xll.DBRW($B$14,$B401,L$19)</f>
        <v>0</v>
      </c>
      <c r="M401" s="38">
        <f ca="1">_xll.DBRW($B$14,$B401,M$19)</f>
        <v>0</v>
      </c>
      <c r="N401" s="38">
        <f ca="1">_xll.DBRW($B$14,$B401,N$19)</f>
        <v>0</v>
      </c>
      <c r="O401" s="38">
        <f ca="1">_xll.DBRW($B$14,$B401,O$19)</f>
        <v>0</v>
      </c>
    </row>
    <row r="402" spans="1:15" x14ac:dyDescent="0.25">
      <c r="A402" s="2" t="str">
        <f ca="1">IF(_xll.TM1RPTELISCONSOLIDATED($B$20,$B402),IF(_xll.TM1RPTELLEV($B$20,$B402)&lt;=3,_xll.TM1RPTELLEV($B$20,$B402),"D"),"N")</f>
        <v>N</v>
      </c>
      <c r="B402" s="53" t="s">
        <v>314</v>
      </c>
      <c r="C402" s="35" t="str">
        <f t="shared" ca="1" si="5"/>
        <v>No</v>
      </c>
      <c r="D402" s="35" t="str">
        <f ca="1">IF(AND(C402="YES",_xll.DIMIX(instance&amp;":z_indicator_PL_Vector",_xll.ELPAR(dimension,F402,1))&gt;0),
_xll.ELPAR(dimension,F402,1),
IF(AND(C402="YES",_xll.DIMIX(instance&amp;":z_indicator_PL_Vector",_xll.ELPAR(dimension,F402,1))=0),
_xll.ELPAR(dimension,_xll.ELPAR(dimension,F402,1),1),
IF(G402="Vector",F402,"")))</f>
        <v/>
      </c>
      <c r="E402" s="36">
        <f ca="1">_xll.ELLEV($B$15,$B402)</f>
        <v>0</v>
      </c>
      <c r="F402" s="37" t="str">
        <f ca="1">_xll.DIMNM(dimension,_xll.DIMIX(dimension,B402))</f>
        <v>PL1315_CO_20</v>
      </c>
      <c r="G402" s="36">
        <f ca="1">_xll.DBRW($B$14,$B402,G$19)</f>
        <v>0</v>
      </c>
      <c r="H402" s="38">
        <f ca="1">_xll.DBRW($B$14,$B402,H$19)</f>
        <v>0</v>
      </c>
      <c r="I402" s="38">
        <f ca="1">_xll.DBRW($B$14,$B402,I$19)</f>
        <v>0</v>
      </c>
      <c r="J402" s="38" t="str">
        <f ca="1">IF(OR(E402&lt;&gt;0,(_xll.ELPAR("tango_core_model:Indicator",B402,2)="")),_xll.ELPAR("tango_core_model:Indicator",B402,1),_xll.ELPAR("tango_core_model:Indicator",B402,2))</f>
        <v>PL0000_CO_OE</v>
      </c>
      <c r="K402" s="38" t="str">
        <f ca="1">IFERROR(VLOOKUP(B402,#REF!,3,FALSE),"-")</f>
        <v>Cost of temporary staff allocated to the G&amp;A costs</v>
      </c>
      <c r="L402" s="38">
        <f ca="1">_xll.DBRW($B$14,$B402,L$19)</f>
        <v>0</v>
      </c>
      <c r="M402" s="38">
        <f ca="1">_xll.DBRW($B$14,$B402,M$19)</f>
        <v>0</v>
      </c>
      <c r="N402" s="38">
        <f ca="1">_xll.DBRW($B$14,$B402,N$19)</f>
        <v>0</v>
      </c>
      <c r="O402" s="38">
        <f ca="1">_xll.DBRW($B$14,$B402,O$19)</f>
        <v>0</v>
      </c>
    </row>
    <row r="403" spans="1:15" x14ac:dyDescent="0.25">
      <c r="A403" s="2" t="str">
        <f ca="1">IF(_xll.TM1RPTELISCONSOLIDATED($B$20,$B403),IF(_xll.TM1RPTELLEV($B$20,$B403)&lt;=3,_xll.TM1RPTELLEV($B$20,$B403),"D"),"N")</f>
        <v>N</v>
      </c>
      <c r="B403" s="53" t="s">
        <v>315</v>
      </c>
      <c r="C403" s="35" t="str">
        <f t="shared" ca="1" si="5"/>
        <v>No</v>
      </c>
      <c r="D403" s="35" t="str">
        <f ca="1">IF(AND(C403="YES",_xll.DIMIX(instance&amp;":z_indicator_PL_Vector",_xll.ELPAR(dimension,F403,1))&gt;0),
_xll.ELPAR(dimension,F403,1),
IF(AND(C403="YES",_xll.DIMIX(instance&amp;":z_indicator_PL_Vector",_xll.ELPAR(dimension,F403,1))=0),
_xll.ELPAR(dimension,_xll.ELPAR(dimension,F403,1),1),
IF(G403="Vector",F403,"")))</f>
        <v/>
      </c>
      <c r="E403" s="36">
        <f ca="1">_xll.ELLEV($B$15,$B403)</f>
        <v>0</v>
      </c>
      <c r="F403" s="37" t="str">
        <f ca="1">_xll.DIMNM(dimension,_xll.DIMIX(dimension,B403))</f>
        <v>PL1315_CO_70</v>
      </c>
      <c r="G403" s="36">
        <f ca="1">_xll.DBRW($B$14,$B403,G$19)</f>
        <v>0</v>
      </c>
      <c r="H403" s="38">
        <f ca="1">_xll.DBRW($B$14,$B403,H$19)</f>
        <v>0</v>
      </c>
      <c r="I403" s="38">
        <f ca="1">_xll.DBRW($B$14,$B403,I$19)</f>
        <v>0</v>
      </c>
      <c r="J403" s="38" t="str">
        <f ca="1">IF(OR(E403&lt;&gt;0,(_xll.ELPAR("tango_core_model:Indicator",B403,2)="")),_xll.ELPAR("tango_core_model:Indicator",B403,1),_xll.ELPAR("tango_core_model:Indicator",B403,2))</f>
        <v>PL0000_CO_OE</v>
      </c>
      <c r="K403" s="38" t="str">
        <f ca="1">IFERROR(VLOOKUP(B403,#REF!,3,FALSE),"-")</f>
        <v xml:space="preserve"> All expenses occuring within a travel (train, plane, taxi, meals, hotels…) not related to a specific commercial contract providing revenues nor to the bids.</v>
      </c>
      <c r="L403" s="38">
        <f ca="1">_xll.DBRW($B$14,$B403,L$19)</f>
        <v>0</v>
      </c>
      <c r="M403" s="38">
        <f ca="1">_xll.DBRW($B$14,$B403,M$19)</f>
        <v>0</v>
      </c>
      <c r="N403" s="38">
        <f ca="1">_xll.DBRW($B$14,$B403,N$19)</f>
        <v>0</v>
      </c>
      <c r="O403" s="38">
        <f ca="1">_xll.DBRW($B$14,$B403,O$19)</f>
        <v>0</v>
      </c>
    </row>
    <row r="404" spans="1:15" x14ac:dyDescent="0.25">
      <c r="A404" s="2" t="str">
        <f ca="1">IF(_xll.TM1RPTELISCONSOLIDATED($B$20,$B404),IF(_xll.TM1RPTELLEV($B$20,$B404)&lt;=3,_xll.TM1RPTELLEV($B$20,$B404),"D"),"N")</f>
        <v>N</v>
      </c>
      <c r="B404" s="55" t="s">
        <v>1908</v>
      </c>
      <c r="C404" s="35" t="str">
        <f t="shared" ca="1" si="5"/>
        <v>No</v>
      </c>
      <c r="D404" s="35" t="str">
        <f ca="1">IF(AND(C404="YES",_xll.DIMIX(instance&amp;":z_indicator_PL_Vector",_xll.ELPAR(dimension,F404,1))&gt;0),
_xll.ELPAR(dimension,F404,1),
IF(AND(C404="YES",_xll.DIMIX(instance&amp;":z_indicator_PL_Vector",_xll.ELPAR(dimension,F404,1))=0),
_xll.ELPAR(dimension,_xll.ELPAR(dimension,F404,1),1),
IF(G404="Vector",F404,"")))</f>
        <v/>
      </c>
      <c r="E404" s="36">
        <f ca="1">_xll.ELLEV($B$15,$B404)</f>
        <v>0</v>
      </c>
      <c r="F404" s="37" t="str">
        <f ca="1">_xll.DIMNM(dimension,_xll.DIMIX(dimension,B404))</f>
        <v>PL1355_CO_05</v>
      </c>
      <c r="G404" s="36">
        <f ca="1">_xll.DBRW($B$14,$B404,G$19)</f>
        <v>0</v>
      </c>
      <c r="H404" s="38">
        <f ca="1">_xll.DBRW($B$14,$B404,H$19)</f>
        <v>0</v>
      </c>
      <c r="I404" s="38">
        <f ca="1">_xll.DBRW($B$14,$B404,I$19)</f>
        <v>0</v>
      </c>
      <c r="J404" s="38" t="str">
        <f ca="1">IF(OR(E404&lt;&gt;0,(_xll.ELPAR("tango_core_model:Indicator",B404,2)="")),_xll.ELPAR("tango_core_model:Indicator",B404,1),_xll.ELPAR("tango_core_model:Indicator",B404,2))</f>
        <v>PL0000_CO</v>
      </c>
      <c r="K404" s="38" t="str">
        <f ca="1">IFERROR(VLOOKUP(B404,#REF!,3,FALSE),"-")</f>
        <v>-</v>
      </c>
      <c r="L404" s="38">
        <f ca="1">_xll.DBRW($B$14,$B404,L$19)</f>
        <v>0</v>
      </c>
      <c r="M404" s="38">
        <f ca="1">_xll.DBRW($B$14,$B404,M$19)</f>
        <v>0</v>
      </c>
      <c r="N404" s="38">
        <f ca="1">_xll.DBRW($B$14,$B404,N$19)</f>
        <v>0</v>
      </c>
      <c r="O404" s="38">
        <f ca="1">_xll.DBRW($B$14,$B404,O$19)</f>
        <v>0</v>
      </c>
    </row>
    <row r="405" spans="1:15" x14ac:dyDescent="0.25">
      <c r="A405" s="2" t="str">
        <f ca="1">IF(_xll.TM1RPTELISCONSOLIDATED($B$20,$B405),IF(_xll.TM1RPTELLEV($B$20,$B405)&lt;=3,_xll.TM1RPTELLEV($B$20,$B405),"D"),"N")</f>
        <v>N</v>
      </c>
      <c r="B405" s="46" t="s">
        <v>1813</v>
      </c>
      <c r="C405" s="25" t="str">
        <f t="shared" ref="C405:C468" ca="1" si="6">IF(AND($A405="N",G405="country")=TRUE,"Yes","No")</f>
        <v>No</v>
      </c>
      <c r="D405" s="25" t="str">
        <f ca="1">IF(AND(C405="YES",_xll.DIMIX(instance&amp;":z_indicator_PL_Vector",_xll.ELPAR(dimension,F405,1))&gt;0),
_xll.ELPAR(dimension,F405,1),
IF(AND(C405="YES",_xll.DIMIX(instance&amp;":z_indicator_PL_Vector",_xll.ELPAR(dimension,F405,1))=0),
_xll.ELPAR(dimension,_xll.ELPAR(dimension,F405,1),1),
IF(G405="Vector",F405,"")))</f>
        <v/>
      </c>
      <c r="E405" s="26">
        <f ca="1">_xll.ELLEV($B$15,$B405)</f>
        <v>2</v>
      </c>
      <c r="F405" s="27" t="str">
        <f ca="1">_xll.DIMNM(dimension,_xll.DIMIX(dimension,B405))</f>
        <v>PL0000_FI</v>
      </c>
      <c r="G405" s="28">
        <f ca="1">_xll.DBRW($B$14,$B405,G$19)</f>
        <v>0</v>
      </c>
      <c r="H405" s="28">
        <f ca="1">_xll.DBRW($B$14,$B405,H$19)</f>
        <v>0</v>
      </c>
      <c r="I405" s="28">
        <f ca="1">_xll.DBRW($B$14,$B405,I$19)</f>
        <v>0</v>
      </c>
      <c r="J405" s="28" t="str">
        <f ca="1">IF(OR(E405&lt;&gt;0,(_xll.ELPAR("tango_core_model:Indicator",B405,2)="")),_xll.ELPAR("tango_core_model:Indicator",B405,1),_xll.ELPAR("tango_core_model:Indicator",B405,2))</f>
        <v>TPL13_dest_GA</v>
      </c>
      <c r="K405" s="28" t="str">
        <f ca="1">IFERROR(VLOOKUP(B405,#REF!,3,FALSE),"-")</f>
        <v>-</v>
      </c>
      <c r="L405" s="28">
        <f ca="1">_xll.DBRW($B$14,$B405,L$19)</f>
        <v>0</v>
      </c>
      <c r="M405" s="28">
        <f ca="1">_xll.DBRW($B$14,$B405,M$19)</f>
        <v>0</v>
      </c>
      <c r="N405" s="28">
        <f ca="1">_xll.DBRW($B$14,$B405,N$19)</f>
        <v>0</v>
      </c>
      <c r="O405" s="28">
        <f ca="1">_xll.DBRW($B$14,$B405,O$19)</f>
        <v>0</v>
      </c>
    </row>
    <row r="406" spans="1:15" x14ac:dyDescent="0.25">
      <c r="A406" s="2" t="str">
        <f ca="1">IF(_xll.TM1RPTELISCONSOLIDATED($B$20,$B406),IF(_xll.TM1RPTELLEV($B$20,$B406)&lt;=3,_xll.TM1RPTELLEV($B$20,$B406),"D"),"N")</f>
        <v>N</v>
      </c>
      <c r="B406" s="55" t="s">
        <v>237</v>
      </c>
      <c r="C406" s="35" t="str">
        <f t="shared" ca="1" si="6"/>
        <v>No</v>
      </c>
      <c r="D406" s="35" t="str">
        <f ca="1">IF(AND(C406="YES",_xll.DIMIX(instance&amp;":z_indicator_PL_Vector",_xll.ELPAR(dimension,F406,1))&gt;0),
_xll.ELPAR(dimension,F406,1),
IF(AND(C406="YES",_xll.DIMIX(instance&amp;":z_indicator_PL_Vector",_xll.ELPAR(dimension,F406,1))=0),
_xll.ELPAR(dimension,_xll.ELPAR(dimension,F406,1),1),
IF(G406="Vector",F406,"")))</f>
        <v/>
      </c>
      <c r="E406" s="36">
        <f ca="1">_xll.ELLEV($B$15,$B406)</f>
        <v>0</v>
      </c>
      <c r="F406" s="37" t="str">
        <f ca="1">_xll.DIMNM(dimension,_xll.DIMIX(dimension,B406))</f>
        <v>PL1310_FI_10</v>
      </c>
      <c r="G406" s="36">
        <f ca="1">_xll.DBRW($B$14,$B406,G$19)</f>
        <v>0</v>
      </c>
      <c r="H406" s="38">
        <f ca="1">_xll.DBRW($B$14,$B406,H$19)</f>
        <v>0</v>
      </c>
      <c r="I406" s="38">
        <f ca="1">_xll.DBRW($B$14,$B406,I$19)</f>
        <v>0</v>
      </c>
      <c r="J406" s="38" t="str">
        <f ca="1">IF(OR(E406&lt;&gt;0,(_xll.ELPAR("tango_core_model:Indicator",B406,2)="")),_xll.ELPAR("tango_core_model:Indicator",B406,1),_xll.ELPAR("tango_core_model:Indicator",B406,2))</f>
        <v>PL0000_FI</v>
      </c>
      <c r="K406" s="38" t="str">
        <f ca="1">IFERROR(VLOOKUP(B406,#REF!,3,FALSE),"-")</f>
        <v>The share of staff costs that can be allocated to head office and administrative costs</v>
      </c>
      <c r="L406" s="38">
        <f ca="1">_xll.DBRW($B$14,$B406,L$19)</f>
        <v>0</v>
      </c>
      <c r="M406" s="38">
        <f ca="1">_xll.DBRW($B$14,$B406,M$19)</f>
        <v>0</v>
      </c>
      <c r="N406" s="38">
        <f ca="1">_xll.DBRW($B$14,$B406,N$19)</f>
        <v>0</v>
      </c>
      <c r="O406" s="38">
        <f ca="1">_xll.DBRW($B$14,$B406,O$19)</f>
        <v>0</v>
      </c>
    </row>
    <row r="407" spans="1:15" x14ac:dyDescent="0.25">
      <c r="A407" s="2" t="str">
        <f ca="1">IF(_xll.TM1RPTELISCONSOLIDATED($B$20,$B407),IF(_xll.TM1RPTELLEV($B$20,$B407)&lt;=3,_xll.TM1RPTELLEV($B$20,$B407),"D"),"N")</f>
        <v>N</v>
      </c>
      <c r="B407" s="55" t="s">
        <v>403</v>
      </c>
      <c r="C407" s="35" t="str">
        <f t="shared" ca="1" si="6"/>
        <v>No</v>
      </c>
      <c r="D407" s="35" t="str">
        <f ca="1">IF(AND(C407="YES",_xll.DIMIX(instance&amp;":z_indicator_PL_Vector",_xll.ELPAR(dimension,F407,1))&gt;0),
_xll.ELPAR(dimension,F407,1),
IF(AND(C407="YES",_xll.DIMIX(instance&amp;":z_indicator_PL_Vector",_xll.ELPAR(dimension,F407,1))=0),
_xll.ELPAR(dimension,_xll.ELPAR(dimension,F407,1),1),
IF(G407="Vector",F407,"")))</f>
        <v/>
      </c>
      <c r="E407" s="36">
        <f ca="1">_xll.ELLEV($B$15,$B407)</f>
        <v>0</v>
      </c>
      <c r="F407" s="37" t="str">
        <f ca="1">_xll.DIMNM(dimension,_xll.DIMIX(dimension,B407))</f>
        <v>PL1310_FI_20</v>
      </c>
      <c r="G407" s="36">
        <f ca="1">_xll.DBRW($B$14,$B407,G$19)</f>
        <v>0</v>
      </c>
      <c r="H407" s="38">
        <f ca="1">_xll.DBRW($B$14,$B407,H$19)</f>
        <v>0</v>
      </c>
      <c r="I407" s="38">
        <f ca="1">_xll.DBRW($B$14,$B407,I$19)</f>
        <v>0</v>
      </c>
      <c r="J407" s="38" t="str">
        <f ca="1">IF(OR(E407&lt;&gt;0,(_xll.ELPAR("tango_core_model:Indicator",B407,2)="")),_xll.ELPAR("tango_core_model:Indicator",B407,1),_xll.ELPAR("tango_core_model:Indicator",B407,2))</f>
        <v>PL0000_FI</v>
      </c>
      <c r="K407" s="38" t="str">
        <f ca="1">IFERROR(VLOOKUP(B407,#REF!,3,FALSE),"-")</f>
        <v>The share of staff costs that can be allocated to head office and administrative costs</v>
      </c>
      <c r="L407" s="38">
        <f ca="1">_xll.DBRW($B$14,$B407,L$19)</f>
        <v>0</v>
      </c>
      <c r="M407" s="38">
        <f ca="1">_xll.DBRW($B$14,$B407,M$19)</f>
        <v>0</v>
      </c>
      <c r="N407" s="38">
        <f ca="1">_xll.DBRW($B$14,$B407,N$19)</f>
        <v>0</v>
      </c>
      <c r="O407" s="38">
        <f ca="1">_xll.DBRW($B$14,$B407,O$19)</f>
        <v>0</v>
      </c>
    </row>
    <row r="408" spans="1:15" x14ac:dyDescent="0.25">
      <c r="A408" s="2" t="str">
        <f ca="1">IF(_xll.TM1RPTELISCONSOLIDATED($B$20,$B408),IF(_xll.TM1RPTELLEV($B$20,$B408)&lt;=3,_xll.TM1RPTELLEV($B$20,$B408),"D"),"N")</f>
        <v>N</v>
      </c>
      <c r="B408" s="55" t="s">
        <v>239</v>
      </c>
      <c r="C408" s="35" t="str">
        <f t="shared" ca="1" si="6"/>
        <v>No</v>
      </c>
      <c r="D408" s="35" t="str">
        <f ca="1">IF(AND(C408="YES",_xll.DIMIX(instance&amp;":z_indicator_PL_Vector",_xll.ELPAR(dimension,F408,1))&gt;0),
_xll.ELPAR(dimension,F408,1),
IF(AND(C408="YES",_xll.DIMIX(instance&amp;":z_indicator_PL_Vector",_xll.ELPAR(dimension,F408,1))=0),
_xll.ELPAR(dimension,_xll.ELPAR(dimension,F408,1),1),
IF(G408="Vector",F408,"")))</f>
        <v/>
      </c>
      <c r="E408" s="36">
        <f ca="1">_xll.ELLEV($B$15,$B408)</f>
        <v>0</v>
      </c>
      <c r="F408" s="37" t="str">
        <f ca="1">_xll.DIMNM(dimension,_xll.DIMIX(dimension,B408))</f>
        <v>PL1316_FI</v>
      </c>
      <c r="G408" s="36">
        <f ca="1">_xll.DBRW($B$14,$B408,G$19)</f>
        <v>0</v>
      </c>
      <c r="H408" s="38">
        <f ca="1">_xll.DBRW($B$14,$B408,H$19)</f>
        <v>0</v>
      </c>
      <c r="I408" s="38">
        <f ca="1">_xll.DBRW($B$14,$B408,I$19)</f>
        <v>0</v>
      </c>
      <c r="J408" s="38" t="str">
        <f ca="1">IF(OR(E408&lt;&gt;0,(_xll.ELPAR("tango_core_model:Indicator",B408,2)="")),_xll.ELPAR("tango_core_model:Indicator",B408,1),_xll.ELPAR("tango_core_model:Indicator",B408,2))</f>
        <v>PL0000_FI</v>
      </c>
      <c r="K408" s="38" t="str">
        <f ca="1">IFERROR(VLOOKUP(B408,#REF!,3,FALSE),"-")</f>
        <v>Leasing costs of buildings and infrastructures</v>
      </c>
      <c r="L408" s="38">
        <f ca="1">_xll.DBRW($B$14,$B408,L$19)</f>
        <v>0</v>
      </c>
      <c r="M408" s="38">
        <f ca="1">_xll.DBRW($B$14,$B408,M$19)</f>
        <v>0</v>
      </c>
      <c r="N408" s="38">
        <f ca="1">_xll.DBRW($B$14,$B408,N$19)</f>
        <v>0</v>
      </c>
      <c r="O408" s="38">
        <f ca="1">_xll.DBRW($B$14,$B408,O$19)</f>
        <v>0</v>
      </c>
    </row>
    <row r="409" spans="1:15" x14ac:dyDescent="0.25">
      <c r="A409" s="2" t="str">
        <f ca="1">IF(_xll.TM1RPTELISCONSOLIDATED($B$20,$B409),IF(_xll.TM1RPTELLEV($B$20,$B409)&lt;=3,_xll.TM1RPTELLEV($B$20,$B409),"D"),"N")</f>
        <v>N</v>
      </c>
      <c r="B409" s="55" t="s">
        <v>238</v>
      </c>
      <c r="C409" s="35" t="str">
        <f t="shared" ca="1" si="6"/>
        <v>No</v>
      </c>
      <c r="D409" s="35" t="str">
        <f ca="1">IF(AND(C409="YES",_xll.DIMIX(instance&amp;":z_indicator_PL_Vector",_xll.ELPAR(dimension,F409,1))&gt;0),
_xll.ELPAR(dimension,F409,1),
IF(AND(C409="YES",_xll.DIMIX(instance&amp;":z_indicator_PL_Vector",_xll.ELPAR(dimension,F409,1))=0),
_xll.ELPAR(dimension,_xll.ELPAR(dimension,F409,1),1),
IF(G409="Vector",F409,"")))</f>
        <v/>
      </c>
      <c r="E409" s="36">
        <f ca="1">_xll.ELLEV($B$15,$B409)</f>
        <v>0</v>
      </c>
      <c r="F409" s="37" t="str">
        <f ca="1">_xll.DIMNM(dimension,_xll.DIMIX(dimension,B409))</f>
        <v>PL1355_FI_05</v>
      </c>
      <c r="G409" s="36">
        <f ca="1">_xll.DBRW($B$14,$B409,G$19)</f>
        <v>0</v>
      </c>
      <c r="H409" s="38">
        <f ca="1">_xll.DBRW($B$14,$B409,H$19)</f>
        <v>0</v>
      </c>
      <c r="I409" s="38">
        <f ca="1">_xll.DBRW($B$14,$B409,I$19)</f>
        <v>0</v>
      </c>
      <c r="J409" s="38" t="str">
        <f ca="1">IF(OR(E409&lt;&gt;0,(_xll.ELPAR("tango_core_model:Indicator",B409,2)="")),_xll.ELPAR("tango_core_model:Indicator",B409,1),_xll.ELPAR("tango_core_model:Indicator",B409,2))</f>
        <v>PL0000_FI</v>
      </c>
      <c r="K409" s="38" t="str">
        <f ca="1">IFERROR(VLOOKUP(B409,#REF!,3,FALSE),"-")</f>
        <v xml:space="preserve">Expenses invoiced by other entities of the Group: Management Fees from Group VE, Management Fees from Corporate VT, MF from Business Area, or Country, or Region or Agency. </v>
      </c>
      <c r="L409" s="38">
        <f ca="1">_xll.DBRW($B$14,$B409,L$19)</f>
        <v>0</v>
      </c>
      <c r="M409" s="38">
        <f ca="1">_xll.DBRW($B$14,$B409,M$19)</f>
        <v>0</v>
      </c>
      <c r="N409" s="38">
        <f ca="1">_xll.DBRW($B$14,$B409,N$19)</f>
        <v>0</v>
      </c>
      <c r="O409" s="38">
        <f ca="1">_xll.DBRW($B$14,$B409,O$19)</f>
        <v>0</v>
      </c>
    </row>
    <row r="410" spans="1:15" x14ac:dyDescent="0.25">
      <c r="A410" s="2" t="str">
        <f ca="1">IF(_xll.TM1RPTELISCONSOLIDATED($B$20,$B410),IF(_xll.TM1RPTELLEV($B$20,$B410)&lt;=3,_xll.TM1RPTELLEV($B$20,$B410),"D"),"N")</f>
        <v>N</v>
      </c>
      <c r="B410" s="47" t="s">
        <v>1814</v>
      </c>
      <c r="C410" s="30" t="str">
        <f t="shared" ca="1" si="6"/>
        <v>No</v>
      </c>
      <c r="D410" s="30" t="str">
        <f ca="1">IF(AND(C410="YES",_xll.DIMIX(instance&amp;":z_indicator_PL_Vector",_xll.ELPAR(dimension,F410,1))&gt;0),
_xll.ELPAR(dimension,F410,1),
IF(AND(C410="YES",_xll.DIMIX(instance&amp;":z_indicator_PL_Vector",_xll.ELPAR(dimension,F410,1))=0),
_xll.ELPAR(dimension,_xll.ELPAR(dimension,F410,1),1),
IF(G410="Vector",F410,"")))</f>
        <v/>
      </c>
      <c r="E410" s="31">
        <f ca="1">_xll.ELLEV($B$15,$B410)</f>
        <v>1</v>
      </c>
      <c r="F410" s="32" t="str">
        <f ca="1">_xll.DIMNM(dimension,_xll.DIMIX(dimension,B410))</f>
        <v>PL0000_FI_OE</v>
      </c>
      <c r="G410" s="33">
        <f ca="1">_xll.DBRW($B$14,$B410,G$19)</f>
        <v>0</v>
      </c>
      <c r="H410" s="33">
        <f ca="1">_xll.DBRW($B$14,$B410,H$19)</f>
        <v>0</v>
      </c>
      <c r="I410" s="33">
        <f ca="1">_xll.DBRW($B$14,$B410,I$19)</f>
        <v>0</v>
      </c>
      <c r="J410" s="33" t="str">
        <f ca="1">IF(OR(E410&lt;&gt;0,(_xll.ELPAR("tango_core_model:Indicator",B410,2)="")),_xll.ELPAR("tango_core_model:Indicator",B410,1),_xll.ELPAR("tango_core_model:Indicator",B410,2))</f>
        <v>PL0000_FI</v>
      </c>
      <c r="K410" s="33" t="str">
        <f ca="1">IFERROR(VLOOKUP(B410,#REF!,3,FALSE),"-")</f>
        <v>-</v>
      </c>
      <c r="L410" s="33">
        <f ca="1">_xll.DBRW($B$14,$B410,L$19)</f>
        <v>0</v>
      </c>
      <c r="M410" s="33">
        <f ca="1">_xll.DBRW($B$14,$B410,M$19)</f>
        <v>0</v>
      </c>
      <c r="N410" s="33">
        <f ca="1">_xll.DBRW($B$14,$B410,N$19)</f>
        <v>0</v>
      </c>
      <c r="O410" s="33">
        <f ca="1">_xll.DBRW($B$14,$B410,O$19)</f>
        <v>0</v>
      </c>
    </row>
    <row r="411" spans="1:15" x14ac:dyDescent="0.25">
      <c r="A411" s="2" t="str">
        <f ca="1">IF(_xll.TM1RPTELISCONSOLIDATED($B$20,$B411),IF(_xll.TM1RPTELLEV($B$20,$B411)&lt;=3,_xll.TM1RPTELLEV($B$20,$B411),"D"),"N")</f>
        <v>N</v>
      </c>
      <c r="B411" s="53" t="s">
        <v>243</v>
      </c>
      <c r="C411" s="35" t="str">
        <f t="shared" ca="1" si="6"/>
        <v>No</v>
      </c>
      <c r="D411" s="35" t="str">
        <f ca="1">IF(AND(C411="YES",_xll.DIMIX(instance&amp;":z_indicator_PL_Vector",_xll.ELPAR(dimension,F411,1))&gt;0),
_xll.ELPAR(dimension,F411,1),
IF(AND(C411="YES",_xll.DIMIX(instance&amp;":z_indicator_PL_Vector",_xll.ELPAR(dimension,F411,1))=0),
_xll.ELPAR(dimension,_xll.ELPAR(dimension,F411,1),1),
IF(G411="Vector",F411,"")))</f>
        <v/>
      </c>
      <c r="E411" s="36">
        <f ca="1">_xll.ELLEV($B$15,$B411)</f>
        <v>0</v>
      </c>
      <c r="F411" s="37" t="str">
        <f ca="1">_xll.DIMNM(dimension,_xll.DIMIX(dimension,B411))</f>
        <v>PL1315_FI_75</v>
      </c>
      <c r="G411" s="36">
        <f ca="1">_xll.DBRW($B$14,$B411,G$19)</f>
        <v>0</v>
      </c>
      <c r="H411" s="38">
        <f ca="1">_xll.DBRW($B$14,$B411,H$19)</f>
        <v>0</v>
      </c>
      <c r="I411" s="38">
        <f ca="1">_xll.DBRW($B$14,$B411,I$19)</f>
        <v>0</v>
      </c>
      <c r="J411" s="38" t="str">
        <f ca="1">IF(OR(E411&lt;&gt;0,(_xll.ELPAR("tango_core_model:Indicator",B411,2)="")),_xll.ELPAR("tango_core_model:Indicator",B411,1),_xll.ELPAR("tango_core_model:Indicator",B411,2))</f>
        <v>PL0000_FI_OE</v>
      </c>
      <c r="K411" s="38" t="str">
        <f ca="1">IFERROR(VLOOKUP(B411,#REF!,3,FALSE),"-")</f>
        <v>Cost of auditors, consulting fees (tax, legal, financial) not related to a specific commercial contract providing revenues nor to the bids.</v>
      </c>
      <c r="L411" s="38">
        <f ca="1">_xll.DBRW($B$14,$B411,L$19)</f>
        <v>0</v>
      </c>
      <c r="M411" s="38">
        <f ca="1">_xll.DBRW($B$14,$B411,M$19)</f>
        <v>0</v>
      </c>
      <c r="N411" s="38">
        <f ca="1">_xll.DBRW($B$14,$B411,N$19)</f>
        <v>0</v>
      </c>
      <c r="O411" s="38">
        <f ca="1">_xll.DBRW($B$14,$B411,O$19)</f>
        <v>0</v>
      </c>
    </row>
    <row r="412" spans="1:15" x14ac:dyDescent="0.25">
      <c r="A412" s="2" t="str">
        <f ca="1">IF(_xll.TM1RPTELISCONSOLIDATED($B$20,$B412),IF(_xll.TM1RPTELLEV($B$20,$B412)&lt;=3,_xll.TM1RPTELLEV($B$20,$B412),"D"),"N")</f>
        <v>N</v>
      </c>
      <c r="B412" s="53" t="s">
        <v>240</v>
      </c>
      <c r="C412" s="35" t="str">
        <f t="shared" ca="1" si="6"/>
        <v>No</v>
      </c>
      <c r="D412" s="35" t="str">
        <f ca="1">IF(AND(C412="YES",_xll.DIMIX(instance&amp;":z_indicator_PL_Vector",_xll.ELPAR(dimension,F412,1))&gt;0),
_xll.ELPAR(dimension,F412,1),
IF(AND(C412="YES",_xll.DIMIX(instance&amp;":z_indicator_PL_Vector",_xll.ELPAR(dimension,F412,1))=0),
_xll.ELPAR(dimension,_xll.ELPAR(dimension,F412,1),1),
IF(G412="Vector",F412,"")))</f>
        <v/>
      </c>
      <c r="E412" s="36">
        <f ca="1">_xll.ELLEV($B$15,$B412)</f>
        <v>0</v>
      </c>
      <c r="F412" s="37" t="str">
        <f ca="1">_xll.DIMNM(dimension,_xll.DIMIX(dimension,B412))</f>
        <v>PL1315_FI_99</v>
      </c>
      <c r="G412" s="36">
        <f ca="1">_xll.DBRW($B$14,$B412,G$19)</f>
        <v>0</v>
      </c>
      <c r="H412" s="38">
        <f ca="1">_xll.DBRW($B$14,$B412,H$19)</f>
        <v>0</v>
      </c>
      <c r="I412" s="38">
        <f ca="1">_xll.DBRW($B$14,$B412,I$19)</f>
        <v>0</v>
      </c>
      <c r="J412" s="38" t="str">
        <f ca="1">IF(OR(E412&lt;&gt;0,(_xll.ELPAR("tango_core_model:Indicator",B412,2)="")),_xll.ELPAR("tango_core_model:Indicator",B412,1),_xll.ELPAR("tango_core_model:Indicator",B412,2))</f>
        <v>PL0000_FI_OE</v>
      </c>
      <c r="K412" s="38" t="str">
        <f ca="1">IFERROR(VLOOKUP(B412,#REF!,3,FALSE),"-")</f>
        <v>Expenses not included in the other selling expenses natures of cost</v>
      </c>
      <c r="L412" s="38">
        <f ca="1">_xll.DBRW($B$14,$B412,L$19)</f>
        <v>0</v>
      </c>
      <c r="M412" s="38">
        <f ca="1">_xll.DBRW($B$14,$B412,M$19)</f>
        <v>0</v>
      </c>
      <c r="N412" s="38">
        <f ca="1">_xll.DBRW($B$14,$B412,N$19)</f>
        <v>0</v>
      </c>
      <c r="O412" s="38">
        <f ca="1">_xll.DBRW($B$14,$B412,O$19)</f>
        <v>0</v>
      </c>
    </row>
    <row r="413" spans="1:15" x14ac:dyDescent="0.25">
      <c r="A413" s="2" t="str">
        <f ca="1">IF(_xll.TM1RPTELISCONSOLIDATED($B$20,$B413),IF(_xll.TM1RPTELLEV($B$20,$B413)&lt;=3,_xll.TM1RPTELLEV($B$20,$B413),"D"),"N")</f>
        <v>N</v>
      </c>
      <c r="B413" s="53" t="s">
        <v>241</v>
      </c>
      <c r="C413" s="35" t="str">
        <f t="shared" ca="1" si="6"/>
        <v>No</v>
      </c>
      <c r="D413" s="35" t="str">
        <f ca="1">IF(AND(C413="YES",_xll.DIMIX(instance&amp;":z_indicator_PL_Vector",_xll.ELPAR(dimension,F413,1))&gt;0),
_xll.ELPAR(dimension,F413,1),
IF(AND(C413="YES",_xll.DIMIX(instance&amp;":z_indicator_PL_Vector",_xll.ELPAR(dimension,F413,1))=0),
_xll.ELPAR(dimension,_xll.ELPAR(dimension,F413,1),1),
IF(G413="Vector",F413,"")))</f>
        <v/>
      </c>
      <c r="E413" s="36">
        <f ca="1">_xll.ELLEV($B$15,$B413)</f>
        <v>0</v>
      </c>
      <c r="F413" s="37" t="str">
        <f ca="1">_xll.DIMNM(dimension,_xll.DIMIX(dimension,B413))</f>
        <v>PL1315_FI_20</v>
      </c>
      <c r="G413" s="36">
        <f ca="1">_xll.DBRW($B$14,$B413,G$19)</f>
        <v>0</v>
      </c>
      <c r="H413" s="38">
        <f ca="1">_xll.DBRW($B$14,$B413,H$19)</f>
        <v>0</v>
      </c>
      <c r="I413" s="38">
        <f ca="1">_xll.DBRW($B$14,$B413,I$19)</f>
        <v>0</v>
      </c>
      <c r="J413" s="38" t="str">
        <f ca="1">IF(OR(E413&lt;&gt;0,(_xll.ELPAR("tango_core_model:Indicator",B413,2)="")),_xll.ELPAR("tango_core_model:Indicator",B413,1),_xll.ELPAR("tango_core_model:Indicator",B413,2))</f>
        <v>PL0000_FI_OE</v>
      </c>
      <c r="K413" s="38" t="str">
        <f ca="1">IFERROR(VLOOKUP(B413,#REF!,3,FALSE),"-")</f>
        <v>Cost of temporary staff allocated to the G&amp;A costs</v>
      </c>
      <c r="L413" s="38">
        <f ca="1">_xll.DBRW($B$14,$B413,L$19)</f>
        <v>0</v>
      </c>
      <c r="M413" s="38">
        <f ca="1">_xll.DBRW($B$14,$B413,M$19)</f>
        <v>0</v>
      </c>
      <c r="N413" s="38">
        <f ca="1">_xll.DBRW($B$14,$B413,N$19)</f>
        <v>0</v>
      </c>
      <c r="O413" s="38">
        <f ca="1">_xll.DBRW($B$14,$B413,O$19)</f>
        <v>0</v>
      </c>
    </row>
    <row r="414" spans="1:15" x14ac:dyDescent="0.25">
      <c r="A414" s="2" t="str">
        <f ca="1">IF(_xll.TM1RPTELISCONSOLIDATED($B$20,$B414),IF(_xll.TM1RPTELLEV($B$20,$B414)&lt;=3,_xll.TM1RPTELLEV($B$20,$B414),"D"),"N")</f>
        <v>N</v>
      </c>
      <c r="B414" s="53" t="s">
        <v>242</v>
      </c>
      <c r="C414" s="35" t="str">
        <f t="shared" ca="1" si="6"/>
        <v>No</v>
      </c>
      <c r="D414" s="35" t="str">
        <f ca="1">IF(AND(C414="YES",_xll.DIMIX(instance&amp;":z_indicator_PL_Vector",_xll.ELPAR(dimension,F414,1))&gt;0),
_xll.ELPAR(dimension,F414,1),
IF(AND(C414="YES",_xll.DIMIX(instance&amp;":z_indicator_PL_Vector",_xll.ELPAR(dimension,F414,1))=0),
_xll.ELPAR(dimension,_xll.ELPAR(dimension,F414,1),1),
IF(G414="Vector",F414,"")))</f>
        <v/>
      </c>
      <c r="E414" s="36">
        <f ca="1">_xll.ELLEV($B$15,$B414)</f>
        <v>0</v>
      </c>
      <c r="F414" s="37" t="str">
        <f ca="1">_xll.DIMNM(dimension,_xll.DIMIX(dimension,B414))</f>
        <v>PL1315_FI_70</v>
      </c>
      <c r="G414" s="36">
        <f ca="1">_xll.DBRW($B$14,$B414,G$19)</f>
        <v>0</v>
      </c>
      <c r="H414" s="38">
        <f ca="1">_xll.DBRW($B$14,$B414,H$19)</f>
        <v>0</v>
      </c>
      <c r="I414" s="38">
        <f ca="1">_xll.DBRW($B$14,$B414,I$19)</f>
        <v>0</v>
      </c>
      <c r="J414" s="38" t="str">
        <f ca="1">IF(OR(E414&lt;&gt;0,(_xll.ELPAR("tango_core_model:Indicator",B414,2)="")),_xll.ELPAR("tango_core_model:Indicator",B414,1),_xll.ELPAR("tango_core_model:Indicator",B414,2))</f>
        <v>PL0000_FI_OE</v>
      </c>
      <c r="K414" s="38" t="str">
        <f ca="1">IFERROR(VLOOKUP(B414,#REF!,3,FALSE),"-")</f>
        <v xml:space="preserve"> All expenses occuring within a travel (train, plane, taxi, meals, hotels…) not related to a specific commercial contract providing revenues nor to the bids.</v>
      </c>
      <c r="L414" s="38">
        <f ca="1">_xll.DBRW($B$14,$B414,L$19)</f>
        <v>0</v>
      </c>
      <c r="M414" s="38">
        <f ca="1">_xll.DBRW($B$14,$B414,M$19)</f>
        <v>0</v>
      </c>
      <c r="N414" s="38">
        <f ca="1">_xll.DBRW($B$14,$B414,N$19)</f>
        <v>0</v>
      </c>
      <c r="O414" s="38">
        <f ca="1">_xll.DBRW($B$14,$B414,O$19)</f>
        <v>0</v>
      </c>
    </row>
    <row r="415" spans="1:15" x14ac:dyDescent="0.25">
      <c r="A415" s="2" t="str">
        <f ca="1">IF(_xll.TM1RPTELISCONSOLIDATED($B$20,$B415),IF(_xll.TM1RPTELLEV($B$20,$B415)&lt;=3,_xll.TM1RPTELLEV($B$20,$B415),"D"),"N")</f>
        <v>N</v>
      </c>
      <c r="B415" s="46" t="s">
        <v>1815</v>
      </c>
      <c r="C415" s="25" t="str">
        <f t="shared" ca="1" si="6"/>
        <v>No</v>
      </c>
      <c r="D415" s="25" t="str">
        <f ca="1">IF(AND(C415="YES",_xll.DIMIX(instance&amp;":z_indicator_PL_Vector",_xll.ELPAR(dimension,F415,1))&gt;0),
_xll.ELPAR(dimension,F415,1),
IF(AND(C415="YES",_xll.DIMIX(instance&amp;":z_indicator_PL_Vector",_xll.ELPAR(dimension,F415,1))=0),
_xll.ELPAR(dimension,_xll.ELPAR(dimension,F415,1),1),
IF(G415="Vector",F415,"")))</f>
        <v/>
      </c>
      <c r="E415" s="26">
        <f ca="1">_xll.ELLEV($B$15,$B415)</f>
        <v>3</v>
      </c>
      <c r="F415" s="27" t="str">
        <f ca="1">_xll.DIMNM(dimension,_xll.DIMIX(dimension,B415))</f>
        <v>PL0000_GM</v>
      </c>
      <c r="G415" s="28">
        <f ca="1">_xll.DBRW($B$14,$B415,G$19)</f>
        <v>0</v>
      </c>
      <c r="H415" s="28">
        <f ca="1">_xll.DBRW($B$14,$B415,H$19)</f>
        <v>0</v>
      </c>
      <c r="I415" s="28">
        <f ca="1">_xll.DBRW($B$14,$B415,I$19)</f>
        <v>0</v>
      </c>
      <c r="J415" s="28" t="str">
        <f ca="1">IF(OR(E415&lt;&gt;0,(_xll.ELPAR("tango_core_model:Indicator",B415,2)="")),_xll.ELPAR("tango_core_model:Indicator",B415,1),_xll.ELPAR("tango_core_model:Indicator",B415,2))</f>
        <v>TPL13_dest_GA</v>
      </c>
      <c r="K415" s="28" t="str">
        <f ca="1">IFERROR(VLOOKUP(B415,#REF!,3,FALSE),"-")</f>
        <v>-</v>
      </c>
      <c r="L415" s="28">
        <f ca="1">_xll.DBRW($B$14,$B415,L$19)</f>
        <v>0</v>
      </c>
      <c r="M415" s="28">
        <f ca="1">_xll.DBRW($B$14,$B415,M$19)</f>
        <v>0</v>
      </c>
      <c r="N415" s="28">
        <f ca="1">_xll.DBRW($B$14,$B415,N$19)</f>
        <v>0</v>
      </c>
      <c r="O415" s="28">
        <f ca="1">_xll.DBRW($B$14,$B415,O$19)</f>
        <v>0</v>
      </c>
    </row>
    <row r="416" spans="1:15" x14ac:dyDescent="0.25">
      <c r="A416" s="2" t="str">
        <f ca="1">IF(_xll.TM1RPTELISCONSOLIDATED($B$20,$B416),IF(_xll.TM1RPTELLEV($B$20,$B416)&lt;=3,_xll.TM1RPTELLEV($B$20,$B416),"D"),"N")</f>
        <v>N</v>
      </c>
      <c r="B416" s="47" t="s">
        <v>1816</v>
      </c>
      <c r="C416" s="30" t="str">
        <f t="shared" ca="1" si="6"/>
        <v>No</v>
      </c>
      <c r="D416" s="30" t="str">
        <f ca="1">IF(AND(C416="YES",_xll.DIMIX(instance&amp;":z_indicator_PL_Vector",_xll.ELPAR(dimension,F416,1))&gt;0),
_xll.ELPAR(dimension,F416,1),
IF(AND(C416="YES",_xll.DIMIX(instance&amp;":z_indicator_PL_Vector",_xll.ELPAR(dimension,F416,1))=0),
_xll.ELPAR(dimension,_xll.ELPAR(dimension,F416,1),1),
IF(G416="Vector",F416,"")))</f>
        <v/>
      </c>
      <c r="E416" s="31">
        <f ca="1">_xll.ELLEV($B$15,$B416)</f>
        <v>2</v>
      </c>
      <c r="F416" s="32" t="str">
        <f ca="1">_xll.DIMNM(dimension,_xll.DIMIX(dimension,B416))</f>
        <v>PL0000_GM_CAFOP</v>
      </c>
      <c r="G416" s="33">
        <f ca="1">_xll.DBRW($B$14,$B416,G$19)</f>
        <v>0</v>
      </c>
      <c r="H416" s="33">
        <f ca="1">_xll.DBRW($B$14,$B416,H$19)</f>
        <v>0</v>
      </c>
      <c r="I416" s="33">
        <f ca="1">_xll.DBRW($B$14,$B416,I$19)</f>
        <v>0</v>
      </c>
      <c r="J416" s="33" t="str">
        <f ca="1">IF(OR(E416&lt;&gt;0,(_xll.ELPAR("tango_core_model:Indicator",B416,2)="")),_xll.ELPAR("tango_core_model:Indicator",B416,1),_xll.ELPAR("tango_core_model:Indicator",B416,2))</f>
        <v>PL0000_GM</v>
      </c>
      <c r="K416" s="33" t="str">
        <f ca="1">IFERROR(VLOOKUP(B416,#REF!,3,FALSE),"-")</f>
        <v>-</v>
      </c>
      <c r="L416" s="33">
        <f ca="1">_xll.DBRW($B$14,$B416,L$19)</f>
        <v>0</v>
      </c>
      <c r="M416" s="33">
        <f ca="1">_xll.DBRW($B$14,$B416,M$19)</f>
        <v>0</v>
      </c>
      <c r="N416" s="33">
        <f ca="1">_xll.DBRW($B$14,$B416,N$19)</f>
        <v>0</v>
      </c>
      <c r="O416" s="33">
        <f ca="1">_xll.DBRW($B$14,$B416,O$19)</f>
        <v>0</v>
      </c>
    </row>
    <row r="417" spans="1:15" x14ac:dyDescent="0.25">
      <c r="A417" s="2" t="str">
        <f ca="1">IF(_xll.TM1RPTELISCONSOLIDATED($B$20,$B417),IF(_xll.TM1RPTELLEV($B$20,$B417)&lt;=3,_xll.TM1RPTELLEV($B$20,$B417),"D"),"N")</f>
        <v>N</v>
      </c>
      <c r="B417" s="53" t="s">
        <v>265</v>
      </c>
      <c r="C417" s="35" t="str">
        <f t="shared" ca="1" si="6"/>
        <v>No</v>
      </c>
      <c r="D417" s="35" t="str">
        <f ca="1">IF(AND(C417="YES",_xll.DIMIX(instance&amp;":z_indicator_PL_Vector",_xll.ELPAR(dimension,F417,1))&gt;0),
_xll.ELPAR(dimension,F417,1),
IF(AND(C417="YES",_xll.DIMIX(instance&amp;":z_indicator_PL_Vector",_xll.ELPAR(dimension,F417,1))=0),
_xll.ELPAR(dimension,_xll.ELPAR(dimension,F417,1),1),
IF(G417="Vector",F417,"")))</f>
        <v/>
      </c>
      <c r="E417" s="36">
        <f ca="1">_xll.ELLEV($B$15,$B417)</f>
        <v>0</v>
      </c>
      <c r="F417" s="37" t="str">
        <f ca="1">_xll.DIMNM(dimension,_xll.DIMIX(dimension,B417))</f>
        <v>PL1310_GM_10</v>
      </c>
      <c r="G417" s="36">
        <f ca="1">_xll.DBRW($B$14,$B417,G$19)</f>
        <v>0</v>
      </c>
      <c r="H417" s="38">
        <f ca="1">_xll.DBRW($B$14,$B417,H$19)</f>
        <v>0</v>
      </c>
      <c r="I417" s="38">
        <f ca="1">_xll.DBRW($B$14,$B417,I$19)</f>
        <v>0</v>
      </c>
      <c r="J417" s="38" t="str">
        <f ca="1">IF(OR(E417&lt;&gt;0,(_xll.ELPAR("tango_core_model:Indicator",B417,2)="")),_xll.ELPAR("tango_core_model:Indicator",B417,1),_xll.ELPAR("tango_core_model:Indicator",B417,2))</f>
        <v>PL0000_GM_CAFOP</v>
      </c>
      <c r="K417" s="38" t="str">
        <f ca="1">IFERROR(VLOOKUP(B417,#REF!,3,FALSE),"-")</f>
        <v>The share of staff costs that can be allocated to head office and administrative costs</v>
      </c>
      <c r="L417" s="38">
        <f ca="1">_xll.DBRW($B$14,$B417,L$19)</f>
        <v>0</v>
      </c>
      <c r="M417" s="38">
        <f ca="1">_xll.DBRW($B$14,$B417,M$19)</f>
        <v>0</v>
      </c>
      <c r="N417" s="38">
        <f ca="1">_xll.DBRW($B$14,$B417,N$19)</f>
        <v>0</v>
      </c>
      <c r="O417" s="38">
        <f ca="1">_xll.DBRW($B$14,$B417,O$19)</f>
        <v>0</v>
      </c>
    </row>
    <row r="418" spans="1:15" x14ac:dyDescent="0.25">
      <c r="A418" s="2" t="str">
        <f ca="1">IF(_xll.TM1RPTELISCONSOLIDATED($B$20,$B418),IF(_xll.TM1RPTELLEV($B$20,$B418)&lt;=3,_xll.TM1RPTELLEV($B$20,$B418),"D"),"N")</f>
        <v>N</v>
      </c>
      <c r="B418" s="53" t="s">
        <v>266</v>
      </c>
      <c r="C418" s="35" t="str">
        <f t="shared" ca="1" si="6"/>
        <v>No</v>
      </c>
      <c r="D418" s="35" t="str">
        <f ca="1">IF(AND(C418="YES",_xll.DIMIX(instance&amp;":z_indicator_PL_Vector",_xll.ELPAR(dimension,F418,1))&gt;0),
_xll.ELPAR(dimension,F418,1),
IF(AND(C418="YES",_xll.DIMIX(instance&amp;":z_indicator_PL_Vector",_xll.ELPAR(dimension,F418,1))=0),
_xll.ELPAR(dimension,_xll.ELPAR(dimension,F418,1),1),
IF(G418="Vector",F418,"")))</f>
        <v/>
      </c>
      <c r="E418" s="36">
        <f ca="1">_xll.ELLEV($B$15,$B418)</f>
        <v>0</v>
      </c>
      <c r="F418" s="37" t="str">
        <f ca="1">_xll.DIMNM(dimension,_xll.DIMIX(dimension,B418))</f>
        <v>PL1310_GM_20</v>
      </c>
      <c r="G418" s="36">
        <f ca="1">_xll.DBRW($B$14,$B418,G$19)</f>
        <v>0</v>
      </c>
      <c r="H418" s="38">
        <f ca="1">_xll.DBRW($B$14,$B418,H$19)</f>
        <v>0</v>
      </c>
      <c r="I418" s="38">
        <f ca="1">_xll.DBRW($B$14,$B418,I$19)</f>
        <v>0</v>
      </c>
      <c r="J418" s="38" t="str">
        <f ca="1">IF(OR(E418&lt;&gt;0,(_xll.ELPAR("tango_core_model:Indicator",B418,2)="")),_xll.ELPAR("tango_core_model:Indicator",B418,1),_xll.ELPAR("tango_core_model:Indicator",B418,2))</f>
        <v>PL0000_GM_CAFOP</v>
      </c>
      <c r="K418" s="38" t="str">
        <f ca="1">IFERROR(VLOOKUP(B418,#REF!,3,FALSE),"-")</f>
        <v>The share of staff costs that can be allocated to head office and administrative costs</v>
      </c>
      <c r="L418" s="38">
        <f ca="1">_xll.DBRW($B$14,$B418,L$19)</f>
        <v>0</v>
      </c>
      <c r="M418" s="38">
        <f ca="1">_xll.DBRW($B$14,$B418,M$19)</f>
        <v>0</v>
      </c>
      <c r="N418" s="38">
        <f ca="1">_xll.DBRW($B$14,$B418,N$19)</f>
        <v>0</v>
      </c>
      <c r="O418" s="38">
        <f ca="1">_xll.DBRW($B$14,$B418,O$19)</f>
        <v>0</v>
      </c>
    </row>
    <row r="419" spans="1:15" x14ac:dyDescent="0.25">
      <c r="A419" s="2" t="str">
        <f ca="1">IF(_xll.TM1RPTELISCONSOLIDATED($B$20,$B419),IF(_xll.TM1RPTELLEV($B$20,$B419)&lt;=3,_xll.TM1RPTELLEV($B$20,$B419),"D"),"N")</f>
        <v>N</v>
      </c>
      <c r="B419" s="53" t="s">
        <v>267</v>
      </c>
      <c r="C419" s="35" t="str">
        <f t="shared" ca="1" si="6"/>
        <v>No</v>
      </c>
      <c r="D419" s="35" t="str">
        <f ca="1">IF(AND(C419="YES",_xll.DIMIX(instance&amp;":z_indicator_PL_Vector",_xll.ELPAR(dimension,F419,1))&gt;0),
_xll.ELPAR(dimension,F419,1),
IF(AND(C419="YES",_xll.DIMIX(instance&amp;":z_indicator_PL_Vector",_xll.ELPAR(dimension,F419,1))=0),
_xll.ELPAR(dimension,_xll.ELPAR(dimension,F419,1),1),
IF(G419="Vector",F419,"")))</f>
        <v/>
      </c>
      <c r="E419" s="36">
        <f ca="1">_xll.ELLEV($B$15,$B419)</f>
        <v>0</v>
      </c>
      <c r="F419" s="37" t="str">
        <f ca="1">_xll.DIMNM(dimension,_xll.DIMIX(dimension,B419))</f>
        <v>PL1311_GM</v>
      </c>
      <c r="G419" s="36">
        <f ca="1">_xll.DBRW($B$14,$B419,G$19)</f>
        <v>0</v>
      </c>
      <c r="H419" s="38">
        <f ca="1">_xll.DBRW($B$14,$B419,H$19)</f>
        <v>0</v>
      </c>
      <c r="I419" s="38">
        <f ca="1">_xll.DBRW($B$14,$B419,I$19)</f>
        <v>0</v>
      </c>
      <c r="J419" s="38" t="str">
        <f ca="1">IF(OR(E419&lt;&gt;0,(_xll.ELPAR("tango_core_model:Indicator",B419,2)="")),_xll.ELPAR("tango_core_model:Indicator",B419,1),_xll.ELPAR("tango_core_model:Indicator",B419,2))</f>
        <v>PL0000_GM_CAFOP</v>
      </c>
      <c r="K419" s="38" t="str">
        <f ca="1">IFERROR(VLOOKUP(B419,#REF!,3,FALSE),"-")</f>
        <v>This account is used to record expenses relating to the measurement of share-based payments to employees (stock options, allotment of free shares or company savings plans). Expenses relating to the measurement of share-based payments to employees must be offset by a corresponding increase in the entity's shareholders' equity</v>
      </c>
      <c r="L419" s="38">
        <f ca="1">_xll.DBRW($B$14,$B419,L$19)</f>
        <v>0</v>
      </c>
      <c r="M419" s="38">
        <f ca="1">_xll.DBRW($B$14,$B419,M$19)</f>
        <v>0</v>
      </c>
      <c r="N419" s="38">
        <f ca="1">_xll.DBRW($B$14,$B419,N$19)</f>
        <v>0</v>
      </c>
      <c r="O419" s="38">
        <f ca="1">_xll.DBRW($B$14,$B419,O$19)</f>
        <v>0</v>
      </c>
    </row>
    <row r="420" spans="1:15" x14ac:dyDescent="0.25">
      <c r="A420" s="2" t="str">
        <f ca="1">IF(_xll.TM1RPTELISCONSOLIDATED($B$20,$B420),IF(_xll.TM1RPTELLEV($B$20,$B420)&lt;=3,_xll.TM1RPTELLEV($B$20,$B420),"D"),"N")</f>
        <v>N</v>
      </c>
      <c r="B420" s="53" t="s">
        <v>271</v>
      </c>
      <c r="C420" s="35" t="str">
        <f t="shared" ca="1" si="6"/>
        <v>No</v>
      </c>
      <c r="D420" s="35" t="str">
        <f ca="1">IF(AND(C420="YES",_xll.DIMIX(instance&amp;":z_indicator_PL_Vector",_xll.ELPAR(dimension,F420,1))&gt;0),
_xll.ELPAR(dimension,F420,1),
IF(AND(C420="YES",_xll.DIMIX(instance&amp;":z_indicator_PL_Vector",_xll.ELPAR(dimension,F420,1))=0),
_xll.ELPAR(dimension,_xll.ELPAR(dimension,F420,1),1),
IF(G420="Vector",F420,"")))</f>
        <v/>
      </c>
      <c r="E420" s="36">
        <f ca="1">_xll.ELLEV($B$15,$B420)</f>
        <v>0</v>
      </c>
      <c r="F420" s="37" t="str">
        <f ca="1">_xll.DIMNM(dimension,_xll.DIMIX(dimension,B420))</f>
        <v>PL1316_GM</v>
      </c>
      <c r="G420" s="36">
        <f ca="1">_xll.DBRW($B$14,$B420,G$19)</f>
        <v>0</v>
      </c>
      <c r="H420" s="38">
        <f ca="1">_xll.DBRW($B$14,$B420,H$19)</f>
        <v>0</v>
      </c>
      <c r="I420" s="38">
        <f ca="1">_xll.DBRW($B$14,$B420,I$19)</f>
        <v>0</v>
      </c>
      <c r="J420" s="38" t="str">
        <f ca="1">IF(OR(E420&lt;&gt;0,(_xll.ELPAR("tango_core_model:Indicator",B420,2)="")),_xll.ELPAR("tango_core_model:Indicator",B420,1),_xll.ELPAR("tango_core_model:Indicator",B420,2))</f>
        <v>PL0000_GM_CAFOP</v>
      </c>
      <c r="K420" s="38" t="str">
        <f ca="1">IFERROR(VLOOKUP(B420,#REF!,3,FALSE),"-")</f>
        <v>Leasing costs of buildings and infrastructures</v>
      </c>
      <c r="L420" s="38">
        <f ca="1">_xll.DBRW($B$14,$B420,L$19)</f>
        <v>0</v>
      </c>
      <c r="M420" s="38">
        <f ca="1">_xll.DBRW($B$14,$B420,M$19)</f>
        <v>0</v>
      </c>
      <c r="N420" s="38">
        <f ca="1">_xll.DBRW($B$14,$B420,N$19)</f>
        <v>0</v>
      </c>
      <c r="O420" s="38">
        <f ca="1">_xll.DBRW($B$14,$B420,O$19)</f>
        <v>0</v>
      </c>
    </row>
    <row r="421" spans="1:15" x14ac:dyDescent="0.25">
      <c r="A421" s="2" t="str">
        <f ca="1">IF(_xll.TM1RPTELISCONSOLIDATED($B$20,$B421),IF(_xll.TM1RPTELLEV($B$20,$B421)&lt;=3,_xll.TM1RPTELLEV($B$20,$B421),"D"),"N")</f>
        <v>N</v>
      </c>
      <c r="B421" s="53" t="s">
        <v>268</v>
      </c>
      <c r="C421" s="35" t="str">
        <f t="shared" ca="1" si="6"/>
        <v>No</v>
      </c>
      <c r="D421" s="35" t="str">
        <f ca="1">IF(AND(C421="YES",_xll.DIMIX(instance&amp;":z_indicator_PL_Vector",_xll.ELPAR(dimension,F421,1))&gt;0),
_xll.ELPAR(dimension,F421,1),
IF(AND(C421="YES",_xll.DIMIX(instance&amp;":z_indicator_PL_Vector",_xll.ELPAR(dimension,F421,1))=0),
_xll.ELPAR(dimension,_xll.ELPAR(dimension,F421,1),1),
IF(G421="Vector",F421,"")))</f>
        <v/>
      </c>
      <c r="E421" s="36">
        <f ca="1">_xll.ELLEV($B$15,$B421)</f>
        <v>0</v>
      </c>
      <c r="F421" s="37" t="str">
        <f ca="1">_xll.DIMNM(dimension,_xll.DIMIX(dimension,B421))</f>
        <v>PL1320_GM</v>
      </c>
      <c r="G421" s="36">
        <f ca="1">_xll.DBRW($B$14,$B421,G$19)</f>
        <v>0</v>
      </c>
      <c r="H421" s="38">
        <f ca="1">_xll.DBRW($B$14,$B421,H$19)</f>
        <v>0</v>
      </c>
      <c r="I421" s="38">
        <f ca="1">_xll.DBRW($B$14,$B421,I$19)</f>
        <v>0</v>
      </c>
      <c r="J421" s="38" t="str">
        <f ca="1">IF(OR(E421&lt;&gt;0,(_xll.ELPAR("tango_core_model:Indicator",B421,2)="")),_xll.ELPAR("tango_core_model:Indicator",B421,1),_xll.ELPAR("tango_core_model:Indicator",B421,2))</f>
        <v>PL0000_GM_CAFOP</v>
      </c>
      <c r="K421" s="38" t="str">
        <f ca="1">IFERROR(VLOOKUP(B421,#REF!,3,FALSE),"-")</f>
        <v>It relates to costs incurred directly by the acquirer/seller in performing the acquisition of securities. In particular, these costs may include bank success fees, advisor fees, legal fees, accountant fees, appraiser fees, etc…</v>
      </c>
      <c r="L421" s="38">
        <f ca="1">_xll.DBRW($B$14,$B421,L$19)</f>
        <v>0</v>
      </c>
      <c r="M421" s="38">
        <f ca="1">_xll.DBRW($B$14,$B421,M$19)</f>
        <v>0</v>
      </c>
      <c r="N421" s="38">
        <f ca="1">_xll.DBRW($B$14,$B421,N$19)</f>
        <v>0</v>
      </c>
      <c r="O421" s="38">
        <f ca="1">_xll.DBRW($B$14,$B421,O$19)</f>
        <v>0</v>
      </c>
    </row>
    <row r="422" spans="1:15" x14ac:dyDescent="0.25">
      <c r="A422" s="2" t="str">
        <f ca="1">IF(_xll.TM1RPTELISCONSOLIDATED($B$20,$B422),IF(_xll.TM1RPTELLEV($B$20,$B422)&lt;=3,_xll.TM1RPTELLEV($B$20,$B422),"D"),"N")</f>
        <v>N</v>
      </c>
      <c r="B422" s="53" t="s">
        <v>269</v>
      </c>
      <c r="C422" s="35" t="str">
        <f t="shared" ca="1" si="6"/>
        <v>No</v>
      </c>
      <c r="D422" s="35" t="str">
        <f ca="1">IF(AND(C422="YES",_xll.DIMIX(instance&amp;":z_indicator_PL_Vector",_xll.ELPAR(dimension,F422,1))&gt;0),
_xll.ELPAR(dimension,F422,1),
IF(AND(C422="YES",_xll.DIMIX(instance&amp;":z_indicator_PL_Vector",_xll.ELPAR(dimension,F422,1))=0),
_xll.ELPAR(dimension,_xll.ELPAR(dimension,F422,1),1),
IF(G422="Vector",F422,"")))</f>
        <v/>
      </c>
      <c r="E422" s="36">
        <f ca="1">_xll.ELLEV($B$15,$B422)</f>
        <v>0</v>
      </c>
      <c r="F422" s="37" t="str">
        <f ca="1">_xll.DIMNM(dimension,_xll.DIMIX(dimension,B422))</f>
        <v>PL1355_GM_05</v>
      </c>
      <c r="G422" s="36">
        <f ca="1">_xll.DBRW($B$14,$B422,G$19)</f>
        <v>0</v>
      </c>
      <c r="H422" s="38">
        <f ca="1">_xll.DBRW($B$14,$B422,H$19)</f>
        <v>0</v>
      </c>
      <c r="I422" s="38">
        <f ca="1">_xll.DBRW($B$14,$B422,I$19)</f>
        <v>0</v>
      </c>
      <c r="J422" s="38" t="str">
        <f ca="1">IF(OR(E422&lt;&gt;0,(_xll.ELPAR("tango_core_model:Indicator",B422,2)="")),_xll.ELPAR("tango_core_model:Indicator",B422,1),_xll.ELPAR("tango_core_model:Indicator",B422,2))</f>
        <v>PL0000_GM_CAFOP</v>
      </c>
      <c r="K422" s="38" t="str">
        <f ca="1">IFERROR(VLOOKUP(B422,#REF!,3,FALSE),"-")</f>
        <v xml:space="preserve">Expenses invoiced by other entities of the Group: Management Fees from Group VE, Management Fees from Corporate VT, MF from Business Area, or Country, or Region or Agency. </v>
      </c>
      <c r="L422" s="38">
        <f ca="1">_xll.DBRW($B$14,$B422,L$19)</f>
        <v>0</v>
      </c>
      <c r="M422" s="38">
        <f ca="1">_xll.DBRW($B$14,$B422,M$19)</f>
        <v>0</v>
      </c>
      <c r="N422" s="38">
        <f ca="1">_xll.DBRW($B$14,$B422,N$19)</f>
        <v>0</v>
      </c>
      <c r="O422" s="38">
        <f ca="1">_xll.DBRW($B$14,$B422,O$19)</f>
        <v>0</v>
      </c>
    </row>
    <row r="423" spans="1:15" x14ac:dyDescent="0.25">
      <c r="A423" s="2" t="str">
        <f ca="1">IF(_xll.TM1RPTELISCONSOLIDATED($B$20,$B423),IF(_xll.TM1RPTELLEV($B$20,$B423)&lt;=3,_xll.TM1RPTELLEV($B$20,$B423),"D"),"N")</f>
        <v>N</v>
      </c>
      <c r="B423" s="53" t="s">
        <v>270</v>
      </c>
      <c r="C423" s="35" t="str">
        <f t="shared" ca="1" si="6"/>
        <v>No</v>
      </c>
      <c r="D423" s="35" t="str">
        <f ca="1">IF(AND(C423="YES",_xll.DIMIX(instance&amp;":z_indicator_PL_Vector",_xll.ELPAR(dimension,F423,1))&gt;0),
_xll.ELPAR(dimension,F423,1),
IF(AND(C423="YES",_xll.DIMIX(instance&amp;":z_indicator_PL_Vector",_xll.ELPAR(dimension,F423,1))=0),
_xll.ELPAR(dimension,_xll.ELPAR(dimension,F423,1),1),
IF(G423="Vector",F423,"")))</f>
        <v/>
      </c>
      <c r="E423" s="36">
        <f ca="1">_xll.ELLEV($B$15,$B423)</f>
        <v>0</v>
      </c>
      <c r="F423" s="37" t="str">
        <f ca="1">_xll.DIMNM(dimension,_xll.DIMIX(dimension,B423))</f>
        <v>PL1365_GM</v>
      </c>
      <c r="G423" s="36">
        <f ca="1">_xll.DBRW($B$14,$B423,G$19)</f>
        <v>0</v>
      </c>
      <c r="H423" s="38">
        <f ca="1">_xll.DBRW($B$14,$B423,H$19)</f>
        <v>0</v>
      </c>
      <c r="I423" s="38">
        <f ca="1">_xll.DBRW($B$14,$B423,I$19)</f>
        <v>0</v>
      </c>
      <c r="J423" s="38" t="str">
        <f ca="1">IF(OR(E423&lt;&gt;0,(_xll.ELPAR("tango_core_model:Indicator",B423,2)="")),_xll.ELPAR("tango_core_model:Indicator",B423,1),_xll.ELPAR("tango_core_model:Indicator",B423,2))</f>
        <v>PL0000_GM_CAFOP</v>
      </c>
      <c r="K423" s="38" t="str">
        <f ca="1">IFERROR(VLOOKUP(B423,#REF!,3,FALSE),"-")</f>
        <v>It includes all G&amp;A restructuring costs</v>
      </c>
      <c r="L423" s="38">
        <f ca="1">_xll.DBRW($B$14,$B423,L$19)</f>
        <v>0</v>
      </c>
      <c r="M423" s="38">
        <f ca="1">_xll.DBRW($B$14,$B423,M$19)</f>
        <v>0</v>
      </c>
      <c r="N423" s="38">
        <f ca="1">_xll.DBRW($B$14,$B423,N$19)</f>
        <v>0</v>
      </c>
      <c r="O423" s="38">
        <f ca="1">_xll.DBRW($B$14,$B423,O$19)</f>
        <v>0</v>
      </c>
    </row>
    <row r="424" spans="1:15" x14ac:dyDescent="0.25">
      <c r="A424" s="2" t="str">
        <f ca="1">IF(_xll.TM1RPTELISCONSOLIDATED($B$20,$B424),IF(_xll.TM1RPTELLEV($B$20,$B424)&lt;=3,_xll.TM1RPTELLEV($B$20,$B424),"D"),"N")</f>
        <v>N</v>
      </c>
      <c r="B424" s="48" t="s">
        <v>1817</v>
      </c>
      <c r="C424" s="30" t="str">
        <f t="shared" ca="1" si="6"/>
        <v>No</v>
      </c>
      <c r="D424" s="30" t="str">
        <f ca="1">IF(AND(C424="YES",_xll.DIMIX(instance&amp;":z_indicator_PL_Vector",_xll.ELPAR(dimension,F424,1))&gt;0),
_xll.ELPAR(dimension,F424,1),
IF(AND(C424="YES",_xll.DIMIX(instance&amp;":z_indicator_PL_Vector",_xll.ELPAR(dimension,F424,1))=0),
_xll.ELPAR(dimension,_xll.ELPAR(dimension,F424,1),1),
IF(G424="Vector",F424,"")))</f>
        <v/>
      </c>
      <c r="E424" s="31">
        <f ca="1">_xll.ELLEV($B$15,$B424)</f>
        <v>1</v>
      </c>
      <c r="F424" s="32" t="str">
        <f ca="1">_xll.DIMNM(dimension,_xll.DIMIX(dimension,B424))</f>
        <v>PL0000_GM_OE</v>
      </c>
      <c r="G424" s="33">
        <f ca="1">_xll.DBRW($B$14,$B424,G$19)</f>
        <v>0</v>
      </c>
      <c r="H424" s="33">
        <f ca="1">_xll.DBRW($B$14,$B424,H$19)</f>
        <v>0</v>
      </c>
      <c r="I424" s="33">
        <f ca="1">_xll.DBRW($B$14,$B424,I$19)</f>
        <v>0</v>
      </c>
      <c r="J424" s="33" t="str">
        <f ca="1">IF(OR(E424&lt;&gt;0,(_xll.ELPAR("tango_core_model:Indicator",B424,2)="")),_xll.ELPAR("tango_core_model:Indicator",B424,1),_xll.ELPAR("tango_core_model:Indicator",B424,2))</f>
        <v>PL0000_GM_CAFOP</v>
      </c>
      <c r="K424" s="33" t="str">
        <f ca="1">IFERROR(VLOOKUP(B424,#REF!,3,FALSE),"-")</f>
        <v>-</v>
      </c>
      <c r="L424" s="33">
        <f ca="1">_xll.DBRW($B$14,$B424,L$19)</f>
        <v>0</v>
      </c>
      <c r="M424" s="33">
        <f ca="1">_xll.DBRW($B$14,$B424,M$19)</f>
        <v>0</v>
      </c>
      <c r="N424" s="33">
        <f ca="1">_xll.DBRW($B$14,$B424,N$19)</f>
        <v>0</v>
      </c>
      <c r="O424" s="33">
        <f ca="1">_xll.DBRW($B$14,$B424,O$19)</f>
        <v>0</v>
      </c>
    </row>
    <row r="425" spans="1:15" x14ac:dyDescent="0.25">
      <c r="A425" s="2" t="str">
        <f ca="1">IF(_xll.TM1RPTELISCONSOLIDATED($B$20,$B425),IF(_xll.TM1RPTELLEV($B$20,$B425)&lt;=3,_xll.TM1RPTELLEV($B$20,$B425),"D"),"N")</f>
        <v>N</v>
      </c>
      <c r="B425" s="40" t="s">
        <v>274</v>
      </c>
      <c r="C425" s="35" t="str">
        <f t="shared" ca="1" si="6"/>
        <v>No</v>
      </c>
      <c r="D425" s="35" t="str">
        <f ca="1">IF(AND(C425="YES",_xll.DIMIX(instance&amp;":z_indicator_PL_Vector",_xll.ELPAR(dimension,F425,1))&gt;0),
_xll.ELPAR(dimension,F425,1),
IF(AND(C425="YES",_xll.DIMIX(instance&amp;":z_indicator_PL_Vector",_xll.ELPAR(dimension,F425,1))=0),
_xll.ELPAR(dimension,_xll.ELPAR(dimension,F425,1),1),
IF(G425="Vector",F425,"")))</f>
        <v/>
      </c>
      <c r="E425" s="36">
        <f ca="1">_xll.ELLEV($B$15,$B425)</f>
        <v>0</v>
      </c>
      <c r="F425" s="37" t="str">
        <f ca="1">_xll.DIMNM(dimension,_xll.DIMIX(dimension,B425))</f>
        <v>PL1315_GM_75</v>
      </c>
      <c r="G425" s="36">
        <f ca="1">_xll.DBRW($B$14,$B425,G$19)</f>
        <v>0</v>
      </c>
      <c r="H425" s="38">
        <f ca="1">_xll.DBRW($B$14,$B425,H$19)</f>
        <v>0</v>
      </c>
      <c r="I425" s="38">
        <f ca="1">_xll.DBRW($B$14,$B425,I$19)</f>
        <v>0</v>
      </c>
      <c r="J425" s="38" t="str">
        <f ca="1">IF(OR(E425&lt;&gt;0,(_xll.ELPAR("tango_core_model:Indicator",B425,2)="")),_xll.ELPAR("tango_core_model:Indicator",B425,1),_xll.ELPAR("tango_core_model:Indicator",B425,2))</f>
        <v>PL0000_GM_OE</v>
      </c>
      <c r="K425" s="38" t="str">
        <f ca="1">IFERROR(VLOOKUP(B425,#REF!,3,FALSE),"-")</f>
        <v>Cost of auditors, consulting fees (tax, legal, financial) not related to a specific commercial contract providing revenues nor to the bids.</v>
      </c>
      <c r="L425" s="38">
        <f ca="1">_xll.DBRW($B$14,$B425,L$19)</f>
        <v>0</v>
      </c>
      <c r="M425" s="38">
        <f ca="1">_xll.DBRW($B$14,$B425,M$19)</f>
        <v>0</v>
      </c>
      <c r="N425" s="38">
        <f ca="1">_xll.DBRW($B$14,$B425,N$19)</f>
        <v>0</v>
      </c>
      <c r="O425" s="38">
        <f ca="1">_xll.DBRW($B$14,$B425,O$19)</f>
        <v>0</v>
      </c>
    </row>
    <row r="426" spans="1:15" x14ac:dyDescent="0.25">
      <c r="A426" s="2" t="str">
        <f ca="1">IF(_xll.TM1RPTELISCONSOLIDATED($B$20,$B426),IF(_xll.TM1RPTELLEV($B$20,$B426)&lt;=3,_xll.TM1RPTELLEV($B$20,$B426),"D"),"N")</f>
        <v>N</v>
      </c>
      <c r="B426" s="40" t="s">
        <v>276</v>
      </c>
      <c r="C426" s="35" t="str">
        <f t="shared" ca="1" si="6"/>
        <v>No</v>
      </c>
      <c r="D426" s="35" t="str">
        <f ca="1">IF(AND(C426="YES",_xll.DIMIX(instance&amp;":z_indicator_PL_Vector",_xll.ELPAR(dimension,F426,1))&gt;0),
_xll.ELPAR(dimension,F426,1),
IF(AND(C426="YES",_xll.DIMIX(instance&amp;":z_indicator_PL_Vector",_xll.ELPAR(dimension,F426,1))=0),
_xll.ELPAR(dimension,_xll.ELPAR(dimension,F426,1),1),
IF(G426="Vector",F426,"")))</f>
        <v/>
      </c>
      <c r="E426" s="36">
        <f ca="1">_xll.ELLEV($B$15,$B426)</f>
        <v>0</v>
      </c>
      <c r="F426" s="37" t="str">
        <f ca="1">_xll.DIMNM(dimension,_xll.DIMIX(dimension,B426))</f>
        <v>PL1315_GM_55</v>
      </c>
      <c r="G426" s="36">
        <f ca="1">_xll.DBRW($B$14,$B426,G$19)</f>
        <v>0</v>
      </c>
      <c r="H426" s="38">
        <f ca="1">_xll.DBRW($B$14,$B426,H$19)</f>
        <v>0</v>
      </c>
      <c r="I426" s="38">
        <f ca="1">_xll.DBRW($B$14,$B426,I$19)</f>
        <v>0</v>
      </c>
      <c r="J426" s="38" t="str">
        <f ca="1">IF(OR(E426&lt;&gt;0,(_xll.ELPAR("tango_core_model:Indicator",B426,2)="")),_xll.ELPAR("tango_core_model:Indicator",B426,1),_xll.ELPAR("tango_core_model:Indicator",B426,2))</f>
        <v>PL0000_GM_OE</v>
      </c>
      <c r="K426" s="38" t="str">
        <f ca="1">IFERROR(VLOOKUP(B426,#REF!,3,FALSE),"-")</f>
        <v>Operating lease expenses for leases entered into by the Group (General Management)</v>
      </c>
      <c r="L426" s="38">
        <f ca="1">_xll.DBRW($B$14,$B426,L$19)</f>
        <v>0</v>
      </c>
      <c r="M426" s="38">
        <f ca="1">_xll.DBRW($B$14,$B426,M$19)</f>
        <v>0</v>
      </c>
      <c r="N426" s="38">
        <f ca="1">_xll.DBRW($B$14,$B426,N$19)</f>
        <v>0</v>
      </c>
      <c r="O426" s="38">
        <f ca="1">_xll.DBRW($B$14,$B426,O$19)</f>
        <v>0</v>
      </c>
    </row>
    <row r="427" spans="1:15" x14ac:dyDescent="0.25">
      <c r="A427" s="2" t="str">
        <f ca="1">IF(_xll.TM1RPTELISCONSOLIDATED($B$20,$B427),IF(_xll.TM1RPTELLEV($B$20,$B427)&lt;=3,_xll.TM1RPTELLEV($B$20,$B427),"D"),"N")</f>
        <v>N</v>
      </c>
      <c r="B427" s="40" t="s">
        <v>275</v>
      </c>
      <c r="C427" s="35" t="str">
        <f t="shared" ca="1" si="6"/>
        <v>No</v>
      </c>
      <c r="D427" s="35" t="str">
        <f ca="1">IF(AND(C427="YES",_xll.DIMIX(instance&amp;":z_indicator_PL_Vector",_xll.ELPAR(dimension,F427,1))&gt;0),
_xll.ELPAR(dimension,F427,1),
IF(AND(C427="YES",_xll.DIMIX(instance&amp;":z_indicator_PL_Vector",_xll.ELPAR(dimension,F427,1))=0),
_xll.ELPAR(dimension,_xll.ELPAR(dimension,F427,1),1),
IF(G427="Vector",F427,"")))</f>
        <v/>
      </c>
      <c r="E427" s="36">
        <f ca="1">_xll.ELLEV($B$15,$B427)</f>
        <v>0</v>
      </c>
      <c r="F427" s="37" t="str">
        <f ca="1">_xll.DIMNM(dimension,_xll.DIMIX(dimension,B427))</f>
        <v>PL1315_GM_99</v>
      </c>
      <c r="G427" s="36">
        <f ca="1">_xll.DBRW($B$14,$B427,G$19)</f>
        <v>0</v>
      </c>
      <c r="H427" s="38">
        <f ca="1">_xll.DBRW($B$14,$B427,H$19)</f>
        <v>0</v>
      </c>
      <c r="I427" s="38">
        <f ca="1">_xll.DBRW($B$14,$B427,I$19)</f>
        <v>0</v>
      </c>
      <c r="J427" s="38" t="str">
        <f ca="1">IF(OR(E427&lt;&gt;0,(_xll.ELPAR("tango_core_model:Indicator",B427,2)="")),_xll.ELPAR("tango_core_model:Indicator",B427,1),_xll.ELPAR("tango_core_model:Indicator",B427,2))</f>
        <v>PL0000_GM_OE</v>
      </c>
      <c r="K427" s="38" t="str">
        <f ca="1">IFERROR(VLOOKUP(B427,#REF!,3,FALSE),"-")</f>
        <v>Expenses not included in the other selling expenses natures of cost</v>
      </c>
      <c r="L427" s="38">
        <f ca="1">_xll.DBRW($B$14,$B427,L$19)</f>
        <v>0</v>
      </c>
      <c r="M427" s="38">
        <f ca="1">_xll.DBRW($B$14,$B427,M$19)</f>
        <v>0</v>
      </c>
      <c r="N427" s="38">
        <f ca="1">_xll.DBRW($B$14,$B427,N$19)</f>
        <v>0</v>
      </c>
      <c r="O427" s="38">
        <f ca="1">_xll.DBRW($B$14,$B427,O$19)</f>
        <v>0</v>
      </c>
    </row>
    <row r="428" spans="1:15" x14ac:dyDescent="0.25">
      <c r="A428" s="2" t="str">
        <f ca="1">IF(_xll.TM1RPTELISCONSOLIDATED($B$20,$B428),IF(_xll.TM1RPTELLEV($B$20,$B428)&lt;=3,_xll.TM1RPTELLEV($B$20,$B428),"D"),"N")</f>
        <v>N</v>
      </c>
      <c r="B428" s="40" t="s">
        <v>272</v>
      </c>
      <c r="C428" s="35" t="str">
        <f t="shared" ca="1" si="6"/>
        <v>No</v>
      </c>
      <c r="D428" s="35" t="str">
        <f ca="1">IF(AND(C428="YES",_xll.DIMIX(instance&amp;":z_indicator_PL_Vector",_xll.ELPAR(dimension,F428,1))&gt;0),
_xll.ELPAR(dimension,F428,1),
IF(AND(C428="YES",_xll.DIMIX(instance&amp;":z_indicator_PL_Vector",_xll.ELPAR(dimension,F428,1))=0),
_xll.ELPAR(dimension,_xll.ELPAR(dimension,F428,1),1),
IF(G428="Vector",F428,"")))</f>
        <v/>
      </c>
      <c r="E428" s="36">
        <f ca="1">_xll.ELLEV($B$15,$B428)</f>
        <v>0</v>
      </c>
      <c r="F428" s="37" t="str">
        <f ca="1">_xll.DIMNM(dimension,_xll.DIMIX(dimension,B428))</f>
        <v>PL1315_GM_20</v>
      </c>
      <c r="G428" s="36">
        <f ca="1">_xll.DBRW($B$14,$B428,G$19)</f>
        <v>0</v>
      </c>
      <c r="H428" s="38">
        <f ca="1">_xll.DBRW($B$14,$B428,H$19)</f>
        <v>0</v>
      </c>
      <c r="I428" s="38">
        <f ca="1">_xll.DBRW($B$14,$B428,I$19)</f>
        <v>0</v>
      </c>
      <c r="J428" s="38" t="str">
        <f ca="1">IF(OR(E428&lt;&gt;0,(_xll.ELPAR("tango_core_model:Indicator",B428,2)="")),_xll.ELPAR("tango_core_model:Indicator",B428,1),_xll.ELPAR("tango_core_model:Indicator",B428,2))</f>
        <v>PL0000_GM_OE</v>
      </c>
      <c r="K428" s="38" t="str">
        <f ca="1">IFERROR(VLOOKUP(B428,#REF!,3,FALSE),"-")</f>
        <v>Cost of temporary staff allocated to the G&amp;A costs</v>
      </c>
      <c r="L428" s="38">
        <f ca="1">_xll.DBRW($B$14,$B428,L$19)</f>
        <v>0</v>
      </c>
      <c r="M428" s="38">
        <f ca="1">_xll.DBRW($B$14,$B428,M$19)</f>
        <v>0</v>
      </c>
      <c r="N428" s="38">
        <f ca="1">_xll.DBRW($B$14,$B428,N$19)</f>
        <v>0</v>
      </c>
      <c r="O428" s="38">
        <f ca="1">_xll.DBRW($B$14,$B428,O$19)</f>
        <v>0</v>
      </c>
    </row>
    <row r="429" spans="1:15" x14ac:dyDescent="0.25">
      <c r="A429" s="2" t="str">
        <f ca="1">IF(_xll.TM1RPTELISCONSOLIDATED($B$20,$B429),IF(_xll.TM1RPTELLEV($B$20,$B429)&lt;=3,_xll.TM1RPTELLEV($B$20,$B429),"D"),"N")</f>
        <v>N</v>
      </c>
      <c r="B429" s="40" t="s">
        <v>273</v>
      </c>
      <c r="C429" s="35" t="str">
        <f t="shared" ca="1" si="6"/>
        <v>No</v>
      </c>
      <c r="D429" s="35" t="str">
        <f ca="1">IF(AND(C429="YES",_xll.DIMIX(instance&amp;":z_indicator_PL_Vector",_xll.ELPAR(dimension,F429,1))&gt;0),
_xll.ELPAR(dimension,F429,1),
IF(AND(C429="YES",_xll.DIMIX(instance&amp;":z_indicator_PL_Vector",_xll.ELPAR(dimension,F429,1))=0),
_xll.ELPAR(dimension,_xll.ELPAR(dimension,F429,1),1),
IF(G429="Vector",F429,"")))</f>
        <v/>
      </c>
      <c r="E429" s="36">
        <f ca="1">_xll.ELLEV($B$15,$B429)</f>
        <v>0</v>
      </c>
      <c r="F429" s="37" t="str">
        <f ca="1">_xll.DIMNM(dimension,_xll.DIMIX(dimension,B429))</f>
        <v>PL1315_GM_70</v>
      </c>
      <c r="G429" s="36">
        <f ca="1">_xll.DBRW($B$14,$B429,G$19)</f>
        <v>0</v>
      </c>
      <c r="H429" s="38">
        <f ca="1">_xll.DBRW($B$14,$B429,H$19)</f>
        <v>0</v>
      </c>
      <c r="I429" s="38">
        <f ca="1">_xll.DBRW($B$14,$B429,I$19)</f>
        <v>0</v>
      </c>
      <c r="J429" s="38" t="str">
        <f ca="1">IF(OR(E429&lt;&gt;0,(_xll.ELPAR("tango_core_model:Indicator",B429,2)="")),_xll.ELPAR("tango_core_model:Indicator",B429,1),_xll.ELPAR("tango_core_model:Indicator",B429,2))</f>
        <v>PL0000_GM_OE</v>
      </c>
      <c r="K429" s="38" t="str">
        <f ca="1">IFERROR(VLOOKUP(B429,#REF!,3,FALSE),"-")</f>
        <v xml:space="preserve"> All expenses occuring within a travel (train, plane, taxi, meals, hotels…) not related to a specific commercial contract providing revenues nor to the bids.</v>
      </c>
      <c r="L429" s="38">
        <f ca="1">_xll.DBRW($B$14,$B429,L$19)</f>
        <v>0</v>
      </c>
      <c r="M429" s="38">
        <f ca="1">_xll.DBRW($B$14,$B429,M$19)</f>
        <v>0</v>
      </c>
      <c r="N429" s="38">
        <f ca="1">_xll.DBRW($B$14,$B429,N$19)</f>
        <v>0</v>
      </c>
      <c r="O429" s="38">
        <f ca="1">_xll.DBRW($B$14,$B429,O$19)</f>
        <v>0</v>
      </c>
    </row>
    <row r="430" spans="1:15" x14ac:dyDescent="0.25">
      <c r="A430" s="2" t="str">
        <f ca="1">IF(_xll.TM1RPTELISCONSOLIDATED($B$20,$B430),IF(_xll.TM1RPTELLEV($B$20,$B430)&lt;=3,_xll.TM1RPTELLEV($B$20,$B430),"D"),"N")</f>
        <v>N</v>
      </c>
      <c r="B430" s="47" t="s">
        <v>1818</v>
      </c>
      <c r="C430" s="30" t="str">
        <f t="shared" ca="1" si="6"/>
        <v>No</v>
      </c>
      <c r="D430" s="30" t="str">
        <f ca="1">IF(AND(C430="YES",_xll.DIMIX(instance&amp;":z_indicator_PL_Vector",_xll.ELPAR(dimension,F430,1))&gt;0),
_xll.ELPAR(dimension,F430,1),
IF(AND(C430="YES",_xll.DIMIX(instance&amp;":z_indicator_PL_Vector",_xll.ELPAR(dimension,F430,1))=0),
_xll.ELPAR(dimension,_xll.ELPAR(dimension,F430,1),1),
IF(G430="Vector",F430,"")))</f>
        <v/>
      </c>
      <c r="E430" s="31">
        <f ca="1">_xll.ELLEV($B$15,$B430)</f>
        <v>1</v>
      </c>
      <c r="F430" s="32" t="str">
        <f ca="1">_xll.DIMNM(dimension,_xll.DIMIX(dimension,B430))</f>
        <v>PL0000_GM_RESOP</v>
      </c>
      <c r="G430" s="33">
        <f ca="1">_xll.DBRW($B$14,$B430,G$19)</f>
        <v>0</v>
      </c>
      <c r="H430" s="33">
        <f ca="1">_xll.DBRW($B$14,$B430,H$19)</f>
        <v>0</v>
      </c>
      <c r="I430" s="33">
        <f ca="1">_xll.DBRW($B$14,$B430,I$19)</f>
        <v>0</v>
      </c>
      <c r="J430" s="33" t="str">
        <f ca="1">IF(OR(E430&lt;&gt;0,(_xll.ELPAR("tango_core_model:Indicator",B430,2)="")),_xll.ELPAR("tango_core_model:Indicator",B430,1),_xll.ELPAR("tango_core_model:Indicator",B430,2))</f>
        <v>PL0000_GM</v>
      </c>
      <c r="K430" s="33" t="str">
        <f ca="1">IFERROR(VLOOKUP(B430,#REF!,3,FALSE),"-")</f>
        <v>-</v>
      </c>
      <c r="L430" s="33">
        <f ca="1">_xll.DBRW($B$14,$B430,L$19)</f>
        <v>0</v>
      </c>
      <c r="M430" s="33">
        <f ca="1">_xll.DBRW($B$14,$B430,M$19)</f>
        <v>0</v>
      </c>
      <c r="N430" s="33">
        <f ca="1">_xll.DBRW($B$14,$B430,N$19)</f>
        <v>0</v>
      </c>
      <c r="O430" s="33">
        <f ca="1">_xll.DBRW($B$14,$B430,O$19)</f>
        <v>0</v>
      </c>
    </row>
    <row r="431" spans="1:15" x14ac:dyDescent="0.25">
      <c r="A431" s="2" t="str">
        <f ca="1">IF(_xll.TM1RPTELISCONSOLIDATED($B$20,$B431),IF(_xll.TM1RPTELLEV($B$20,$B431)&lt;=3,_xll.TM1RPTELLEV($B$20,$B431),"D"),"N")</f>
        <v>N</v>
      </c>
      <c r="B431" s="53" t="s">
        <v>277</v>
      </c>
      <c r="C431" s="35" t="str">
        <f t="shared" ca="1" si="6"/>
        <v>No</v>
      </c>
      <c r="D431" s="35" t="str">
        <f ca="1">IF(AND(C431="YES",_xll.DIMIX(instance&amp;":z_indicator_PL_Vector",_xll.ELPAR(dimension,F431,1))&gt;0),
_xll.ELPAR(dimension,F431,1),
IF(AND(C431="YES",_xll.DIMIX(instance&amp;":z_indicator_PL_Vector",_xll.ELPAR(dimension,F431,1))=0),
_xll.ELPAR(dimension,_xll.ELPAR(dimension,F431,1),1),
IF(G431="Vector",F431,"")))</f>
        <v/>
      </c>
      <c r="E431" s="36">
        <f ca="1">_xll.ELLEV($B$15,$B431)</f>
        <v>0</v>
      </c>
      <c r="F431" s="37" t="str">
        <f ca="1">_xll.DIMNM(dimension,_xll.DIMIX(dimension,B431))</f>
        <v>PL1340_GM</v>
      </c>
      <c r="G431" s="36">
        <f ca="1">_xll.DBRW($B$14,$B431,G$19)</f>
        <v>0</v>
      </c>
      <c r="H431" s="38">
        <f ca="1">_xll.DBRW($B$14,$B431,H$19)</f>
        <v>0</v>
      </c>
      <c r="I431" s="38">
        <f ca="1">_xll.DBRW($B$14,$B431,I$19)</f>
        <v>0</v>
      </c>
      <c r="J431" s="38" t="str">
        <f ca="1">IF(OR(E431&lt;&gt;0,(_xll.ELPAR("tango_core_model:Indicator",B431,2)="")),_xll.ELPAR("tango_core_model:Indicator",B431,1),_xll.ELPAR("tango_core_model:Indicator",B431,2))</f>
        <v>PL0000_GM_RESOP</v>
      </c>
      <c r="K431" s="38" t="str">
        <f ca="1">IFERROR(VLOOKUP(B431,#REF!,3,FALSE),"-")</f>
        <v>Depreciation and amortisation of property, equipment and intangible assets related to G&amp;A</v>
      </c>
      <c r="L431" s="38">
        <f ca="1">_xll.DBRW($B$14,$B431,L$19)</f>
        <v>0</v>
      </c>
      <c r="M431" s="38">
        <f ca="1">_xll.DBRW($B$14,$B431,M$19)</f>
        <v>0</v>
      </c>
      <c r="N431" s="38">
        <f ca="1">_xll.DBRW($B$14,$B431,N$19)</f>
        <v>0</v>
      </c>
      <c r="O431" s="38">
        <f ca="1">_xll.DBRW($B$14,$B431,O$19)</f>
        <v>0</v>
      </c>
    </row>
    <row r="432" spans="1:15" x14ac:dyDescent="0.25">
      <c r="A432" s="2" t="str">
        <f ca="1">IF(_xll.TM1RPTELISCONSOLIDATED($B$20,$B432),IF(_xll.TM1RPTELLEV($B$20,$B432)&lt;=3,_xll.TM1RPTELLEV($B$20,$B432),"D"),"N")</f>
        <v>N</v>
      </c>
      <c r="B432" s="53" t="s">
        <v>278</v>
      </c>
      <c r="C432" s="35" t="str">
        <f t="shared" ca="1" si="6"/>
        <v>No</v>
      </c>
      <c r="D432" s="35" t="str">
        <f ca="1">IF(AND(C432="YES",_xll.DIMIX(instance&amp;":z_indicator_PL_Vector",_xll.ELPAR(dimension,F432,1))&gt;0),
_xll.ELPAR(dimension,F432,1),
IF(AND(C432="YES",_xll.DIMIX(instance&amp;":z_indicator_PL_Vector",_xll.ELPAR(dimension,F432,1))=0),
_xll.ELPAR(dimension,_xll.ELPAR(dimension,F432,1),1),
IF(G432="Vector",F432,"")))</f>
        <v/>
      </c>
      <c r="E432" s="36">
        <f ca="1">_xll.ELLEV($B$15,$B432)</f>
        <v>0</v>
      </c>
      <c r="F432" s="37" t="str">
        <f ca="1">_xll.DIMNM(dimension,_xll.DIMIX(dimension,B432))</f>
        <v>PL1345_GM</v>
      </c>
      <c r="G432" s="36">
        <f ca="1">_xll.DBRW($B$14,$B432,G$19)</f>
        <v>0</v>
      </c>
      <c r="H432" s="38">
        <f ca="1">_xll.DBRW($B$14,$B432,H$19)</f>
        <v>0</v>
      </c>
      <c r="I432" s="38">
        <f ca="1">_xll.DBRW($B$14,$B432,I$19)</f>
        <v>0</v>
      </c>
      <c r="J432" s="38" t="str">
        <f ca="1">IF(OR(E432&lt;&gt;0,(_xll.ELPAR("tango_core_model:Indicator",B432,2)="")),_xll.ELPAR("tango_core_model:Indicator",B432,1),_xll.ELPAR("tango_core_model:Indicator",B432,2))</f>
        <v>PL0000_GM_RESOP</v>
      </c>
      <c r="K432" s="38" t="str">
        <f ca="1">IFERROR(VLOOKUP(B432,#REF!,3,FALSE),"-")</f>
        <v>Impairement losses and reversals of impairment losses related to G&amp;A working capital</v>
      </c>
      <c r="L432" s="38">
        <f ca="1">_xll.DBRW($B$14,$B432,L$19)</f>
        <v>0</v>
      </c>
      <c r="M432" s="38">
        <f ca="1">_xll.DBRW($B$14,$B432,M$19)</f>
        <v>0</v>
      </c>
      <c r="N432" s="38">
        <f ca="1">_xll.DBRW($B$14,$B432,N$19)</f>
        <v>0</v>
      </c>
      <c r="O432" s="38">
        <f ca="1">_xll.DBRW($B$14,$B432,O$19)</f>
        <v>0</v>
      </c>
    </row>
    <row r="433" spans="1:15" x14ac:dyDescent="0.25">
      <c r="A433" s="2" t="str">
        <f ca="1">IF(_xll.TM1RPTELISCONSOLIDATED($B$20,$B433),IF(_xll.TM1RPTELLEV($B$20,$B433)&lt;=3,_xll.TM1RPTELLEV($B$20,$B433),"D"),"N")</f>
        <v>N</v>
      </c>
      <c r="B433" s="53" t="s">
        <v>279</v>
      </c>
      <c r="C433" s="35" t="str">
        <f t="shared" ca="1" si="6"/>
        <v>No</v>
      </c>
      <c r="D433" s="35" t="str">
        <f ca="1">IF(AND(C433="YES",_xll.DIMIX(instance&amp;":z_indicator_PL_Vector",_xll.ELPAR(dimension,F433,1))&gt;0),
_xll.ELPAR(dimension,F433,1),
IF(AND(C433="YES",_xll.DIMIX(instance&amp;":z_indicator_PL_Vector",_xll.ELPAR(dimension,F433,1))=0),
_xll.ELPAR(dimension,_xll.ELPAR(dimension,F433,1),1),
IF(G433="Vector",F433,"")))</f>
        <v/>
      </c>
      <c r="E433" s="36">
        <f ca="1">_xll.ELLEV($B$15,$B433)</f>
        <v>0</v>
      </c>
      <c r="F433" s="37" t="str">
        <f ca="1">_xll.DIMNM(dimension,_xll.DIMIX(dimension,B433))</f>
        <v>PL1350_GM</v>
      </c>
      <c r="G433" s="36">
        <f ca="1">_xll.DBRW($B$14,$B433,G$19)</f>
        <v>0</v>
      </c>
      <c r="H433" s="38">
        <f ca="1">_xll.DBRW($B$14,$B433,H$19)</f>
        <v>0</v>
      </c>
      <c r="I433" s="38">
        <f ca="1">_xll.DBRW($B$14,$B433,I$19)</f>
        <v>0</v>
      </c>
      <c r="J433" s="38" t="str">
        <f ca="1">IF(OR(E433&lt;&gt;0,(_xll.ELPAR("tango_core_model:Indicator",B433,2)="")),_xll.ELPAR("tango_core_model:Indicator",B433,1),_xll.ELPAR("tango_core_model:Indicator",B433,2))</f>
        <v>PL0000_GM_RESOP</v>
      </c>
      <c r="K433" s="38" t="str">
        <f ca="1">IFERROR(VLOOKUP(B433,#REF!,3,FALSE),"-")</f>
        <v>Impairment (other than working capital) and provisions relate to headquarter tangible and intangible assets, non-current I4 and I12 refundable financial assets, contra-entry of certain recognized provisions in the liability of the balance sheet.</v>
      </c>
      <c r="L433" s="38">
        <f ca="1">_xll.DBRW($B$14,$B433,L$19)</f>
        <v>0</v>
      </c>
      <c r="M433" s="38">
        <f ca="1">_xll.DBRW($B$14,$B433,M$19)</f>
        <v>0</v>
      </c>
      <c r="N433" s="38">
        <f ca="1">_xll.DBRW($B$14,$B433,N$19)</f>
        <v>0</v>
      </c>
      <c r="O433" s="38">
        <f ca="1">_xll.DBRW($B$14,$B433,O$19)</f>
        <v>0</v>
      </c>
    </row>
    <row r="434" spans="1:15" x14ac:dyDescent="0.25">
      <c r="A434" s="2" t="str">
        <f ca="1">IF(_xll.TM1RPTELISCONSOLIDATED($B$20,$B434),IF(_xll.TM1RPTELLEV($B$20,$B434)&lt;=3,_xll.TM1RPTELLEV($B$20,$B434),"D"),"N")</f>
        <v>N</v>
      </c>
      <c r="B434" s="53" t="s">
        <v>280</v>
      </c>
      <c r="C434" s="35" t="str">
        <f t="shared" ca="1" si="6"/>
        <v>No</v>
      </c>
      <c r="D434" s="35" t="str">
        <f ca="1">IF(AND(C434="YES",_xll.DIMIX(instance&amp;":z_indicator_PL_Vector",_xll.ELPAR(dimension,F434,1))&gt;0),
_xll.ELPAR(dimension,F434,1),
IF(AND(C434="YES",_xll.DIMIX(instance&amp;":z_indicator_PL_Vector",_xll.ELPAR(dimension,F434,1))=0),
_xll.ELPAR(dimension,_xll.ELPAR(dimension,F434,1),1),
IF(G434="Vector",F434,"")))</f>
        <v/>
      </c>
      <c r="E434" s="36">
        <f ca="1">_xll.ELLEV($B$15,$B434)</f>
        <v>0</v>
      </c>
      <c r="F434" s="37" t="str">
        <f ca="1">_xll.DIMNM(dimension,_xll.DIMIX(dimension,B434))</f>
        <v>PL1360_GM</v>
      </c>
      <c r="G434" s="36">
        <f ca="1">_xll.DBRW($B$14,$B434,G$19)</f>
        <v>0</v>
      </c>
      <c r="H434" s="38">
        <f ca="1">_xll.DBRW($B$14,$B434,H$19)</f>
        <v>0</v>
      </c>
      <c r="I434" s="38">
        <f ca="1">_xll.DBRW($B$14,$B434,I$19)</f>
        <v>0</v>
      </c>
      <c r="J434" s="38" t="str">
        <f ca="1">IF(OR(E434&lt;&gt;0,(_xll.ELPAR("tango_core_model:Indicator",B434,2)="")),_xll.ELPAR("tango_core_model:Indicator",B434,1),_xll.ELPAR("tango_core_model:Indicator",B434,2))</f>
        <v>PL0000_GM_RESOP</v>
      </c>
      <c r="K434" s="38" t="str">
        <f ca="1">IFERROR(VLOOKUP(B434,#REF!,3,FALSE),"-")</f>
        <v>Difference between the selling price of a headquarter or administrative asset and its carrying amount at the date of disposal</v>
      </c>
      <c r="L434" s="38">
        <f ca="1">_xll.DBRW($B$14,$B434,L$19)</f>
        <v>0</v>
      </c>
      <c r="M434" s="38">
        <f ca="1">_xll.DBRW($B$14,$B434,M$19)</f>
        <v>0</v>
      </c>
      <c r="N434" s="38">
        <f ca="1">_xll.DBRW($B$14,$B434,N$19)</f>
        <v>0</v>
      </c>
      <c r="O434" s="38">
        <f ca="1">_xll.DBRW($B$14,$B434,O$19)</f>
        <v>0</v>
      </c>
    </row>
    <row r="435" spans="1:15" x14ac:dyDescent="0.25">
      <c r="A435" s="2" t="str">
        <f ca="1">IF(_xll.TM1RPTELISCONSOLIDATED($B$20,$B435),IF(_xll.TM1RPTELLEV($B$20,$B435)&lt;=3,_xll.TM1RPTELLEV($B$20,$B435),"D"),"N")</f>
        <v>N</v>
      </c>
      <c r="B435" s="53" t="s">
        <v>281</v>
      </c>
      <c r="C435" s="35" t="str">
        <f t="shared" ca="1" si="6"/>
        <v>No</v>
      </c>
      <c r="D435" s="35" t="str">
        <f ca="1">IF(AND(C435="YES",_xll.DIMIX(instance&amp;":z_indicator_PL_Vector",_xll.ELPAR(dimension,F435,1))&gt;0),
_xll.ELPAR(dimension,F435,1),
IF(AND(C435="YES",_xll.DIMIX(instance&amp;":z_indicator_PL_Vector",_xll.ELPAR(dimension,F435,1))=0),
_xll.ELPAR(dimension,_xll.ELPAR(dimension,F435,1),1),
IF(G435="Vector",F435,"")))</f>
        <v/>
      </c>
      <c r="E435" s="36">
        <f ca="1">_xll.ELLEV($B$15,$B435)</f>
        <v>0</v>
      </c>
      <c r="F435" s="37" t="str">
        <f ca="1">_xll.DIMNM(dimension,_xll.DIMIX(dimension,B435))</f>
        <v>PL1370_GM</v>
      </c>
      <c r="G435" s="36">
        <f ca="1">_xll.DBRW($B$14,$B435,G$19)</f>
        <v>0</v>
      </c>
      <c r="H435" s="38">
        <f ca="1">_xll.DBRW($B$14,$B435,H$19)</f>
        <v>0</v>
      </c>
      <c r="I435" s="38">
        <f ca="1">_xll.DBRW($B$14,$B435,I$19)</f>
        <v>0</v>
      </c>
      <c r="J435" s="38" t="str">
        <f ca="1">IF(OR(E435&lt;&gt;0,(_xll.ELPAR("tango_core_model:Indicator",B435,2)="")),_xll.ELPAR("tango_core_model:Indicator",B435,1),_xll.ELPAR("tango_core_model:Indicator",B435,2))</f>
        <v>PL0000_GM_RESOP</v>
      </c>
      <c r="K435" s="38" t="str">
        <f ca="1">IFERROR(VLOOKUP(B435,#REF!,3,FALSE),"-")</f>
        <v>The opposite entry in the P&amp;L of the provisions for restructuring costs related to G&amp;A recognised in the balance sheet.</v>
      </c>
      <c r="L435" s="38">
        <f ca="1">_xll.DBRW($B$14,$B435,L$19)</f>
        <v>0</v>
      </c>
      <c r="M435" s="38">
        <f ca="1">_xll.DBRW($B$14,$B435,M$19)</f>
        <v>0</v>
      </c>
      <c r="N435" s="38">
        <f ca="1">_xll.DBRW($B$14,$B435,N$19)</f>
        <v>0</v>
      </c>
      <c r="O435" s="38">
        <f ca="1">_xll.DBRW($B$14,$B435,O$19)</f>
        <v>0</v>
      </c>
    </row>
    <row r="436" spans="1:15" x14ac:dyDescent="0.25">
      <c r="A436" s="2" t="str">
        <f ca="1">IF(_xll.TM1RPTELISCONSOLIDATED($B$20,$B436),IF(_xll.TM1RPTELLEV($B$20,$B436)&lt;=3,_xll.TM1RPTELLEV($B$20,$B436),"D"),"N")</f>
        <v>N</v>
      </c>
      <c r="B436" s="46" t="s">
        <v>1819</v>
      </c>
      <c r="C436" s="25" t="str">
        <f t="shared" ca="1" si="6"/>
        <v>No</v>
      </c>
      <c r="D436" s="25" t="str">
        <f ca="1">IF(AND(C436="YES",_xll.DIMIX(instance&amp;":z_indicator_PL_Vector",_xll.ELPAR(dimension,F436,1))&gt;0),
_xll.ELPAR(dimension,F436,1),
IF(AND(C436="YES",_xll.DIMIX(instance&amp;":z_indicator_PL_Vector",_xll.ELPAR(dimension,F436,1))=0),
_xll.ELPAR(dimension,_xll.ELPAR(dimension,F436,1),1),
IF(G436="Vector",F436,"")))</f>
        <v/>
      </c>
      <c r="E436" s="26">
        <f ca="1">_xll.ELLEV($B$15,$B436)</f>
        <v>2</v>
      </c>
      <c r="F436" s="27" t="str">
        <f ca="1">_xll.DIMNM(dimension,_xll.DIMIX(dimension,B436))</f>
        <v>PL0000_GS</v>
      </c>
      <c r="G436" s="28">
        <f ca="1">_xll.DBRW($B$14,$B436,G$19)</f>
        <v>0</v>
      </c>
      <c r="H436" s="28">
        <f ca="1">_xll.DBRW($B$14,$B436,H$19)</f>
        <v>0</v>
      </c>
      <c r="I436" s="28">
        <f ca="1">_xll.DBRW($B$14,$B436,I$19)</f>
        <v>0</v>
      </c>
      <c r="J436" s="28" t="str">
        <f ca="1">IF(OR(E436&lt;&gt;0,(_xll.ELPAR("tango_core_model:Indicator",B436,2)="")),_xll.ELPAR("tango_core_model:Indicator",B436,1),_xll.ELPAR("tango_core_model:Indicator",B436,2))</f>
        <v>TPL13_dest_GA</v>
      </c>
      <c r="K436" s="28" t="str">
        <f ca="1">IFERROR(VLOOKUP(B436,#REF!,3,FALSE),"-")</f>
        <v>-</v>
      </c>
      <c r="L436" s="28">
        <f ca="1">_xll.DBRW($B$14,$B436,L$19)</f>
        <v>0</v>
      </c>
      <c r="M436" s="28">
        <f ca="1">_xll.DBRW($B$14,$B436,M$19)</f>
        <v>0</v>
      </c>
      <c r="N436" s="28">
        <f ca="1">_xll.DBRW($B$14,$B436,N$19)</f>
        <v>0</v>
      </c>
      <c r="O436" s="28">
        <f ca="1">_xll.DBRW($B$14,$B436,O$19)</f>
        <v>0</v>
      </c>
    </row>
    <row r="437" spans="1:15" x14ac:dyDescent="0.25">
      <c r="A437" s="2" t="str">
        <f ca="1">IF(_xll.TM1RPTELISCONSOLIDATED($B$20,$B437),IF(_xll.TM1RPTELLEV($B$20,$B437)&lt;=3,_xll.TM1RPTELLEV($B$20,$B437),"D"),"N")</f>
        <v>N</v>
      </c>
      <c r="B437" s="55" t="s">
        <v>324</v>
      </c>
      <c r="C437" s="35" t="str">
        <f t="shared" ca="1" si="6"/>
        <v>No</v>
      </c>
      <c r="D437" s="35" t="str">
        <f ca="1">IF(AND(C437="YES",_xll.DIMIX(instance&amp;":z_indicator_PL_Vector",_xll.ELPAR(dimension,F437,1))&gt;0),
_xll.ELPAR(dimension,F437,1),
IF(AND(C437="YES",_xll.DIMIX(instance&amp;":z_indicator_PL_Vector",_xll.ELPAR(dimension,F437,1))=0),
_xll.ELPAR(dimension,_xll.ELPAR(dimension,F437,1),1),
IF(G437="Vector",F437,"")))</f>
        <v/>
      </c>
      <c r="E437" s="36">
        <f ca="1">_xll.ELLEV($B$15,$B437)</f>
        <v>0</v>
      </c>
      <c r="F437" s="37" t="str">
        <f ca="1">_xll.DIMNM(dimension,_xll.DIMIX(dimension,B437))</f>
        <v>PL1310_GS_10</v>
      </c>
      <c r="G437" s="36">
        <f ca="1">_xll.DBRW($B$14,$B437,G$19)</f>
        <v>0</v>
      </c>
      <c r="H437" s="38">
        <f ca="1">_xll.DBRW($B$14,$B437,H$19)</f>
        <v>0</v>
      </c>
      <c r="I437" s="38">
        <f ca="1">_xll.DBRW($B$14,$B437,I$19)</f>
        <v>0</v>
      </c>
      <c r="J437" s="38" t="str">
        <f ca="1">IF(OR(E437&lt;&gt;0,(_xll.ELPAR("tango_core_model:Indicator",B437,2)="")),_xll.ELPAR("tango_core_model:Indicator",B437,1),_xll.ELPAR("tango_core_model:Indicator",B437,2))</f>
        <v>PL0000_GS</v>
      </c>
      <c r="K437" s="38" t="str">
        <f ca="1">IFERROR(VLOOKUP(B437,#REF!,3,FALSE),"-")</f>
        <v>The share of staff costs that can be allocated to head office and administrative costs</v>
      </c>
      <c r="L437" s="38">
        <f ca="1">_xll.DBRW($B$14,$B437,L$19)</f>
        <v>0</v>
      </c>
      <c r="M437" s="38">
        <f ca="1">_xll.DBRW($B$14,$B437,M$19)</f>
        <v>0</v>
      </c>
      <c r="N437" s="38">
        <f ca="1">_xll.DBRW($B$14,$B437,N$19)</f>
        <v>0</v>
      </c>
      <c r="O437" s="38">
        <f ca="1">_xll.DBRW($B$14,$B437,O$19)</f>
        <v>0</v>
      </c>
    </row>
    <row r="438" spans="1:15" x14ac:dyDescent="0.25">
      <c r="A438" s="2" t="str">
        <f ca="1">IF(_xll.TM1RPTELISCONSOLIDATED($B$20,$B438),IF(_xll.TM1RPTELLEV($B$20,$B438)&lt;=3,_xll.TM1RPTELLEV($B$20,$B438),"D"),"N")</f>
        <v>N</v>
      </c>
      <c r="B438" s="55" t="s">
        <v>404</v>
      </c>
      <c r="C438" s="35" t="str">
        <f t="shared" ca="1" si="6"/>
        <v>No</v>
      </c>
      <c r="D438" s="35" t="str">
        <f ca="1">IF(AND(C438="YES",_xll.DIMIX(instance&amp;":z_indicator_PL_Vector",_xll.ELPAR(dimension,F438,1))&gt;0),
_xll.ELPAR(dimension,F438,1),
IF(AND(C438="YES",_xll.DIMIX(instance&amp;":z_indicator_PL_Vector",_xll.ELPAR(dimension,F438,1))=0),
_xll.ELPAR(dimension,_xll.ELPAR(dimension,F438,1),1),
IF(G438="Vector",F438,"")))</f>
        <v/>
      </c>
      <c r="E438" s="36">
        <f ca="1">_xll.ELLEV($B$15,$B438)</f>
        <v>0</v>
      </c>
      <c r="F438" s="37" t="str">
        <f ca="1">_xll.DIMNM(dimension,_xll.DIMIX(dimension,B438))</f>
        <v>PL1310_GS_20</v>
      </c>
      <c r="G438" s="36">
        <f ca="1">_xll.DBRW($B$14,$B438,G$19)</f>
        <v>0</v>
      </c>
      <c r="H438" s="38">
        <f ca="1">_xll.DBRW($B$14,$B438,H$19)</f>
        <v>0</v>
      </c>
      <c r="I438" s="38">
        <f ca="1">_xll.DBRW($B$14,$B438,I$19)</f>
        <v>0</v>
      </c>
      <c r="J438" s="38" t="str">
        <f ca="1">IF(OR(E438&lt;&gt;0,(_xll.ELPAR("tango_core_model:Indicator",B438,2)="")),_xll.ELPAR("tango_core_model:Indicator",B438,1),_xll.ELPAR("tango_core_model:Indicator",B438,2))</f>
        <v>PL0000_GS</v>
      </c>
      <c r="K438" s="38" t="str">
        <f ca="1">IFERROR(VLOOKUP(B438,#REF!,3,FALSE),"-")</f>
        <v>The share of staff costs that can be allocated to head office and administrative costs</v>
      </c>
      <c r="L438" s="38">
        <f ca="1">_xll.DBRW($B$14,$B438,L$19)</f>
        <v>0</v>
      </c>
      <c r="M438" s="38">
        <f ca="1">_xll.DBRW($B$14,$B438,M$19)</f>
        <v>0</v>
      </c>
      <c r="N438" s="38">
        <f ca="1">_xll.DBRW($B$14,$B438,N$19)</f>
        <v>0</v>
      </c>
      <c r="O438" s="38">
        <f ca="1">_xll.DBRW($B$14,$B438,O$19)</f>
        <v>0</v>
      </c>
    </row>
    <row r="439" spans="1:15" x14ac:dyDescent="0.25">
      <c r="A439" s="2" t="str">
        <f ca="1">IF(_xll.TM1RPTELISCONSOLIDATED($B$20,$B439),IF(_xll.TM1RPTELLEV($B$20,$B439)&lt;=3,_xll.TM1RPTELLEV($B$20,$B439),"D"),"N")</f>
        <v>N</v>
      </c>
      <c r="B439" s="55" t="s">
        <v>325</v>
      </c>
      <c r="C439" s="35" t="str">
        <f t="shared" ca="1" si="6"/>
        <v>No</v>
      </c>
      <c r="D439" s="35" t="str">
        <f ca="1">IF(AND(C439="YES",_xll.DIMIX(instance&amp;":z_indicator_PL_Vector",_xll.ELPAR(dimension,F439,1))&gt;0),
_xll.ELPAR(dimension,F439,1),
IF(AND(C439="YES",_xll.DIMIX(instance&amp;":z_indicator_PL_Vector",_xll.ELPAR(dimension,F439,1))=0),
_xll.ELPAR(dimension,_xll.ELPAR(dimension,F439,1),1),
IF(G439="Vector",F439,"")))</f>
        <v/>
      </c>
      <c r="E439" s="36">
        <f ca="1">_xll.ELLEV($B$15,$B439)</f>
        <v>0</v>
      </c>
      <c r="F439" s="37" t="str">
        <f ca="1">_xll.DIMNM(dimension,_xll.DIMIX(dimension,B439))</f>
        <v>PL1316_GS</v>
      </c>
      <c r="G439" s="36">
        <f ca="1">_xll.DBRW($B$14,$B439,G$19)</f>
        <v>0</v>
      </c>
      <c r="H439" s="38">
        <f ca="1">_xll.DBRW($B$14,$B439,H$19)</f>
        <v>0</v>
      </c>
      <c r="I439" s="38">
        <f ca="1">_xll.DBRW($B$14,$B439,I$19)</f>
        <v>0</v>
      </c>
      <c r="J439" s="38" t="str">
        <f ca="1">IF(OR(E439&lt;&gt;0,(_xll.ELPAR("tango_core_model:Indicator",B439,2)="")),_xll.ELPAR("tango_core_model:Indicator",B439,1),_xll.ELPAR("tango_core_model:Indicator",B439,2))</f>
        <v>PL0000_GS</v>
      </c>
      <c r="K439" s="38" t="str">
        <f ca="1">IFERROR(VLOOKUP(B439,#REF!,3,FALSE),"-")</f>
        <v>Leasing costs of buildings and infrastructures</v>
      </c>
      <c r="L439" s="38">
        <f ca="1">_xll.DBRW($B$14,$B439,L$19)</f>
        <v>0</v>
      </c>
      <c r="M439" s="38">
        <f ca="1">_xll.DBRW($B$14,$B439,M$19)</f>
        <v>0</v>
      </c>
      <c r="N439" s="38">
        <f ca="1">_xll.DBRW($B$14,$B439,N$19)</f>
        <v>0</v>
      </c>
      <c r="O439" s="38">
        <f ca="1">_xll.DBRW($B$14,$B439,O$19)</f>
        <v>0</v>
      </c>
    </row>
    <row r="440" spans="1:15" x14ac:dyDescent="0.25">
      <c r="A440" s="2" t="str">
        <f ca="1">IF(_xll.TM1RPTELISCONSOLIDATED($B$20,$B440),IF(_xll.TM1RPTELLEV($B$20,$B440)&lt;=3,_xll.TM1RPTELLEV($B$20,$B440),"D"),"N")</f>
        <v>N</v>
      </c>
      <c r="B440" s="47" t="s">
        <v>1820</v>
      </c>
      <c r="C440" s="30" t="str">
        <f t="shared" ca="1" si="6"/>
        <v>No</v>
      </c>
      <c r="D440" s="30" t="str">
        <f ca="1">IF(AND(C440="YES",_xll.DIMIX(instance&amp;":z_indicator_PL_Vector",_xll.ELPAR(dimension,F440,1))&gt;0),
_xll.ELPAR(dimension,F440,1),
IF(AND(C440="YES",_xll.DIMIX(instance&amp;":z_indicator_PL_Vector",_xll.ELPAR(dimension,F440,1))=0),
_xll.ELPAR(dimension,_xll.ELPAR(dimension,F440,1),1),
IF(G440="Vector",F440,"")))</f>
        <v/>
      </c>
      <c r="E440" s="31">
        <f ca="1">_xll.ELLEV($B$15,$B440)</f>
        <v>1</v>
      </c>
      <c r="F440" s="32" t="str">
        <f ca="1">_xll.DIMNM(dimension,_xll.DIMIX(dimension,B440))</f>
        <v>PL0000_GS_OE</v>
      </c>
      <c r="G440" s="33">
        <f ca="1">_xll.DBRW($B$14,$B440,G$19)</f>
        <v>0</v>
      </c>
      <c r="H440" s="33">
        <f ca="1">_xll.DBRW($B$14,$B440,H$19)</f>
        <v>0</v>
      </c>
      <c r="I440" s="33">
        <f ca="1">_xll.DBRW($B$14,$B440,I$19)</f>
        <v>0</v>
      </c>
      <c r="J440" s="33" t="str">
        <f ca="1">IF(OR(E440&lt;&gt;0,(_xll.ELPAR("tango_core_model:Indicator",B440,2)="")),_xll.ELPAR("tango_core_model:Indicator",B440,1),_xll.ELPAR("tango_core_model:Indicator",B440,2))</f>
        <v>PL0000_GS</v>
      </c>
      <c r="K440" s="33" t="str">
        <f ca="1">IFERROR(VLOOKUP(B440,#REF!,3,FALSE),"-")</f>
        <v>-</v>
      </c>
      <c r="L440" s="33">
        <f ca="1">_xll.DBRW($B$14,$B440,L$19)</f>
        <v>0</v>
      </c>
      <c r="M440" s="33">
        <f ca="1">_xll.DBRW($B$14,$B440,M$19)</f>
        <v>0</v>
      </c>
      <c r="N440" s="33">
        <f ca="1">_xll.DBRW($B$14,$B440,N$19)</f>
        <v>0</v>
      </c>
      <c r="O440" s="33">
        <f ca="1">_xll.DBRW($B$14,$B440,O$19)</f>
        <v>0</v>
      </c>
    </row>
    <row r="441" spans="1:15" x14ac:dyDescent="0.25">
      <c r="A441" s="2" t="str">
        <f ca="1">IF(_xll.TM1RPTELISCONSOLIDATED($B$20,$B441),IF(_xll.TM1RPTELLEV($B$20,$B441)&lt;=3,_xll.TM1RPTELLEV($B$20,$B441),"D"),"N")</f>
        <v>N</v>
      </c>
      <c r="B441" s="53" t="s">
        <v>328</v>
      </c>
      <c r="C441" s="35" t="str">
        <f t="shared" ca="1" si="6"/>
        <v>No</v>
      </c>
      <c r="D441" s="35" t="str">
        <f ca="1">IF(AND(C441="YES",_xll.DIMIX(instance&amp;":z_indicator_PL_Vector",_xll.ELPAR(dimension,F441,1))&gt;0),
_xll.ELPAR(dimension,F441,1),
IF(AND(C441="YES",_xll.DIMIX(instance&amp;":z_indicator_PL_Vector",_xll.ELPAR(dimension,F441,1))=0),
_xll.ELPAR(dimension,_xll.ELPAR(dimension,F441,1),1),
IF(G441="Vector",F441,"")))</f>
        <v/>
      </c>
      <c r="E441" s="36">
        <f ca="1">_xll.ELLEV($B$15,$B441)</f>
        <v>0</v>
      </c>
      <c r="F441" s="37" t="str">
        <f ca="1">_xll.DIMNM(dimension,_xll.DIMIX(dimension,B441))</f>
        <v>PL1315_GS_75</v>
      </c>
      <c r="G441" s="36">
        <f ca="1">_xll.DBRW($B$14,$B441,G$19)</f>
        <v>0</v>
      </c>
      <c r="H441" s="38">
        <f ca="1">_xll.DBRW($B$14,$B441,H$19)</f>
        <v>0</v>
      </c>
      <c r="I441" s="38">
        <f ca="1">_xll.DBRW($B$14,$B441,I$19)</f>
        <v>0</v>
      </c>
      <c r="J441" s="38" t="str">
        <f ca="1">IF(OR(E441&lt;&gt;0,(_xll.ELPAR("tango_core_model:Indicator",B441,2)="")),_xll.ELPAR("tango_core_model:Indicator",B441,1),_xll.ELPAR("tango_core_model:Indicator",B441,2))</f>
        <v>PL0000_GS_OE</v>
      </c>
      <c r="K441" s="38" t="str">
        <f ca="1">IFERROR(VLOOKUP(B441,#REF!,3,FALSE),"-")</f>
        <v>Cost of auditors, consulting fees (tax, legal, financial) not related to a specific commercial contract providing revenues nor to the bids.</v>
      </c>
      <c r="L441" s="38">
        <f ca="1">_xll.DBRW($B$14,$B441,L$19)</f>
        <v>0</v>
      </c>
      <c r="M441" s="38">
        <f ca="1">_xll.DBRW($B$14,$B441,M$19)</f>
        <v>0</v>
      </c>
      <c r="N441" s="38">
        <f ca="1">_xll.DBRW($B$14,$B441,N$19)</f>
        <v>0</v>
      </c>
      <c r="O441" s="38">
        <f ca="1">_xll.DBRW($B$14,$B441,O$19)</f>
        <v>0</v>
      </c>
    </row>
    <row r="442" spans="1:15" x14ac:dyDescent="0.25">
      <c r="A442" s="2" t="str">
        <f ca="1">IF(_xll.TM1RPTELISCONSOLIDATED($B$20,$B442),IF(_xll.TM1RPTELLEV($B$20,$B442)&lt;=3,_xll.TM1RPTELLEV($B$20,$B442),"D"),"N")</f>
        <v>N</v>
      </c>
      <c r="B442" s="53" t="s">
        <v>329</v>
      </c>
      <c r="C442" s="35" t="str">
        <f t="shared" ca="1" si="6"/>
        <v>No</v>
      </c>
      <c r="D442" s="35" t="str">
        <f ca="1">IF(AND(C442="YES",_xll.DIMIX(instance&amp;":z_indicator_PL_Vector",_xll.ELPAR(dimension,F442,1))&gt;0),
_xll.ELPAR(dimension,F442,1),
IF(AND(C442="YES",_xll.DIMIX(instance&amp;":z_indicator_PL_Vector",_xll.ELPAR(dimension,F442,1))=0),
_xll.ELPAR(dimension,_xll.ELPAR(dimension,F442,1),1),
IF(G442="Vector",F442,"")))</f>
        <v/>
      </c>
      <c r="E442" s="36">
        <f ca="1">_xll.ELLEV($B$15,$B442)</f>
        <v>0</v>
      </c>
      <c r="F442" s="37" t="str">
        <f ca="1">_xll.DIMNM(dimension,_xll.DIMIX(dimension,B442))</f>
        <v>PL1315_GS_99</v>
      </c>
      <c r="G442" s="36">
        <f ca="1">_xll.DBRW($B$14,$B442,G$19)</f>
        <v>0</v>
      </c>
      <c r="H442" s="38">
        <f ca="1">_xll.DBRW($B$14,$B442,H$19)</f>
        <v>0</v>
      </c>
      <c r="I442" s="38">
        <f ca="1">_xll.DBRW($B$14,$B442,I$19)</f>
        <v>0</v>
      </c>
      <c r="J442" s="38" t="str">
        <f ca="1">IF(OR(E442&lt;&gt;0,(_xll.ELPAR("tango_core_model:Indicator",B442,2)="")),_xll.ELPAR("tango_core_model:Indicator",B442,1),_xll.ELPAR("tango_core_model:Indicator",B442,2))</f>
        <v>PL0000_GS_OE</v>
      </c>
      <c r="K442" s="38" t="str">
        <f ca="1">IFERROR(VLOOKUP(B442,#REF!,3,FALSE),"-")</f>
        <v>Expenses not included in the other selling expenses natures of cost</v>
      </c>
      <c r="L442" s="38">
        <f ca="1">_xll.DBRW($B$14,$B442,L$19)</f>
        <v>0</v>
      </c>
      <c r="M442" s="38">
        <f ca="1">_xll.DBRW($B$14,$B442,M$19)</f>
        <v>0</v>
      </c>
      <c r="N442" s="38">
        <f ca="1">_xll.DBRW($B$14,$B442,N$19)</f>
        <v>0</v>
      </c>
      <c r="O442" s="38">
        <f ca="1">_xll.DBRW($B$14,$B442,O$19)</f>
        <v>0</v>
      </c>
    </row>
    <row r="443" spans="1:15" x14ac:dyDescent="0.25">
      <c r="A443" s="2" t="str">
        <f ca="1">IF(_xll.TM1RPTELISCONSOLIDATED($B$20,$B443),IF(_xll.TM1RPTELLEV($B$20,$B443)&lt;=3,_xll.TM1RPTELLEV($B$20,$B443),"D"),"N")</f>
        <v>N</v>
      </c>
      <c r="B443" s="53" t="s">
        <v>326</v>
      </c>
      <c r="C443" s="35" t="str">
        <f t="shared" ca="1" si="6"/>
        <v>No</v>
      </c>
      <c r="D443" s="35" t="str">
        <f ca="1">IF(AND(C443="YES",_xll.DIMIX(instance&amp;":z_indicator_PL_Vector",_xll.ELPAR(dimension,F443,1))&gt;0),
_xll.ELPAR(dimension,F443,1),
IF(AND(C443="YES",_xll.DIMIX(instance&amp;":z_indicator_PL_Vector",_xll.ELPAR(dimension,F443,1))=0),
_xll.ELPAR(dimension,_xll.ELPAR(dimension,F443,1),1),
IF(G443="Vector",F443,"")))</f>
        <v/>
      </c>
      <c r="E443" s="36">
        <f ca="1">_xll.ELLEV($B$15,$B443)</f>
        <v>0</v>
      </c>
      <c r="F443" s="37" t="str">
        <f ca="1">_xll.DIMNM(dimension,_xll.DIMIX(dimension,B443))</f>
        <v>PL1315_GS_20</v>
      </c>
      <c r="G443" s="36">
        <f ca="1">_xll.DBRW($B$14,$B443,G$19)</f>
        <v>0</v>
      </c>
      <c r="H443" s="38">
        <f ca="1">_xll.DBRW($B$14,$B443,H$19)</f>
        <v>0</v>
      </c>
      <c r="I443" s="38">
        <f ca="1">_xll.DBRW($B$14,$B443,I$19)</f>
        <v>0</v>
      </c>
      <c r="J443" s="38" t="str">
        <f ca="1">IF(OR(E443&lt;&gt;0,(_xll.ELPAR("tango_core_model:Indicator",B443,2)="")),_xll.ELPAR("tango_core_model:Indicator",B443,1),_xll.ELPAR("tango_core_model:Indicator",B443,2))</f>
        <v>PL0000_GS_OE</v>
      </c>
      <c r="K443" s="38" t="str">
        <f ca="1">IFERROR(VLOOKUP(B443,#REF!,3,FALSE),"-")</f>
        <v>Cost of temporary staff allocated to the G&amp;A costs</v>
      </c>
      <c r="L443" s="38">
        <f ca="1">_xll.DBRW($B$14,$B443,L$19)</f>
        <v>0</v>
      </c>
      <c r="M443" s="38">
        <f ca="1">_xll.DBRW($B$14,$B443,M$19)</f>
        <v>0</v>
      </c>
      <c r="N443" s="38">
        <f ca="1">_xll.DBRW($B$14,$B443,N$19)</f>
        <v>0</v>
      </c>
      <c r="O443" s="38">
        <f ca="1">_xll.DBRW($B$14,$B443,O$19)</f>
        <v>0</v>
      </c>
    </row>
    <row r="444" spans="1:15" x14ac:dyDescent="0.25">
      <c r="A444" s="2" t="str">
        <f ca="1">IF(_xll.TM1RPTELISCONSOLIDATED($B$20,$B444),IF(_xll.TM1RPTELLEV($B$20,$B444)&lt;=3,_xll.TM1RPTELLEV($B$20,$B444),"D"),"N")</f>
        <v>N</v>
      </c>
      <c r="B444" s="53" t="s">
        <v>327</v>
      </c>
      <c r="C444" s="35" t="str">
        <f t="shared" ca="1" si="6"/>
        <v>No</v>
      </c>
      <c r="D444" s="35" t="str">
        <f ca="1">IF(AND(C444="YES",_xll.DIMIX(instance&amp;":z_indicator_PL_Vector",_xll.ELPAR(dimension,F444,1))&gt;0),
_xll.ELPAR(dimension,F444,1),
IF(AND(C444="YES",_xll.DIMIX(instance&amp;":z_indicator_PL_Vector",_xll.ELPAR(dimension,F444,1))=0),
_xll.ELPAR(dimension,_xll.ELPAR(dimension,F444,1),1),
IF(G444="Vector",F444,"")))</f>
        <v/>
      </c>
      <c r="E444" s="36">
        <f ca="1">_xll.ELLEV($B$15,$B444)</f>
        <v>0</v>
      </c>
      <c r="F444" s="37" t="str">
        <f ca="1">_xll.DIMNM(dimension,_xll.DIMIX(dimension,B444))</f>
        <v>PL1315_GS_70</v>
      </c>
      <c r="G444" s="36">
        <f ca="1">_xll.DBRW($B$14,$B444,G$19)</f>
        <v>0</v>
      </c>
      <c r="H444" s="38">
        <f ca="1">_xll.DBRW($B$14,$B444,H$19)</f>
        <v>0</v>
      </c>
      <c r="I444" s="38">
        <f ca="1">_xll.DBRW($B$14,$B444,I$19)</f>
        <v>0</v>
      </c>
      <c r="J444" s="38" t="str">
        <f ca="1">IF(OR(E444&lt;&gt;0,(_xll.ELPAR("tango_core_model:Indicator",B444,2)="")),_xll.ELPAR("tango_core_model:Indicator",B444,1),_xll.ELPAR("tango_core_model:Indicator",B444,2))</f>
        <v>PL0000_GS_OE</v>
      </c>
      <c r="K444" s="38" t="str">
        <f ca="1">IFERROR(VLOOKUP(B444,#REF!,3,FALSE),"-")</f>
        <v xml:space="preserve"> All expenses occuring within a travel (train, plane, taxi, meals, hotels…) not related to a specific commercial contract providing revenues nor to the bids.</v>
      </c>
      <c r="L444" s="38">
        <f ca="1">_xll.DBRW($B$14,$B444,L$19)</f>
        <v>0</v>
      </c>
      <c r="M444" s="38">
        <f ca="1">_xll.DBRW($B$14,$B444,M$19)</f>
        <v>0</v>
      </c>
      <c r="N444" s="38">
        <f ca="1">_xll.DBRW($B$14,$B444,N$19)</f>
        <v>0</v>
      </c>
      <c r="O444" s="38">
        <f ca="1">_xll.DBRW($B$14,$B444,O$19)</f>
        <v>0</v>
      </c>
    </row>
    <row r="445" spans="1:15" x14ac:dyDescent="0.25">
      <c r="A445" s="2" t="str">
        <f ca="1">IF(_xll.TM1RPTELISCONSOLIDATED($B$20,$B445),IF(_xll.TM1RPTELLEV($B$20,$B445)&lt;=3,_xll.TM1RPTELLEV($B$20,$B445),"D"),"N")</f>
        <v>N</v>
      </c>
      <c r="B445" s="53" t="s">
        <v>1909</v>
      </c>
      <c r="C445" s="35" t="str">
        <f t="shared" ca="1" si="6"/>
        <v>No</v>
      </c>
      <c r="D445" s="35" t="str">
        <f ca="1">IF(AND(C445="YES",_xll.DIMIX(instance&amp;":z_indicator_PL_Vector",_xll.ELPAR(dimension,F445,1))&gt;0),
_xll.ELPAR(dimension,F445,1),
IF(AND(C445="YES",_xll.DIMIX(instance&amp;":z_indicator_PL_Vector",_xll.ELPAR(dimension,F445,1))=0),
_xll.ELPAR(dimension,_xll.ELPAR(dimension,F445,1),1),
IF(G445="Vector",F445,"")))</f>
        <v/>
      </c>
      <c r="E445" s="36">
        <f ca="1">_xll.ELLEV($B$15,$B445)</f>
        <v>0</v>
      </c>
      <c r="F445" s="37" t="str">
        <f ca="1">_xll.DIMNM(dimension,_xll.DIMIX(dimension,B445))</f>
        <v>PL1355_GS_05</v>
      </c>
      <c r="G445" s="36">
        <f ca="1">_xll.DBRW($B$14,$B445,G$19)</f>
        <v>0</v>
      </c>
      <c r="H445" s="38">
        <f ca="1">_xll.DBRW($B$14,$B445,H$19)</f>
        <v>0</v>
      </c>
      <c r="I445" s="38">
        <f ca="1">_xll.DBRW($B$14,$B445,I$19)</f>
        <v>0</v>
      </c>
      <c r="J445" s="38" t="str">
        <f ca="1">IF(OR(E445&lt;&gt;0,(_xll.ELPAR("tango_core_model:Indicator",B445,2)="")),_xll.ELPAR("tango_core_model:Indicator",B445,1),_xll.ELPAR("tango_core_model:Indicator",B445,2))</f>
        <v>PL0000_GS_OE</v>
      </c>
      <c r="K445" s="38" t="str">
        <f ca="1">IFERROR(VLOOKUP(B445,#REF!,3,FALSE),"-")</f>
        <v>-</v>
      </c>
      <c r="L445" s="38">
        <f ca="1">_xll.DBRW($B$14,$B445,L$19)</f>
        <v>0</v>
      </c>
      <c r="M445" s="38">
        <f ca="1">_xll.DBRW($B$14,$B445,M$19)</f>
        <v>0</v>
      </c>
      <c r="N445" s="38">
        <f ca="1">_xll.DBRW($B$14,$B445,N$19)</f>
        <v>0</v>
      </c>
      <c r="O445" s="38">
        <f ca="1">_xll.DBRW($B$14,$B445,O$19)</f>
        <v>0</v>
      </c>
    </row>
    <row r="446" spans="1:15" x14ac:dyDescent="0.25">
      <c r="A446" s="2" t="str">
        <f ca="1">IF(_xll.TM1RPTELISCONSOLIDATED($B$20,$B446),IF(_xll.TM1RPTELLEV($B$20,$B446)&lt;=3,_xll.TM1RPTELLEV($B$20,$B446),"D"),"N")</f>
        <v>N</v>
      </c>
      <c r="B446" s="53" t="s">
        <v>1910</v>
      </c>
      <c r="C446" s="35" t="str">
        <f t="shared" ca="1" si="6"/>
        <v>No</v>
      </c>
      <c r="D446" s="35" t="str">
        <f ca="1">IF(AND(C446="YES",_xll.DIMIX(instance&amp;":z_indicator_PL_Vector",_xll.ELPAR(dimension,F446,1))&gt;0),
_xll.ELPAR(dimension,F446,1),
IF(AND(C446="YES",_xll.DIMIX(instance&amp;":z_indicator_PL_Vector",_xll.ELPAR(dimension,F446,1))=0),
_xll.ELPAR(dimension,_xll.ELPAR(dimension,F446,1),1),
IF(G446="Vector",F446,"")))</f>
        <v/>
      </c>
      <c r="E446" s="36">
        <f ca="1">_xll.ELLEV($B$15,$B446)</f>
        <v>0</v>
      </c>
      <c r="F446" s="37" t="str">
        <f ca="1">_xll.DIMNM(dimension,_xll.DIMIX(dimension,B446))</f>
        <v>PL1360_GS</v>
      </c>
      <c r="G446" s="36">
        <f ca="1">_xll.DBRW($B$14,$B446,G$19)</f>
        <v>0</v>
      </c>
      <c r="H446" s="38">
        <f ca="1">_xll.DBRW($B$14,$B446,H$19)</f>
        <v>0</v>
      </c>
      <c r="I446" s="38">
        <f ca="1">_xll.DBRW($B$14,$B446,I$19)</f>
        <v>0</v>
      </c>
      <c r="J446" s="38" t="str">
        <f ca="1">IF(OR(E446&lt;&gt;0,(_xll.ELPAR("tango_core_model:Indicator",B446,2)="")),_xll.ELPAR("tango_core_model:Indicator",B446,1),_xll.ELPAR("tango_core_model:Indicator",B446,2))</f>
        <v>PL0000_GS_OE</v>
      </c>
      <c r="K446" s="38" t="str">
        <f ca="1">IFERROR(VLOOKUP(B446,#REF!,3,FALSE),"-")</f>
        <v>-</v>
      </c>
      <c r="L446" s="38">
        <f ca="1">_xll.DBRW($B$14,$B446,L$19)</f>
        <v>0</v>
      </c>
      <c r="M446" s="38">
        <f ca="1">_xll.DBRW($B$14,$B446,M$19)</f>
        <v>0</v>
      </c>
      <c r="N446" s="38">
        <f ca="1">_xll.DBRW($B$14,$B446,N$19)</f>
        <v>0</v>
      </c>
      <c r="O446" s="38">
        <f ca="1">_xll.DBRW($B$14,$B446,O$19)</f>
        <v>0</v>
      </c>
    </row>
    <row r="447" spans="1:15" x14ac:dyDescent="0.25">
      <c r="A447" s="2" t="str">
        <f ca="1">IF(_xll.TM1RPTELISCONSOLIDATED($B$20,$B447),IF(_xll.TM1RPTELLEV($B$20,$B447)&lt;=3,_xll.TM1RPTELLEV($B$20,$B447),"D"),"N")</f>
        <v>N</v>
      </c>
      <c r="B447" s="46" t="s">
        <v>1821</v>
      </c>
      <c r="C447" s="25" t="str">
        <f t="shared" ca="1" si="6"/>
        <v>No</v>
      </c>
      <c r="D447" s="25" t="str">
        <f ca="1">IF(AND(C447="YES",_xll.DIMIX(instance&amp;":z_indicator_PL_Vector",_xll.ELPAR(dimension,F447,1))&gt;0),
_xll.ELPAR(dimension,F447,1),
IF(AND(C447="YES",_xll.DIMIX(instance&amp;":z_indicator_PL_Vector",_xll.ELPAR(dimension,F447,1))=0),
_xll.ELPAR(dimension,_xll.ELPAR(dimension,F447,1),1),
IF(G447="Vector",F447,"")))</f>
        <v/>
      </c>
      <c r="E447" s="26">
        <f ca="1">_xll.ELLEV($B$15,$B447)</f>
        <v>2</v>
      </c>
      <c r="F447" s="27" t="str">
        <f ca="1">_xll.DIMNM(dimension,_xll.DIMIX(dimension,B447))</f>
        <v>PL0000_HR</v>
      </c>
      <c r="G447" s="28">
        <f ca="1">_xll.DBRW($B$14,$B447,G$19)</f>
        <v>0</v>
      </c>
      <c r="H447" s="28">
        <f ca="1">_xll.DBRW($B$14,$B447,H$19)</f>
        <v>0</v>
      </c>
      <c r="I447" s="28">
        <f ca="1">_xll.DBRW($B$14,$B447,I$19)</f>
        <v>0</v>
      </c>
      <c r="J447" s="28" t="str">
        <f ca="1">IF(OR(E447&lt;&gt;0,(_xll.ELPAR("tango_core_model:Indicator",B447,2)="")),_xll.ELPAR("tango_core_model:Indicator",B447,1),_xll.ELPAR("tango_core_model:Indicator",B447,2))</f>
        <v>TPL13_dest_GA</v>
      </c>
      <c r="K447" s="28" t="str">
        <f ca="1">IFERROR(VLOOKUP(B447,#REF!,3,FALSE),"-")</f>
        <v>-</v>
      </c>
      <c r="L447" s="28">
        <f ca="1">_xll.DBRW($B$14,$B447,L$19)</f>
        <v>0</v>
      </c>
      <c r="M447" s="28">
        <f ca="1">_xll.DBRW($B$14,$B447,M$19)</f>
        <v>0</v>
      </c>
      <c r="N447" s="28">
        <f ca="1">_xll.DBRW($B$14,$B447,N$19)</f>
        <v>0</v>
      </c>
      <c r="O447" s="28">
        <f ca="1">_xll.DBRW($B$14,$B447,O$19)</f>
        <v>0</v>
      </c>
    </row>
    <row r="448" spans="1:15" x14ac:dyDescent="0.25">
      <c r="A448" s="2" t="str">
        <f ca="1">IF(_xll.TM1RPTELISCONSOLIDATED($B$20,$B448),IF(_xll.TM1RPTELLEV($B$20,$B448)&lt;=3,_xll.TM1RPTELLEV($B$20,$B448),"D"),"N")</f>
        <v>N</v>
      </c>
      <c r="B448" s="55" t="s">
        <v>258</v>
      </c>
      <c r="C448" s="35" t="str">
        <f t="shared" ca="1" si="6"/>
        <v>No</v>
      </c>
      <c r="D448" s="35" t="str">
        <f ca="1">IF(AND(C448="YES",_xll.DIMIX(instance&amp;":z_indicator_PL_Vector",_xll.ELPAR(dimension,F448,1))&gt;0),
_xll.ELPAR(dimension,F448,1),
IF(AND(C448="YES",_xll.DIMIX(instance&amp;":z_indicator_PL_Vector",_xll.ELPAR(dimension,F448,1))=0),
_xll.ELPAR(dimension,_xll.ELPAR(dimension,F448,1),1),
IF(G448="Vector",F448,"")))</f>
        <v/>
      </c>
      <c r="E448" s="36">
        <f ca="1">_xll.ELLEV($B$15,$B448)</f>
        <v>0</v>
      </c>
      <c r="F448" s="37" t="str">
        <f ca="1">_xll.DIMNM(dimension,_xll.DIMIX(dimension,B448))</f>
        <v>PL1310_HR_10</v>
      </c>
      <c r="G448" s="36">
        <f ca="1">_xll.DBRW($B$14,$B448,G$19)</f>
        <v>0</v>
      </c>
      <c r="H448" s="38">
        <f ca="1">_xll.DBRW($B$14,$B448,H$19)</f>
        <v>0</v>
      </c>
      <c r="I448" s="38">
        <f ca="1">_xll.DBRW($B$14,$B448,I$19)</f>
        <v>0</v>
      </c>
      <c r="J448" s="38" t="str">
        <f ca="1">IF(OR(E448&lt;&gt;0,(_xll.ELPAR("tango_core_model:Indicator",B448,2)="")),_xll.ELPAR("tango_core_model:Indicator",B448,1),_xll.ELPAR("tango_core_model:Indicator",B448,2))</f>
        <v>PL0000_HR</v>
      </c>
      <c r="K448" s="38" t="str">
        <f ca="1">IFERROR(VLOOKUP(B448,#REF!,3,FALSE),"-")</f>
        <v>The share of staff costs that can be allocated to head office and administrative costs</v>
      </c>
      <c r="L448" s="38">
        <f ca="1">_xll.DBRW($B$14,$B448,L$19)</f>
        <v>0</v>
      </c>
      <c r="M448" s="38">
        <f ca="1">_xll.DBRW($B$14,$B448,M$19)</f>
        <v>0</v>
      </c>
      <c r="N448" s="38">
        <f ca="1">_xll.DBRW($B$14,$B448,N$19)</f>
        <v>0</v>
      </c>
      <c r="O448" s="38">
        <f ca="1">_xll.DBRW($B$14,$B448,O$19)</f>
        <v>0</v>
      </c>
    </row>
    <row r="449" spans="1:15" x14ac:dyDescent="0.25">
      <c r="A449" s="2" t="str">
        <f ca="1">IF(_xll.TM1RPTELISCONSOLIDATED($B$20,$B449),IF(_xll.TM1RPTELLEV($B$20,$B449)&lt;=3,_xll.TM1RPTELLEV($B$20,$B449),"D"),"N")</f>
        <v>N</v>
      </c>
      <c r="B449" s="55" t="s">
        <v>405</v>
      </c>
      <c r="C449" s="35" t="str">
        <f t="shared" ca="1" si="6"/>
        <v>No</v>
      </c>
      <c r="D449" s="35" t="str">
        <f ca="1">IF(AND(C449="YES",_xll.DIMIX(instance&amp;":z_indicator_PL_Vector",_xll.ELPAR(dimension,F449,1))&gt;0),
_xll.ELPAR(dimension,F449,1),
IF(AND(C449="YES",_xll.DIMIX(instance&amp;":z_indicator_PL_Vector",_xll.ELPAR(dimension,F449,1))=0),
_xll.ELPAR(dimension,_xll.ELPAR(dimension,F449,1),1),
IF(G449="Vector",F449,"")))</f>
        <v/>
      </c>
      <c r="E449" s="36">
        <f ca="1">_xll.ELLEV($B$15,$B449)</f>
        <v>0</v>
      </c>
      <c r="F449" s="37" t="str">
        <f ca="1">_xll.DIMNM(dimension,_xll.DIMIX(dimension,B449))</f>
        <v>PL1310_HR_20</v>
      </c>
      <c r="G449" s="36">
        <f ca="1">_xll.DBRW($B$14,$B449,G$19)</f>
        <v>0</v>
      </c>
      <c r="H449" s="38">
        <f ca="1">_xll.DBRW($B$14,$B449,H$19)</f>
        <v>0</v>
      </c>
      <c r="I449" s="38">
        <f ca="1">_xll.DBRW($B$14,$B449,I$19)</f>
        <v>0</v>
      </c>
      <c r="J449" s="38" t="str">
        <f ca="1">IF(OR(E449&lt;&gt;0,(_xll.ELPAR("tango_core_model:Indicator",B449,2)="")),_xll.ELPAR("tango_core_model:Indicator",B449,1),_xll.ELPAR("tango_core_model:Indicator",B449,2))</f>
        <v>PL0000_HR</v>
      </c>
      <c r="K449" s="38" t="str">
        <f ca="1">IFERROR(VLOOKUP(B449,#REF!,3,FALSE),"-")</f>
        <v>The share of staff costs that can be allocated to head office and administrative costs</v>
      </c>
      <c r="L449" s="38">
        <f ca="1">_xll.DBRW($B$14,$B449,L$19)</f>
        <v>0</v>
      </c>
      <c r="M449" s="38">
        <f ca="1">_xll.DBRW($B$14,$B449,M$19)</f>
        <v>0</v>
      </c>
      <c r="N449" s="38">
        <f ca="1">_xll.DBRW($B$14,$B449,N$19)</f>
        <v>0</v>
      </c>
      <c r="O449" s="38">
        <f ca="1">_xll.DBRW($B$14,$B449,O$19)</f>
        <v>0</v>
      </c>
    </row>
    <row r="450" spans="1:15" x14ac:dyDescent="0.25">
      <c r="A450" s="2" t="str">
        <f ca="1">IF(_xll.TM1RPTELISCONSOLIDATED($B$20,$B450),IF(_xll.TM1RPTELLEV($B$20,$B450)&lt;=3,_xll.TM1RPTELLEV($B$20,$B450),"D"),"N")</f>
        <v>N</v>
      </c>
      <c r="B450" s="55" t="s">
        <v>260</v>
      </c>
      <c r="C450" s="35" t="str">
        <f t="shared" ca="1" si="6"/>
        <v>No</v>
      </c>
      <c r="D450" s="35" t="str">
        <f ca="1">IF(AND(C450="YES",_xll.DIMIX(instance&amp;":z_indicator_PL_Vector",_xll.ELPAR(dimension,F450,1))&gt;0),
_xll.ELPAR(dimension,F450,1),
IF(AND(C450="YES",_xll.DIMIX(instance&amp;":z_indicator_PL_Vector",_xll.ELPAR(dimension,F450,1))=0),
_xll.ELPAR(dimension,_xll.ELPAR(dimension,F450,1),1),
IF(G450="Vector",F450,"")))</f>
        <v/>
      </c>
      <c r="E450" s="36">
        <f ca="1">_xll.ELLEV($B$15,$B450)</f>
        <v>0</v>
      </c>
      <c r="F450" s="37" t="str">
        <f ca="1">_xll.DIMNM(dimension,_xll.DIMIX(dimension,B450))</f>
        <v>PL1316_HR</v>
      </c>
      <c r="G450" s="36">
        <f ca="1">_xll.DBRW($B$14,$B450,G$19)</f>
        <v>0</v>
      </c>
      <c r="H450" s="38">
        <f ca="1">_xll.DBRW($B$14,$B450,H$19)</f>
        <v>0</v>
      </c>
      <c r="I450" s="38">
        <f ca="1">_xll.DBRW($B$14,$B450,I$19)</f>
        <v>0</v>
      </c>
      <c r="J450" s="38" t="str">
        <f ca="1">IF(OR(E450&lt;&gt;0,(_xll.ELPAR("tango_core_model:Indicator",B450,2)="")),_xll.ELPAR("tango_core_model:Indicator",B450,1),_xll.ELPAR("tango_core_model:Indicator",B450,2))</f>
        <v>PL0000_HR</v>
      </c>
      <c r="K450" s="38" t="str">
        <f ca="1">IFERROR(VLOOKUP(B450,#REF!,3,FALSE),"-")</f>
        <v>Leasing costs of buildings and infrastructures</v>
      </c>
      <c r="L450" s="38">
        <f ca="1">_xll.DBRW($B$14,$B450,L$19)</f>
        <v>0</v>
      </c>
      <c r="M450" s="38">
        <f ca="1">_xll.DBRW($B$14,$B450,M$19)</f>
        <v>0</v>
      </c>
      <c r="N450" s="38">
        <f ca="1">_xll.DBRW($B$14,$B450,N$19)</f>
        <v>0</v>
      </c>
      <c r="O450" s="38">
        <f ca="1">_xll.DBRW($B$14,$B450,O$19)</f>
        <v>0</v>
      </c>
    </row>
    <row r="451" spans="1:15" x14ac:dyDescent="0.25">
      <c r="A451" s="2" t="str">
        <f ca="1">IF(_xll.TM1RPTELISCONSOLIDATED($B$20,$B451),IF(_xll.TM1RPTELLEV($B$20,$B451)&lt;=3,_xll.TM1RPTELLEV($B$20,$B451),"D"),"N")</f>
        <v>N</v>
      </c>
      <c r="B451" s="55" t="s">
        <v>259</v>
      </c>
      <c r="C451" s="35" t="str">
        <f t="shared" ca="1" si="6"/>
        <v>No</v>
      </c>
      <c r="D451" s="35" t="str">
        <f ca="1">IF(AND(C451="YES",_xll.DIMIX(instance&amp;":z_indicator_PL_Vector",_xll.ELPAR(dimension,F451,1))&gt;0),
_xll.ELPAR(dimension,F451,1),
IF(AND(C451="YES",_xll.DIMIX(instance&amp;":z_indicator_PL_Vector",_xll.ELPAR(dimension,F451,1))=0),
_xll.ELPAR(dimension,_xll.ELPAR(dimension,F451,1),1),
IF(G451="Vector",F451,"")))</f>
        <v/>
      </c>
      <c r="E451" s="36">
        <f ca="1">_xll.ELLEV($B$15,$B451)</f>
        <v>0</v>
      </c>
      <c r="F451" s="37" t="str">
        <f ca="1">_xll.DIMNM(dimension,_xll.DIMIX(dimension,B451))</f>
        <v>PL1355_HR_05</v>
      </c>
      <c r="G451" s="36">
        <f ca="1">_xll.DBRW($B$14,$B451,G$19)</f>
        <v>0</v>
      </c>
      <c r="H451" s="38">
        <f ca="1">_xll.DBRW($B$14,$B451,H$19)</f>
        <v>0</v>
      </c>
      <c r="I451" s="38">
        <f ca="1">_xll.DBRW($B$14,$B451,I$19)</f>
        <v>0</v>
      </c>
      <c r="J451" s="38" t="str">
        <f ca="1">IF(OR(E451&lt;&gt;0,(_xll.ELPAR("tango_core_model:Indicator",B451,2)="")),_xll.ELPAR("tango_core_model:Indicator",B451,1),_xll.ELPAR("tango_core_model:Indicator",B451,2))</f>
        <v>PL0000_HR</v>
      </c>
      <c r="K451" s="38" t="str">
        <f ca="1">IFERROR(VLOOKUP(B451,#REF!,3,FALSE),"-")</f>
        <v xml:space="preserve">Expenses invoiced by other entities of the Group: Management Fees from Group VE, Management Fees from Corporate VT, MF from Business Area, or Country, or Region or Agency. </v>
      </c>
      <c r="L451" s="38">
        <f ca="1">_xll.DBRW($B$14,$B451,L$19)</f>
        <v>0</v>
      </c>
      <c r="M451" s="38">
        <f ca="1">_xll.DBRW($B$14,$B451,M$19)</f>
        <v>0</v>
      </c>
      <c r="N451" s="38">
        <f ca="1">_xll.DBRW($B$14,$B451,N$19)</f>
        <v>0</v>
      </c>
      <c r="O451" s="38">
        <f ca="1">_xll.DBRW($B$14,$B451,O$19)</f>
        <v>0</v>
      </c>
    </row>
    <row r="452" spans="1:15" x14ac:dyDescent="0.25">
      <c r="A452" s="2" t="str">
        <f ca="1">IF(_xll.TM1RPTELISCONSOLIDATED($B$20,$B452),IF(_xll.TM1RPTELLEV($B$20,$B452)&lt;=3,_xll.TM1RPTELLEV($B$20,$B452),"D"),"N")</f>
        <v>N</v>
      </c>
      <c r="B452" s="47" t="s">
        <v>1822</v>
      </c>
      <c r="C452" s="30" t="str">
        <f t="shared" ca="1" si="6"/>
        <v>No</v>
      </c>
      <c r="D452" s="30" t="str">
        <f ca="1">IF(AND(C452="YES",_xll.DIMIX(instance&amp;":z_indicator_PL_Vector",_xll.ELPAR(dimension,F452,1))&gt;0),
_xll.ELPAR(dimension,F452,1),
IF(AND(C452="YES",_xll.DIMIX(instance&amp;":z_indicator_PL_Vector",_xll.ELPAR(dimension,F452,1))=0),
_xll.ELPAR(dimension,_xll.ELPAR(dimension,F452,1),1),
IF(G452="Vector",F452,"")))</f>
        <v/>
      </c>
      <c r="E452" s="31">
        <f ca="1">_xll.ELLEV($B$15,$B452)</f>
        <v>1</v>
      </c>
      <c r="F452" s="32" t="str">
        <f ca="1">_xll.DIMNM(dimension,_xll.DIMIX(dimension,B452))</f>
        <v>PL0000_HR_OE</v>
      </c>
      <c r="G452" s="33">
        <f ca="1">_xll.DBRW($B$14,$B452,G$19)</f>
        <v>0</v>
      </c>
      <c r="H452" s="33">
        <f ca="1">_xll.DBRW($B$14,$B452,H$19)</f>
        <v>0</v>
      </c>
      <c r="I452" s="33">
        <f ca="1">_xll.DBRW($B$14,$B452,I$19)</f>
        <v>0</v>
      </c>
      <c r="J452" s="33" t="str">
        <f ca="1">IF(OR(E452&lt;&gt;0,(_xll.ELPAR("tango_core_model:Indicator",B452,2)="")),_xll.ELPAR("tango_core_model:Indicator",B452,1),_xll.ELPAR("tango_core_model:Indicator",B452,2))</f>
        <v>PL0000_HR</v>
      </c>
      <c r="K452" s="33" t="str">
        <f ca="1">IFERROR(VLOOKUP(B452,#REF!,3,FALSE),"-")</f>
        <v>-</v>
      </c>
      <c r="L452" s="33">
        <f ca="1">_xll.DBRW($B$14,$B452,L$19)</f>
        <v>0</v>
      </c>
      <c r="M452" s="33">
        <f ca="1">_xll.DBRW($B$14,$B452,M$19)</f>
        <v>0</v>
      </c>
      <c r="N452" s="33">
        <f ca="1">_xll.DBRW($B$14,$B452,N$19)</f>
        <v>0</v>
      </c>
      <c r="O452" s="33">
        <f ca="1">_xll.DBRW($B$14,$B452,O$19)</f>
        <v>0</v>
      </c>
    </row>
    <row r="453" spans="1:15" x14ac:dyDescent="0.25">
      <c r="A453" s="2" t="str">
        <f ca="1">IF(_xll.TM1RPTELISCONSOLIDATED($B$20,$B453),IF(_xll.TM1RPTELLEV($B$20,$B453)&lt;=3,_xll.TM1RPTELLEV($B$20,$B453),"D"),"N")</f>
        <v>N</v>
      </c>
      <c r="B453" s="53" t="s">
        <v>263</v>
      </c>
      <c r="C453" s="35" t="str">
        <f t="shared" ca="1" si="6"/>
        <v>No</v>
      </c>
      <c r="D453" s="35" t="str">
        <f ca="1">IF(AND(C453="YES",_xll.DIMIX(instance&amp;":z_indicator_PL_Vector",_xll.ELPAR(dimension,F453,1))&gt;0),
_xll.ELPAR(dimension,F453,1),
IF(AND(C453="YES",_xll.DIMIX(instance&amp;":z_indicator_PL_Vector",_xll.ELPAR(dimension,F453,1))=0),
_xll.ELPAR(dimension,_xll.ELPAR(dimension,F453,1),1),
IF(G453="Vector",F453,"")))</f>
        <v/>
      </c>
      <c r="E453" s="36">
        <f ca="1">_xll.ELLEV($B$15,$B453)</f>
        <v>0</v>
      </c>
      <c r="F453" s="37" t="str">
        <f ca="1">_xll.DIMNM(dimension,_xll.DIMIX(dimension,B453))</f>
        <v>PL1315_HR_75</v>
      </c>
      <c r="G453" s="36">
        <f ca="1">_xll.DBRW($B$14,$B453,G$19)</f>
        <v>0</v>
      </c>
      <c r="H453" s="38">
        <f ca="1">_xll.DBRW($B$14,$B453,H$19)</f>
        <v>0</v>
      </c>
      <c r="I453" s="38">
        <f ca="1">_xll.DBRW($B$14,$B453,I$19)</f>
        <v>0</v>
      </c>
      <c r="J453" s="38" t="str">
        <f ca="1">IF(OR(E453&lt;&gt;0,(_xll.ELPAR("tango_core_model:Indicator",B453,2)="")),_xll.ELPAR("tango_core_model:Indicator",B453,1),_xll.ELPAR("tango_core_model:Indicator",B453,2))</f>
        <v>PL0000_HR_OE</v>
      </c>
      <c r="K453" s="38" t="str">
        <f ca="1">IFERROR(VLOOKUP(B453,#REF!,3,FALSE),"-")</f>
        <v>Cost of auditors, consulting fees (tax, legal, financial) not related to a specific commercial contract providing revenues nor to the bids.</v>
      </c>
      <c r="L453" s="38">
        <f ca="1">_xll.DBRW($B$14,$B453,L$19)</f>
        <v>0</v>
      </c>
      <c r="M453" s="38">
        <f ca="1">_xll.DBRW($B$14,$B453,M$19)</f>
        <v>0</v>
      </c>
      <c r="N453" s="38">
        <f ca="1">_xll.DBRW($B$14,$B453,N$19)</f>
        <v>0</v>
      </c>
      <c r="O453" s="38">
        <f ca="1">_xll.DBRW($B$14,$B453,O$19)</f>
        <v>0</v>
      </c>
    </row>
    <row r="454" spans="1:15" x14ac:dyDescent="0.25">
      <c r="A454" s="2" t="str">
        <f ca="1">IF(_xll.TM1RPTELISCONSOLIDATED($B$20,$B454),IF(_xll.TM1RPTELLEV($B$20,$B454)&lt;=3,_xll.TM1RPTELLEV($B$20,$B454),"D"),"N")</f>
        <v>N</v>
      </c>
      <c r="B454" s="53" t="s">
        <v>264</v>
      </c>
      <c r="C454" s="35" t="str">
        <f t="shared" ca="1" si="6"/>
        <v>No</v>
      </c>
      <c r="D454" s="35" t="str">
        <f ca="1">IF(AND(C454="YES",_xll.DIMIX(instance&amp;":z_indicator_PL_Vector",_xll.ELPAR(dimension,F454,1))&gt;0),
_xll.ELPAR(dimension,F454,1),
IF(AND(C454="YES",_xll.DIMIX(instance&amp;":z_indicator_PL_Vector",_xll.ELPAR(dimension,F454,1))=0),
_xll.ELPAR(dimension,_xll.ELPAR(dimension,F454,1),1),
IF(G454="Vector",F454,"")))</f>
        <v/>
      </c>
      <c r="E454" s="36">
        <f ca="1">_xll.ELLEV($B$15,$B454)</f>
        <v>0</v>
      </c>
      <c r="F454" s="37" t="str">
        <f ca="1">_xll.DIMNM(dimension,_xll.DIMIX(dimension,B454))</f>
        <v>PL1315_HR_99</v>
      </c>
      <c r="G454" s="36">
        <f ca="1">_xll.DBRW($B$14,$B454,G$19)</f>
        <v>0</v>
      </c>
      <c r="H454" s="38">
        <f ca="1">_xll.DBRW($B$14,$B454,H$19)</f>
        <v>0</v>
      </c>
      <c r="I454" s="38">
        <f ca="1">_xll.DBRW($B$14,$B454,I$19)</f>
        <v>0</v>
      </c>
      <c r="J454" s="38" t="str">
        <f ca="1">IF(OR(E454&lt;&gt;0,(_xll.ELPAR("tango_core_model:Indicator",B454,2)="")),_xll.ELPAR("tango_core_model:Indicator",B454,1),_xll.ELPAR("tango_core_model:Indicator",B454,2))</f>
        <v>PL0000_HR_OE</v>
      </c>
      <c r="K454" s="38" t="str">
        <f ca="1">IFERROR(VLOOKUP(B454,#REF!,3,FALSE),"-")</f>
        <v>Expenses not included in the other selling expenses natures of cost</v>
      </c>
      <c r="L454" s="38">
        <f ca="1">_xll.DBRW($B$14,$B454,L$19)</f>
        <v>0</v>
      </c>
      <c r="M454" s="38">
        <f ca="1">_xll.DBRW($B$14,$B454,M$19)</f>
        <v>0</v>
      </c>
      <c r="N454" s="38">
        <f ca="1">_xll.DBRW($B$14,$B454,N$19)</f>
        <v>0</v>
      </c>
      <c r="O454" s="38">
        <f ca="1">_xll.DBRW($B$14,$B454,O$19)</f>
        <v>0</v>
      </c>
    </row>
    <row r="455" spans="1:15" x14ac:dyDescent="0.25">
      <c r="A455" s="2" t="str">
        <f ca="1">IF(_xll.TM1RPTELISCONSOLIDATED($B$20,$B455),IF(_xll.TM1RPTELLEV($B$20,$B455)&lt;=3,_xll.TM1RPTELLEV($B$20,$B455),"D"),"N")</f>
        <v>N</v>
      </c>
      <c r="B455" s="53" t="s">
        <v>261</v>
      </c>
      <c r="C455" s="35" t="str">
        <f t="shared" ca="1" si="6"/>
        <v>No</v>
      </c>
      <c r="D455" s="35" t="str">
        <f ca="1">IF(AND(C455="YES",_xll.DIMIX(instance&amp;":z_indicator_PL_Vector",_xll.ELPAR(dimension,F455,1))&gt;0),
_xll.ELPAR(dimension,F455,1),
IF(AND(C455="YES",_xll.DIMIX(instance&amp;":z_indicator_PL_Vector",_xll.ELPAR(dimension,F455,1))=0),
_xll.ELPAR(dimension,_xll.ELPAR(dimension,F455,1),1),
IF(G455="Vector",F455,"")))</f>
        <v/>
      </c>
      <c r="E455" s="36">
        <f ca="1">_xll.ELLEV($B$15,$B455)</f>
        <v>0</v>
      </c>
      <c r="F455" s="37" t="str">
        <f ca="1">_xll.DIMNM(dimension,_xll.DIMIX(dimension,B455))</f>
        <v>PL1315_HR_20</v>
      </c>
      <c r="G455" s="36">
        <f ca="1">_xll.DBRW($B$14,$B455,G$19)</f>
        <v>0</v>
      </c>
      <c r="H455" s="38">
        <f ca="1">_xll.DBRW($B$14,$B455,H$19)</f>
        <v>0</v>
      </c>
      <c r="I455" s="38">
        <f ca="1">_xll.DBRW($B$14,$B455,I$19)</f>
        <v>0</v>
      </c>
      <c r="J455" s="38" t="str">
        <f ca="1">IF(OR(E455&lt;&gt;0,(_xll.ELPAR("tango_core_model:Indicator",B455,2)="")),_xll.ELPAR("tango_core_model:Indicator",B455,1),_xll.ELPAR("tango_core_model:Indicator",B455,2))</f>
        <v>PL0000_HR_OE</v>
      </c>
      <c r="K455" s="38" t="str">
        <f ca="1">IFERROR(VLOOKUP(B455,#REF!,3,FALSE),"-")</f>
        <v>Cost of temporary staff allocated to the G&amp;A costs</v>
      </c>
      <c r="L455" s="38">
        <f ca="1">_xll.DBRW($B$14,$B455,L$19)</f>
        <v>0</v>
      </c>
      <c r="M455" s="38">
        <f ca="1">_xll.DBRW($B$14,$B455,M$19)</f>
        <v>0</v>
      </c>
      <c r="N455" s="38">
        <f ca="1">_xll.DBRW($B$14,$B455,N$19)</f>
        <v>0</v>
      </c>
      <c r="O455" s="38">
        <f ca="1">_xll.DBRW($B$14,$B455,O$19)</f>
        <v>0</v>
      </c>
    </row>
    <row r="456" spans="1:15" x14ac:dyDescent="0.25">
      <c r="A456" s="2" t="str">
        <f ca="1">IF(_xll.TM1RPTELISCONSOLIDATED($B$20,$B456),IF(_xll.TM1RPTELLEV($B$20,$B456)&lt;=3,_xll.TM1RPTELLEV($B$20,$B456),"D"),"N")</f>
        <v>N</v>
      </c>
      <c r="B456" s="53" t="s">
        <v>262</v>
      </c>
      <c r="C456" s="35" t="str">
        <f t="shared" ca="1" si="6"/>
        <v>No</v>
      </c>
      <c r="D456" s="35" t="str">
        <f ca="1">IF(AND(C456="YES",_xll.DIMIX(instance&amp;":z_indicator_PL_Vector",_xll.ELPAR(dimension,F456,1))&gt;0),
_xll.ELPAR(dimension,F456,1),
IF(AND(C456="YES",_xll.DIMIX(instance&amp;":z_indicator_PL_Vector",_xll.ELPAR(dimension,F456,1))=0),
_xll.ELPAR(dimension,_xll.ELPAR(dimension,F456,1),1),
IF(G456="Vector",F456,"")))</f>
        <v/>
      </c>
      <c r="E456" s="36">
        <f ca="1">_xll.ELLEV($B$15,$B456)</f>
        <v>0</v>
      </c>
      <c r="F456" s="37" t="str">
        <f ca="1">_xll.DIMNM(dimension,_xll.DIMIX(dimension,B456))</f>
        <v>PL1315_HR_70</v>
      </c>
      <c r="G456" s="36">
        <f ca="1">_xll.DBRW($B$14,$B456,G$19)</f>
        <v>0</v>
      </c>
      <c r="H456" s="38">
        <f ca="1">_xll.DBRW($B$14,$B456,H$19)</f>
        <v>0</v>
      </c>
      <c r="I456" s="38">
        <f ca="1">_xll.DBRW($B$14,$B456,I$19)</f>
        <v>0</v>
      </c>
      <c r="J456" s="38" t="str">
        <f ca="1">IF(OR(E456&lt;&gt;0,(_xll.ELPAR("tango_core_model:Indicator",B456,2)="")),_xll.ELPAR("tango_core_model:Indicator",B456,1),_xll.ELPAR("tango_core_model:Indicator",B456,2))</f>
        <v>PL0000_HR_OE</v>
      </c>
      <c r="K456" s="38" t="str">
        <f ca="1">IFERROR(VLOOKUP(B456,#REF!,3,FALSE),"-")</f>
        <v xml:space="preserve"> All expenses occuring within a travel (train, plane, taxi, meals, hotels…) not related to a specific commercial contract providing revenues nor to the bids.</v>
      </c>
      <c r="L456" s="38">
        <f ca="1">_xll.DBRW($B$14,$B456,L$19)</f>
        <v>0</v>
      </c>
      <c r="M456" s="38">
        <f ca="1">_xll.DBRW($B$14,$B456,M$19)</f>
        <v>0</v>
      </c>
      <c r="N456" s="38">
        <f ca="1">_xll.DBRW($B$14,$B456,N$19)</f>
        <v>0</v>
      </c>
      <c r="O456" s="38">
        <f ca="1">_xll.DBRW($B$14,$B456,O$19)</f>
        <v>0</v>
      </c>
    </row>
    <row r="457" spans="1:15" x14ac:dyDescent="0.25">
      <c r="A457" s="2" t="str">
        <f ca="1">IF(_xll.TM1RPTELISCONSOLIDATED($B$20,$B457),IF(_xll.TM1RPTELLEV($B$20,$B457)&lt;=3,_xll.TM1RPTELLEV($B$20,$B457),"D"),"N")</f>
        <v>N</v>
      </c>
      <c r="B457" s="46" t="s">
        <v>1823</v>
      </c>
      <c r="C457" s="25" t="str">
        <f t="shared" ca="1" si="6"/>
        <v>No</v>
      </c>
      <c r="D457" s="25" t="str">
        <f ca="1">IF(AND(C457="YES",_xll.DIMIX(instance&amp;":z_indicator_PL_Vector",_xll.ELPAR(dimension,F457,1))&gt;0),
_xll.ELPAR(dimension,F457,1),
IF(AND(C457="YES",_xll.DIMIX(instance&amp;":z_indicator_PL_Vector",_xll.ELPAR(dimension,F457,1))=0),
_xll.ELPAR(dimension,_xll.ELPAR(dimension,F457,1),1),
IF(G457="Vector",F457,"")))</f>
        <v/>
      </c>
      <c r="E457" s="26">
        <f ca="1">_xll.ELLEV($B$15,$B457)</f>
        <v>2</v>
      </c>
      <c r="F457" s="27" t="str">
        <f ca="1">_xll.DIMNM(dimension,_xll.DIMIX(dimension,B457))</f>
        <v>PL0000_IA</v>
      </c>
      <c r="G457" s="28">
        <f ca="1">_xll.DBRW($B$14,$B457,G$19)</f>
        <v>0</v>
      </c>
      <c r="H457" s="28">
        <f ca="1">_xll.DBRW($B$14,$B457,H$19)</f>
        <v>0</v>
      </c>
      <c r="I457" s="28">
        <f ca="1">_xll.DBRW($B$14,$B457,I$19)</f>
        <v>0</v>
      </c>
      <c r="J457" s="28" t="str">
        <f ca="1">IF(OR(E457&lt;&gt;0,(_xll.ELPAR("tango_core_model:Indicator",B457,2)="")),_xll.ELPAR("tango_core_model:Indicator",B457,1),_xll.ELPAR("tango_core_model:Indicator",B457,2))</f>
        <v>TPL13_dest_GA</v>
      </c>
      <c r="K457" s="28" t="str">
        <f ca="1">IFERROR(VLOOKUP(B457,#REF!,3,FALSE),"-")</f>
        <v>-</v>
      </c>
      <c r="L457" s="28">
        <f ca="1">_xll.DBRW($B$14,$B457,L$19)</f>
        <v>0</v>
      </c>
      <c r="M457" s="28">
        <f ca="1">_xll.DBRW($B$14,$B457,M$19)</f>
        <v>0</v>
      </c>
      <c r="N457" s="28">
        <f ca="1">_xll.DBRW($B$14,$B457,N$19)</f>
        <v>0</v>
      </c>
      <c r="O457" s="28">
        <f ca="1">_xll.DBRW($B$14,$B457,O$19)</f>
        <v>0</v>
      </c>
    </row>
    <row r="458" spans="1:15" x14ac:dyDescent="0.25">
      <c r="A458" s="2" t="str">
        <f ca="1">IF(_xll.TM1RPTELISCONSOLIDATED($B$20,$B458),IF(_xll.TM1RPTELLEV($B$20,$B458)&lt;=3,_xll.TM1RPTELLEV($B$20,$B458),"D"),"N")</f>
        <v>N</v>
      </c>
      <c r="B458" s="55" t="s">
        <v>282</v>
      </c>
      <c r="C458" s="35" t="str">
        <f t="shared" ca="1" si="6"/>
        <v>No</v>
      </c>
      <c r="D458" s="35" t="str">
        <f ca="1">IF(AND(C458="YES",_xll.DIMIX(instance&amp;":z_indicator_PL_Vector",_xll.ELPAR(dimension,F458,1))&gt;0),
_xll.ELPAR(dimension,F458,1),
IF(AND(C458="YES",_xll.DIMIX(instance&amp;":z_indicator_PL_Vector",_xll.ELPAR(dimension,F458,1))=0),
_xll.ELPAR(dimension,_xll.ELPAR(dimension,F458,1),1),
IF(G458="Vector",F458,"")))</f>
        <v/>
      </c>
      <c r="E458" s="36">
        <f ca="1">_xll.ELLEV($B$15,$B458)</f>
        <v>0</v>
      </c>
      <c r="F458" s="37" t="str">
        <f ca="1">_xll.DIMNM(dimension,_xll.DIMIX(dimension,B458))</f>
        <v>PL1310_IA_10</v>
      </c>
      <c r="G458" s="36">
        <f ca="1">_xll.DBRW($B$14,$B458,G$19)</f>
        <v>0</v>
      </c>
      <c r="H458" s="38">
        <f ca="1">_xll.DBRW($B$14,$B458,H$19)</f>
        <v>0</v>
      </c>
      <c r="I458" s="38">
        <f ca="1">_xll.DBRW($B$14,$B458,I$19)</f>
        <v>0</v>
      </c>
      <c r="J458" s="38" t="str">
        <f ca="1">IF(OR(E458&lt;&gt;0,(_xll.ELPAR("tango_core_model:Indicator",B458,2)="")),_xll.ELPAR("tango_core_model:Indicator",B458,1),_xll.ELPAR("tango_core_model:Indicator",B458,2))</f>
        <v>PL0000_IA</v>
      </c>
      <c r="K458" s="38" t="str">
        <f ca="1">IFERROR(VLOOKUP(B458,#REF!,3,FALSE),"-")</f>
        <v>The share of staff costs that can be allocated to head office and administrative costs</v>
      </c>
      <c r="L458" s="38">
        <f ca="1">_xll.DBRW($B$14,$B458,L$19)</f>
        <v>0</v>
      </c>
      <c r="M458" s="38">
        <f ca="1">_xll.DBRW($B$14,$B458,M$19)</f>
        <v>0</v>
      </c>
      <c r="N458" s="38">
        <f ca="1">_xll.DBRW($B$14,$B458,N$19)</f>
        <v>0</v>
      </c>
      <c r="O458" s="38">
        <f ca="1">_xll.DBRW($B$14,$B458,O$19)</f>
        <v>0</v>
      </c>
    </row>
    <row r="459" spans="1:15" x14ac:dyDescent="0.25">
      <c r="A459" s="2" t="str">
        <f ca="1">IF(_xll.TM1RPTELISCONSOLIDATED($B$20,$B459),IF(_xll.TM1RPTELLEV($B$20,$B459)&lt;=3,_xll.TM1RPTELLEV($B$20,$B459),"D"),"N")</f>
        <v>N</v>
      </c>
      <c r="B459" s="55" t="s">
        <v>406</v>
      </c>
      <c r="C459" s="35" t="str">
        <f t="shared" ca="1" si="6"/>
        <v>No</v>
      </c>
      <c r="D459" s="35" t="str">
        <f ca="1">IF(AND(C459="YES",_xll.DIMIX(instance&amp;":z_indicator_PL_Vector",_xll.ELPAR(dimension,F459,1))&gt;0),
_xll.ELPAR(dimension,F459,1),
IF(AND(C459="YES",_xll.DIMIX(instance&amp;":z_indicator_PL_Vector",_xll.ELPAR(dimension,F459,1))=0),
_xll.ELPAR(dimension,_xll.ELPAR(dimension,F459,1),1),
IF(G459="Vector",F459,"")))</f>
        <v/>
      </c>
      <c r="E459" s="36">
        <f ca="1">_xll.ELLEV($B$15,$B459)</f>
        <v>0</v>
      </c>
      <c r="F459" s="37" t="str">
        <f ca="1">_xll.DIMNM(dimension,_xll.DIMIX(dimension,B459))</f>
        <v>PL1310_IA_20</v>
      </c>
      <c r="G459" s="36">
        <f ca="1">_xll.DBRW($B$14,$B459,G$19)</f>
        <v>0</v>
      </c>
      <c r="H459" s="38">
        <f ca="1">_xll.DBRW($B$14,$B459,H$19)</f>
        <v>0</v>
      </c>
      <c r="I459" s="38">
        <f ca="1">_xll.DBRW($B$14,$B459,I$19)</f>
        <v>0</v>
      </c>
      <c r="J459" s="38" t="str">
        <f ca="1">IF(OR(E459&lt;&gt;0,(_xll.ELPAR("tango_core_model:Indicator",B459,2)="")),_xll.ELPAR("tango_core_model:Indicator",B459,1),_xll.ELPAR("tango_core_model:Indicator",B459,2))</f>
        <v>PL0000_IA</v>
      </c>
      <c r="K459" s="38" t="str">
        <f ca="1">IFERROR(VLOOKUP(B459,#REF!,3,FALSE),"-")</f>
        <v>The share of staff costs that can be allocated to head office and administrative costs</v>
      </c>
      <c r="L459" s="38">
        <f ca="1">_xll.DBRW($B$14,$B459,L$19)</f>
        <v>0</v>
      </c>
      <c r="M459" s="38">
        <f ca="1">_xll.DBRW($B$14,$B459,M$19)</f>
        <v>0</v>
      </c>
      <c r="N459" s="38">
        <f ca="1">_xll.DBRW($B$14,$B459,N$19)</f>
        <v>0</v>
      </c>
      <c r="O459" s="38">
        <f ca="1">_xll.DBRW($B$14,$B459,O$19)</f>
        <v>0</v>
      </c>
    </row>
    <row r="460" spans="1:15" x14ac:dyDescent="0.25">
      <c r="A460" s="2" t="str">
        <f ca="1">IF(_xll.TM1RPTELISCONSOLIDATED($B$20,$B460),IF(_xll.TM1RPTELLEV($B$20,$B460)&lt;=3,_xll.TM1RPTELLEV($B$20,$B460),"D"),"N")</f>
        <v>N</v>
      </c>
      <c r="B460" s="55" t="s">
        <v>283</v>
      </c>
      <c r="C460" s="35" t="str">
        <f t="shared" ca="1" si="6"/>
        <v>No</v>
      </c>
      <c r="D460" s="35" t="str">
        <f ca="1">IF(AND(C460="YES",_xll.DIMIX(instance&amp;":z_indicator_PL_Vector",_xll.ELPAR(dimension,F460,1))&gt;0),
_xll.ELPAR(dimension,F460,1),
IF(AND(C460="YES",_xll.DIMIX(instance&amp;":z_indicator_PL_Vector",_xll.ELPAR(dimension,F460,1))=0),
_xll.ELPAR(dimension,_xll.ELPAR(dimension,F460,1),1),
IF(G460="Vector",F460,"")))</f>
        <v/>
      </c>
      <c r="E460" s="36">
        <f ca="1">_xll.ELLEV($B$15,$B460)</f>
        <v>0</v>
      </c>
      <c r="F460" s="37" t="str">
        <f ca="1">_xll.DIMNM(dimension,_xll.DIMIX(dimension,B460))</f>
        <v>PL1316_IA</v>
      </c>
      <c r="G460" s="36">
        <f ca="1">_xll.DBRW($B$14,$B460,G$19)</f>
        <v>0</v>
      </c>
      <c r="H460" s="38">
        <f ca="1">_xll.DBRW($B$14,$B460,H$19)</f>
        <v>0</v>
      </c>
      <c r="I460" s="38">
        <f ca="1">_xll.DBRW($B$14,$B460,I$19)</f>
        <v>0</v>
      </c>
      <c r="J460" s="38" t="str">
        <f ca="1">IF(OR(E460&lt;&gt;0,(_xll.ELPAR("tango_core_model:Indicator",B460,2)="")),_xll.ELPAR("tango_core_model:Indicator",B460,1),_xll.ELPAR("tango_core_model:Indicator",B460,2))</f>
        <v>PL0000_IA</v>
      </c>
      <c r="K460" s="38" t="str">
        <f ca="1">IFERROR(VLOOKUP(B460,#REF!,3,FALSE),"-")</f>
        <v>Leasing costs of buildings and infrastructures</v>
      </c>
      <c r="L460" s="38">
        <f ca="1">_xll.DBRW($B$14,$B460,L$19)</f>
        <v>0</v>
      </c>
      <c r="M460" s="38">
        <f ca="1">_xll.DBRW($B$14,$B460,M$19)</f>
        <v>0</v>
      </c>
      <c r="N460" s="38">
        <f ca="1">_xll.DBRW($B$14,$B460,N$19)</f>
        <v>0</v>
      </c>
      <c r="O460" s="38">
        <f ca="1">_xll.DBRW($B$14,$B460,O$19)</f>
        <v>0</v>
      </c>
    </row>
    <row r="461" spans="1:15" x14ac:dyDescent="0.25">
      <c r="A461" s="2" t="str">
        <f ca="1">IF(_xll.TM1RPTELISCONSOLIDATED($B$20,$B461),IF(_xll.TM1RPTELLEV($B$20,$B461)&lt;=3,_xll.TM1RPTELLEV($B$20,$B461),"D"),"N")</f>
        <v>N</v>
      </c>
      <c r="B461" s="47" t="s">
        <v>1824</v>
      </c>
      <c r="C461" s="30" t="str">
        <f t="shared" ca="1" si="6"/>
        <v>No</v>
      </c>
      <c r="D461" s="30" t="str">
        <f ca="1">IF(AND(C461="YES",_xll.DIMIX(instance&amp;":z_indicator_PL_Vector",_xll.ELPAR(dimension,F461,1))&gt;0),
_xll.ELPAR(dimension,F461,1),
IF(AND(C461="YES",_xll.DIMIX(instance&amp;":z_indicator_PL_Vector",_xll.ELPAR(dimension,F461,1))=0),
_xll.ELPAR(dimension,_xll.ELPAR(dimension,F461,1),1),
IF(G461="Vector",F461,"")))</f>
        <v/>
      </c>
      <c r="E461" s="31">
        <f ca="1">_xll.ELLEV($B$15,$B461)</f>
        <v>1</v>
      </c>
      <c r="F461" s="32" t="str">
        <f ca="1">_xll.DIMNM(dimension,_xll.DIMIX(dimension,B461))</f>
        <v>PL0000_IA_OE</v>
      </c>
      <c r="G461" s="33">
        <f ca="1">_xll.DBRW($B$14,$B461,G$19)</f>
        <v>0</v>
      </c>
      <c r="H461" s="33">
        <f ca="1">_xll.DBRW($B$14,$B461,H$19)</f>
        <v>0</v>
      </c>
      <c r="I461" s="33">
        <f ca="1">_xll.DBRW($B$14,$B461,I$19)</f>
        <v>0</v>
      </c>
      <c r="J461" s="33" t="str">
        <f ca="1">IF(OR(E461&lt;&gt;0,(_xll.ELPAR("tango_core_model:Indicator",B461,2)="")),_xll.ELPAR("tango_core_model:Indicator",B461,1),_xll.ELPAR("tango_core_model:Indicator",B461,2))</f>
        <v>PL0000_IA</v>
      </c>
      <c r="K461" s="33" t="str">
        <f ca="1">IFERROR(VLOOKUP(B461,#REF!,3,FALSE),"-")</f>
        <v>-</v>
      </c>
      <c r="L461" s="33">
        <f ca="1">_xll.DBRW($B$14,$B461,L$19)</f>
        <v>0</v>
      </c>
      <c r="M461" s="33">
        <f ca="1">_xll.DBRW($B$14,$B461,M$19)</f>
        <v>0</v>
      </c>
      <c r="N461" s="33">
        <f ca="1">_xll.DBRW($B$14,$B461,N$19)</f>
        <v>0</v>
      </c>
      <c r="O461" s="33">
        <f ca="1">_xll.DBRW($B$14,$B461,O$19)</f>
        <v>0</v>
      </c>
    </row>
    <row r="462" spans="1:15" x14ac:dyDescent="0.25">
      <c r="A462" s="2" t="str">
        <f ca="1">IF(_xll.TM1RPTELISCONSOLIDATED($B$20,$B462),IF(_xll.TM1RPTELLEV($B$20,$B462)&lt;=3,_xll.TM1RPTELLEV($B$20,$B462),"D"),"N")</f>
        <v>N</v>
      </c>
      <c r="B462" s="53" t="s">
        <v>286</v>
      </c>
      <c r="C462" s="35" t="str">
        <f t="shared" ca="1" si="6"/>
        <v>No</v>
      </c>
      <c r="D462" s="35" t="str">
        <f ca="1">IF(AND(C462="YES",_xll.DIMIX(instance&amp;":z_indicator_PL_Vector",_xll.ELPAR(dimension,F462,1))&gt;0),
_xll.ELPAR(dimension,F462,1),
IF(AND(C462="YES",_xll.DIMIX(instance&amp;":z_indicator_PL_Vector",_xll.ELPAR(dimension,F462,1))=0),
_xll.ELPAR(dimension,_xll.ELPAR(dimension,F462,1),1),
IF(G462="Vector",F462,"")))</f>
        <v/>
      </c>
      <c r="E462" s="36">
        <f ca="1">_xll.ELLEV($B$15,$B462)</f>
        <v>0</v>
      </c>
      <c r="F462" s="37" t="str">
        <f ca="1">_xll.DIMNM(dimension,_xll.DIMIX(dimension,B462))</f>
        <v>PL1315_IA_75</v>
      </c>
      <c r="G462" s="36">
        <f ca="1">_xll.DBRW($B$14,$B462,G$19)</f>
        <v>0</v>
      </c>
      <c r="H462" s="38">
        <f ca="1">_xll.DBRW($B$14,$B462,H$19)</f>
        <v>0</v>
      </c>
      <c r="I462" s="38">
        <f ca="1">_xll.DBRW($B$14,$B462,I$19)</f>
        <v>0</v>
      </c>
      <c r="J462" s="38" t="str">
        <f ca="1">IF(OR(E462&lt;&gt;0,(_xll.ELPAR("tango_core_model:Indicator",B462,2)="")),_xll.ELPAR("tango_core_model:Indicator",B462,1),_xll.ELPAR("tango_core_model:Indicator",B462,2))</f>
        <v>PL0000_IA_OE</v>
      </c>
      <c r="K462" s="38" t="str">
        <f ca="1">IFERROR(VLOOKUP(B462,#REF!,3,FALSE),"-")</f>
        <v>Cost of auditors, consulting fees (tax, legal, financial) not related to a specific commercial contract providing revenues nor to the bids.</v>
      </c>
      <c r="L462" s="38">
        <f ca="1">_xll.DBRW($B$14,$B462,L$19)</f>
        <v>0</v>
      </c>
      <c r="M462" s="38">
        <f ca="1">_xll.DBRW($B$14,$B462,M$19)</f>
        <v>0</v>
      </c>
      <c r="N462" s="38">
        <f ca="1">_xll.DBRW($B$14,$B462,N$19)</f>
        <v>0</v>
      </c>
      <c r="O462" s="38">
        <f ca="1">_xll.DBRW($B$14,$B462,O$19)</f>
        <v>0</v>
      </c>
    </row>
    <row r="463" spans="1:15" x14ac:dyDescent="0.25">
      <c r="A463" s="2" t="str">
        <f ca="1">IF(_xll.TM1RPTELISCONSOLIDATED($B$20,$B463),IF(_xll.TM1RPTELLEV($B$20,$B463)&lt;=3,_xll.TM1RPTELLEV($B$20,$B463),"D"),"N")</f>
        <v>N</v>
      </c>
      <c r="B463" s="53" t="s">
        <v>287</v>
      </c>
      <c r="C463" s="35" t="str">
        <f t="shared" ca="1" si="6"/>
        <v>No</v>
      </c>
      <c r="D463" s="35" t="str">
        <f ca="1">IF(AND(C463="YES",_xll.DIMIX(instance&amp;":z_indicator_PL_Vector",_xll.ELPAR(dimension,F463,1))&gt;0),
_xll.ELPAR(dimension,F463,1),
IF(AND(C463="YES",_xll.DIMIX(instance&amp;":z_indicator_PL_Vector",_xll.ELPAR(dimension,F463,1))=0),
_xll.ELPAR(dimension,_xll.ELPAR(dimension,F463,1),1),
IF(G463="Vector",F463,"")))</f>
        <v/>
      </c>
      <c r="E463" s="36">
        <f ca="1">_xll.ELLEV($B$15,$B463)</f>
        <v>0</v>
      </c>
      <c r="F463" s="37" t="str">
        <f ca="1">_xll.DIMNM(dimension,_xll.DIMIX(dimension,B463))</f>
        <v>PL1315_IA_99</v>
      </c>
      <c r="G463" s="36">
        <f ca="1">_xll.DBRW($B$14,$B463,G$19)</f>
        <v>0</v>
      </c>
      <c r="H463" s="38">
        <f ca="1">_xll.DBRW($B$14,$B463,H$19)</f>
        <v>0</v>
      </c>
      <c r="I463" s="38">
        <f ca="1">_xll.DBRW($B$14,$B463,I$19)</f>
        <v>0</v>
      </c>
      <c r="J463" s="38" t="str">
        <f ca="1">IF(OR(E463&lt;&gt;0,(_xll.ELPAR("tango_core_model:Indicator",B463,2)="")),_xll.ELPAR("tango_core_model:Indicator",B463,1),_xll.ELPAR("tango_core_model:Indicator",B463,2))</f>
        <v>PL0000_IA_OE</v>
      </c>
      <c r="K463" s="38" t="str">
        <f ca="1">IFERROR(VLOOKUP(B463,#REF!,3,FALSE),"-")</f>
        <v>Expenses not included in the other selling expenses natures of cost</v>
      </c>
      <c r="L463" s="38">
        <f ca="1">_xll.DBRW($B$14,$B463,L$19)</f>
        <v>0</v>
      </c>
      <c r="M463" s="38">
        <f ca="1">_xll.DBRW($B$14,$B463,M$19)</f>
        <v>0</v>
      </c>
      <c r="N463" s="38">
        <f ca="1">_xll.DBRW($B$14,$B463,N$19)</f>
        <v>0</v>
      </c>
      <c r="O463" s="38">
        <f ca="1">_xll.DBRW($B$14,$B463,O$19)</f>
        <v>0</v>
      </c>
    </row>
    <row r="464" spans="1:15" x14ac:dyDescent="0.25">
      <c r="A464" s="2" t="str">
        <f ca="1">IF(_xll.TM1RPTELISCONSOLIDATED($B$20,$B464),IF(_xll.TM1RPTELLEV($B$20,$B464)&lt;=3,_xll.TM1RPTELLEV($B$20,$B464),"D"),"N")</f>
        <v>N</v>
      </c>
      <c r="B464" s="53" t="s">
        <v>284</v>
      </c>
      <c r="C464" s="35" t="str">
        <f t="shared" ca="1" si="6"/>
        <v>No</v>
      </c>
      <c r="D464" s="35" t="str">
        <f ca="1">IF(AND(C464="YES",_xll.DIMIX(instance&amp;":z_indicator_PL_Vector",_xll.ELPAR(dimension,F464,1))&gt;0),
_xll.ELPAR(dimension,F464,1),
IF(AND(C464="YES",_xll.DIMIX(instance&amp;":z_indicator_PL_Vector",_xll.ELPAR(dimension,F464,1))=0),
_xll.ELPAR(dimension,_xll.ELPAR(dimension,F464,1),1),
IF(G464="Vector",F464,"")))</f>
        <v/>
      </c>
      <c r="E464" s="36">
        <f ca="1">_xll.ELLEV($B$15,$B464)</f>
        <v>0</v>
      </c>
      <c r="F464" s="37" t="str">
        <f ca="1">_xll.DIMNM(dimension,_xll.DIMIX(dimension,B464))</f>
        <v>PL1315_IA_20</v>
      </c>
      <c r="G464" s="36">
        <f ca="1">_xll.DBRW($B$14,$B464,G$19)</f>
        <v>0</v>
      </c>
      <c r="H464" s="38">
        <f ca="1">_xll.DBRW($B$14,$B464,H$19)</f>
        <v>0</v>
      </c>
      <c r="I464" s="38">
        <f ca="1">_xll.DBRW($B$14,$B464,I$19)</f>
        <v>0</v>
      </c>
      <c r="J464" s="38" t="str">
        <f ca="1">IF(OR(E464&lt;&gt;0,(_xll.ELPAR("tango_core_model:Indicator",B464,2)="")),_xll.ELPAR("tango_core_model:Indicator",B464,1),_xll.ELPAR("tango_core_model:Indicator",B464,2))</f>
        <v>PL0000_IA_OE</v>
      </c>
      <c r="K464" s="38" t="str">
        <f ca="1">IFERROR(VLOOKUP(B464,#REF!,3,FALSE),"-")</f>
        <v>Cost of temporary staff allocated to the G&amp;A costs</v>
      </c>
      <c r="L464" s="38">
        <f ca="1">_xll.DBRW($B$14,$B464,L$19)</f>
        <v>0</v>
      </c>
      <c r="M464" s="38">
        <f ca="1">_xll.DBRW($B$14,$B464,M$19)</f>
        <v>0</v>
      </c>
      <c r="N464" s="38">
        <f ca="1">_xll.DBRW($B$14,$B464,N$19)</f>
        <v>0</v>
      </c>
      <c r="O464" s="38">
        <f ca="1">_xll.DBRW($B$14,$B464,O$19)</f>
        <v>0</v>
      </c>
    </row>
    <row r="465" spans="1:15" x14ac:dyDescent="0.25">
      <c r="A465" s="2" t="str">
        <f ca="1">IF(_xll.TM1RPTELISCONSOLIDATED($B$20,$B465),IF(_xll.TM1RPTELLEV($B$20,$B465)&lt;=3,_xll.TM1RPTELLEV($B$20,$B465),"D"),"N")</f>
        <v>N</v>
      </c>
      <c r="B465" s="53" t="s">
        <v>285</v>
      </c>
      <c r="C465" s="35" t="str">
        <f t="shared" ca="1" si="6"/>
        <v>No</v>
      </c>
      <c r="D465" s="35" t="str">
        <f ca="1">IF(AND(C465="YES",_xll.DIMIX(instance&amp;":z_indicator_PL_Vector",_xll.ELPAR(dimension,F465,1))&gt;0),
_xll.ELPAR(dimension,F465,1),
IF(AND(C465="YES",_xll.DIMIX(instance&amp;":z_indicator_PL_Vector",_xll.ELPAR(dimension,F465,1))=0),
_xll.ELPAR(dimension,_xll.ELPAR(dimension,F465,1),1),
IF(G465="Vector",F465,"")))</f>
        <v/>
      </c>
      <c r="E465" s="36">
        <f ca="1">_xll.ELLEV($B$15,$B465)</f>
        <v>0</v>
      </c>
      <c r="F465" s="37" t="str">
        <f ca="1">_xll.DIMNM(dimension,_xll.DIMIX(dimension,B465))</f>
        <v>PL1315_IA_70</v>
      </c>
      <c r="G465" s="36">
        <f ca="1">_xll.DBRW($B$14,$B465,G$19)</f>
        <v>0</v>
      </c>
      <c r="H465" s="38">
        <f ca="1">_xll.DBRW($B$14,$B465,H$19)</f>
        <v>0</v>
      </c>
      <c r="I465" s="38">
        <f ca="1">_xll.DBRW($B$14,$B465,I$19)</f>
        <v>0</v>
      </c>
      <c r="J465" s="38" t="str">
        <f ca="1">IF(OR(E465&lt;&gt;0,(_xll.ELPAR("tango_core_model:Indicator",B465,2)="")),_xll.ELPAR("tango_core_model:Indicator",B465,1),_xll.ELPAR("tango_core_model:Indicator",B465,2))</f>
        <v>PL0000_IA_OE</v>
      </c>
      <c r="K465" s="38" t="str">
        <f ca="1">IFERROR(VLOOKUP(B465,#REF!,3,FALSE),"-")</f>
        <v xml:space="preserve"> All expenses occuring within a travel (train, plane, taxi, meals, hotels…) not related to a specific commercial contract providing revenues nor to the bids.</v>
      </c>
      <c r="L465" s="38">
        <f ca="1">_xll.DBRW($B$14,$B465,L$19)</f>
        <v>0</v>
      </c>
      <c r="M465" s="38">
        <f ca="1">_xll.DBRW($B$14,$B465,M$19)</f>
        <v>0</v>
      </c>
      <c r="N465" s="38">
        <f ca="1">_xll.DBRW($B$14,$B465,N$19)</f>
        <v>0</v>
      </c>
      <c r="O465" s="38">
        <f ca="1">_xll.DBRW($B$14,$B465,O$19)</f>
        <v>0</v>
      </c>
    </row>
    <row r="466" spans="1:15" x14ac:dyDescent="0.25">
      <c r="A466" s="2" t="str">
        <f ca="1">IF(_xll.TM1RPTELISCONSOLIDATED($B$20,$B466),IF(_xll.TM1RPTELLEV($B$20,$B466)&lt;=3,_xll.TM1RPTELLEV($B$20,$B466),"D"),"N")</f>
        <v>N</v>
      </c>
      <c r="B466" s="55" t="s">
        <v>1911</v>
      </c>
      <c r="C466" s="35" t="str">
        <f t="shared" ca="1" si="6"/>
        <v>No</v>
      </c>
      <c r="D466" s="35" t="str">
        <f ca="1">IF(AND(C466="YES",_xll.DIMIX(instance&amp;":z_indicator_PL_Vector",_xll.ELPAR(dimension,F466,1))&gt;0),
_xll.ELPAR(dimension,F466,1),
IF(AND(C466="YES",_xll.DIMIX(instance&amp;":z_indicator_PL_Vector",_xll.ELPAR(dimension,F466,1))=0),
_xll.ELPAR(dimension,_xll.ELPAR(dimension,F466,1),1),
IF(G466="Vector",F466,"")))</f>
        <v/>
      </c>
      <c r="E466" s="36">
        <f ca="1">_xll.ELLEV($B$15,$B466)</f>
        <v>0</v>
      </c>
      <c r="F466" s="37" t="str">
        <f ca="1">_xll.DIMNM(dimension,_xll.DIMIX(dimension,B466))</f>
        <v>PL1355_IA_05</v>
      </c>
      <c r="G466" s="36">
        <f ca="1">_xll.DBRW($B$14,$B466,G$19)</f>
        <v>0</v>
      </c>
      <c r="H466" s="38">
        <f ca="1">_xll.DBRW($B$14,$B466,H$19)</f>
        <v>0</v>
      </c>
      <c r="I466" s="38">
        <f ca="1">_xll.DBRW($B$14,$B466,I$19)</f>
        <v>0</v>
      </c>
      <c r="J466" s="38" t="str">
        <f ca="1">IF(OR(E466&lt;&gt;0,(_xll.ELPAR("tango_core_model:Indicator",B466,2)="")),_xll.ELPAR("tango_core_model:Indicator",B466,1),_xll.ELPAR("tango_core_model:Indicator",B466,2))</f>
        <v>PL0000_IA</v>
      </c>
      <c r="K466" s="38" t="str">
        <f ca="1">IFERROR(VLOOKUP(B466,#REF!,3,FALSE),"-")</f>
        <v>-</v>
      </c>
      <c r="L466" s="38">
        <f ca="1">_xll.DBRW($B$14,$B466,L$19)</f>
        <v>0</v>
      </c>
      <c r="M466" s="38">
        <f ca="1">_xll.DBRW($B$14,$B466,M$19)</f>
        <v>0</v>
      </c>
      <c r="N466" s="38">
        <f ca="1">_xll.DBRW($B$14,$B466,N$19)</f>
        <v>0</v>
      </c>
      <c r="O466" s="38">
        <f ca="1">_xll.DBRW($B$14,$B466,O$19)</f>
        <v>0</v>
      </c>
    </row>
    <row r="467" spans="1:15" x14ac:dyDescent="0.25">
      <c r="A467" s="2" t="str">
        <f ca="1">IF(_xll.TM1RPTELISCONSOLIDATED($B$20,$B467),IF(_xll.TM1RPTELLEV($B$20,$B467)&lt;=3,_xll.TM1RPTELLEV($B$20,$B467),"D"),"N")</f>
        <v>N</v>
      </c>
      <c r="B467" s="46" t="s">
        <v>1825</v>
      </c>
      <c r="C467" s="25" t="str">
        <f t="shared" ca="1" si="6"/>
        <v>No</v>
      </c>
      <c r="D467" s="25" t="str">
        <f ca="1">IF(AND(C467="YES",_xll.DIMIX(instance&amp;":z_indicator_PL_Vector",_xll.ELPAR(dimension,F467,1))&gt;0),
_xll.ELPAR(dimension,F467,1),
IF(AND(C467="YES",_xll.DIMIX(instance&amp;":z_indicator_PL_Vector",_xll.ELPAR(dimension,F467,1))=0),
_xll.ELPAR(dimension,_xll.ELPAR(dimension,F467,1),1),
IF(G467="Vector",F467,"")))</f>
        <v/>
      </c>
      <c r="E467" s="26">
        <f ca="1">_xll.ELLEV($B$15,$B467)</f>
        <v>2</v>
      </c>
      <c r="F467" s="27" t="str">
        <f ca="1">_xll.DIMNM(dimension,_xll.DIMIX(dimension,B467))</f>
        <v>PL0000_IT</v>
      </c>
      <c r="G467" s="28">
        <f ca="1">_xll.DBRW($B$14,$B467,G$19)</f>
        <v>0</v>
      </c>
      <c r="H467" s="28">
        <f ca="1">_xll.DBRW($B$14,$B467,H$19)</f>
        <v>0</v>
      </c>
      <c r="I467" s="28">
        <f ca="1">_xll.DBRW($B$14,$B467,I$19)</f>
        <v>0</v>
      </c>
      <c r="J467" s="28" t="str">
        <f ca="1">IF(OR(E467&lt;&gt;0,(_xll.ELPAR("tango_core_model:Indicator",B467,2)="")),_xll.ELPAR("tango_core_model:Indicator",B467,1),_xll.ELPAR("tango_core_model:Indicator",B467,2))</f>
        <v>TPL13_dest_GA</v>
      </c>
      <c r="K467" s="28" t="str">
        <f ca="1">IFERROR(VLOOKUP(B467,#REF!,3,FALSE),"-")</f>
        <v>-</v>
      </c>
      <c r="L467" s="28">
        <f ca="1">_xll.DBRW($B$14,$B467,L$19)</f>
        <v>0</v>
      </c>
      <c r="M467" s="28">
        <f ca="1">_xll.DBRW($B$14,$B467,M$19)</f>
        <v>0</v>
      </c>
      <c r="N467" s="28">
        <f ca="1">_xll.DBRW($B$14,$B467,N$19)</f>
        <v>0</v>
      </c>
      <c r="O467" s="28">
        <f ca="1">_xll.DBRW($B$14,$B467,O$19)</f>
        <v>0</v>
      </c>
    </row>
    <row r="468" spans="1:15" x14ac:dyDescent="0.25">
      <c r="A468" s="2" t="str">
        <f ca="1">IF(_xll.TM1RPTELISCONSOLIDATED($B$20,$B468),IF(_xll.TM1RPTELLEV($B$20,$B468)&lt;=3,_xll.TM1RPTELLEV($B$20,$B468),"D"),"N")</f>
        <v>N</v>
      </c>
      <c r="B468" s="55" t="s">
        <v>244</v>
      </c>
      <c r="C468" s="35" t="str">
        <f t="shared" ca="1" si="6"/>
        <v>No</v>
      </c>
      <c r="D468" s="35" t="str">
        <f ca="1">IF(AND(C468="YES",_xll.DIMIX(instance&amp;":z_indicator_PL_Vector",_xll.ELPAR(dimension,F468,1))&gt;0),
_xll.ELPAR(dimension,F468,1),
IF(AND(C468="YES",_xll.DIMIX(instance&amp;":z_indicator_PL_Vector",_xll.ELPAR(dimension,F468,1))=0),
_xll.ELPAR(dimension,_xll.ELPAR(dimension,F468,1),1),
IF(G468="Vector",F468,"")))</f>
        <v/>
      </c>
      <c r="E468" s="36">
        <f ca="1">_xll.ELLEV($B$15,$B468)</f>
        <v>0</v>
      </c>
      <c r="F468" s="37" t="str">
        <f ca="1">_xll.DIMNM(dimension,_xll.DIMIX(dimension,B468))</f>
        <v>PL1310_IT_10</v>
      </c>
      <c r="G468" s="36">
        <f ca="1">_xll.DBRW($B$14,$B468,G$19)</f>
        <v>0</v>
      </c>
      <c r="H468" s="38">
        <f ca="1">_xll.DBRW($B$14,$B468,H$19)</f>
        <v>0</v>
      </c>
      <c r="I468" s="38">
        <f ca="1">_xll.DBRW($B$14,$B468,I$19)</f>
        <v>0</v>
      </c>
      <c r="J468" s="38" t="str">
        <f ca="1">IF(OR(E468&lt;&gt;0,(_xll.ELPAR("tango_core_model:Indicator",B468,2)="")),_xll.ELPAR("tango_core_model:Indicator",B468,1),_xll.ELPAR("tango_core_model:Indicator",B468,2))</f>
        <v>PL0000_IT</v>
      </c>
      <c r="K468" s="38" t="str">
        <f ca="1">IFERROR(VLOOKUP(B468,#REF!,3,FALSE),"-")</f>
        <v>The share of staff costs that can be allocated to head office and administrative costs</v>
      </c>
      <c r="L468" s="38">
        <f ca="1">_xll.DBRW($B$14,$B468,L$19)</f>
        <v>0</v>
      </c>
      <c r="M468" s="38">
        <f ca="1">_xll.DBRW($B$14,$B468,M$19)</f>
        <v>0</v>
      </c>
      <c r="N468" s="38">
        <f ca="1">_xll.DBRW($B$14,$B468,N$19)</f>
        <v>0</v>
      </c>
      <c r="O468" s="38">
        <f ca="1">_xll.DBRW($B$14,$B468,O$19)</f>
        <v>0</v>
      </c>
    </row>
    <row r="469" spans="1:15" x14ac:dyDescent="0.25">
      <c r="A469" s="2" t="str">
        <f ca="1">IF(_xll.TM1RPTELISCONSOLIDATED($B$20,$B469),IF(_xll.TM1RPTELLEV($B$20,$B469)&lt;=3,_xll.TM1RPTELLEV($B$20,$B469),"D"),"N")</f>
        <v>N</v>
      </c>
      <c r="B469" s="55" t="s">
        <v>407</v>
      </c>
      <c r="C469" s="35" t="str">
        <f t="shared" ref="C469:C532" ca="1" si="7">IF(AND($A469="N",G469="country")=TRUE,"Yes","No")</f>
        <v>No</v>
      </c>
      <c r="D469" s="35" t="str">
        <f ca="1">IF(AND(C469="YES",_xll.DIMIX(instance&amp;":z_indicator_PL_Vector",_xll.ELPAR(dimension,F469,1))&gt;0),
_xll.ELPAR(dimension,F469,1),
IF(AND(C469="YES",_xll.DIMIX(instance&amp;":z_indicator_PL_Vector",_xll.ELPAR(dimension,F469,1))=0),
_xll.ELPAR(dimension,_xll.ELPAR(dimension,F469,1),1),
IF(G469="Vector",F469,"")))</f>
        <v/>
      </c>
      <c r="E469" s="36">
        <f ca="1">_xll.ELLEV($B$15,$B469)</f>
        <v>0</v>
      </c>
      <c r="F469" s="37" t="str">
        <f ca="1">_xll.DIMNM(dimension,_xll.DIMIX(dimension,B469))</f>
        <v>PL1310_IT_20</v>
      </c>
      <c r="G469" s="36">
        <f ca="1">_xll.DBRW($B$14,$B469,G$19)</f>
        <v>0</v>
      </c>
      <c r="H469" s="38">
        <f ca="1">_xll.DBRW($B$14,$B469,H$19)</f>
        <v>0</v>
      </c>
      <c r="I469" s="38">
        <f ca="1">_xll.DBRW($B$14,$B469,I$19)</f>
        <v>0</v>
      </c>
      <c r="J469" s="38" t="str">
        <f ca="1">IF(OR(E469&lt;&gt;0,(_xll.ELPAR("tango_core_model:Indicator",B469,2)="")),_xll.ELPAR("tango_core_model:Indicator",B469,1),_xll.ELPAR("tango_core_model:Indicator",B469,2))</f>
        <v>PL0000_IT</v>
      </c>
      <c r="K469" s="38" t="str">
        <f ca="1">IFERROR(VLOOKUP(B469,#REF!,3,FALSE),"-")</f>
        <v>The share of staff costs that can be allocated to head office and administrative costs</v>
      </c>
      <c r="L469" s="38">
        <f ca="1">_xll.DBRW($B$14,$B469,L$19)</f>
        <v>0</v>
      </c>
      <c r="M469" s="38">
        <f ca="1">_xll.DBRW($B$14,$B469,M$19)</f>
        <v>0</v>
      </c>
      <c r="N469" s="38">
        <f ca="1">_xll.DBRW($B$14,$B469,N$19)</f>
        <v>0</v>
      </c>
      <c r="O469" s="38">
        <f ca="1">_xll.DBRW($B$14,$B469,O$19)</f>
        <v>0</v>
      </c>
    </row>
    <row r="470" spans="1:15" x14ac:dyDescent="0.25">
      <c r="A470" s="2" t="str">
        <f ca="1">IF(_xll.TM1RPTELISCONSOLIDATED($B$20,$B470),IF(_xll.TM1RPTELLEV($B$20,$B470)&lt;=3,_xll.TM1RPTELLEV($B$20,$B470),"D"),"N")</f>
        <v>N</v>
      </c>
      <c r="B470" s="55" t="s">
        <v>246</v>
      </c>
      <c r="C470" s="35" t="str">
        <f t="shared" ca="1" si="7"/>
        <v>No</v>
      </c>
      <c r="D470" s="35" t="str">
        <f ca="1">IF(AND(C470="YES",_xll.DIMIX(instance&amp;":z_indicator_PL_Vector",_xll.ELPAR(dimension,F470,1))&gt;0),
_xll.ELPAR(dimension,F470,1),
IF(AND(C470="YES",_xll.DIMIX(instance&amp;":z_indicator_PL_Vector",_xll.ELPAR(dimension,F470,1))=0),
_xll.ELPAR(dimension,_xll.ELPAR(dimension,F470,1),1),
IF(G470="Vector",F470,"")))</f>
        <v/>
      </c>
      <c r="E470" s="36">
        <f ca="1">_xll.ELLEV($B$15,$B470)</f>
        <v>0</v>
      </c>
      <c r="F470" s="37" t="str">
        <f ca="1">_xll.DIMNM(dimension,_xll.DIMIX(dimension,B470))</f>
        <v>PL1316_IT</v>
      </c>
      <c r="G470" s="36">
        <f ca="1">_xll.DBRW($B$14,$B470,G$19)</f>
        <v>0</v>
      </c>
      <c r="H470" s="38">
        <f ca="1">_xll.DBRW($B$14,$B470,H$19)</f>
        <v>0</v>
      </c>
      <c r="I470" s="38">
        <f ca="1">_xll.DBRW($B$14,$B470,I$19)</f>
        <v>0</v>
      </c>
      <c r="J470" s="38" t="str">
        <f ca="1">IF(OR(E470&lt;&gt;0,(_xll.ELPAR("tango_core_model:Indicator",B470,2)="")),_xll.ELPAR("tango_core_model:Indicator",B470,1),_xll.ELPAR("tango_core_model:Indicator",B470,2))</f>
        <v>PL0000_IT</v>
      </c>
      <c r="K470" s="38" t="str">
        <f ca="1">IFERROR(VLOOKUP(B470,#REF!,3,FALSE),"-")</f>
        <v>Leasing costs of buildings and infrastructures</v>
      </c>
      <c r="L470" s="38">
        <f ca="1">_xll.DBRW($B$14,$B470,L$19)</f>
        <v>0</v>
      </c>
      <c r="M470" s="38">
        <f ca="1">_xll.DBRW($B$14,$B470,M$19)</f>
        <v>0</v>
      </c>
      <c r="N470" s="38">
        <f ca="1">_xll.DBRW($B$14,$B470,N$19)</f>
        <v>0</v>
      </c>
      <c r="O470" s="38">
        <f ca="1">_xll.DBRW($B$14,$B470,O$19)</f>
        <v>0</v>
      </c>
    </row>
    <row r="471" spans="1:15" x14ac:dyDescent="0.25">
      <c r="A471" s="2" t="str">
        <f ca="1">IF(_xll.TM1RPTELISCONSOLIDATED($B$20,$B471),IF(_xll.TM1RPTELLEV($B$20,$B471)&lt;=3,_xll.TM1RPTELLEV($B$20,$B471),"D"),"N")</f>
        <v>N</v>
      </c>
      <c r="B471" s="55" t="s">
        <v>245</v>
      </c>
      <c r="C471" s="35" t="str">
        <f t="shared" ca="1" si="7"/>
        <v>No</v>
      </c>
      <c r="D471" s="35" t="str">
        <f ca="1">IF(AND(C471="YES",_xll.DIMIX(instance&amp;":z_indicator_PL_Vector",_xll.ELPAR(dimension,F471,1))&gt;0),
_xll.ELPAR(dimension,F471,1),
IF(AND(C471="YES",_xll.DIMIX(instance&amp;":z_indicator_PL_Vector",_xll.ELPAR(dimension,F471,1))=0),
_xll.ELPAR(dimension,_xll.ELPAR(dimension,F471,1),1),
IF(G471="Vector",F471,"")))</f>
        <v/>
      </c>
      <c r="E471" s="36">
        <f ca="1">_xll.ELLEV($B$15,$B471)</f>
        <v>0</v>
      </c>
      <c r="F471" s="37" t="str">
        <f ca="1">_xll.DIMNM(dimension,_xll.DIMIX(dimension,B471))</f>
        <v>PL1355_IT_05</v>
      </c>
      <c r="G471" s="36">
        <f ca="1">_xll.DBRW($B$14,$B471,G$19)</f>
        <v>0</v>
      </c>
      <c r="H471" s="38">
        <f ca="1">_xll.DBRW($B$14,$B471,H$19)</f>
        <v>0</v>
      </c>
      <c r="I471" s="38">
        <f ca="1">_xll.DBRW($B$14,$B471,I$19)</f>
        <v>0</v>
      </c>
      <c r="J471" s="38" t="str">
        <f ca="1">IF(OR(E471&lt;&gt;0,(_xll.ELPAR("tango_core_model:Indicator",B471,2)="")),_xll.ELPAR("tango_core_model:Indicator",B471,1),_xll.ELPAR("tango_core_model:Indicator",B471,2))</f>
        <v>PL0000_IT</v>
      </c>
      <c r="K471" s="38" t="str">
        <f ca="1">IFERROR(VLOOKUP(B471,#REF!,3,FALSE),"-")</f>
        <v xml:space="preserve">Expenses invoiced by other entities of the Group: Management Fees from Group VE, Management Fees from Corporate VT, MF from Business Area, or Country, or Region or Agency. </v>
      </c>
      <c r="L471" s="38">
        <f ca="1">_xll.DBRW($B$14,$B471,L$19)</f>
        <v>0</v>
      </c>
      <c r="M471" s="38">
        <f ca="1">_xll.DBRW($B$14,$B471,M$19)</f>
        <v>0</v>
      </c>
      <c r="N471" s="38">
        <f ca="1">_xll.DBRW($B$14,$B471,N$19)</f>
        <v>0</v>
      </c>
      <c r="O471" s="38">
        <f ca="1">_xll.DBRW($B$14,$B471,O$19)</f>
        <v>0</v>
      </c>
    </row>
    <row r="472" spans="1:15" x14ac:dyDescent="0.25">
      <c r="A472" s="2" t="str">
        <f ca="1">IF(_xll.TM1RPTELISCONSOLIDATED($B$20,$B472),IF(_xll.TM1RPTELLEV($B$20,$B472)&lt;=3,_xll.TM1RPTELLEV($B$20,$B472),"D"),"N")</f>
        <v>N</v>
      </c>
      <c r="B472" s="47" t="s">
        <v>1826</v>
      </c>
      <c r="C472" s="30" t="str">
        <f t="shared" ca="1" si="7"/>
        <v>No</v>
      </c>
      <c r="D472" s="30" t="str">
        <f ca="1">IF(AND(C472="YES",_xll.DIMIX(instance&amp;":z_indicator_PL_Vector",_xll.ELPAR(dimension,F472,1))&gt;0),
_xll.ELPAR(dimension,F472,1),
IF(AND(C472="YES",_xll.DIMIX(instance&amp;":z_indicator_PL_Vector",_xll.ELPAR(dimension,F472,1))=0),
_xll.ELPAR(dimension,_xll.ELPAR(dimension,F472,1),1),
IF(G472="Vector",F472,"")))</f>
        <v/>
      </c>
      <c r="E472" s="31">
        <f ca="1">_xll.ELLEV($B$15,$B472)</f>
        <v>1</v>
      </c>
      <c r="F472" s="32" t="str">
        <f ca="1">_xll.DIMNM(dimension,_xll.DIMIX(dimension,B472))</f>
        <v>PL0000_IT_OE</v>
      </c>
      <c r="G472" s="33">
        <f ca="1">_xll.DBRW($B$14,$B472,G$19)</f>
        <v>0</v>
      </c>
      <c r="H472" s="33">
        <f ca="1">_xll.DBRW($B$14,$B472,H$19)</f>
        <v>0</v>
      </c>
      <c r="I472" s="33">
        <f ca="1">_xll.DBRW($B$14,$B472,I$19)</f>
        <v>0</v>
      </c>
      <c r="J472" s="33" t="str">
        <f ca="1">IF(OR(E472&lt;&gt;0,(_xll.ELPAR("tango_core_model:Indicator",B472,2)="")),_xll.ELPAR("tango_core_model:Indicator",B472,1),_xll.ELPAR("tango_core_model:Indicator",B472,2))</f>
        <v>PL0000_IT</v>
      </c>
      <c r="K472" s="33" t="str">
        <f ca="1">IFERROR(VLOOKUP(B472,#REF!,3,FALSE),"-")</f>
        <v>-</v>
      </c>
      <c r="L472" s="33">
        <f ca="1">_xll.DBRW($B$14,$B472,L$19)</f>
        <v>0</v>
      </c>
      <c r="M472" s="33">
        <f ca="1">_xll.DBRW($B$14,$B472,M$19)</f>
        <v>0</v>
      </c>
      <c r="N472" s="33">
        <f ca="1">_xll.DBRW($B$14,$B472,N$19)</f>
        <v>0</v>
      </c>
      <c r="O472" s="33">
        <f ca="1">_xll.DBRW($B$14,$B472,O$19)</f>
        <v>0</v>
      </c>
    </row>
    <row r="473" spans="1:15" x14ac:dyDescent="0.25">
      <c r="A473" s="2" t="str">
        <f ca="1">IF(_xll.TM1RPTELISCONSOLIDATED($B$20,$B473),IF(_xll.TM1RPTELLEV($B$20,$B473)&lt;=3,_xll.TM1RPTELLEV($B$20,$B473),"D"),"N")</f>
        <v>N</v>
      </c>
      <c r="B473" s="53" t="s">
        <v>249</v>
      </c>
      <c r="C473" s="35" t="str">
        <f t="shared" ca="1" si="7"/>
        <v>No</v>
      </c>
      <c r="D473" s="35" t="str">
        <f ca="1">IF(AND(C473="YES",_xll.DIMIX(instance&amp;":z_indicator_PL_Vector",_xll.ELPAR(dimension,F473,1))&gt;0),
_xll.ELPAR(dimension,F473,1),
IF(AND(C473="YES",_xll.DIMIX(instance&amp;":z_indicator_PL_Vector",_xll.ELPAR(dimension,F473,1))=0),
_xll.ELPAR(dimension,_xll.ELPAR(dimension,F473,1),1),
IF(G473="Vector",F473,"")))</f>
        <v/>
      </c>
      <c r="E473" s="36">
        <f ca="1">_xll.ELLEV($B$15,$B473)</f>
        <v>0</v>
      </c>
      <c r="F473" s="37" t="str">
        <f ca="1">_xll.DIMNM(dimension,_xll.DIMIX(dimension,B473))</f>
        <v>PL1315_IT_75</v>
      </c>
      <c r="G473" s="36">
        <f ca="1">_xll.DBRW($B$14,$B473,G$19)</f>
        <v>0</v>
      </c>
      <c r="H473" s="38">
        <f ca="1">_xll.DBRW($B$14,$B473,H$19)</f>
        <v>0</v>
      </c>
      <c r="I473" s="38">
        <f ca="1">_xll.DBRW($B$14,$B473,I$19)</f>
        <v>0</v>
      </c>
      <c r="J473" s="38" t="str">
        <f ca="1">IF(OR(E473&lt;&gt;0,(_xll.ELPAR("tango_core_model:Indicator",B473,2)="")),_xll.ELPAR("tango_core_model:Indicator",B473,1),_xll.ELPAR("tango_core_model:Indicator",B473,2))</f>
        <v>PL0000_IT_OE</v>
      </c>
      <c r="K473" s="38" t="str">
        <f ca="1">IFERROR(VLOOKUP(B473,#REF!,3,FALSE),"-")</f>
        <v>Cost of auditors, consulting fees (tax, legal, financial) not related to a specific commercial contract providing revenues nor to the bids.</v>
      </c>
      <c r="L473" s="38">
        <f ca="1">_xll.DBRW($B$14,$B473,L$19)</f>
        <v>0</v>
      </c>
      <c r="M473" s="38">
        <f ca="1">_xll.DBRW($B$14,$B473,M$19)</f>
        <v>0</v>
      </c>
      <c r="N473" s="38">
        <f ca="1">_xll.DBRW($B$14,$B473,N$19)</f>
        <v>0</v>
      </c>
      <c r="O473" s="38">
        <f ca="1">_xll.DBRW($B$14,$B473,O$19)</f>
        <v>0</v>
      </c>
    </row>
    <row r="474" spans="1:15" x14ac:dyDescent="0.25">
      <c r="A474" s="2" t="str">
        <f ca="1">IF(_xll.TM1RPTELISCONSOLIDATED($B$20,$B474),IF(_xll.TM1RPTELLEV($B$20,$B474)&lt;=3,_xll.TM1RPTELLEV($B$20,$B474),"D"),"N")</f>
        <v>N</v>
      </c>
      <c r="B474" s="53" t="s">
        <v>247</v>
      </c>
      <c r="C474" s="35" t="str">
        <f t="shared" ca="1" si="7"/>
        <v>No</v>
      </c>
      <c r="D474" s="35" t="str">
        <f ca="1">IF(AND(C474="YES",_xll.DIMIX(instance&amp;":z_indicator_PL_Vector",_xll.ELPAR(dimension,F474,1))&gt;0),
_xll.ELPAR(dimension,F474,1),
IF(AND(C474="YES",_xll.DIMIX(instance&amp;":z_indicator_PL_Vector",_xll.ELPAR(dimension,F474,1))=0),
_xll.ELPAR(dimension,_xll.ELPAR(dimension,F474,1),1),
IF(G474="Vector",F474,"")))</f>
        <v/>
      </c>
      <c r="E474" s="36">
        <f ca="1">_xll.ELLEV($B$15,$B474)</f>
        <v>0</v>
      </c>
      <c r="F474" s="37" t="str">
        <f ca="1">_xll.DIMNM(dimension,_xll.DIMIX(dimension,B474))</f>
        <v>PL1315_IT_20</v>
      </c>
      <c r="G474" s="36">
        <f ca="1">_xll.DBRW($B$14,$B474,G$19)</f>
        <v>0</v>
      </c>
      <c r="H474" s="38">
        <f ca="1">_xll.DBRW($B$14,$B474,H$19)</f>
        <v>0</v>
      </c>
      <c r="I474" s="38">
        <f ca="1">_xll.DBRW($B$14,$B474,I$19)</f>
        <v>0</v>
      </c>
      <c r="J474" s="38" t="str">
        <f ca="1">IF(OR(E474&lt;&gt;0,(_xll.ELPAR("tango_core_model:Indicator",B474,2)="")),_xll.ELPAR("tango_core_model:Indicator",B474,1),_xll.ELPAR("tango_core_model:Indicator",B474,2))</f>
        <v>PL0000_IT_OE</v>
      </c>
      <c r="K474" s="38" t="str">
        <f ca="1">IFERROR(VLOOKUP(B474,#REF!,3,FALSE),"-")</f>
        <v>Cost of temporary staff allocated to the G&amp;A costs</v>
      </c>
      <c r="L474" s="38">
        <f ca="1">_xll.DBRW($B$14,$B474,L$19)</f>
        <v>0</v>
      </c>
      <c r="M474" s="38">
        <f ca="1">_xll.DBRW($B$14,$B474,M$19)</f>
        <v>0</v>
      </c>
      <c r="N474" s="38">
        <f ca="1">_xll.DBRW($B$14,$B474,N$19)</f>
        <v>0</v>
      </c>
      <c r="O474" s="38">
        <f ca="1">_xll.DBRW($B$14,$B474,O$19)</f>
        <v>0</v>
      </c>
    </row>
    <row r="475" spans="1:15" x14ac:dyDescent="0.25">
      <c r="A475" s="2" t="str">
        <f ca="1">IF(_xll.TM1RPTELISCONSOLIDATED($B$20,$B475),IF(_xll.TM1RPTELLEV($B$20,$B475)&lt;=3,_xll.TM1RPTELLEV($B$20,$B475),"D"),"N")</f>
        <v>N</v>
      </c>
      <c r="B475" s="53" t="s">
        <v>250</v>
      </c>
      <c r="C475" s="35" t="str">
        <f t="shared" ca="1" si="7"/>
        <v>No</v>
      </c>
      <c r="D475" s="35" t="str">
        <f ca="1">IF(AND(C475="YES",_xll.DIMIX(instance&amp;":z_indicator_PL_Vector",_xll.ELPAR(dimension,F475,1))&gt;0),
_xll.ELPAR(dimension,F475,1),
IF(AND(C475="YES",_xll.DIMIX(instance&amp;":z_indicator_PL_Vector",_xll.ELPAR(dimension,F475,1))=0),
_xll.ELPAR(dimension,_xll.ELPAR(dimension,F475,1),1),
IF(G475="Vector",F475,"")))</f>
        <v/>
      </c>
      <c r="E475" s="36">
        <f ca="1">_xll.ELLEV($B$15,$B475)</f>
        <v>0</v>
      </c>
      <c r="F475" s="37" t="str">
        <f ca="1">_xll.DIMNM(dimension,_xll.DIMIX(dimension,B475))</f>
        <v>PL1315_IT_99</v>
      </c>
      <c r="G475" s="36">
        <f ca="1">_xll.DBRW($B$14,$B475,G$19)</f>
        <v>0</v>
      </c>
      <c r="H475" s="38">
        <f ca="1">_xll.DBRW($B$14,$B475,H$19)</f>
        <v>0</v>
      </c>
      <c r="I475" s="38">
        <f ca="1">_xll.DBRW($B$14,$B475,I$19)</f>
        <v>0</v>
      </c>
      <c r="J475" s="38" t="str">
        <f ca="1">IF(OR(E475&lt;&gt;0,(_xll.ELPAR("tango_core_model:Indicator",B475,2)="")),_xll.ELPAR("tango_core_model:Indicator",B475,1),_xll.ELPAR("tango_core_model:Indicator",B475,2))</f>
        <v>PL0000_IT_OE</v>
      </c>
      <c r="K475" s="38" t="str">
        <f ca="1">IFERROR(VLOOKUP(B475,#REF!,3,FALSE),"-")</f>
        <v>Expenses not included in the other selling expenses natures of cost</v>
      </c>
      <c r="L475" s="38">
        <f ca="1">_xll.DBRW($B$14,$B475,L$19)</f>
        <v>0</v>
      </c>
      <c r="M475" s="38">
        <f ca="1">_xll.DBRW($B$14,$B475,M$19)</f>
        <v>0</v>
      </c>
      <c r="N475" s="38">
        <f ca="1">_xll.DBRW($B$14,$B475,N$19)</f>
        <v>0</v>
      </c>
      <c r="O475" s="38">
        <f ca="1">_xll.DBRW($B$14,$B475,O$19)</f>
        <v>0</v>
      </c>
    </row>
    <row r="476" spans="1:15" x14ac:dyDescent="0.25">
      <c r="A476" s="2" t="str">
        <f ca="1">IF(_xll.TM1RPTELISCONSOLIDATED($B$20,$B476),IF(_xll.TM1RPTELLEV($B$20,$B476)&lt;=3,_xll.TM1RPTELLEV($B$20,$B476),"D"),"N")</f>
        <v>N</v>
      </c>
      <c r="B476" s="53" t="s">
        <v>248</v>
      </c>
      <c r="C476" s="35" t="str">
        <f t="shared" ca="1" si="7"/>
        <v>No</v>
      </c>
      <c r="D476" s="35" t="str">
        <f ca="1">IF(AND(C476="YES",_xll.DIMIX(instance&amp;":z_indicator_PL_Vector",_xll.ELPAR(dimension,F476,1))&gt;0),
_xll.ELPAR(dimension,F476,1),
IF(AND(C476="YES",_xll.DIMIX(instance&amp;":z_indicator_PL_Vector",_xll.ELPAR(dimension,F476,1))=0),
_xll.ELPAR(dimension,_xll.ELPAR(dimension,F476,1),1),
IF(G476="Vector",F476,"")))</f>
        <v/>
      </c>
      <c r="E476" s="36">
        <f ca="1">_xll.ELLEV($B$15,$B476)</f>
        <v>0</v>
      </c>
      <c r="F476" s="37" t="str">
        <f ca="1">_xll.DIMNM(dimension,_xll.DIMIX(dimension,B476))</f>
        <v>PL1315_IT_70</v>
      </c>
      <c r="G476" s="36">
        <f ca="1">_xll.DBRW($B$14,$B476,G$19)</f>
        <v>0</v>
      </c>
      <c r="H476" s="38">
        <f ca="1">_xll.DBRW($B$14,$B476,H$19)</f>
        <v>0</v>
      </c>
      <c r="I476" s="38">
        <f ca="1">_xll.DBRW($B$14,$B476,I$19)</f>
        <v>0</v>
      </c>
      <c r="J476" s="38" t="str">
        <f ca="1">IF(OR(E476&lt;&gt;0,(_xll.ELPAR("tango_core_model:Indicator",B476,2)="")),_xll.ELPAR("tango_core_model:Indicator",B476,1),_xll.ELPAR("tango_core_model:Indicator",B476,2))</f>
        <v>PL0000_IT_OE</v>
      </c>
      <c r="K476" s="38" t="str">
        <f ca="1">IFERROR(VLOOKUP(B476,#REF!,3,FALSE),"-")</f>
        <v xml:space="preserve"> All expenses occuring within a travel (train, plane, taxi, meals, hotels…) not related to a specific commercial contract providing revenues nor to the bids.</v>
      </c>
      <c r="L476" s="38">
        <f ca="1">_xll.DBRW($B$14,$B476,L$19)</f>
        <v>0</v>
      </c>
      <c r="M476" s="38">
        <f ca="1">_xll.DBRW($B$14,$B476,M$19)</f>
        <v>0</v>
      </c>
      <c r="N476" s="38">
        <f ca="1">_xll.DBRW($B$14,$B476,N$19)</f>
        <v>0</v>
      </c>
      <c r="O476" s="38">
        <f ca="1">_xll.DBRW($B$14,$B476,O$19)</f>
        <v>0</v>
      </c>
    </row>
    <row r="477" spans="1:15" x14ac:dyDescent="0.25">
      <c r="A477" s="2" t="str">
        <f ca="1">IF(_xll.TM1RPTELISCONSOLIDATED($B$20,$B477),IF(_xll.TM1RPTELLEV($B$20,$B477)&lt;=3,_xll.TM1RPTELLEV($B$20,$B477),"D"),"N")</f>
        <v>N</v>
      </c>
      <c r="B477" s="46" t="s">
        <v>1827</v>
      </c>
      <c r="C477" s="25" t="str">
        <f t="shared" ca="1" si="7"/>
        <v>No</v>
      </c>
      <c r="D477" s="25" t="str">
        <f ca="1">IF(AND(C477="YES",_xll.DIMIX(instance&amp;":z_indicator_PL_Vector",_xll.ELPAR(dimension,F477,1))&gt;0),
_xll.ELPAR(dimension,F477,1),
IF(AND(C477="YES",_xll.DIMIX(instance&amp;":z_indicator_PL_Vector",_xll.ELPAR(dimension,F477,1))=0),
_xll.ELPAR(dimension,_xll.ELPAR(dimension,F477,1),1),
IF(G477="Vector",F477,"")))</f>
        <v/>
      </c>
      <c r="E477" s="26">
        <f ca="1">_xll.ELLEV($B$15,$B477)</f>
        <v>2</v>
      </c>
      <c r="F477" s="27" t="str">
        <f ca="1">_xll.DIMNM(dimension,_xll.DIMIX(dimension,B477))</f>
        <v>PL0000_LE</v>
      </c>
      <c r="G477" s="28">
        <f ca="1">_xll.DBRW($B$14,$B477,G$19)</f>
        <v>0</v>
      </c>
      <c r="H477" s="28">
        <f ca="1">_xll.DBRW($B$14,$B477,H$19)</f>
        <v>0</v>
      </c>
      <c r="I477" s="28">
        <f ca="1">_xll.DBRW($B$14,$B477,I$19)</f>
        <v>0</v>
      </c>
      <c r="J477" s="28" t="str">
        <f ca="1">IF(OR(E477&lt;&gt;0,(_xll.ELPAR("tango_core_model:Indicator",B477,2)="")),_xll.ELPAR("tango_core_model:Indicator",B477,1),_xll.ELPAR("tango_core_model:Indicator",B477,2))</f>
        <v>TPL13_dest_GA</v>
      </c>
      <c r="K477" s="28" t="str">
        <f ca="1">IFERROR(VLOOKUP(B477,#REF!,3,FALSE),"-")</f>
        <v>-</v>
      </c>
      <c r="L477" s="28">
        <f ca="1">_xll.DBRW($B$14,$B477,L$19)</f>
        <v>0</v>
      </c>
      <c r="M477" s="28">
        <f ca="1">_xll.DBRW($B$14,$B477,M$19)</f>
        <v>0</v>
      </c>
      <c r="N477" s="28">
        <f ca="1">_xll.DBRW($B$14,$B477,N$19)</f>
        <v>0</v>
      </c>
      <c r="O477" s="28">
        <f ca="1">_xll.DBRW($B$14,$B477,O$19)</f>
        <v>0</v>
      </c>
    </row>
    <row r="478" spans="1:15" x14ac:dyDescent="0.25">
      <c r="A478" s="2" t="str">
        <f ca="1">IF(_xll.TM1RPTELISCONSOLIDATED($B$20,$B478),IF(_xll.TM1RPTELLEV($B$20,$B478)&lt;=3,_xll.TM1RPTELLEV($B$20,$B478),"D"),"N")</f>
        <v>N</v>
      </c>
      <c r="B478" s="55" t="s">
        <v>294</v>
      </c>
      <c r="C478" s="35" t="str">
        <f t="shared" ca="1" si="7"/>
        <v>No</v>
      </c>
      <c r="D478" s="35" t="str">
        <f ca="1">IF(AND(C478="YES",_xll.DIMIX(instance&amp;":z_indicator_PL_Vector",_xll.ELPAR(dimension,F478,1))&gt;0),
_xll.ELPAR(dimension,F478,1),
IF(AND(C478="YES",_xll.DIMIX(instance&amp;":z_indicator_PL_Vector",_xll.ELPAR(dimension,F478,1))=0),
_xll.ELPAR(dimension,_xll.ELPAR(dimension,F478,1),1),
IF(G478="Vector",F478,"")))</f>
        <v/>
      </c>
      <c r="E478" s="36">
        <f ca="1">_xll.ELLEV($B$15,$B478)</f>
        <v>0</v>
      </c>
      <c r="F478" s="37" t="str">
        <f ca="1">_xll.DIMNM(dimension,_xll.DIMIX(dimension,B478))</f>
        <v>PL1310_LE_10</v>
      </c>
      <c r="G478" s="36">
        <f ca="1">_xll.DBRW($B$14,$B478,G$19)</f>
        <v>0</v>
      </c>
      <c r="H478" s="38">
        <f ca="1">_xll.DBRW($B$14,$B478,H$19)</f>
        <v>0</v>
      </c>
      <c r="I478" s="38">
        <f ca="1">_xll.DBRW($B$14,$B478,I$19)</f>
        <v>0</v>
      </c>
      <c r="J478" s="38" t="str">
        <f ca="1">IF(OR(E478&lt;&gt;0,(_xll.ELPAR("tango_core_model:Indicator",B478,2)="")),_xll.ELPAR("tango_core_model:Indicator",B478,1),_xll.ELPAR("tango_core_model:Indicator",B478,2))</f>
        <v>PL0000_LE</v>
      </c>
      <c r="K478" s="38" t="str">
        <f ca="1">IFERROR(VLOOKUP(B478,#REF!,3,FALSE),"-")</f>
        <v>The share of staff costs that can be allocated to head office and administrative costs</v>
      </c>
      <c r="L478" s="38">
        <f ca="1">_xll.DBRW($B$14,$B478,L$19)</f>
        <v>0</v>
      </c>
      <c r="M478" s="38">
        <f ca="1">_xll.DBRW($B$14,$B478,M$19)</f>
        <v>0</v>
      </c>
      <c r="N478" s="38">
        <f ca="1">_xll.DBRW($B$14,$B478,N$19)</f>
        <v>0</v>
      </c>
      <c r="O478" s="38">
        <f ca="1">_xll.DBRW($B$14,$B478,O$19)</f>
        <v>0</v>
      </c>
    </row>
    <row r="479" spans="1:15" x14ac:dyDescent="0.25">
      <c r="A479" s="2" t="str">
        <f ca="1">IF(_xll.TM1RPTELISCONSOLIDATED($B$20,$B479),IF(_xll.TM1RPTELLEV($B$20,$B479)&lt;=3,_xll.TM1RPTELLEV($B$20,$B479),"D"),"N")</f>
        <v>N</v>
      </c>
      <c r="B479" s="55" t="s">
        <v>408</v>
      </c>
      <c r="C479" s="35" t="str">
        <f t="shared" ca="1" si="7"/>
        <v>No</v>
      </c>
      <c r="D479" s="35" t="str">
        <f ca="1">IF(AND(C479="YES",_xll.DIMIX(instance&amp;":z_indicator_PL_Vector",_xll.ELPAR(dimension,F479,1))&gt;0),
_xll.ELPAR(dimension,F479,1),
IF(AND(C479="YES",_xll.DIMIX(instance&amp;":z_indicator_PL_Vector",_xll.ELPAR(dimension,F479,1))=0),
_xll.ELPAR(dimension,_xll.ELPAR(dimension,F479,1),1),
IF(G479="Vector",F479,"")))</f>
        <v/>
      </c>
      <c r="E479" s="36">
        <f ca="1">_xll.ELLEV($B$15,$B479)</f>
        <v>0</v>
      </c>
      <c r="F479" s="37" t="str">
        <f ca="1">_xll.DIMNM(dimension,_xll.DIMIX(dimension,B479))</f>
        <v>PL1310_LE_20</v>
      </c>
      <c r="G479" s="36">
        <f ca="1">_xll.DBRW($B$14,$B479,G$19)</f>
        <v>0</v>
      </c>
      <c r="H479" s="38">
        <f ca="1">_xll.DBRW($B$14,$B479,H$19)</f>
        <v>0</v>
      </c>
      <c r="I479" s="38">
        <f ca="1">_xll.DBRW($B$14,$B479,I$19)</f>
        <v>0</v>
      </c>
      <c r="J479" s="38" t="str">
        <f ca="1">IF(OR(E479&lt;&gt;0,(_xll.ELPAR("tango_core_model:Indicator",B479,2)="")),_xll.ELPAR("tango_core_model:Indicator",B479,1),_xll.ELPAR("tango_core_model:Indicator",B479,2))</f>
        <v>PL0000_LE</v>
      </c>
      <c r="K479" s="38" t="str">
        <f ca="1">IFERROR(VLOOKUP(B479,#REF!,3,FALSE),"-")</f>
        <v>The share of staff costs that can be allocated to head office and administrative costs</v>
      </c>
      <c r="L479" s="38">
        <f ca="1">_xll.DBRW($B$14,$B479,L$19)</f>
        <v>0</v>
      </c>
      <c r="M479" s="38">
        <f ca="1">_xll.DBRW($B$14,$B479,M$19)</f>
        <v>0</v>
      </c>
      <c r="N479" s="38">
        <f ca="1">_xll.DBRW($B$14,$B479,N$19)</f>
        <v>0</v>
      </c>
      <c r="O479" s="38">
        <f ca="1">_xll.DBRW($B$14,$B479,O$19)</f>
        <v>0</v>
      </c>
    </row>
    <row r="480" spans="1:15" x14ac:dyDescent="0.25">
      <c r="A480" s="2" t="str">
        <f ca="1">IF(_xll.TM1RPTELISCONSOLIDATED($B$20,$B480),IF(_xll.TM1RPTELLEV($B$20,$B480)&lt;=3,_xll.TM1RPTELLEV($B$20,$B480),"D"),"N")</f>
        <v>N</v>
      </c>
      <c r="B480" s="55" t="s">
        <v>295</v>
      </c>
      <c r="C480" s="35" t="str">
        <f t="shared" ca="1" si="7"/>
        <v>No</v>
      </c>
      <c r="D480" s="35" t="str">
        <f ca="1">IF(AND(C480="YES",_xll.DIMIX(instance&amp;":z_indicator_PL_Vector",_xll.ELPAR(dimension,F480,1))&gt;0),
_xll.ELPAR(dimension,F480,1),
IF(AND(C480="YES",_xll.DIMIX(instance&amp;":z_indicator_PL_Vector",_xll.ELPAR(dimension,F480,1))=0),
_xll.ELPAR(dimension,_xll.ELPAR(dimension,F480,1),1),
IF(G480="Vector",F480,"")))</f>
        <v/>
      </c>
      <c r="E480" s="36">
        <f ca="1">_xll.ELLEV($B$15,$B480)</f>
        <v>0</v>
      </c>
      <c r="F480" s="37" t="str">
        <f ca="1">_xll.DIMNM(dimension,_xll.DIMIX(dimension,B480))</f>
        <v>PL1316_LE</v>
      </c>
      <c r="G480" s="36">
        <f ca="1">_xll.DBRW($B$14,$B480,G$19)</f>
        <v>0</v>
      </c>
      <c r="H480" s="38">
        <f ca="1">_xll.DBRW($B$14,$B480,H$19)</f>
        <v>0</v>
      </c>
      <c r="I480" s="38">
        <f ca="1">_xll.DBRW($B$14,$B480,I$19)</f>
        <v>0</v>
      </c>
      <c r="J480" s="38" t="str">
        <f ca="1">IF(OR(E480&lt;&gt;0,(_xll.ELPAR("tango_core_model:Indicator",B480,2)="")),_xll.ELPAR("tango_core_model:Indicator",B480,1),_xll.ELPAR("tango_core_model:Indicator",B480,2))</f>
        <v>PL0000_LE</v>
      </c>
      <c r="K480" s="38" t="str">
        <f ca="1">IFERROR(VLOOKUP(B480,#REF!,3,FALSE),"-")</f>
        <v>Leasing costs of buildings and infrastructures</v>
      </c>
      <c r="L480" s="38">
        <f ca="1">_xll.DBRW($B$14,$B480,L$19)</f>
        <v>0</v>
      </c>
      <c r="M480" s="38">
        <f ca="1">_xll.DBRW($B$14,$B480,M$19)</f>
        <v>0</v>
      </c>
      <c r="N480" s="38">
        <f ca="1">_xll.DBRW($B$14,$B480,N$19)</f>
        <v>0</v>
      </c>
      <c r="O480" s="38">
        <f ca="1">_xll.DBRW($B$14,$B480,O$19)</f>
        <v>0</v>
      </c>
    </row>
    <row r="481" spans="1:15" x14ac:dyDescent="0.25">
      <c r="A481" s="2" t="str">
        <f ca="1">IF(_xll.TM1RPTELISCONSOLIDATED($B$20,$B481),IF(_xll.TM1RPTELLEV($B$20,$B481)&lt;=3,_xll.TM1RPTELLEV($B$20,$B481),"D"),"N")</f>
        <v>N</v>
      </c>
      <c r="B481" s="47" t="s">
        <v>1828</v>
      </c>
      <c r="C481" s="30" t="str">
        <f t="shared" ca="1" si="7"/>
        <v>No</v>
      </c>
      <c r="D481" s="30" t="str">
        <f ca="1">IF(AND(C481="YES",_xll.DIMIX(instance&amp;":z_indicator_PL_Vector",_xll.ELPAR(dimension,F481,1))&gt;0),
_xll.ELPAR(dimension,F481,1),
IF(AND(C481="YES",_xll.DIMIX(instance&amp;":z_indicator_PL_Vector",_xll.ELPAR(dimension,F481,1))=0),
_xll.ELPAR(dimension,_xll.ELPAR(dimension,F481,1),1),
IF(G481="Vector",F481,"")))</f>
        <v/>
      </c>
      <c r="E481" s="31">
        <f ca="1">_xll.ELLEV($B$15,$B481)</f>
        <v>1</v>
      </c>
      <c r="F481" s="32" t="str">
        <f ca="1">_xll.DIMNM(dimension,_xll.DIMIX(dimension,B481))</f>
        <v>PL0000_LE_OE</v>
      </c>
      <c r="G481" s="33">
        <f ca="1">_xll.DBRW($B$14,$B481,G$19)</f>
        <v>0</v>
      </c>
      <c r="H481" s="33">
        <f ca="1">_xll.DBRW($B$14,$B481,H$19)</f>
        <v>0</v>
      </c>
      <c r="I481" s="33">
        <f ca="1">_xll.DBRW($B$14,$B481,I$19)</f>
        <v>0</v>
      </c>
      <c r="J481" s="33" t="str">
        <f ca="1">IF(OR(E481&lt;&gt;0,(_xll.ELPAR("tango_core_model:Indicator",B481,2)="")),_xll.ELPAR("tango_core_model:Indicator",B481,1),_xll.ELPAR("tango_core_model:Indicator",B481,2))</f>
        <v>PL0000_LE</v>
      </c>
      <c r="K481" s="33" t="str">
        <f ca="1">IFERROR(VLOOKUP(B481,#REF!,3,FALSE),"-")</f>
        <v>-</v>
      </c>
      <c r="L481" s="33">
        <f ca="1">_xll.DBRW($B$14,$B481,L$19)</f>
        <v>0</v>
      </c>
      <c r="M481" s="33">
        <f ca="1">_xll.DBRW($B$14,$B481,M$19)</f>
        <v>0</v>
      </c>
      <c r="N481" s="33">
        <f ca="1">_xll.DBRW($B$14,$B481,N$19)</f>
        <v>0</v>
      </c>
      <c r="O481" s="33">
        <f ca="1">_xll.DBRW($B$14,$B481,O$19)</f>
        <v>0</v>
      </c>
    </row>
    <row r="482" spans="1:15" x14ac:dyDescent="0.25">
      <c r="A482" s="2" t="str">
        <f ca="1">IF(_xll.TM1RPTELISCONSOLIDATED($B$20,$B482),IF(_xll.TM1RPTELLEV($B$20,$B482)&lt;=3,_xll.TM1RPTELLEV($B$20,$B482),"D"),"N")</f>
        <v>N</v>
      </c>
      <c r="B482" s="53" t="s">
        <v>298</v>
      </c>
      <c r="C482" s="35" t="str">
        <f t="shared" ca="1" si="7"/>
        <v>No</v>
      </c>
      <c r="D482" s="35" t="str">
        <f ca="1">IF(AND(C482="YES",_xll.DIMIX(instance&amp;":z_indicator_PL_Vector",_xll.ELPAR(dimension,F482,1))&gt;0),
_xll.ELPAR(dimension,F482,1),
IF(AND(C482="YES",_xll.DIMIX(instance&amp;":z_indicator_PL_Vector",_xll.ELPAR(dimension,F482,1))=0),
_xll.ELPAR(dimension,_xll.ELPAR(dimension,F482,1),1),
IF(G482="Vector",F482,"")))</f>
        <v/>
      </c>
      <c r="E482" s="36">
        <f ca="1">_xll.ELLEV($B$15,$B482)</f>
        <v>0</v>
      </c>
      <c r="F482" s="37" t="str">
        <f ca="1">_xll.DIMNM(dimension,_xll.DIMIX(dimension,B482))</f>
        <v>PL1315_LE_75</v>
      </c>
      <c r="G482" s="36">
        <f ca="1">_xll.DBRW($B$14,$B482,G$19)</f>
        <v>0</v>
      </c>
      <c r="H482" s="38">
        <f ca="1">_xll.DBRW($B$14,$B482,H$19)</f>
        <v>0</v>
      </c>
      <c r="I482" s="38">
        <f ca="1">_xll.DBRW($B$14,$B482,I$19)</f>
        <v>0</v>
      </c>
      <c r="J482" s="38" t="str">
        <f ca="1">IF(OR(E482&lt;&gt;0,(_xll.ELPAR("tango_core_model:Indicator",B482,2)="")),_xll.ELPAR("tango_core_model:Indicator",B482,1),_xll.ELPAR("tango_core_model:Indicator",B482,2))</f>
        <v>PL0000_LE_OE</v>
      </c>
      <c r="K482" s="38" t="str">
        <f ca="1">IFERROR(VLOOKUP(B482,#REF!,3,FALSE),"-")</f>
        <v>Cost of auditors, consulting fees (tax, legal, financial) not related to a specific commercial contract providing revenues nor to the bids.</v>
      </c>
      <c r="L482" s="38">
        <f ca="1">_xll.DBRW($B$14,$B482,L$19)</f>
        <v>0</v>
      </c>
      <c r="M482" s="38">
        <f ca="1">_xll.DBRW($B$14,$B482,M$19)</f>
        <v>0</v>
      </c>
      <c r="N482" s="38">
        <f ca="1">_xll.DBRW($B$14,$B482,N$19)</f>
        <v>0</v>
      </c>
      <c r="O482" s="38">
        <f ca="1">_xll.DBRW($B$14,$B482,O$19)</f>
        <v>0</v>
      </c>
    </row>
    <row r="483" spans="1:15" x14ac:dyDescent="0.25">
      <c r="A483" s="2" t="str">
        <f ca="1">IF(_xll.TM1RPTELISCONSOLIDATED($B$20,$B483),IF(_xll.TM1RPTELLEV($B$20,$B483)&lt;=3,_xll.TM1RPTELLEV($B$20,$B483),"D"),"N")</f>
        <v>N</v>
      </c>
      <c r="B483" s="53" t="s">
        <v>296</v>
      </c>
      <c r="C483" s="35" t="str">
        <f t="shared" ca="1" si="7"/>
        <v>No</v>
      </c>
      <c r="D483" s="35" t="str">
        <f ca="1">IF(AND(C483="YES",_xll.DIMIX(instance&amp;":z_indicator_PL_Vector",_xll.ELPAR(dimension,F483,1))&gt;0),
_xll.ELPAR(dimension,F483,1),
IF(AND(C483="YES",_xll.DIMIX(instance&amp;":z_indicator_PL_Vector",_xll.ELPAR(dimension,F483,1))=0),
_xll.ELPAR(dimension,_xll.ELPAR(dimension,F483,1),1),
IF(G483="Vector",F483,"")))</f>
        <v/>
      </c>
      <c r="E483" s="36">
        <f ca="1">_xll.ELLEV($B$15,$B483)</f>
        <v>0</v>
      </c>
      <c r="F483" s="37" t="str">
        <f ca="1">_xll.DIMNM(dimension,_xll.DIMIX(dimension,B483))</f>
        <v>PL1315_LE_20</v>
      </c>
      <c r="G483" s="36">
        <f ca="1">_xll.DBRW($B$14,$B483,G$19)</f>
        <v>0</v>
      </c>
      <c r="H483" s="38">
        <f ca="1">_xll.DBRW($B$14,$B483,H$19)</f>
        <v>0</v>
      </c>
      <c r="I483" s="38">
        <f ca="1">_xll.DBRW($B$14,$B483,I$19)</f>
        <v>0</v>
      </c>
      <c r="J483" s="38" t="str">
        <f ca="1">IF(OR(E483&lt;&gt;0,(_xll.ELPAR("tango_core_model:Indicator",B483,2)="")),_xll.ELPAR("tango_core_model:Indicator",B483,1),_xll.ELPAR("tango_core_model:Indicator",B483,2))</f>
        <v>PL0000_LE_OE</v>
      </c>
      <c r="K483" s="38" t="str">
        <f ca="1">IFERROR(VLOOKUP(B483,#REF!,3,FALSE),"-")</f>
        <v>Cost of temporary staff allocated to the G&amp;A costs</v>
      </c>
      <c r="L483" s="38">
        <f ca="1">_xll.DBRW($B$14,$B483,L$19)</f>
        <v>0</v>
      </c>
      <c r="M483" s="38">
        <f ca="1">_xll.DBRW($B$14,$B483,M$19)</f>
        <v>0</v>
      </c>
      <c r="N483" s="38">
        <f ca="1">_xll.DBRW($B$14,$B483,N$19)</f>
        <v>0</v>
      </c>
      <c r="O483" s="38">
        <f ca="1">_xll.DBRW($B$14,$B483,O$19)</f>
        <v>0</v>
      </c>
    </row>
    <row r="484" spans="1:15" x14ac:dyDescent="0.25">
      <c r="A484" s="2" t="str">
        <f ca="1">IF(_xll.TM1RPTELISCONSOLIDATED($B$20,$B484),IF(_xll.TM1RPTELLEV($B$20,$B484)&lt;=3,_xll.TM1RPTELLEV($B$20,$B484),"D"),"N")</f>
        <v>N</v>
      </c>
      <c r="B484" s="53" t="s">
        <v>299</v>
      </c>
      <c r="C484" s="35" t="str">
        <f t="shared" ca="1" si="7"/>
        <v>No</v>
      </c>
      <c r="D484" s="35" t="str">
        <f ca="1">IF(AND(C484="YES",_xll.DIMIX(instance&amp;":z_indicator_PL_Vector",_xll.ELPAR(dimension,F484,1))&gt;0),
_xll.ELPAR(dimension,F484,1),
IF(AND(C484="YES",_xll.DIMIX(instance&amp;":z_indicator_PL_Vector",_xll.ELPAR(dimension,F484,1))=0),
_xll.ELPAR(dimension,_xll.ELPAR(dimension,F484,1),1),
IF(G484="Vector",F484,"")))</f>
        <v/>
      </c>
      <c r="E484" s="36">
        <f ca="1">_xll.ELLEV($B$15,$B484)</f>
        <v>0</v>
      </c>
      <c r="F484" s="37" t="str">
        <f ca="1">_xll.DIMNM(dimension,_xll.DIMIX(dimension,B484))</f>
        <v>PL1315_LE_99</v>
      </c>
      <c r="G484" s="36">
        <f ca="1">_xll.DBRW($B$14,$B484,G$19)</f>
        <v>0</v>
      </c>
      <c r="H484" s="38">
        <f ca="1">_xll.DBRW($B$14,$B484,H$19)</f>
        <v>0</v>
      </c>
      <c r="I484" s="38">
        <f ca="1">_xll.DBRW($B$14,$B484,I$19)</f>
        <v>0</v>
      </c>
      <c r="J484" s="38" t="str">
        <f ca="1">IF(OR(E484&lt;&gt;0,(_xll.ELPAR("tango_core_model:Indicator",B484,2)="")),_xll.ELPAR("tango_core_model:Indicator",B484,1),_xll.ELPAR("tango_core_model:Indicator",B484,2))</f>
        <v>PL0000_LE_OE</v>
      </c>
      <c r="K484" s="38" t="str">
        <f ca="1">IFERROR(VLOOKUP(B484,#REF!,3,FALSE),"-")</f>
        <v>Expenses not included in the other selling expenses natures of cost</v>
      </c>
      <c r="L484" s="38">
        <f ca="1">_xll.DBRW($B$14,$B484,L$19)</f>
        <v>0</v>
      </c>
      <c r="M484" s="38">
        <f ca="1">_xll.DBRW($B$14,$B484,M$19)</f>
        <v>0</v>
      </c>
      <c r="N484" s="38">
        <f ca="1">_xll.DBRW($B$14,$B484,N$19)</f>
        <v>0</v>
      </c>
      <c r="O484" s="38">
        <f ca="1">_xll.DBRW($B$14,$B484,O$19)</f>
        <v>0</v>
      </c>
    </row>
    <row r="485" spans="1:15" x14ac:dyDescent="0.25">
      <c r="A485" s="2" t="str">
        <f ca="1">IF(_xll.TM1RPTELISCONSOLIDATED($B$20,$B485),IF(_xll.TM1RPTELLEV($B$20,$B485)&lt;=3,_xll.TM1RPTELLEV($B$20,$B485),"D"),"N")</f>
        <v>N</v>
      </c>
      <c r="B485" s="53" t="s">
        <v>297</v>
      </c>
      <c r="C485" s="35" t="str">
        <f t="shared" ca="1" si="7"/>
        <v>No</v>
      </c>
      <c r="D485" s="35" t="str">
        <f ca="1">IF(AND(C485="YES",_xll.DIMIX(instance&amp;":z_indicator_PL_Vector",_xll.ELPAR(dimension,F485,1))&gt;0),
_xll.ELPAR(dimension,F485,1),
IF(AND(C485="YES",_xll.DIMIX(instance&amp;":z_indicator_PL_Vector",_xll.ELPAR(dimension,F485,1))=0),
_xll.ELPAR(dimension,_xll.ELPAR(dimension,F485,1),1),
IF(G485="Vector",F485,"")))</f>
        <v/>
      </c>
      <c r="E485" s="36">
        <f ca="1">_xll.ELLEV($B$15,$B485)</f>
        <v>0</v>
      </c>
      <c r="F485" s="37" t="str">
        <f ca="1">_xll.DIMNM(dimension,_xll.DIMIX(dimension,B485))</f>
        <v>PL1315_LE_70</v>
      </c>
      <c r="G485" s="36">
        <f ca="1">_xll.DBRW($B$14,$B485,G$19)</f>
        <v>0</v>
      </c>
      <c r="H485" s="38">
        <f ca="1">_xll.DBRW($B$14,$B485,H$19)</f>
        <v>0</v>
      </c>
      <c r="I485" s="38">
        <f ca="1">_xll.DBRW($B$14,$B485,I$19)</f>
        <v>0</v>
      </c>
      <c r="J485" s="38" t="str">
        <f ca="1">IF(OR(E485&lt;&gt;0,(_xll.ELPAR("tango_core_model:Indicator",B485,2)="")),_xll.ELPAR("tango_core_model:Indicator",B485,1),_xll.ELPAR("tango_core_model:Indicator",B485,2))</f>
        <v>PL0000_LE_OE</v>
      </c>
      <c r="K485" s="38" t="str">
        <f ca="1">IFERROR(VLOOKUP(B485,#REF!,3,FALSE),"-")</f>
        <v xml:space="preserve"> All expenses occuring within a travel (train, plane, taxi, meals, hotels…) not related to a specific commercial contract providing revenues nor to the bids.</v>
      </c>
      <c r="L485" s="38">
        <f ca="1">_xll.DBRW($B$14,$B485,L$19)</f>
        <v>0</v>
      </c>
      <c r="M485" s="38">
        <f ca="1">_xll.DBRW($B$14,$B485,M$19)</f>
        <v>0</v>
      </c>
      <c r="N485" s="38">
        <f ca="1">_xll.DBRW($B$14,$B485,N$19)</f>
        <v>0</v>
      </c>
      <c r="O485" s="38">
        <f ca="1">_xll.DBRW($B$14,$B485,O$19)</f>
        <v>0</v>
      </c>
    </row>
    <row r="486" spans="1:15" x14ac:dyDescent="0.25">
      <c r="A486" s="2" t="str">
        <f ca="1">IF(_xll.TM1RPTELISCONSOLIDATED($B$20,$B486),IF(_xll.TM1RPTELLEV($B$20,$B486)&lt;=3,_xll.TM1RPTELLEV($B$20,$B486),"D"),"N")</f>
        <v>N</v>
      </c>
      <c r="B486" s="55" t="s">
        <v>1912</v>
      </c>
      <c r="C486" s="35" t="str">
        <f t="shared" ca="1" si="7"/>
        <v>No</v>
      </c>
      <c r="D486" s="35" t="str">
        <f ca="1">IF(AND(C486="YES",_xll.DIMIX(instance&amp;":z_indicator_PL_Vector",_xll.ELPAR(dimension,F486,1))&gt;0),
_xll.ELPAR(dimension,F486,1),
IF(AND(C486="YES",_xll.DIMIX(instance&amp;":z_indicator_PL_Vector",_xll.ELPAR(dimension,F486,1))=0),
_xll.ELPAR(dimension,_xll.ELPAR(dimension,F486,1),1),
IF(G486="Vector",F486,"")))</f>
        <v/>
      </c>
      <c r="E486" s="36">
        <f ca="1">_xll.ELLEV($B$15,$B486)</f>
        <v>0</v>
      </c>
      <c r="F486" s="37" t="str">
        <f ca="1">_xll.DIMNM(dimension,_xll.DIMIX(dimension,B486))</f>
        <v>PL1355_LE_05</v>
      </c>
      <c r="G486" s="36">
        <f ca="1">_xll.DBRW($B$14,$B486,G$19)</f>
        <v>0</v>
      </c>
      <c r="H486" s="38">
        <f ca="1">_xll.DBRW($B$14,$B486,H$19)</f>
        <v>0</v>
      </c>
      <c r="I486" s="38">
        <f ca="1">_xll.DBRW($B$14,$B486,I$19)</f>
        <v>0</v>
      </c>
      <c r="J486" s="38" t="str">
        <f ca="1">IF(OR(E486&lt;&gt;0,(_xll.ELPAR("tango_core_model:Indicator",B486,2)="")),_xll.ELPAR("tango_core_model:Indicator",B486,1),_xll.ELPAR("tango_core_model:Indicator",B486,2))</f>
        <v>PL0000_LE</v>
      </c>
      <c r="K486" s="38" t="str">
        <f ca="1">IFERROR(VLOOKUP(B486,#REF!,3,FALSE),"-")</f>
        <v>-</v>
      </c>
      <c r="L486" s="38">
        <f ca="1">_xll.DBRW($B$14,$B486,L$19)</f>
        <v>0</v>
      </c>
      <c r="M486" s="38">
        <f ca="1">_xll.DBRW($B$14,$B486,M$19)</f>
        <v>0</v>
      </c>
      <c r="N486" s="38">
        <f ca="1">_xll.DBRW($B$14,$B486,N$19)</f>
        <v>0</v>
      </c>
      <c r="O486" s="38">
        <f ca="1">_xll.DBRW($B$14,$B486,O$19)</f>
        <v>0</v>
      </c>
    </row>
    <row r="487" spans="1:15" x14ac:dyDescent="0.25">
      <c r="A487" s="2" t="str">
        <f ca="1">IF(_xll.TM1RPTELISCONSOLIDATED($B$20,$B487),IF(_xll.TM1RPTELLEV($B$20,$B487)&lt;=3,_xll.TM1RPTELLEV($B$20,$B487),"D"),"N")</f>
        <v>N</v>
      </c>
      <c r="B487" s="46" t="s">
        <v>1829</v>
      </c>
      <c r="C487" s="25" t="str">
        <f t="shared" ca="1" si="7"/>
        <v>No</v>
      </c>
      <c r="D487" s="25" t="str">
        <f ca="1">IF(AND(C487="YES",_xll.DIMIX(instance&amp;":z_indicator_PL_Vector",_xll.ELPAR(dimension,F487,1))&gt;0),
_xll.ELPAR(dimension,F487,1),
IF(AND(C487="YES",_xll.DIMIX(instance&amp;":z_indicator_PL_Vector",_xll.ELPAR(dimension,F487,1))=0),
_xll.ELPAR(dimension,_xll.ELPAR(dimension,F487,1),1),
IF(G487="Vector",F487,"")))</f>
        <v/>
      </c>
      <c r="E487" s="26">
        <f ca="1">_xll.ELLEV($B$15,$B487)</f>
        <v>1</v>
      </c>
      <c r="F487" s="27" t="str">
        <f ca="1">_xll.DIMNM(dimension,_xll.DIMIX(dimension,B487))</f>
        <v>PL0000_MGF</v>
      </c>
      <c r="G487" s="28">
        <f ca="1">_xll.DBRW($B$14,$B487,G$19)</f>
        <v>0</v>
      </c>
      <c r="H487" s="28">
        <f ca="1">_xll.DBRW($B$14,$B487,H$19)</f>
        <v>0</v>
      </c>
      <c r="I487" s="28">
        <f ca="1">_xll.DBRW($B$14,$B487,I$19)</f>
        <v>0</v>
      </c>
      <c r="J487" s="28" t="str">
        <f ca="1">IF(OR(E487&lt;&gt;0,(_xll.ELPAR("tango_core_model:Indicator",B487,2)="")),_xll.ELPAR("tango_core_model:Indicator",B487,1),_xll.ELPAR("tango_core_model:Indicator",B487,2))</f>
        <v>TPL13_dest_GA</v>
      </c>
      <c r="K487" s="28" t="str">
        <f ca="1">IFERROR(VLOOKUP(B487,#REF!,3,FALSE),"-")</f>
        <v>-</v>
      </c>
      <c r="L487" s="28">
        <f ca="1">_xll.DBRW($B$14,$B487,L$19)</f>
        <v>0</v>
      </c>
      <c r="M487" s="28">
        <f ca="1">_xll.DBRW($B$14,$B487,M$19)</f>
        <v>0</v>
      </c>
      <c r="N487" s="28">
        <f ca="1">_xll.DBRW($B$14,$B487,N$19)</f>
        <v>0</v>
      </c>
      <c r="O487" s="28">
        <f ca="1">_xll.DBRW($B$14,$B487,O$19)</f>
        <v>0</v>
      </c>
    </row>
    <row r="488" spans="1:15" x14ac:dyDescent="0.25">
      <c r="A488" s="2" t="str">
        <f ca="1">IF(_xll.TM1RPTELISCONSOLIDATED($B$20,$B488),IF(_xll.TM1RPTELLEV($B$20,$B488)&lt;=3,_xll.TM1RPTELLEV($B$20,$B488),"D"),"N")</f>
        <v>N</v>
      </c>
      <c r="B488" s="55" t="s">
        <v>336</v>
      </c>
      <c r="C488" s="35" t="str">
        <f t="shared" ca="1" si="7"/>
        <v>No</v>
      </c>
      <c r="D488" s="35" t="str">
        <f ca="1">IF(AND(C488="YES",_xll.DIMIX(instance&amp;":z_indicator_PL_Vector",_xll.ELPAR(dimension,F488,1))&gt;0),
_xll.ELPAR(dimension,F488,1),
IF(AND(C488="YES",_xll.DIMIX(instance&amp;":z_indicator_PL_Vector",_xll.ELPAR(dimension,F488,1))=0),
_xll.ELPAR(dimension,_xll.ELPAR(dimension,F488,1),1),
IF(G488="Vector",F488,"")))</f>
        <v/>
      </c>
      <c r="E488" s="36">
        <f ca="1">_xll.ELLEV($B$15,$B488)</f>
        <v>0</v>
      </c>
      <c r="F488" s="37" t="str">
        <f ca="1">_xll.DIMNM(dimension,_xll.DIMIX(dimension,B488))</f>
        <v>PL1355_MF</v>
      </c>
      <c r="G488" s="36">
        <f ca="1">_xll.DBRW($B$14,$B488,G$19)</f>
        <v>0</v>
      </c>
      <c r="H488" s="38">
        <f ca="1">_xll.DBRW($B$14,$B488,H$19)</f>
        <v>0</v>
      </c>
      <c r="I488" s="38">
        <f ca="1">_xll.DBRW($B$14,$B488,I$19)</f>
        <v>0</v>
      </c>
      <c r="J488" s="38" t="str">
        <f ca="1">IF(OR(E488&lt;&gt;0,(_xll.ELPAR("tango_core_model:Indicator",B488,2)="")),_xll.ELPAR("tango_core_model:Indicator",B488,1),_xll.ELPAR("tango_core_model:Indicator",B488,2))</f>
        <v>PL0000_MGF</v>
      </c>
      <c r="K488" s="38" t="str">
        <f ca="1">IFERROR(VLOOKUP(B488,#REF!,3,FALSE),"-")</f>
        <v xml:space="preserve">Expenses invoiced by other entities of the Group: Management Fees from Group VE, Management Fees from Corporate VT, MF from Business Area, or Country, or Region or Agency. </v>
      </c>
      <c r="L488" s="38">
        <f ca="1">_xll.DBRW($B$14,$B488,L$19)</f>
        <v>0</v>
      </c>
      <c r="M488" s="38">
        <f ca="1">_xll.DBRW($B$14,$B488,M$19)</f>
        <v>0</v>
      </c>
      <c r="N488" s="38">
        <f ca="1">_xll.DBRW($B$14,$B488,N$19)</f>
        <v>0</v>
      </c>
      <c r="O488" s="38">
        <f ca="1">_xll.DBRW($B$14,$B488,O$19)</f>
        <v>0</v>
      </c>
    </row>
    <row r="489" spans="1:15" x14ac:dyDescent="0.25">
      <c r="A489" s="2" t="str">
        <f ca="1">IF(_xll.TM1RPTELISCONSOLIDATED($B$20,$B489),IF(_xll.TM1RPTELLEV($B$20,$B489)&lt;=3,_xll.TM1RPTELLEV($B$20,$B489),"D"),"N")</f>
        <v>N</v>
      </c>
      <c r="B489" s="55" t="s">
        <v>338</v>
      </c>
      <c r="C489" s="35" t="str">
        <f t="shared" ca="1" si="7"/>
        <v>No</v>
      </c>
      <c r="D489" s="35" t="str">
        <f ca="1">IF(AND(C489="YES",_xll.DIMIX(instance&amp;":z_indicator_PL_Vector",_xll.ELPAR(dimension,F489,1))&gt;0),
_xll.ELPAR(dimension,F489,1),
IF(AND(C489="YES",_xll.DIMIX(instance&amp;":z_indicator_PL_Vector",_xll.ELPAR(dimension,F489,1))=0),
_xll.ELPAR(dimension,_xll.ELPAR(dimension,F489,1),1),
IF(G489="Vector",F489,"")))</f>
        <v/>
      </c>
      <c r="E489" s="36">
        <f ca="1">_xll.ELLEV($B$15,$B489)</f>
        <v>0</v>
      </c>
      <c r="F489" s="37" t="str">
        <f ca="1">_xll.DIMNM(dimension,_xll.DIMIX(dimension,B489))</f>
        <v>PL1356_MF</v>
      </c>
      <c r="G489" s="36">
        <f ca="1">_xll.DBRW($B$14,$B489,G$19)</f>
        <v>0</v>
      </c>
      <c r="H489" s="38">
        <f ca="1">_xll.DBRW($B$14,$B489,H$19)</f>
        <v>0</v>
      </c>
      <c r="I489" s="38">
        <f ca="1">_xll.DBRW($B$14,$B489,I$19)</f>
        <v>0</v>
      </c>
      <c r="J489" s="38" t="str">
        <f ca="1">IF(OR(E489&lt;&gt;0,(_xll.ELPAR("tango_core_model:Indicator",B489,2)="")),_xll.ELPAR("tango_core_model:Indicator",B489,1),_xll.ELPAR("tango_core_model:Indicator",B489,2))</f>
        <v>PL0000_MGF</v>
      </c>
      <c r="K489" s="38" t="str">
        <f ca="1">IFERROR(VLOOKUP(B489,#REF!,3,FALSE),"-")</f>
        <v>This account is only dedicated to record management fees and brand licensing fee income invoiced by the Group to its subsidiaries</v>
      </c>
      <c r="L489" s="38">
        <f ca="1">_xll.DBRW($B$14,$B489,L$19)</f>
        <v>0</v>
      </c>
      <c r="M489" s="38">
        <f ca="1">_xll.DBRW($B$14,$B489,M$19)</f>
        <v>0</v>
      </c>
      <c r="N489" s="38">
        <f ca="1">_xll.DBRW($B$14,$B489,N$19)</f>
        <v>0</v>
      </c>
      <c r="O489" s="38">
        <f ca="1">_xll.DBRW($B$14,$B489,O$19)</f>
        <v>0</v>
      </c>
    </row>
    <row r="490" spans="1:15" x14ac:dyDescent="0.25">
      <c r="A490" s="2" t="str">
        <f ca="1">IF(_xll.TM1RPTELISCONSOLIDATED($B$20,$B490),IF(_xll.TM1RPTELLEV($B$20,$B490)&lt;=3,_xll.TM1RPTELLEV($B$20,$B490),"D"),"N")</f>
        <v>N</v>
      </c>
      <c r="B490" s="55" t="s">
        <v>337</v>
      </c>
      <c r="C490" s="35" t="str">
        <f t="shared" ca="1" si="7"/>
        <v>No</v>
      </c>
      <c r="D490" s="35" t="str">
        <f ca="1">IF(AND(C490="YES",_xll.DIMIX(instance&amp;":z_indicator_PL_Vector",_xll.ELPAR(dimension,F490,1))&gt;0),
_xll.ELPAR(dimension,F490,1),
IF(AND(C490="YES",_xll.DIMIX(instance&amp;":z_indicator_PL_Vector",_xll.ELPAR(dimension,F490,1))=0),
_xll.ELPAR(dimension,_xll.ELPAR(dimension,F490,1),1),
IF(G490="Vector",F490,"")))</f>
        <v/>
      </c>
      <c r="E490" s="36">
        <f ca="1">_xll.ELLEV($B$15,$B490)</f>
        <v>0</v>
      </c>
      <c r="F490" s="37" t="str">
        <f ca="1">_xll.DIMNM(dimension,_xll.DIMIX(dimension,B490))</f>
        <v>PL1357_MF</v>
      </c>
      <c r="G490" s="36">
        <f ca="1">_xll.DBRW($B$14,$B490,G$19)</f>
        <v>0</v>
      </c>
      <c r="H490" s="38">
        <f ca="1">_xll.DBRW($B$14,$B490,H$19)</f>
        <v>0</v>
      </c>
      <c r="I490" s="38">
        <f ca="1">_xll.DBRW($B$14,$B490,I$19)</f>
        <v>0</v>
      </c>
      <c r="J490" s="38" t="str">
        <f ca="1">IF(OR(E490&lt;&gt;0,(_xll.ELPAR("tango_core_model:Indicator",B490,2)="")),_xll.ELPAR("tango_core_model:Indicator",B490,1),_xll.ELPAR("tango_core_model:Indicator",B490,2))</f>
        <v>PL0000_MGF</v>
      </c>
      <c r="K490" s="38" t="str">
        <f ca="1">IFERROR(VLOOKUP(B490,#REF!,3,FALSE),"-")</f>
        <v>This account is only dedicated to record management fees and brand licensing fee expenses invoiced by the Group to its subsidiaries</v>
      </c>
      <c r="L490" s="38">
        <f ca="1">_xll.DBRW($B$14,$B490,L$19)</f>
        <v>0</v>
      </c>
      <c r="M490" s="38">
        <f ca="1">_xll.DBRW($B$14,$B490,M$19)</f>
        <v>0</v>
      </c>
      <c r="N490" s="38">
        <f ca="1">_xll.DBRW($B$14,$B490,N$19)</f>
        <v>0</v>
      </c>
      <c r="O490" s="38">
        <f ca="1">_xll.DBRW($B$14,$B490,O$19)</f>
        <v>0</v>
      </c>
    </row>
    <row r="491" spans="1:15" x14ac:dyDescent="0.25">
      <c r="A491" s="2" t="str">
        <f ca="1">IF(_xll.TM1RPTELISCONSOLIDATED($B$20,$B491),IF(_xll.TM1RPTELLEV($B$20,$B491)&lt;=3,_xll.TM1RPTELLEV($B$20,$B491),"D"),"N")</f>
        <v>N</v>
      </c>
      <c r="B491" s="46" t="s">
        <v>1830</v>
      </c>
      <c r="C491" s="25" t="str">
        <f t="shared" ca="1" si="7"/>
        <v>No</v>
      </c>
      <c r="D491" s="25" t="str">
        <f ca="1">IF(AND(C491="YES",_xll.DIMIX(instance&amp;":z_indicator_PL_Vector",_xll.ELPAR(dimension,F491,1))&gt;0),
_xll.ELPAR(dimension,F491,1),
IF(AND(C491="YES",_xll.DIMIX(instance&amp;":z_indicator_PL_Vector",_xll.ELPAR(dimension,F491,1))=0),
_xll.ELPAR(dimension,_xll.ELPAR(dimension,F491,1),1),
IF(G491="Vector",F491,"")))</f>
        <v/>
      </c>
      <c r="E491" s="26">
        <f ca="1">_xll.ELLEV($B$15,$B491)</f>
        <v>2</v>
      </c>
      <c r="F491" s="27" t="str">
        <f ca="1">_xll.DIMNM(dimension,_xll.DIMIX(dimension,B491))</f>
        <v>PL0000_PU</v>
      </c>
      <c r="G491" s="28">
        <f ca="1">_xll.DBRW($B$14,$B491,G$19)</f>
        <v>0</v>
      </c>
      <c r="H491" s="28">
        <f ca="1">_xll.DBRW($B$14,$B491,H$19)</f>
        <v>0</v>
      </c>
      <c r="I491" s="28">
        <f ca="1">_xll.DBRW($B$14,$B491,I$19)</f>
        <v>0</v>
      </c>
      <c r="J491" s="28" t="str">
        <f ca="1">IF(OR(E491&lt;&gt;0,(_xll.ELPAR("tango_core_model:Indicator",B491,2)="")),_xll.ELPAR("tango_core_model:Indicator",B491,1),_xll.ELPAR("tango_core_model:Indicator",B491,2))</f>
        <v>TPL13_dest_GA</v>
      </c>
      <c r="K491" s="28" t="str">
        <f ca="1">IFERROR(VLOOKUP(B491,#REF!,3,FALSE),"-")</f>
        <v>-</v>
      </c>
      <c r="L491" s="28">
        <f ca="1">_xll.DBRW($B$14,$B491,L$19)</f>
        <v>0</v>
      </c>
      <c r="M491" s="28">
        <f ca="1">_xll.DBRW($B$14,$B491,M$19)</f>
        <v>0</v>
      </c>
      <c r="N491" s="28">
        <f ca="1">_xll.DBRW($B$14,$B491,N$19)</f>
        <v>0</v>
      </c>
      <c r="O491" s="28">
        <f ca="1">_xll.DBRW($B$14,$B491,O$19)</f>
        <v>0</v>
      </c>
    </row>
    <row r="492" spans="1:15" x14ac:dyDescent="0.25">
      <c r="A492" s="2" t="str">
        <f ca="1">IF(_xll.TM1RPTELISCONSOLIDATED($B$20,$B492),IF(_xll.TM1RPTELLEV($B$20,$B492)&lt;=3,_xll.TM1RPTELLEV($B$20,$B492),"D"),"N")</f>
        <v>N</v>
      </c>
      <c r="B492" s="55" t="s">
        <v>306</v>
      </c>
      <c r="C492" s="35" t="str">
        <f t="shared" ca="1" si="7"/>
        <v>No</v>
      </c>
      <c r="D492" s="35" t="str">
        <f ca="1">IF(AND(C492="YES",_xll.DIMIX(instance&amp;":z_indicator_PL_Vector",_xll.ELPAR(dimension,F492,1))&gt;0),
_xll.ELPAR(dimension,F492,1),
IF(AND(C492="YES",_xll.DIMIX(instance&amp;":z_indicator_PL_Vector",_xll.ELPAR(dimension,F492,1))=0),
_xll.ELPAR(dimension,_xll.ELPAR(dimension,F492,1),1),
IF(G492="Vector",F492,"")))</f>
        <v/>
      </c>
      <c r="E492" s="36">
        <f ca="1">_xll.ELLEV($B$15,$B492)</f>
        <v>0</v>
      </c>
      <c r="F492" s="37" t="str">
        <f ca="1">_xll.DIMNM(dimension,_xll.DIMIX(dimension,B492))</f>
        <v>PL1310_PU_10</v>
      </c>
      <c r="G492" s="36">
        <f ca="1">_xll.DBRW($B$14,$B492,G$19)</f>
        <v>0</v>
      </c>
      <c r="H492" s="38">
        <f ca="1">_xll.DBRW($B$14,$B492,H$19)</f>
        <v>0</v>
      </c>
      <c r="I492" s="38">
        <f ca="1">_xll.DBRW($B$14,$B492,I$19)</f>
        <v>0</v>
      </c>
      <c r="J492" s="38" t="str">
        <f ca="1">IF(OR(E492&lt;&gt;0,(_xll.ELPAR("tango_core_model:Indicator",B492,2)="")),_xll.ELPAR("tango_core_model:Indicator",B492,1),_xll.ELPAR("tango_core_model:Indicator",B492,2))</f>
        <v>PL0000_PU</v>
      </c>
      <c r="K492" s="38" t="str">
        <f ca="1">IFERROR(VLOOKUP(B492,#REF!,3,FALSE),"-")</f>
        <v>The share of staff costs that can be allocated to head office and administrative costs</v>
      </c>
      <c r="L492" s="38">
        <f ca="1">_xll.DBRW($B$14,$B492,L$19)</f>
        <v>0</v>
      </c>
      <c r="M492" s="38">
        <f ca="1">_xll.DBRW($B$14,$B492,M$19)</f>
        <v>0</v>
      </c>
      <c r="N492" s="38">
        <f ca="1">_xll.DBRW($B$14,$B492,N$19)</f>
        <v>0</v>
      </c>
      <c r="O492" s="38">
        <f ca="1">_xll.DBRW($B$14,$B492,O$19)</f>
        <v>0</v>
      </c>
    </row>
    <row r="493" spans="1:15" x14ac:dyDescent="0.25">
      <c r="A493" s="2" t="str">
        <f ca="1">IF(_xll.TM1RPTELISCONSOLIDATED($B$20,$B493),IF(_xll.TM1RPTELLEV($B$20,$B493)&lt;=3,_xll.TM1RPTELLEV($B$20,$B493),"D"),"N")</f>
        <v>N</v>
      </c>
      <c r="B493" s="55" t="s">
        <v>409</v>
      </c>
      <c r="C493" s="35" t="str">
        <f t="shared" ca="1" si="7"/>
        <v>No</v>
      </c>
      <c r="D493" s="35" t="str">
        <f ca="1">IF(AND(C493="YES",_xll.DIMIX(instance&amp;":z_indicator_PL_Vector",_xll.ELPAR(dimension,F493,1))&gt;0),
_xll.ELPAR(dimension,F493,1),
IF(AND(C493="YES",_xll.DIMIX(instance&amp;":z_indicator_PL_Vector",_xll.ELPAR(dimension,F493,1))=0),
_xll.ELPAR(dimension,_xll.ELPAR(dimension,F493,1),1),
IF(G493="Vector",F493,"")))</f>
        <v/>
      </c>
      <c r="E493" s="36">
        <f ca="1">_xll.ELLEV($B$15,$B493)</f>
        <v>0</v>
      </c>
      <c r="F493" s="37" t="str">
        <f ca="1">_xll.DIMNM(dimension,_xll.DIMIX(dimension,B493))</f>
        <v>PL1310_PU_20</v>
      </c>
      <c r="G493" s="36">
        <f ca="1">_xll.DBRW($B$14,$B493,G$19)</f>
        <v>0</v>
      </c>
      <c r="H493" s="38">
        <f ca="1">_xll.DBRW($B$14,$B493,H$19)</f>
        <v>0</v>
      </c>
      <c r="I493" s="38">
        <f ca="1">_xll.DBRW($B$14,$B493,I$19)</f>
        <v>0</v>
      </c>
      <c r="J493" s="38" t="str">
        <f ca="1">IF(OR(E493&lt;&gt;0,(_xll.ELPAR("tango_core_model:Indicator",B493,2)="")),_xll.ELPAR("tango_core_model:Indicator",B493,1),_xll.ELPAR("tango_core_model:Indicator",B493,2))</f>
        <v>PL0000_PU</v>
      </c>
      <c r="K493" s="38" t="str">
        <f ca="1">IFERROR(VLOOKUP(B493,#REF!,3,FALSE),"-")</f>
        <v>The share of staff costs that can be allocated to head office and administrative costs</v>
      </c>
      <c r="L493" s="38">
        <f ca="1">_xll.DBRW($B$14,$B493,L$19)</f>
        <v>0</v>
      </c>
      <c r="M493" s="38">
        <f ca="1">_xll.DBRW($B$14,$B493,M$19)</f>
        <v>0</v>
      </c>
      <c r="N493" s="38">
        <f ca="1">_xll.DBRW($B$14,$B493,N$19)</f>
        <v>0</v>
      </c>
      <c r="O493" s="38">
        <f ca="1">_xll.DBRW($B$14,$B493,O$19)</f>
        <v>0</v>
      </c>
    </row>
    <row r="494" spans="1:15" x14ac:dyDescent="0.25">
      <c r="A494" s="2" t="str">
        <f ca="1">IF(_xll.TM1RPTELISCONSOLIDATED($B$20,$B494),IF(_xll.TM1RPTELLEV($B$20,$B494)&lt;=3,_xll.TM1RPTELLEV($B$20,$B494),"D"),"N")</f>
        <v>N</v>
      </c>
      <c r="B494" s="55" t="s">
        <v>307</v>
      </c>
      <c r="C494" s="35" t="str">
        <f t="shared" ca="1" si="7"/>
        <v>No</v>
      </c>
      <c r="D494" s="35" t="str">
        <f ca="1">IF(AND(C494="YES",_xll.DIMIX(instance&amp;":z_indicator_PL_Vector",_xll.ELPAR(dimension,F494,1))&gt;0),
_xll.ELPAR(dimension,F494,1),
IF(AND(C494="YES",_xll.DIMIX(instance&amp;":z_indicator_PL_Vector",_xll.ELPAR(dimension,F494,1))=0),
_xll.ELPAR(dimension,_xll.ELPAR(dimension,F494,1),1),
IF(G494="Vector",F494,"")))</f>
        <v/>
      </c>
      <c r="E494" s="36">
        <f ca="1">_xll.ELLEV($B$15,$B494)</f>
        <v>0</v>
      </c>
      <c r="F494" s="37" t="str">
        <f ca="1">_xll.DIMNM(dimension,_xll.DIMIX(dimension,B494))</f>
        <v>PL1316_PU</v>
      </c>
      <c r="G494" s="36">
        <f ca="1">_xll.DBRW($B$14,$B494,G$19)</f>
        <v>0</v>
      </c>
      <c r="H494" s="38">
        <f ca="1">_xll.DBRW($B$14,$B494,H$19)</f>
        <v>0</v>
      </c>
      <c r="I494" s="38">
        <f ca="1">_xll.DBRW($B$14,$B494,I$19)</f>
        <v>0</v>
      </c>
      <c r="J494" s="38" t="str">
        <f ca="1">IF(OR(E494&lt;&gt;0,(_xll.ELPAR("tango_core_model:Indicator",B494,2)="")),_xll.ELPAR("tango_core_model:Indicator",B494,1),_xll.ELPAR("tango_core_model:Indicator",B494,2))</f>
        <v>PL0000_PU</v>
      </c>
      <c r="K494" s="38" t="str">
        <f ca="1">IFERROR(VLOOKUP(B494,#REF!,3,FALSE),"-")</f>
        <v>Leasing costs of buildings and infrastructures</v>
      </c>
      <c r="L494" s="38">
        <f ca="1">_xll.DBRW($B$14,$B494,L$19)</f>
        <v>0</v>
      </c>
      <c r="M494" s="38">
        <f ca="1">_xll.DBRW($B$14,$B494,M$19)</f>
        <v>0</v>
      </c>
      <c r="N494" s="38">
        <f ca="1">_xll.DBRW($B$14,$B494,N$19)</f>
        <v>0</v>
      </c>
      <c r="O494" s="38">
        <f ca="1">_xll.DBRW($B$14,$B494,O$19)</f>
        <v>0</v>
      </c>
    </row>
    <row r="495" spans="1:15" x14ac:dyDescent="0.25">
      <c r="A495" s="2" t="str">
        <f ca="1">IF(_xll.TM1RPTELISCONSOLIDATED($B$20,$B495),IF(_xll.TM1RPTELLEV($B$20,$B495)&lt;=3,_xll.TM1RPTELLEV($B$20,$B495),"D"),"N")</f>
        <v>N</v>
      </c>
      <c r="B495" s="47" t="s">
        <v>1831</v>
      </c>
      <c r="C495" s="30" t="str">
        <f t="shared" ca="1" si="7"/>
        <v>No</v>
      </c>
      <c r="D495" s="30" t="str">
        <f ca="1">IF(AND(C495="YES",_xll.DIMIX(instance&amp;":z_indicator_PL_Vector",_xll.ELPAR(dimension,F495,1))&gt;0),
_xll.ELPAR(dimension,F495,1),
IF(AND(C495="YES",_xll.DIMIX(instance&amp;":z_indicator_PL_Vector",_xll.ELPAR(dimension,F495,1))=0),
_xll.ELPAR(dimension,_xll.ELPAR(dimension,F495,1),1),
IF(G495="Vector",F495,"")))</f>
        <v/>
      </c>
      <c r="E495" s="31">
        <f ca="1">_xll.ELLEV($B$15,$B495)</f>
        <v>1</v>
      </c>
      <c r="F495" s="32" t="str">
        <f ca="1">_xll.DIMNM(dimension,_xll.DIMIX(dimension,B495))</f>
        <v>PL0000_PU_OE</v>
      </c>
      <c r="G495" s="33">
        <f ca="1">_xll.DBRW($B$14,$B495,G$19)</f>
        <v>0</v>
      </c>
      <c r="H495" s="33">
        <f ca="1">_xll.DBRW($B$14,$B495,H$19)</f>
        <v>0</v>
      </c>
      <c r="I495" s="33">
        <f ca="1">_xll.DBRW($B$14,$B495,I$19)</f>
        <v>0</v>
      </c>
      <c r="J495" s="33" t="str">
        <f ca="1">IF(OR(E495&lt;&gt;0,(_xll.ELPAR("tango_core_model:Indicator",B495,2)="")),_xll.ELPAR("tango_core_model:Indicator",B495,1),_xll.ELPAR("tango_core_model:Indicator",B495,2))</f>
        <v>PL0000_PU</v>
      </c>
      <c r="K495" s="33" t="str">
        <f ca="1">IFERROR(VLOOKUP(B495,#REF!,3,FALSE),"-")</f>
        <v>-</v>
      </c>
      <c r="L495" s="33">
        <f ca="1">_xll.DBRW($B$14,$B495,L$19)</f>
        <v>0</v>
      </c>
      <c r="M495" s="33">
        <f ca="1">_xll.DBRW($B$14,$B495,M$19)</f>
        <v>0</v>
      </c>
      <c r="N495" s="33">
        <f ca="1">_xll.DBRW($B$14,$B495,N$19)</f>
        <v>0</v>
      </c>
      <c r="O495" s="33">
        <f ca="1">_xll.DBRW($B$14,$B495,O$19)</f>
        <v>0</v>
      </c>
    </row>
    <row r="496" spans="1:15" x14ac:dyDescent="0.25">
      <c r="A496" s="2" t="str">
        <f ca="1">IF(_xll.TM1RPTELISCONSOLIDATED($B$20,$B496),IF(_xll.TM1RPTELLEV($B$20,$B496)&lt;=3,_xll.TM1RPTELLEV($B$20,$B496),"D"),"N")</f>
        <v>N</v>
      </c>
      <c r="B496" s="53" t="s">
        <v>310</v>
      </c>
      <c r="C496" s="35" t="str">
        <f t="shared" ca="1" si="7"/>
        <v>No</v>
      </c>
      <c r="D496" s="35" t="str">
        <f ca="1">IF(AND(C496="YES",_xll.DIMIX(instance&amp;":z_indicator_PL_Vector",_xll.ELPAR(dimension,F496,1))&gt;0),
_xll.ELPAR(dimension,F496,1),
IF(AND(C496="YES",_xll.DIMIX(instance&amp;":z_indicator_PL_Vector",_xll.ELPAR(dimension,F496,1))=0),
_xll.ELPAR(dimension,_xll.ELPAR(dimension,F496,1),1),
IF(G496="Vector",F496,"")))</f>
        <v/>
      </c>
      <c r="E496" s="36">
        <f ca="1">_xll.ELLEV($B$15,$B496)</f>
        <v>0</v>
      </c>
      <c r="F496" s="37" t="str">
        <f ca="1">_xll.DIMNM(dimension,_xll.DIMIX(dimension,B496))</f>
        <v>PL1315_PU_75</v>
      </c>
      <c r="G496" s="36">
        <f ca="1">_xll.DBRW($B$14,$B496,G$19)</f>
        <v>0</v>
      </c>
      <c r="H496" s="38">
        <f ca="1">_xll.DBRW($B$14,$B496,H$19)</f>
        <v>0</v>
      </c>
      <c r="I496" s="38">
        <f ca="1">_xll.DBRW($B$14,$B496,I$19)</f>
        <v>0</v>
      </c>
      <c r="J496" s="38" t="str">
        <f ca="1">IF(OR(E496&lt;&gt;0,(_xll.ELPAR("tango_core_model:Indicator",B496,2)="")),_xll.ELPAR("tango_core_model:Indicator",B496,1),_xll.ELPAR("tango_core_model:Indicator",B496,2))</f>
        <v>PL0000_PU_OE</v>
      </c>
      <c r="K496" s="38" t="str">
        <f ca="1">IFERROR(VLOOKUP(B496,#REF!,3,FALSE),"-")</f>
        <v>Cost of auditors, consulting fees (tax, legal, financial) not related to a specific commercial contract providing revenues nor to the bids.</v>
      </c>
      <c r="L496" s="38">
        <f ca="1">_xll.DBRW($B$14,$B496,L$19)</f>
        <v>0</v>
      </c>
      <c r="M496" s="38">
        <f ca="1">_xll.DBRW($B$14,$B496,M$19)</f>
        <v>0</v>
      </c>
      <c r="N496" s="38">
        <f ca="1">_xll.DBRW($B$14,$B496,N$19)</f>
        <v>0</v>
      </c>
      <c r="O496" s="38">
        <f ca="1">_xll.DBRW($B$14,$B496,O$19)</f>
        <v>0</v>
      </c>
    </row>
    <row r="497" spans="1:15" x14ac:dyDescent="0.25">
      <c r="A497" s="2" t="str">
        <f ca="1">IF(_xll.TM1RPTELISCONSOLIDATED($B$20,$B497),IF(_xll.TM1RPTELLEV($B$20,$B497)&lt;=3,_xll.TM1RPTELLEV($B$20,$B497),"D"),"N")</f>
        <v>N</v>
      </c>
      <c r="B497" s="53" t="s">
        <v>308</v>
      </c>
      <c r="C497" s="35" t="str">
        <f t="shared" ca="1" si="7"/>
        <v>No</v>
      </c>
      <c r="D497" s="35" t="str">
        <f ca="1">IF(AND(C497="YES",_xll.DIMIX(instance&amp;":z_indicator_PL_Vector",_xll.ELPAR(dimension,F497,1))&gt;0),
_xll.ELPAR(dimension,F497,1),
IF(AND(C497="YES",_xll.DIMIX(instance&amp;":z_indicator_PL_Vector",_xll.ELPAR(dimension,F497,1))=0),
_xll.ELPAR(dimension,_xll.ELPAR(dimension,F497,1),1),
IF(G497="Vector",F497,"")))</f>
        <v/>
      </c>
      <c r="E497" s="36">
        <f ca="1">_xll.ELLEV($B$15,$B497)</f>
        <v>0</v>
      </c>
      <c r="F497" s="37" t="str">
        <f ca="1">_xll.DIMNM(dimension,_xll.DIMIX(dimension,B497))</f>
        <v>PL1315_PU_20</v>
      </c>
      <c r="G497" s="36">
        <f ca="1">_xll.DBRW($B$14,$B497,G$19)</f>
        <v>0</v>
      </c>
      <c r="H497" s="38">
        <f ca="1">_xll.DBRW($B$14,$B497,H$19)</f>
        <v>0</v>
      </c>
      <c r="I497" s="38">
        <f ca="1">_xll.DBRW($B$14,$B497,I$19)</f>
        <v>0</v>
      </c>
      <c r="J497" s="38" t="str">
        <f ca="1">IF(OR(E497&lt;&gt;0,(_xll.ELPAR("tango_core_model:Indicator",B497,2)="")),_xll.ELPAR("tango_core_model:Indicator",B497,1),_xll.ELPAR("tango_core_model:Indicator",B497,2))</f>
        <v>PL0000_PU_OE</v>
      </c>
      <c r="K497" s="38" t="str">
        <f ca="1">IFERROR(VLOOKUP(B497,#REF!,3,FALSE),"-")</f>
        <v>Cost of temporary staff allocated to the G&amp;A costs</v>
      </c>
      <c r="L497" s="38">
        <f ca="1">_xll.DBRW($B$14,$B497,L$19)</f>
        <v>0</v>
      </c>
      <c r="M497" s="38">
        <f ca="1">_xll.DBRW($B$14,$B497,M$19)</f>
        <v>0</v>
      </c>
      <c r="N497" s="38">
        <f ca="1">_xll.DBRW($B$14,$B497,N$19)</f>
        <v>0</v>
      </c>
      <c r="O497" s="38">
        <f ca="1">_xll.DBRW($B$14,$B497,O$19)</f>
        <v>0</v>
      </c>
    </row>
    <row r="498" spans="1:15" x14ac:dyDescent="0.25">
      <c r="A498" s="2" t="str">
        <f ca="1">IF(_xll.TM1RPTELISCONSOLIDATED($B$20,$B498),IF(_xll.TM1RPTELLEV($B$20,$B498)&lt;=3,_xll.TM1RPTELLEV($B$20,$B498),"D"),"N")</f>
        <v>N</v>
      </c>
      <c r="B498" s="53" t="s">
        <v>311</v>
      </c>
      <c r="C498" s="35" t="str">
        <f t="shared" ca="1" si="7"/>
        <v>No</v>
      </c>
      <c r="D498" s="35" t="str">
        <f ca="1">IF(AND(C498="YES",_xll.DIMIX(instance&amp;":z_indicator_PL_Vector",_xll.ELPAR(dimension,F498,1))&gt;0),
_xll.ELPAR(dimension,F498,1),
IF(AND(C498="YES",_xll.DIMIX(instance&amp;":z_indicator_PL_Vector",_xll.ELPAR(dimension,F498,1))=0),
_xll.ELPAR(dimension,_xll.ELPAR(dimension,F498,1),1),
IF(G498="Vector",F498,"")))</f>
        <v/>
      </c>
      <c r="E498" s="36">
        <f ca="1">_xll.ELLEV($B$15,$B498)</f>
        <v>0</v>
      </c>
      <c r="F498" s="37" t="str">
        <f ca="1">_xll.DIMNM(dimension,_xll.DIMIX(dimension,B498))</f>
        <v>PL1315_PU_99</v>
      </c>
      <c r="G498" s="36">
        <f ca="1">_xll.DBRW($B$14,$B498,G$19)</f>
        <v>0</v>
      </c>
      <c r="H498" s="38">
        <f ca="1">_xll.DBRW($B$14,$B498,H$19)</f>
        <v>0</v>
      </c>
      <c r="I498" s="38">
        <f ca="1">_xll.DBRW($B$14,$B498,I$19)</f>
        <v>0</v>
      </c>
      <c r="J498" s="38" t="str">
        <f ca="1">IF(OR(E498&lt;&gt;0,(_xll.ELPAR("tango_core_model:Indicator",B498,2)="")),_xll.ELPAR("tango_core_model:Indicator",B498,1),_xll.ELPAR("tango_core_model:Indicator",B498,2))</f>
        <v>PL0000_PU_OE</v>
      </c>
      <c r="K498" s="38" t="str">
        <f ca="1">IFERROR(VLOOKUP(B498,#REF!,3,FALSE),"-")</f>
        <v>Expenses not included in the other selling expenses natures of cost</v>
      </c>
      <c r="L498" s="38">
        <f ca="1">_xll.DBRW($B$14,$B498,L$19)</f>
        <v>0</v>
      </c>
      <c r="M498" s="38">
        <f ca="1">_xll.DBRW($B$14,$B498,M$19)</f>
        <v>0</v>
      </c>
      <c r="N498" s="38">
        <f ca="1">_xll.DBRW($B$14,$B498,N$19)</f>
        <v>0</v>
      </c>
      <c r="O498" s="38">
        <f ca="1">_xll.DBRW($B$14,$B498,O$19)</f>
        <v>0</v>
      </c>
    </row>
    <row r="499" spans="1:15" x14ac:dyDescent="0.25">
      <c r="A499" s="2" t="str">
        <f ca="1">IF(_xll.TM1RPTELISCONSOLIDATED($B$20,$B499),IF(_xll.TM1RPTELLEV($B$20,$B499)&lt;=3,_xll.TM1RPTELLEV($B$20,$B499),"D"),"N")</f>
        <v>N</v>
      </c>
      <c r="B499" s="53" t="s">
        <v>309</v>
      </c>
      <c r="C499" s="35" t="str">
        <f t="shared" ca="1" si="7"/>
        <v>No</v>
      </c>
      <c r="D499" s="35" t="str">
        <f ca="1">IF(AND(C499="YES",_xll.DIMIX(instance&amp;":z_indicator_PL_Vector",_xll.ELPAR(dimension,F499,1))&gt;0),
_xll.ELPAR(dimension,F499,1),
IF(AND(C499="YES",_xll.DIMIX(instance&amp;":z_indicator_PL_Vector",_xll.ELPAR(dimension,F499,1))=0),
_xll.ELPAR(dimension,_xll.ELPAR(dimension,F499,1),1),
IF(G499="Vector",F499,"")))</f>
        <v/>
      </c>
      <c r="E499" s="36">
        <f ca="1">_xll.ELLEV($B$15,$B499)</f>
        <v>0</v>
      </c>
      <c r="F499" s="37" t="str">
        <f ca="1">_xll.DIMNM(dimension,_xll.DIMIX(dimension,B499))</f>
        <v>PL1315_PU_70</v>
      </c>
      <c r="G499" s="36">
        <f ca="1">_xll.DBRW($B$14,$B499,G$19)</f>
        <v>0</v>
      </c>
      <c r="H499" s="38">
        <f ca="1">_xll.DBRW($B$14,$B499,H$19)</f>
        <v>0</v>
      </c>
      <c r="I499" s="38">
        <f ca="1">_xll.DBRW($B$14,$B499,I$19)</f>
        <v>0</v>
      </c>
      <c r="J499" s="38" t="str">
        <f ca="1">IF(OR(E499&lt;&gt;0,(_xll.ELPAR("tango_core_model:Indicator",B499,2)="")),_xll.ELPAR("tango_core_model:Indicator",B499,1),_xll.ELPAR("tango_core_model:Indicator",B499,2))</f>
        <v>PL0000_PU_OE</v>
      </c>
      <c r="K499" s="38" t="str">
        <f ca="1">IFERROR(VLOOKUP(B499,#REF!,3,FALSE),"-")</f>
        <v xml:space="preserve"> All expenses occuring within a travel (train, plane, taxi, meals, hotels…) not related to a specific commercial contract providing revenues nor to the bids.</v>
      </c>
      <c r="L499" s="38">
        <f ca="1">_xll.DBRW($B$14,$B499,L$19)</f>
        <v>0</v>
      </c>
      <c r="M499" s="38">
        <f ca="1">_xll.DBRW($B$14,$B499,M$19)</f>
        <v>0</v>
      </c>
      <c r="N499" s="38">
        <f ca="1">_xll.DBRW($B$14,$B499,N$19)</f>
        <v>0</v>
      </c>
      <c r="O499" s="38">
        <f ca="1">_xll.DBRW($B$14,$B499,O$19)</f>
        <v>0</v>
      </c>
    </row>
    <row r="500" spans="1:15" x14ac:dyDescent="0.25">
      <c r="A500" s="2" t="str">
        <f ca="1">IF(_xll.TM1RPTELISCONSOLIDATED($B$20,$B500),IF(_xll.TM1RPTELLEV($B$20,$B500)&lt;=3,_xll.TM1RPTELLEV($B$20,$B500),"D"),"N")</f>
        <v>N</v>
      </c>
      <c r="B500" s="55" t="s">
        <v>1913</v>
      </c>
      <c r="C500" s="35" t="str">
        <f t="shared" ca="1" si="7"/>
        <v>No</v>
      </c>
      <c r="D500" s="35" t="str">
        <f ca="1">IF(AND(C500="YES",_xll.DIMIX(instance&amp;":z_indicator_PL_Vector",_xll.ELPAR(dimension,F500,1))&gt;0),
_xll.ELPAR(dimension,F500,1),
IF(AND(C500="YES",_xll.DIMIX(instance&amp;":z_indicator_PL_Vector",_xll.ELPAR(dimension,F500,1))=0),
_xll.ELPAR(dimension,_xll.ELPAR(dimension,F500,1),1),
IF(G500="Vector",F500,"")))</f>
        <v/>
      </c>
      <c r="E500" s="36">
        <f ca="1">_xll.ELLEV($B$15,$B500)</f>
        <v>0</v>
      </c>
      <c r="F500" s="37" t="str">
        <f ca="1">_xll.DIMNM(dimension,_xll.DIMIX(dimension,B500))</f>
        <v>PL1355_PU_05</v>
      </c>
      <c r="G500" s="36">
        <f ca="1">_xll.DBRW($B$14,$B500,G$19)</f>
        <v>0</v>
      </c>
      <c r="H500" s="38">
        <f ca="1">_xll.DBRW($B$14,$B500,H$19)</f>
        <v>0</v>
      </c>
      <c r="I500" s="38">
        <f ca="1">_xll.DBRW($B$14,$B500,I$19)</f>
        <v>0</v>
      </c>
      <c r="J500" s="38" t="str">
        <f ca="1">IF(OR(E500&lt;&gt;0,(_xll.ELPAR("tango_core_model:Indicator",B500,2)="")),_xll.ELPAR("tango_core_model:Indicator",B500,1),_xll.ELPAR("tango_core_model:Indicator",B500,2))</f>
        <v>PL0000_PU</v>
      </c>
      <c r="K500" s="38" t="str">
        <f ca="1">IFERROR(VLOOKUP(B500,#REF!,3,FALSE),"-")</f>
        <v>-</v>
      </c>
      <c r="L500" s="38">
        <f ca="1">_xll.DBRW($B$14,$B500,L$19)</f>
        <v>0</v>
      </c>
      <c r="M500" s="38">
        <f ca="1">_xll.DBRW($B$14,$B500,M$19)</f>
        <v>0</v>
      </c>
      <c r="N500" s="38">
        <f ca="1">_xll.DBRW($B$14,$B500,N$19)</f>
        <v>0</v>
      </c>
      <c r="O500" s="38">
        <f ca="1">_xll.DBRW($B$14,$B500,O$19)</f>
        <v>0</v>
      </c>
    </row>
    <row r="501" spans="1:15" x14ac:dyDescent="0.25">
      <c r="A501" s="2" t="str">
        <f ca="1">IF(_xll.TM1RPTELISCONSOLIDATED($B$20,$B501),IF(_xll.TM1RPTELLEV($B$20,$B501)&lt;=3,_xll.TM1RPTELLEV($B$20,$B501),"D"),"N")</f>
        <v>N</v>
      </c>
      <c r="B501" s="46" t="s">
        <v>1832</v>
      </c>
      <c r="C501" s="25" t="str">
        <f t="shared" ca="1" si="7"/>
        <v>No</v>
      </c>
      <c r="D501" s="25" t="str">
        <f ca="1">IF(AND(C501="YES",_xll.DIMIX(instance&amp;":z_indicator_PL_Vector",_xll.ELPAR(dimension,F501,1))&gt;0),
_xll.ELPAR(dimension,F501,1),
IF(AND(C501="YES",_xll.DIMIX(instance&amp;":z_indicator_PL_Vector",_xll.ELPAR(dimension,F501,1))=0),
_xll.ELPAR(dimension,_xll.ELPAR(dimension,F501,1),1),
IF(G501="Vector",F501,"")))</f>
        <v/>
      </c>
      <c r="E501" s="26">
        <f ca="1">_xll.ELLEV($B$15,$B501)</f>
        <v>2</v>
      </c>
      <c r="F501" s="27" t="str">
        <f ca="1">_xll.DIMNM(dimension,_xll.DIMIX(dimension,B501))</f>
        <v>PL0000_RD</v>
      </c>
      <c r="G501" s="28">
        <f ca="1">_xll.DBRW($B$14,$B501,G$19)</f>
        <v>0</v>
      </c>
      <c r="H501" s="28">
        <f ca="1">_xll.DBRW($B$14,$B501,H$19)</f>
        <v>0</v>
      </c>
      <c r="I501" s="28">
        <f ca="1">_xll.DBRW($B$14,$B501,I$19)</f>
        <v>0</v>
      </c>
      <c r="J501" s="28" t="str">
        <f ca="1">IF(OR(E501&lt;&gt;0,(_xll.ELPAR("tango_core_model:Indicator",B501,2)="")),_xll.ELPAR("tango_core_model:Indicator",B501,1),_xll.ELPAR("tango_core_model:Indicator",B501,2))</f>
        <v>TPL13_dest_GA</v>
      </c>
      <c r="K501" s="28" t="str">
        <f ca="1">IFERROR(VLOOKUP(B501,#REF!,3,FALSE),"-")</f>
        <v>-</v>
      </c>
      <c r="L501" s="28">
        <f ca="1">_xll.DBRW($B$14,$B501,L$19)</f>
        <v>0</v>
      </c>
      <c r="M501" s="28">
        <f ca="1">_xll.DBRW($B$14,$B501,M$19)</f>
        <v>0</v>
      </c>
      <c r="N501" s="28">
        <f ca="1">_xll.DBRW($B$14,$B501,N$19)</f>
        <v>0</v>
      </c>
      <c r="O501" s="28">
        <f ca="1">_xll.DBRW($B$14,$B501,O$19)</f>
        <v>0</v>
      </c>
    </row>
    <row r="502" spans="1:15" x14ac:dyDescent="0.25">
      <c r="A502" s="2" t="str">
        <f ca="1">IF(_xll.TM1RPTELISCONSOLIDATED($B$20,$B502),IF(_xll.TM1RPTELLEV($B$20,$B502)&lt;=3,_xll.TM1RPTELLEV($B$20,$B502),"D"),"N")</f>
        <v>N</v>
      </c>
      <c r="B502" s="55" t="s">
        <v>330</v>
      </c>
      <c r="C502" s="35" t="str">
        <f t="shared" ca="1" si="7"/>
        <v>No</v>
      </c>
      <c r="D502" s="35" t="str">
        <f ca="1">IF(AND(C502="YES",_xll.DIMIX(instance&amp;":z_indicator_PL_Vector",_xll.ELPAR(dimension,F502,1))&gt;0),
_xll.ELPAR(dimension,F502,1),
IF(AND(C502="YES",_xll.DIMIX(instance&amp;":z_indicator_PL_Vector",_xll.ELPAR(dimension,F502,1))=0),
_xll.ELPAR(dimension,_xll.ELPAR(dimension,F502,1),1),
IF(G502="Vector",F502,"")))</f>
        <v/>
      </c>
      <c r="E502" s="36">
        <f ca="1">_xll.ELLEV($B$15,$B502)</f>
        <v>0</v>
      </c>
      <c r="F502" s="37" t="str">
        <f ca="1">_xll.DIMNM(dimension,_xll.DIMIX(dimension,B502))</f>
        <v>PL1310_RD_10</v>
      </c>
      <c r="G502" s="36">
        <f ca="1">_xll.DBRW($B$14,$B502,G$19)</f>
        <v>0</v>
      </c>
      <c r="H502" s="38">
        <f ca="1">_xll.DBRW($B$14,$B502,H$19)</f>
        <v>0</v>
      </c>
      <c r="I502" s="38">
        <f ca="1">_xll.DBRW($B$14,$B502,I$19)</f>
        <v>0</v>
      </c>
      <c r="J502" s="38" t="str">
        <f ca="1">IF(OR(E502&lt;&gt;0,(_xll.ELPAR("tango_core_model:Indicator",B502,2)="")),_xll.ELPAR("tango_core_model:Indicator",B502,1),_xll.ELPAR("tango_core_model:Indicator",B502,2))</f>
        <v>PL0000_RD</v>
      </c>
      <c r="K502" s="38" t="str">
        <f ca="1">IFERROR(VLOOKUP(B502,#REF!,3,FALSE),"-")</f>
        <v>The share of staff costs that can be allocated to head office and administrative costs</v>
      </c>
      <c r="L502" s="38">
        <f ca="1">_xll.DBRW($B$14,$B502,L$19)</f>
        <v>0</v>
      </c>
      <c r="M502" s="38">
        <f ca="1">_xll.DBRW($B$14,$B502,M$19)</f>
        <v>0</v>
      </c>
      <c r="N502" s="38">
        <f ca="1">_xll.DBRW($B$14,$B502,N$19)</f>
        <v>0</v>
      </c>
      <c r="O502" s="38">
        <f ca="1">_xll.DBRW($B$14,$B502,O$19)</f>
        <v>0</v>
      </c>
    </row>
    <row r="503" spans="1:15" x14ac:dyDescent="0.25">
      <c r="A503" s="2" t="str">
        <f ca="1">IF(_xll.TM1RPTELISCONSOLIDATED($B$20,$B503),IF(_xll.TM1RPTELLEV($B$20,$B503)&lt;=3,_xll.TM1RPTELLEV($B$20,$B503),"D"),"N")</f>
        <v>N</v>
      </c>
      <c r="B503" s="55" t="s">
        <v>410</v>
      </c>
      <c r="C503" s="35" t="str">
        <f t="shared" ca="1" si="7"/>
        <v>No</v>
      </c>
      <c r="D503" s="35" t="str">
        <f ca="1">IF(AND(C503="YES",_xll.DIMIX(instance&amp;":z_indicator_PL_Vector",_xll.ELPAR(dimension,F503,1))&gt;0),
_xll.ELPAR(dimension,F503,1),
IF(AND(C503="YES",_xll.DIMIX(instance&amp;":z_indicator_PL_Vector",_xll.ELPAR(dimension,F503,1))=0),
_xll.ELPAR(dimension,_xll.ELPAR(dimension,F503,1),1),
IF(G503="Vector",F503,"")))</f>
        <v/>
      </c>
      <c r="E503" s="36">
        <f ca="1">_xll.ELLEV($B$15,$B503)</f>
        <v>0</v>
      </c>
      <c r="F503" s="37" t="str">
        <f ca="1">_xll.DIMNM(dimension,_xll.DIMIX(dimension,B503))</f>
        <v>PL1310_RD_20</v>
      </c>
      <c r="G503" s="36">
        <f ca="1">_xll.DBRW($B$14,$B503,G$19)</f>
        <v>0</v>
      </c>
      <c r="H503" s="38">
        <f ca="1">_xll.DBRW($B$14,$B503,H$19)</f>
        <v>0</v>
      </c>
      <c r="I503" s="38">
        <f ca="1">_xll.DBRW($B$14,$B503,I$19)</f>
        <v>0</v>
      </c>
      <c r="J503" s="38" t="str">
        <f ca="1">IF(OR(E503&lt;&gt;0,(_xll.ELPAR("tango_core_model:Indicator",B503,2)="")),_xll.ELPAR("tango_core_model:Indicator",B503,1),_xll.ELPAR("tango_core_model:Indicator",B503,2))</f>
        <v>PL0000_RD</v>
      </c>
      <c r="K503" s="38" t="str">
        <f ca="1">IFERROR(VLOOKUP(B503,#REF!,3,FALSE),"-")</f>
        <v>The share of staff costs that can be allocated to head office and administrative costs</v>
      </c>
      <c r="L503" s="38">
        <f ca="1">_xll.DBRW($B$14,$B503,L$19)</f>
        <v>0</v>
      </c>
      <c r="M503" s="38">
        <f ca="1">_xll.DBRW($B$14,$B503,M$19)</f>
        <v>0</v>
      </c>
      <c r="N503" s="38">
        <f ca="1">_xll.DBRW($B$14,$B503,N$19)</f>
        <v>0</v>
      </c>
      <c r="O503" s="38">
        <f ca="1">_xll.DBRW($B$14,$B503,O$19)</f>
        <v>0</v>
      </c>
    </row>
    <row r="504" spans="1:15" x14ac:dyDescent="0.25">
      <c r="A504" s="2" t="str">
        <f ca="1">IF(_xll.TM1RPTELISCONSOLIDATED($B$20,$B504),IF(_xll.TM1RPTELLEV($B$20,$B504)&lt;=3,_xll.TM1RPTELLEV($B$20,$B504),"D"),"N")</f>
        <v>N</v>
      </c>
      <c r="B504" s="55" t="s">
        <v>331</v>
      </c>
      <c r="C504" s="35" t="str">
        <f t="shared" ca="1" si="7"/>
        <v>No</v>
      </c>
      <c r="D504" s="35" t="str">
        <f ca="1">IF(AND(C504="YES",_xll.DIMIX(instance&amp;":z_indicator_PL_Vector",_xll.ELPAR(dimension,F504,1))&gt;0),
_xll.ELPAR(dimension,F504,1),
IF(AND(C504="YES",_xll.DIMIX(instance&amp;":z_indicator_PL_Vector",_xll.ELPAR(dimension,F504,1))=0),
_xll.ELPAR(dimension,_xll.ELPAR(dimension,F504,1),1),
IF(G504="Vector",F504,"")))</f>
        <v/>
      </c>
      <c r="E504" s="36">
        <f ca="1">_xll.ELLEV($B$15,$B504)</f>
        <v>0</v>
      </c>
      <c r="F504" s="37" t="str">
        <f ca="1">_xll.DIMNM(dimension,_xll.DIMIX(dimension,B504))</f>
        <v>PL1316_RD</v>
      </c>
      <c r="G504" s="36">
        <f ca="1">_xll.DBRW($B$14,$B504,G$19)</f>
        <v>0</v>
      </c>
      <c r="H504" s="38">
        <f ca="1">_xll.DBRW($B$14,$B504,H$19)</f>
        <v>0</v>
      </c>
      <c r="I504" s="38">
        <f ca="1">_xll.DBRW($B$14,$B504,I$19)</f>
        <v>0</v>
      </c>
      <c r="J504" s="38" t="str">
        <f ca="1">IF(OR(E504&lt;&gt;0,(_xll.ELPAR("tango_core_model:Indicator",B504,2)="")),_xll.ELPAR("tango_core_model:Indicator",B504,1),_xll.ELPAR("tango_core_model:Indicator",B504,2))</f>
        <v>PL0000_RD</v>
      </c>
      <c r="K504" s="38" t="str">
        <f ca="1">IFERROR(VLOOKUP(B504,#REF!,3,FALSE),"-")</f>
        <v>Leasing costs of buildings and infrastructures</v>
      </c>
      <c r="L504" s="38">
        <f ca="1">_xll.DBRW($B$14,$B504,L$19)</f>
        <v>0</v>
      </c>
      <c r="M504" s="38">
        <f ca="1">_xll.DBRW($B$14,$B504,M$19)</f>
        <v>0</v>
      </c>
      <c r="N504" s="38">
        <f ca="1">_xll.DBRW($B$14,$B504,N$19)</f>
        <v>0</v>
      </c>
      <c r="O504" s="38">
        <f ca="1">_xll.DBRW($B$14,$B504,O$19)</f>
        <v>0</v>
      </c>
    </row>
    <row r="505" spans="1:15" x14ac:dyDescent="0.25">
      <c r="A505" s="2" t="str">
        <f ca="1">IF(_xll.TM1RPTELISCONSOLIDATED($B$20,$B505),IF(_xll.TM1RPTELLEV($B$20,$B505)&lt;=3,_xll.TM1RPTELLEV($B$20,$B505),"D"),"N")</f>
        <v>N</v>
      </c>
      <c r="B505" s="47" t="s">
        <v>1833</v>
      </c>
      <c r="C505" s="30" t="str">
        <f t="shared" ca="1" si="7"/>
        <v>No</v>
      </c>
      <c r="D505" s="30" t="str">
        <f ca="1">IF(AND(C505="YES",_xll.DIMIX(instance&amp;":z_indicator_PL_Vector",_xll.ELPAR(dimension,F505,1))&gt;0),
_xll.ELPAR(dimension,F505,1),
IF(AND(C505="YES",_xll.DIMIX(instance&amp;":z_indicator_PL_Vector",_xll.ELPAR(dimension,F505,1))=0),
_xll.ELPAR(dimension,_xll.ELPAR(dimension,F505,1),1),
IF(G505="Vector",F505,"")))</f>
        <v/>
      </c>
      <c r="E505" s="31">
        <f ca="1">_xll.ELLEV($B$15,$B505)</f>
        <v>1</v>
      </c>
      <c r="F505" s="32" t="str">
        <f ca="1">_xll.DIMNM(dimension,_xll.DIMIX(dimension,B505))</f>
        <v>PL0000_RD_OE</v>
      </c>
      <c r="G505" s="33">
        <f ca="1">_xll.DBRW($B$14,$B505,G$19)</f>
        <v>0</v>
      </c>
      <c r="H505" s="33">
        <f ca="1">_xll.DBRW($B$14,$B505,H$19)</f>
        <v>0</v>
      </c>
      <c r="I505" s="33">
        <f ca="1">_xll.DBRW($B$14,$B505,I$19)</f>
        <v>0</v>
      </c>
      <c r="J505" s="33" t="str">
        <f ca="1">IF(OR(E505&lt;&gt;0,(_xll.ELPAR("tango_core_model:Indicator",B505,2)="")),_xll.ELPAR("tango_core_model:Indicator",B505,1),_xll.ELPAR("tango_core_model:Indicator",B505,2))</f>
        <v>PL0000_RD</v>
      </c>
      <c r="K505" s="33" t="str">
        <f ca="1">IFERROR(VLOOKUP(B505,#REF!,3,FALSE),"-")</f>
        <v>-</v>
      </c>
      <c r="L505" s="33">
        <f ca="1">_xll.DBRW($B$14,$B505,L$19)</f>
        <v>0</v>
      </c>
      <c r="M505" s="33">
        <f ca="1">_xll.DBRW($B$14,$B505,M$19)</f>
        <v>0</v>
      </c>
      <c r="N505" s="33">
        <f ca="1">_xll.DBRW($B$14,$B505,N$19)</f>
        <v>0</v>
      </c>
      <c r="O505" s="33">
        <f ca="1">_xll.DBRW($B$14,$B505,O$19)</f>
        <v>0</v>
      </c>
    </row>
    <row r="506" spans="1:15" x14ac:dyDescent="0.25">
      <c r="A506" s="2" t="str">
        <f ca="1">IF(_xll.TM1RPTELISCONSOLIDATED($B$20,$B506),IF(_xll.TM1RPTELLEV($B$20,$B506)&lt;=3,_xll.TM1RPTELLEV($B$20,$B506),"D"),"N")</f>
        <v>N</v>
      </c>
      <c r="B506" s="53" t="s">
        <v>334</v>
      </c>
      <c r="C506" s="35" t="str">
        <f t="shared" ca="1" si="7"/>
        <v>No</v>
      </c>
      <c r="D506" s="35" t="str">
        <f ca="1">IF(AND(C506="YES",_xll.DIMIX(instance&amp;":z_indicator_PL_Vector",_xll.ELPAR(dimension,F506,1))&gt;0),
_xll.ELPAR(dimension,F506,1),
IF(AND(C506="YES",_xll.DIMIX(instance&amp;":z_indicator_PL_Vector",_xll.ELPAR(dimension,F506,1))=0),
_xll.ELPAR(dimension,_xll.ELPAR(dimension,F506,1),1),
IF(G506="Vector",F506,"")))</f>
        <v/>
      </c>
      <c r="E506" s="36">
        <f ca="1">_xll.ELLEV($B$15,$B506)</f>
        <v>0</v>
      </c>
      <c r="F506" s="37" t="str">
        <f ca="1">_xll.DIMNM(dimension,_xll.DIMIX(dimension,B506))</f>
        <v>PL1315_RD_75</v>
      </c>
      <c r="G506" s="36">
        <f ca="1">_xll.DBRW($B$14,$B506,G$19)</f>
        <v>0</v>
      </c>
      <c r="H506" s="38">
        <f ca="1">_xll.DBRW($B$14,$B506,H$19)</f>
        <v>0</v>
      </c>
      <c r="I506" s="38">
        <f ca="1">_xll.DBRW($B$14,$B506,I$19)</f>
        <v>0</v>
      </c>
      <c r="J506" s="38" t="str">
        <f ca="1">IF(OR(E506&lt;&gt;0,(_xll.ELPAR("tango_core_model:Indicator",B506,2)="")),_xll.ELPAR("tango_core_model:Indicator",B506,1),_xll.ELPAR("tango_core_model:Indicator",B506,2))</f>
        <v>PL0000_RD_OE</v>
      </c>
      <c r="K506" s="38" t="str">
        <f ca="1">IFERROR(VLOOKUP(B506,#REF!,3,FALSE),"-")</f>
        <v>Cost of auditors, consulting fees (tax, legal, financial) not related to a specific commercial contract providing revenues nor to the bids.</v>
      </c>
      <c r="L506" s="38">
        <f ca="1">_xll.DBRW($B$14,$B506,L$19)</f>
        <v>0</v>
      </c>
      <c r="M506" s="38">
        <f ca="1">_xll.DBRW($B$14,$B506,M$19)</f>
        <v>0</v>
      </c>
      <c r="N506" s="38">
        <f ca="1">_xll.DBRW($B$14,$B506,N$19)</f>
        <v>0</v>
      </c>
      <c r="O506" s="38">
        <f ca="1">_xll.DBRW($B$14,$B506,O$19)</f>
        <v>0</v>
      </c>
    </row>
    <row r="507" spans="1:15" x14ac:dyDescent="0.25">
      <c r="A507" s="2" t="str">
        <f ca="1">IF(_xll.TM1RPTELISCONSOLIDATED($B$20,$B507),IF(_xll.TM1RPTELLEV($B$20,$B507)&lt;=3,_xll.TM1RPTELLEV($B$20,$B507),"D"),"N")</f>
        <v>N</v>
      </c>
      <c r="B507" s="53" t="s">
        <v>332</v>
      </c>
      <c r="C507" s="35" t="str">
        <f t="shared" ca="1" si="7"/>
        <v>No</v>
      </c>
      <c r="D507" s="35" t="str">
        <f ca="1">IF(AND(C507="YES",_xll.DIMIX(instance&amp;":z_indicator_PL_Vector",_xll.ELPAR(dimension,F507,1))&gt;0),
_xll.ELPAR(dimension,F507,1),
IF(AND(C507="YES",_xll.DIMIX(instance&amp;":z_indicator_PL_Vector",_xll.ELPAR(dimension,F507,1))=0),
_xll.ELPAR(dimension,_xll.ELPAR(dimension,F507,1),1),
IF(G507="Vector",F507,"")))</f>
        <v/>
      </c>
      <c r="E507" s="36">
        <f ca="1">_xll.ELLEV($B$15,$B507)</f>
        <v>0</v>
      </c>
      <c r="F507" s="37" t="str">
        <f ca="1">_xll.DIMNM(dimension,_xll.DIMIX(dimension,B507))</f>
        <v>PL1315_RD_20</v>
      </c>
      <c r="G507" s="36">
        <f ca="1">_xll.DBRW($B$14,$B507,G$19)</f>
        <v>0</v>
      </c>
      <c r="H507" s="38">
        <f ca="1">_xll.DBRW($B$14,$B507,H$19)</f>
        <v>0</v>
      </c>
      <c r="I507" s="38">
        <f ca="1">_xll.DBRW($B$14,$B507,I$19)</f>
        <v>0</v>
      </c>
      <c r="J507" s="38" t="str">
        <f ca="1">IF(OR(E507&lt;&gt;0,(_xll.ELPAR("tango_core_model:Indicator",B507,2)="")),_xll.ELPAR("tango_core_model:Indicator",B507,1),_xll.ELPAR("tango_core_model:Indicator",B507,2))</f>
        <v>PL0000_RD_OE</v>
      </c>
      <c r="K507" s="38" t="str">
        <f ca="1">IFERROR(VLOOKUP(B507,#REF!,3,FALSE),"-")</f>
        <v>Cost of temporary staff allocated to the G&amp;A costs</v>
      </c>
      <c r="L507" s="38">
        <f ca="1">_xll.DBRW($B$14,$B507,L$19)</f>
        <v>0</v>
      </c>
      <c r="M507" s="38">
        <f ca="1">_xll.DBRW($B$14,$B507,M$19)</f>
        <v>0</v>
      </c>
      <c r="N507" s="38">
        <f ca="1">_xll.DBRW($B$14,$B507,N$19)</f>
        <v>0</v>
      </c>
      <c r="O507" s="38">
        <f ca="1">_xll.DBRW($B$14,$B507,O$19)</f>
        <v>0</v>
      </c>
    </row>
    <row r="508" spans="1:15" x14ac:dyDescent="0.25">
      <c r="A508" s="2" t="str">
        <f ca="1">IF(_xll.TM1RPTELISCONSOLIDATED($B$20,$B508),IF(_xll.TM1RPTELLEV($B$20,$B508)&lt;=3,_xll.TM1RPTELLEV($B$20,$B508),"D"),"N")</f>
        <v>N</v>
      </c>
      <c r="B508" s="53" t="s">
        <v>335</v>
      </c>
      <c r="C508" s="35" t="str">
        <f t="shared" ca="1" si="7"/>
        <v>No</v>
      </c>
      <c r="D508" s="35" t="str">
        <f ca="1">IF(AND(C508="YES",_xll.DIMIX(instance&amp;":z_indicator_PL_Vector",_xll.ELPAR(dimension,F508,1))&gt;0),
_xll.ELPAR(dimension,F508,1),
IF(AND(C508="YES",_xll.DIMIX(instance&amp;":z_indicator_PL_Vector",_xll.ELPAR(dimension,F508,1))=0),
_xll.ELPAR(dimension,_xll.ELPAR(dimension,F508,1),1),
IF(G508="Vector",F508,"")))</f>
        <v/>
      </c>
      <c r="E508" s="36">
        <f ca="1">_xll.ELLEV($B$15,$B508)</f>
        <v>0</v>
      </c>
      <c r="F508" s="37" t="str">
        <f ca="1">_xll.DIMNM(dimension,_xll.DIMIX(dimension,B508))</f>
        <v>PL1315_RD_99</v>
      </c>
      <c r="G508" s="36">
        <f ca="1">_xll.DBRW($B$14,$B508,G$19)</f>
        <v>0</v>
      </c>
      <c r="H508" s="38">
        <f ca="1">_xll.DBRW($B$14,$B508,H$19)</f>
        <v>0</v>
      </c>
      <c r="I508" s="38">
        <f ca="1">_xll.DBRW($B$14,$B508,I$19)</f>
        <v>0</v>
      </c>
      <c r="J508" s="38" t="str">
        <f ca="1">IF(OR(E508&lt;&gt;0,(_xll.ELPAR("tango_core_model:Indicator",B508,2)="")),_xll.ELPAR("tango_core_model:Indicator",B508,1),_xll.ELPAR("tango_core_model:Indicator",B508,2))</f>
        <v>PL0000_RD_OE</v>
      </c>
      <c r="K508" s="38" t="str">
        <f ca="1">IFERROR(VLOOKUP(B508,#REF!,3,FALSE),"-")</f>
        <v>Expenses not included in the other selling expenses natures of cost</v>
      </c>
      <c r="L508" s="38">
        <f ca="1">_xll.DBRW($B$14,$B508,L$19)</f>
        <v>0</v>
      </c>
      <c r="M508" s="38">
        <f ca="1">_xll.DBRW($B$14,$B508,M$19)</f>
        <v>0</v>
      </c>
      <c r="N508" s="38">
        <f ca="1">_xll.DBRW($B$14,$B508,N$19)</f>
        <v>0</v>
      </c>
      <c r="O508" s="38">
        <f ca="1">_xll.DBRW($B$14,$B508,O$19)</f>
        <v>0</v>
      </c>
    </row>
    <row r="509" spans="1:15" x14ac:dyDescent="0.25">
      <c r="A509" s="2" t="str">
        <f ca="1">IF(_xll.TM1RPTELISCONSOLIDATED($B$20,$B509),IF(_xll.TM1RPTELLEV($B$20,$B509)&lt;=3,_xll.TM1RPTELLEV($B$20,$B509),"D"),"N")</f>
        <v>N</v>
      </c>
      <c r="B509" s="53" t="s">
        <v>333</v>
      </c>
      <c r="C509" s="35" t="str">
        <f t="shared" ca="1" si="7"/>
        <v>No</v>
      </c>
      <c r="D509" s="35" t="str">
        <f ca="1">IF(AND(C509="YES",_xll.DIMIX(instance&amp;":z_indicator_PL_Vector",_xll.ELPAR(dimension,F509,1))&gt;0),
_xll.ELPAR(dimension,F509,1),
IF(AND(C509="YES",_xll.DIMIX(instance&amp;":z_indicator_PL_Vector",_xll.ELPAR(dimension,F509,1))=0),
_xll.ELPAR(dimension,_xll.ELPAR(dimension,F509,1),1),
IF(G509="Vector",F509,"")))</f>
        <v/>
      </c>
      <c r="E509" s="36">
        <f ca="1">_xll.ELLEV($B$15,$B509)</f>
        <v>0</v>
      </c>
      <c r="F509" s="37" t="str">
        <f ca="1">_xll.DIMNM(dimension,_xll.DIMIX(dimension,B509))</f>
        <v>PL1315_RD_70</v>
      </c>
      <c r="G509" s="36">
        <f ca="1">_xll.DBRW($B$14,$B509,G$19)</f>
        <v>0</v>
      </c>
      <c r="H509" s="38">
        <f ca="1">_xll.DBRW($B$14,$B509,H$19)</f>
        <v>0</v>
      </c>
      <c r="I509" s="38">
        <f ca="1">_xll.DBRW($B$14,$B509,I$19)</f>
        <v>0</v>
      </c>
      <c r="J509" s="38" t="str">
        <f ca="1">IF(OR(E509&lt;&gt;0,(_xll.ELPAR("tango_core_model:Indicator",B509,2)="")),_xll.ELPAR("tango_core_model:Indicator",B509,1),_xll.ELPAR("tango_core_model:Indicator",B509,2))</f>
        <v>PL0000_RD_OE</v>
      </c>
      <c r="K509" s="38" t="str">
        <f ca="1">IFERROR(VLOOKUP(B509,#REF!,3,FALSE),"-")</f>
        <v xml:space="preserve"> All expenses occuring within a travel (train, plane, taxi, meals, hotels…) not related to a specific commercial contract providing revenues nor to the bids.</v>
      </c>
      <c r="L509" s="38">
        <f ca="1">_xll.DBRW($B$14,$B509,L$19)</f>
        <v>0</v>
      </c>
      <c r="M509" s="38">
        <f ca="1">_xll.DBRW($B$14,$B509,M$19)</f>
        <v>0</v>
      </c>
      <c r="N509" s="38">
        <f ca="1">_xll.DBRW($B$14,$B509,N$19)</f>
        <v>0</v>
      </c>
      <c r="O509" s="38">
        <f ca="1">_xll.DBRW($B$14,$B509,O$19)</f>
        <v>0</v>
      </c>
    </row>
    <row r="510" spans="1:15" x14ac:dyDescent="0.25">
      <c r="A510" s="2" t="str">
        <f ca="1">IF(_xll.TM1RPTELISCONSOLIDATED($B$20,$B510),IF(_xll.TM1RPTELLEV($B$20,$B510)&lt;=3,_xll.TM1RPTELLEV($B$20,$B510),"D"),"N")</f>
        <v>N</v>
      </c>
      <c r="B510" s="55" t="s">
        <v>1914</v>
      </c>
      <c r="C510" s="35" t="str">
        <f t="shared" ca="1" si="7"/>
        <v>No</v>
      </c>
      <c r="D510" s="35" t="str">
        <f ca="1">IF(AND(C510="YES",_xll.DIMIX(instance&amp;":z_indicator_PL_Vector",_xll.ELPAR(dimension,F510,1))&gt;0),
_xll.ELPAR(dimension,F510,1),
IF(AND(C510="YES",_xll.DIMIX(instance&amp;":z_indicator_PL_Vector",_xll.ELPAR(dimension,F510,1))=0),
_xll.ELPAR(dimension,_xll.ELPAR(dimension,F510,1),1),
IF(G510="Vector",F510,"")))</f>
        <v/>
      </c>
      <c r="E510" s="36">
        <f ca="1">_xll.ELLEV($B$15,$B510)</f>
        <v>0</v>
      </c>
      <c r="F510" s="37" t="str">
        <f ca="1">_xll.DIMNM(dimension,_xll.DIMIX(dimension,B510))</f>
        <v>PL1355_RD_05</v>
      </c>
      <c r="G510" s="36">
        <f ca="1">_xll.DBRW($B$14,$B510,G$19)</f>
        <v>0</v>
      </c>
      <c r="H510" s="38">
        <f ca="1">_xll.DBRW($B$14,$B510,H$19)</f>
        <v>0</v>
      </c>
      <c r="I510" s="38">
        <f ca="1">_xll.DBRW($B$14,$B510,I$19)</f>
        <v>0</v>
      </c>
      <c r="J510" s="38" t="str">
        <f ca="1">IF(OR(E510&lt;&gt;0,(_xll.ELPAR("tango_core_model:Indicator",B510,2)="")),_xll.ELPAR("tango_core_model:Indicator",B510,1),_xll.ELPAR("tango_core_model:Indicator",B510,2))</f>
        <v>PL0000_RD</v>
      </c>
      <c r="K510" s="38" t="str">
        <f ca="1">IFERROR(VLOOKUP(B510,#REF!,3,FALSE),"-")</f>
        <v>-</v>
      </c>
      <c r="L510" s="38">
        <f ca="1">_xll.DBRW($B$14,$B510,L$19)</f>
        <v>0</v>
      </c>
      <c r="M510" s="38">
        <f ca="1">_xll.DBRW($B$14,$B510,M$19)</f>
        <v>0</v>
      </c>
      <c r="N510" s="38">
        <f ca="1">_xll.DBRW($B$14,$B510,N$19)</f>
        <v>0</v>
      </c>
      <c r="O510" s="38">
        <f ca="1">_xll.DBRW($B$14,$B510,O$19)</f>
        <v>0</v>
      </c>
    </row>
    <row r="511" spans="1:15" x14ac:dyDescent="0.25">
      <c r="A511" s="2" t="str">
        <f ca="1">IF(_xll.TM1RPTELISCONSOLIDATED($B$20,$B511),IF(_xll.TM1RPTELLEV($B$20,$B511)&lt;=3,_xll.TM1RPTELLEV($B$20,$B511),"D"),"N")</f>
        <v>N</v>
      </c>
      <c r="B511" s="46" t="s">
        <v>1834</v>
      </c>
      <c r="C511" s="25" t="str">
        <f t="shared" ca="1" si="7"/>
        <v>No</v>
      </c>
      <c r="D511" s="25" t="str">
        <f ca="1">IF(AND(C511="YES",_xll.DIMIX(instance&amp;":z_indicator_PL_Vector",_xll.ELPAR(dimension,F511,1))&gt;0),
_xll.ELPAR(dimension,F511,1),
IF(AND(C511="YES",_xll.DIMIX(instance&amp;":z_indicator_PL_Vector",_xll.ELPAR(dimension,F511,1))=0),
_xll.ELPAR(dimension,_xll.ELPAR(dimension,F511,1),1),
IF(G511="Vector",F511,"")))</f>
        <v/>
      </c>
      <c r="E511" s="26">
        <f ca="1">_xll.ELLEV($B$15,$B511)</f>
        <v>2</v>
      </c>
      <c r="F511" s="27" t="str">
        <f ca="1">_xll.DIMNM(dimension,_xll.DIMIX(dimension,B511))</f>
        <v>PL0000_RM</v>
      </c>
      <c r="G511" s="28">
        <f ca="1">_xll.DBRW($B$14,$B511,G$19)</f>
        <v>0</v>
      </c>
      <c r="H511" s="28">
        <f ca="1">_xll.DBRW($B$14,$B511,H$19)</f>
        <v>0</v>
      </c>
      <c r="I511" s="28">
        <f ca="1">_xll.DBRW($B$14,$B511,I$19)</f>
        <v>0</v>
      </c>
      <c r="J511" s="28" t="str">
        <f ca="1">IF(OR(E511&lt;&gt;0,(_xll.ELPAR("tango_core_model:Indicator",B511,2)="")),_xll.ELPAR("tango_core_model:Indicator",B511,1),_xll.ELPAR("tango_core_model:Indicator",B511,2))</f>
        <v>TPL13_dest_GA</v>
      </c>
      <c r="K511" s="28" t="str">
        <f ca="1">IFERROR(VLOOKUP(B511,#REF!,3,FALSE),"-")</f>
        <v>-</v>
      </c>
      <c r="L511" s="28">
        <f ca="1">_xll.DBRW($B$14,$B511,L$19)</f>
        <v>0</v>
      </c>
      <c r="M511" s="28">
        <f ca="1">_xll.DBRW($B$14,$B511,M$19)</f>
        <v>0</v>
      </c>
      <c r="N511" s="28">
        <f ca="1">_xll.DBRW($B$14,$B511,N$19)</f>
        <v>0</v>
      </c>
      <c r="O511" s="28">
        <f ca="1">_xll.DBRW($B$14,$B511,O$19)</f>
        <v>0</v>
      </c>
    </row>
    <row r="512" spans="1:15" x14ac:dyDescent="0.25">
      <c r="A512" s="2" t="str">
        <f ca="1">IF(_xll.TM1RPTELISCONSOLIDATED($B$20,$B512),IF(_xll.TM1RPTELLEV($B$20,$B512)&lt;=3,_xll.TM1RPTELLEV($B$20,$B512),"D"),"N")</f>
        <v>N</v>
      </c>
      <c r="B512" s="55" t="s">
        <v>300</v>
      </c>
      <c r="C512" s="35" t="str">
        <f t="shared" ca="1" si="7"/>
        <v>No</v>
      </c>
      <c r="D512" s="35" t="str">
        <f ca="1">IF(AND(C512="YES",_xll.DIMIX(instance&amp;":z_indicator_PL_Vector",_xll.ELPAR(dimension,F512,1))&gt;0),
_xll.ELPAR(dimension,F512,1),
IF(AND(C512="YES",_xll.DIMIX(instance&amp;":z_indicator_PL_Vector",_xll.ELPAR(dimension,F512,1))=0),
_xll.ELPAR(dimension,_xll.ELPAR(dimension,F512,1),1),
IF(G512="Vector",F512,"")))</f>
        <v/>
      </c>
      <c r="E512" s="36">
        <f ca="1">_xll.ELLEV($B$15,$B512)</f>
        <v>0</v>
      </c>
      <c r="F512" s="37" t="str">
        <f ca="1">_xll.DIMNM(dimension,_xll.DIMIX(dimension,B512))</f>
        <v>PL1310_RM_10</v>
      </c>
      <c r="G512" s="36">
        <f ca="1">_xll.DBRW($B$14,$B512,G$19)</f>
        <v>0</v>
      </c>
      <c r="H512" s="38">
        <f ca="1">_xll.DBRW($B$14,$B512,H$19)</f>
        <v>0</v>
      </c>
      <c r="I512" s="38">
        <f ca="1">_xll.DBRW($B$14,$B512,I$19)</f>
        <v>0</v>
      </c>
      <c r="J512" s="38" t="str">
        <f ca="1">IF(OR(E512&lt;&gt;0,(_xll.ELPAR("tango_core_model:Indicator",B512,2)="")),_xll.ELPAR("tango_core_model:Indicator",B512,1),_xll.ELPAR("tango_core_model:Indicator",B512,2))</f>
        <v>PL0000_RM</v>
      </c>
      <c r="K512" s="38" t="str">
        <f ca="1">IFERROR(VLOOKUP(B512,#REF!,3,FALSE),"-")</f>
        <v>The share of staff costs that can be allocated to head office and administrative costs</v>
      </c>
      <c r="L512" s="38">
        <f ca="1">_xll.DBRW($B$14,$B512,L$19)</f>
        <v>0</v>
      </c>
      <c r="M512" s="38">
        <f ca="1">_xll.DBRW($B$14,$B512,M$19)</f>
        <v>0</v>
      </c>
      <c r="N512" s="38">
        <f ca="1">_xll.DBRW($B$14,$B512,N$19)</f>
        <v>0</v>
      </c>
      <c r="O512" s="38">
        <f ca="1">_xll.DBRW($B$14,$B512,O$19)</f>
        <v>0</v>
      </c>
    </row>
    <row r="513" spans="1:15" x14ac:dyDescent="0.25">
      <c r="A513" s="2" t="str">
        <f ca="1">IF(_xll.TM1RPTELISCONSOLIDATED($B$20,$B513),IF(_xll.TM1RPTELLEV($B$20,$B513)&lt;=3,_xll.TM1RPTELLEV($B$20,$B513),"D"),"N")</f>
        <v>N</v>
      </c>
      <c r="B513" s="55" t="s">
        <v>411</v>
      </c>
      <c r="C513" s="35" t="str">
        <f t="shared" ca="1" si="7"/>
        <v>No</v>
      </c>
      <c r="D513" s="35" t="str">
        <f ca="1">IF(AND(C513="YES",_xll.DIMIX(instance&amp;":z_indicator_PL_Vector",_xll.ELPAR(dimension,F513,1))&gt;0),
_xll.ELPAR(dimension,F513,1),
IF(AND(C513="YES",_xll.DIMIX(instance&amp;":z_indicator_PL_Vector",_xll.ELPAR(dimension,F513,1))=0),
_xll.ELPAR(dimension,_xll.ELPAR(dimension,F513,1),1),
IF(G513="Vector",F513,"")))</f>
        <v/>
      </c>
      <c r="E513" s="36">
        <f ca="1">_xll.ELLEV($B$15,$B513)</f>
        <v>0</v>
      </c>
      <c r="F513" s="37" t="str">
        <f ca="1">_xll.DIMNM(dimension,_xll.DIMIX(dimension,B513))</f>
        <v>PL1310_RM_20</v>
      </c>
      <c r="G513" s="36">
        <f ca="1">_xll.DBRW($B$14,$B513,G$19)</f>
        <v>0</v>
      </c>
      <c r="H513" s="38">
        <f ca="1">_xll.DBRW($B$14,$B513,H$19)</f>
        <v>0</v>
      </c>
      <c r="I513" s="38">
        <f ca="1">_xll.DBRW($B$14,$B513,I$19)</f>
        <v>0</v>
      </c>
      <c r="J513" s="38" t="str">
        <f ca="1">IF(OR(E513&lt;&gt;0,(_xll.ELPAR("tango_core_model:Indicator",B513,2)="")),_xll.ELPAR("tango_core_model:Indicator",B513,1),_xll.ELPAR("tango_core_model:Indicator",B513,2))</f>
        <v>PL0000_RM</v>
      </c>
      <c r="K513" s="38" t="str">
        <f ca="1">IFERROR(VLOOKUP(B513,#REF!,3,FALSE),"-")</f>
        <v>The share of staff costs that can be allocated to head office and administrative costs</v>
      </c>
      <c r="L513" s="38">
        <f ca="1">_xll.DBRW($B$14,$B513,L$19)</f>
        <v>0</v>
      </c>
      <c r="M513" s="38">
        <f ca="1">_xll.DBRW($B$14,$B513,M$19)</f>
        <v>0</v>
      </c>
      <c r="N513" s="38">
        <f ca="1">_xll.DBRW($B$14,$B513,N$19)</f>
        <v>0</v>
      </c>
      <c r="O513" s="38">
        <f ca="1">_xll.DBRW($B$14,$B513,O$19)</f>
        <v>0</v>
      </c>
    </row>
    <row r="514" spans="1:15" x14ac:dyDescent="0.25">
      <c r="A514" s="2" t="str">
        <f ca="1">IF(_xll.TM1RPTELISCONSOLIDATED($B$20,$B514),IF(_xll.TM1RPTELLEV($B$20,$B514)&lt;=3,_xll.TM1RPTELLEV($B$20,$B514),"D"),"N")</f>
        <v>N</v>
      </c>
      <c r="B514" s="55" t="s">
        <v>301</v>
      </c>
      <c r="C514" s="35" t="str">
        <f t="shared" ca="1" si="7"/>
        <v>No</v>
      </c>
      <c r="D514" s="35" t="str">
        <f ca="1">IF(AND(C514="YES",_xll.DIMIX(instance&amp;":z_indicator_PL_Vector",_xll.ELPAR(dimension,F514,1))&gt;0),
_xll.ELPAR(dimension,F514,1),
IF(AND(C514="YES",_xll.DIMIX(instance&amp;":z_indicator_PL_Vector",_xll.ELPAR(dimension,F514,1))=0),
_xll.ELPAR(dimension,_xll.ELPAR(dimension,F514,1),1),
IF(G514="Vector",F514,"")))</f>
        <v/>
      </c>
      <c r="E514" s="36">
        <f ca="1">_xll.ELLEV($B$15,$B514)</f>
        <v>0</v>
      </c>
      <c r="F514" s="37" t="str">
        <f ca="1">_xll.DIMNM(dimension,_xll.DIMIX(dimension,B514))</f>
        <v>PL1316_RM</v>
      </c>
      <c r="G514" s="36">
        <f ca="1">_xll.DBRW($B$14,$B514,G$19)</f>
        <v>0</v>
      </c>
      <c r="H514" s="38">
        <f ca="1">_xll.DBRW($B$14,$B514,H$19)</f>
        <v>0</v>
      </c>
      <c r="I514" s="38">
        <f ca="1">_xll.DBRW($B$14,$B514,I$19)</f>
        <v>0</v>
      </c>
      <c r="J514" s="38" t="str">
        <f ca="1">IF(OR(E514&lt;&gt;0,(_xll.ELPAR("tango_core_model:Indicator",B514,2)="")),_xll.ELPAR("tango_core_model:Indicator",B514,1),_xll.ELPAR("tango_core_model:Indicator",B514,2))</f>
        <v>PL0000_RM</v>
      </c>
      <c r="K514" s="38" t="str">
        <f ca="1">IFERROR(VLOOKUP(B514,#REF!,3,FALSE),"-")</f>
        <v>Leasing costs of buildings and infrastructures</v>
      </c>
      <c r="L514" s="38">
        <f ca="1">_xll.DBRW($B$14,$B514,L$19)</f>
        <v>0</v>
      </c>
      <c r="M514" s="38">
        <f ca="1">_xll.DBRW($B$14,$B514,M$19)</f>
        <v>0</v>
      </c>
      <c r="N514" s="38">
        <f ca="1">_xll.DBRW($B$14,$B514,N$19)</f>
        <v>0</v>
      </c>
      <c r="O514" s="38">
        <f ca="1">_xll.DBRW($B$14,$B514,O$19)</f>
        <v>0</v>
      </c>
    </row>
    <row r="515" spans="1:15" x14ac:dyDescent="0.25">
      <c r="A515" s="2" t="str">
        <f ca="1">IF(_xll.TM1RPTELISCONSOLIDATED($B$20,$B515),IF(_xll.TM1RPTELLEV($B$20,$B515)&lt;=3,_xll.TM1RPTELLEV($B$20,$B515),"D"),"N")</f>
        <v>N</v>
      </c>
      <c r="B515" s="47" t="s">
        <v>1835</v>
      </c>
      <c r="C515" s="30" t="str">
        <f t="shared" ca="1" si="7"/>
        <v>No</v>
      </c>
      <c r="D515" s="30" t="str">
        <f ca="1">IF(AND(C515="YES",_xll.DIMIX(instance&amp;":z_indicator_PL_Vector",_xll.ELPAR(dimension,F515,1))&gt;0),
_xll.ELPAR(dimension,F515,1),
IF(AND(C515="YES",_xll.DIMIX(instance&amp;":z_indicator_PL_Vector",_xll.ELPAR(dimension,F515,1))=0),
_xll.ELPAR(dimension,_xll.ELPAR(dimension,F515,1),1),
IF(G515="Vector",F515,"")))</f>
        <v/>
      </c>
      <c r="E515" s="31">
        <f ca="1">_xll.ELLEV($B$15,$B515)</f>
        <v>1</v>
      </c>
      <c r="F515" s="32" t="str">
        <f ca="1">_xll.DIMNM(dimension,_xll.DIMIX(dimension,B515))</f>
        <v>PL0000_RM_OE</v>
      </c>
      <c r="G515" s="33">
        <f ca="1">_xll.DBRW($B$14,$B515,G$19)</f>
        <v>0</v>
      </c>
      <c r="H515" s="33">
        <f ca="1">_xll.DBRW($B$14,$B515,H$19)</f>
        <v>0</v>
      </c>
      <c r="I515" s="33">
        <f ca="1">_xll.DBRW($B$14,$B515,I$19)</f>
        <v>0</v>
      </c>
      <c r="J515" s="33" t="str">
        <f ca="1">IF(OR(E515&lt;&gt;0,(_xll.ELPAR("tango_core_model:Indicator",B515,2)="")),_xll.ELPAR("tango_core_model:Indicator",B515,1),_xll.ELPAR("tango_core_model:Indicator",B515,2))</f>
        <v>PL0000_RM</v>
      </c>
      <c r="K515" s="33" t="str">
        <f ca="1">IFERROR(VLOOKUP(B515,#REF!,3,FALSE),"-")</f>
        <v>-</v>
      </c>
      <c r="L515" s="33">
        <f ca="1">_xll.DBRW($B$14,$B515,L$19)</f>
        <v>0</v>
      </c>
      <c r="M515" s="33">
        <f ca="1">_xll.DBRW($B$14,$B515,M$19)</f>
        <v>0</v>
      </c>
      <c r="N515" s="33">
        <f ca="1">_xll.DBRW($B$14,$B515,N$19)</f>
        <v>0</v>
      </c>
      <c r="O515" s="33">
        <f ca="1">_xll.DBRW($B$14,$B515,O$19)</f>
        <v>0</v>
      </c>
    </row>
    <row r="516" spans="1:15" x14ac:dyDescent="0.25">
      <c r="A516" s="2" t="str">
        <f ca="1">IF(_xll.TM1RPTELISCONSOLIDATED($B$20,$B516),IF(_xll.TM1RPTELLEV($B$20,$B516)&lt;=3,_xll.TM1RPTELLEV($B$20,$B516),"D"),"N")</f>
        <v>N</v>
      </c>
      <c r="B516" s="53" t="s">
        <v>304</v>
      </c>
      <c r="C516" s="35" t="str">
        <f t="shared" ca="1" si="7"/>
        <v>No</v>
      </c>
      <c r="D516" s="35" t="str">
        <f ca="1">IF(AND(C516="YES",_xll.DIMIX(instance&amp;":z_indicator_PL_Vector",_xll.ELPAR(dimension,F516,1))&gt;0),
_xll.ELPAR(dimension,F516,1),
IF(AND(C516="YES",_xll.DIMIX(instance&amp;":z_indicator_PL_Vector",_xll.ELPAR(dimension,F516,1))=0),
_xll.ELPAR(dimension,_xll.ELPAR(dimension,F516,1),1),
IF(G516="Vector",F516,"")))</f>
        <v/>
      </c>
      <c r="E516" s="36">
        <f ca="1">_xll.ELLEV($B$15,$B516)</f>
        <v>0</v>
      </c>
      <c r="F516" s="37" t="str">
        <f ca="1">_xll.DIMNM(dimension,_xll.DIMIX(dimension,B516))</f>
        <v>PL1315_RM_75</v>
      </c>
      <c r="G516" s="36">
        <f ca="1">_xll.DBRW($B$14,$B516,G$19)</f>
        <v>0</v>
      </c>
      <c r="H516" s="38">
        <f ca="1">_xll.DBRW($B$14,$B516,H$19)</f>
        <v>0</v>
      </c>
      <c r="I516" s="38">
        <f ca="1">_xll.DBRW($B$14,$B516,I$19)</f>
        <v>0</v>
      </c>
      <c r="J516" s="38" t="str">
        <f ca="1">IF(OR(E516&lt;&gt;0,(_xll.ELPAR("tango_core_model:Indicator",B516,2)="")),_xll.ELPAR("tango_core_model:Indicator",B516,1),_xll.ELPAR("tango_core_model:Indicator",B516,2))</f>
        <v>PL0000_RM_OE</v>
      </c>
      <c r="K516" s="38" t="str">
        <f ca="1">IFERROR(VLOOKUP(B516,#REF!,3,FALSE),"-")</f>
        <v>Cost of auditors, consulting fees (tax, legal, financial) not related to a specific commercial contract providing revenues nor to the bids.</v>
      </c>
      <c r="L516" s="38">
        <f ca="1">_xll.DBRW($B$14,$B516,L$19)</f>
        <v>0</v>
      </c>
      <c r="M516" s="38">
        <f ca="1">_xll.DBRW($B$14,$B516,M$19)</f>
        <v>0</v>
      </c>
      <c r="N516" s="38">
        <f ca="1">_xll.DBRW($B$14,$B516,N$19)</f>
        <v>0</v>
      </c>
      <c r="O516" s="38">
        <f ca="1">_xll.DBRW($B$14,$B516,O$19)</f>
        <v>0</v>
      </c>
    </row>
    <row r="517" spans="1:15" x14ac:dyDescent="0.25">
      <c r="A517" s="2" t="str">
        <f ca="1">IF(_xll.TM1RPTELISCONSOLIDATED($B$20,$B517),IF(_xll.TM1RPTELLEV($B$20,$B517)&lt;=3,_xll.TM1RPTELLEV($B$20,$B517),"D"),"N")</f>
        <v>N</v>
      </c>
      <c r="B517" s="53" t="s">
        <v>302</v>
      </c>
      <c r="C517" s="35" t="str">
        <f t="shared" ca="1" si="7"/>
        <v>No</v>
      </c>
      <c r="D517" s="35" t="str">
        <f ca="1">IF(AND(C517="YES",_xll.DIMIX(instance&amp;":z_indicator_PL_Vector",_xll.ELPAR(dimension,F517,1))&gt;0),
_xll.ELPAR(dimension,F517,1),
IF(AND(C517="YES",_xll.DIMIX(instance&amp;":z_indicator_PL_Vector",_xll.ELPAR(dimension,F517,1))=0),
_xll.ELPAR(dimension,_xll.ELPAR(dimension,F517,1),1),
IF(G517="Vector",F517,"")))</f>
        <v/>
      </c>
      <c r="E517" s="36">
        <f ca="1">_xll.ELLEV($B$15,$B517)</f>
        <v>0</v>
      </c>
      <c r="F517" s="37" t="str">
        <f ca="1">_xll.DIMNM(dimension,_xll.DIMIX(dimension,B517))</f>
        <v>PL1315_RM_20</v>
      </c>
      <c r="G517" s="36">
        <f ca="1">_xll.DBRW($B$14,$B517,G$19)</f>
        <v>0</v>
      </c>
      <c r="H517" s="38">
        <f ca="1">_xll.DBRW($B$14,$B517,H$19)</f>
        <v>0</v>
      </c>
      <c r="I517" s="38">
        <f ca="1">_xll.DBRW($B$14,$B517,I$19)</f>
        <v>0</v>
      </c>
      <c r="J517" s="38" t="str">
        <f ca="1">IF(OR(E517&lt;&gt;0,(_xll.ELPAR("tango_core_model:Indicator",B517,2)="")),_xll.ELPAR("tango_core_model:Indicator",B517,1),_xll.ELPAR("tango_core_model:Indicator",B517,2))</f>
        <v>PL0000_RM_OE</v>
      </c>
      <c r="K517" s="38" t="str">
        <f ca="1">IFERROR(VLOOKUP(B517,#REF!,3,FALSE),"-")</f>
        <v>Cost of temporary staff allocated to the G&amp;A costs</v>
      </c>
      <c r="L517" s="38">
        <f ca="1">_xll.DBRW($B$14,$B517,L$19)</f>
        <v>0</v>
      </c>
      <c r="M517" s="38">
        <f ca="1">_xll.DBRW($B$14,$B517,M$19)</f>
        <v>0</v>
      </c>
      <c r="N517" s="38">
        <f ca="1">_xll.DBRW($B$14,$B517,N$19)</f>
        <v>0</v>
      </c>
      <c r="O517" s="38">
        <f ca="1">_xll.DBRW($B$14,$B517,O$19)</f>
        <v>0</v>
      </c>
    </row>
    <row r="518" spans="1:15" x14ac:dyDescent="0.25">
      <c r="A518" s="2" t="str">
        <f ca="1">IF(_xll.TM1RPTELISCONSOLIDATED($B$20,$B518),IF(_xll.TM1RPTELLEV($B$20,$B518)&lt;=3,_xll.TM1RPTELLEV($B$20,$B518),"D"),"N")</f>
        <v>N</v>
      </c>
      <c r="B518" s="53" t="s">
        <v>305</v>
      </c>
      <c r="C518" s="35" t="str">
        <f t="shared" ca="1" si="7"/>
        <v>No</v>
      </c>
      <c r="D518" s="35" t="str">
        <f ca="1">IF(AND(C518="YES",_xll.DIMIX(instance&amp;":z_indicator_PL_Vector",_xll.ELPAR(dimension,F518,1))&gt;0),
_xll.ELPAR(dimension,F518,1),
IF(AND(C518="YES",_xll.DIMIX(instance&amp;":z_indicator_PL_Vector",_xll.ELPAR(dimension,F518,1))=0),
_xll.ELPAR(dimension,_xll.ELPAR(dimension,F518,1),1),
IF(G518="Vector",F518,"")))</f>
        <v/>
      </c>
      <c r="E518" s="36">
        <f ca="1">_xll.ELLEV($B$15,$B518)</f>
        <v>0</v>
      </c>
      <c r="F518" s="37" t="str">
        <f ca="1">_xll.DIMNM(dimension,_xll.DIMIX(dimension,B518))</f>
        <v>PL1315_RM_99</v>
      </c>
      <c r="G518" s="36">
        <f ca="1">_xll.DBRW($B$14,$B518,G$19)</f>
        <v>0</v>
      </c>
      <c r="H518" s="38">
        <f ca="1">_xll.DBRW($B$14,$B518,H$19)</f>
        <v>0</v>
      </c>
      <c r="I518" s="38">
        <f ca="1">_xll.DBRW($B$14,$B518,I$19)</f>
        <v>0</v>
      </c>
      <c r="J518" s="38" t="str">
        <f ca="1">IF(OR(E518&lt;&gt;0,(_xll.ELPAR("tango_core_model:Indicator",B518,2)="")),_xll.ELPAR("tango_core_model:Indicator",B518,1),_xll.ELPAR("tango_core_model:Indicator",B518,2))</f>
        <v>PL0000_RM_OE</v>
      </c>
      <c r="K518" s="38" t="str">
        <f ca="1">IFERROR(VLOOKUP(B518,#REF!,3,FALSE),"-")</f>
        <v>Expenses not included in the other selling expenses natures of cost</v>
      </c>
      <c r="L518" s="38">
        <f ca="1">_xll.DBRW($B$14,$B518,L$19)</f>
        <v>0</v>
      </c>
      <c r="M518" s="38">
        <f ca="1">_xll.DBRW($B$14,$B518,M$19)</f>
        <v>0</v>
      </c>
      <c r="N518" s="38">
        <f ca="1">_xll.DBRW($B$14,$B518,N$19)</f>
        <v>0</v>
      </c>
      <c r="O518" s="38">
        <f ca="1">_xll.DBRW($B$14,$B518,O$19)</f>
        <v>0</v>
      </c>
    </row>
    <row r="519" spans="1:15" x14ac:dyDescent="0.25">
      <c r="A519" s="2" t="str">
        <f ca="1">IF(_xll.TM1RPTELISCONSOLIDATED($B$20,$B519),IF(_xll.TM1RPTELLEV($B$20,$B519)&lt;=3,_xll.TM1RPTELLEV($B$20,$B519),"D"),"N")</f>
        <v>N</v>
      </c>
      <c r="B519" s="53" t="s">
        <v>303</v>
      </c>
      <c r="C519" s="35" t="str">
        <f t="shared" ca="1" si="7"/>
        <v>No</v>
      </c>
      <c r="D519" s="35" t="str">
        <f ca="1">IF(AND(C519="YES",_xll.DIMIX(instance&amp;":z_indicator_PL_Vector",_xll.ELPAR(dimension,F519,1))&gt;0),
_xll.ELPAR(dimension,F519,1),
IF(AND(C519="YES",_xll.DIMIX(instance&amp;":z_indicator_PL_Vector",_xll.ELPAR(dimension,F519,1))=0),
_xll.ELPAR(dimension,_xll.ELPAR(dimension,F519,1),1),
IF(G519="Vector",F519,"")))</f>
        <v/>
      </c>
      <c r="E519" s="36">
        <f ca="1">_xll.ELLEV($B$15,$B519)</f>
        <v>0</v>
      </c>
      <c r="F519" s="37" t="str">
        <f ca="1">_xll.DIMNM(dimension,_xll.DIMIX(dimension,B519))</f>
        <v>PL1315_RM_70</v>
      </c>
      <c r="G519" s="36">
        <f ca="1">_xll.DBRW($B$14,$B519,G$19)</f>
        <v>0</v>
      </c>
      <c r="H519" s="38">
        <f ca="1">_xll.DBRW($B$14,$B519,H$19)</f>
        <v>0</v>
      </c>
      <c r="I519" s="38">
        <f ca="1">_xll.DBRW($B$14,$B519,I$19)</f>
        <v>0</v>
      </c>
      <c r="J519" s="38" t="str">
        <f ca="1">IF(OR(E519&lt;&gt;0,(_xll.ELPAR("tango_core_model:Indicator",B519,2)="")),_xll.ELPAR("tango_core_model:Indicator",B519,1),_xll.ELPAR("tango_core_model:Indicator",B519,2))</f>
        <v>PL0000_RM_OE</v>
      </c>
      <c r="K519" s="38" t="str">
        <f ca="1">IFERROR(VLOOKUP(B519,#REF!,3,FALSE),"-")</f>
        <v xml:space="preserve"> All expenses occuring within a travel (train, plane, taxi, meals, hotels…) not related to a specific commercial contract providing revenues nor to the bids.</v>
      </c>
      <c r="L519" s="38">
        <f ca="1">_xll.DBRW($B$14,$B519,L$19)</f>
        <v>0</v>
      </c>
      <c r="M519" s="38">
        <f ca="1">_xll.DBRW($B$14,$B519,M$19)</f>
        <v>0</v>
      </c>
      <c r="N519" s="38">
        <f ca="1">_xll.DBRW($B$14,$B519,N$19)</f>
        <v>0</v>
      </c>
      <c r="O519" s="38">
        <f ca="1">_xll.DBRW($B$14,$B519,O$19)</f>
        <v>0</v>
      </c>
    </row>
    <row r="520" spans="1:15" x14ac:dyDescent="0.25">
      <c r="A520" s="2" t="str">
        <f ca="1">IF(_xll.TM1RPTELISCONSOLIDATED($B$20,$B520),IF(_xll.TM1RPTELLEV($B$20,$B520)&lt;=3,_xll.TM1RPTELLEV($B$20,$B520),"D"),"N")</f>
        <v>N</v>
      </c>
      <c r="B520" s="55" t="s">
        <v>1915</v>
      </c>
      <c r="C520" s="35" t="str">
        <f t="shared" ca="1" si="7"/>
        <v>No</v>
      </c>
      <c r="D520" s="35" t="str">
        <f ca="1">IF(AND(C520="YES",_xll.DIMIX(instance&amp;":z_indicator_PL_Vector",_xll.ELPAR(dimension,F520,1))&gt;0),
_xll.ELPAR(dimension,F520,1),
IF(AND(C520="YES",_xll.DIMIX(instance&amp;":z_indicator_PL_Vector",_xll.ELPAR(dimension,F520,1))=0),
_xll.ELPAR(dimension,_xll.ELPAR(dimension,F520,1),1),
IF(G520="Vector",F520,"")))</f>
        <v/>
      </c>
      <c r="E520" s="36">
        <f ca="1">_xll.ELLEV($B$15,$B520)</f>
        <v>0</v>
      </c>
      <c r="F520" s="37" t="str">
        <f ca="1">_xll.DIMNM(dimension,_xll.DIMIX(dimension,B520))</f>
        <v>PL1355_RM_05</v>
      </c>
      <c r="G520" s="36">
        <f ca="1">_xll.DBRW($B$14,$B520,G$19)</f>
        <v>0</v>
      </c>
      <c r="H520" s="38">
        <f ca="1">_xll.DBRW($B$14,$B520,H$19)</f>
        <v>0</v>
      </c>
      <c r="I520" s="38">
        <f ca="1">_xll.DBRW($B$14,$B520,I$19)</f>
        <v>0</v>
      </c>
      <c r="J520" s="38" t="str">
        <f ca="1">IF(OR(E520&lt;&gt;0,(_xll.ELPAR("tango_core_model:Indicator",B520,2)="")),_xll.ELPAR("tango_core_model:Indicator",B520,1),_xll.ELPAR("tango_core_model:Indicator",B520,2))</f>
        <v>PL0000_RM</v>
      </c>
      <c r="K520" s="38" t="str">
        <f ca="1">IFERROR(VLOOKUP(B520,#REF!,3,FALSE),"-")</f>
        <v>-</v>
      </c>
      <c r="L520" s="38">
        <f ca="1">_xll.DBRW($B$14,$B520,L$19)</f>
        <v>0</v>
      </c>
      <c r="M520" s="38">
        <f ca="1">_xll.DBRW($B$14,$B520,M$19)</f>
        <v>0</v>
      </c>
      <c r="N520" s="38">
        <f ca="1">_xll.DBRW($B$14,$B520,N$19)</f>
        <v>0</v>
      </c>
      <c r="O520" s="38">
        <f ca="1">_xll.DBRW($B$14,$B520,O$19)</f>
        <v>0</v>
      </c>
    </row>
    <row r="521" spans="1:15" x14ac:dyDescent="0.25">
      <c r="A521" s="2" t="str">
        <f ca="1">IF(_xll.TM1RPTELISCONSOLIDATED($B$20,$B521),IF(_xll.TM1RPTELLEV($B$20,$B521)&lt;=3,_xll.TM1RPTELLEV($B$20,$B521),"D"),"N")</f>
        <v>N</v>
      </c>
      <c r="B521" s="46" t="s">
        <v>1836</v>
      </c>
      <c r="C521" s="25" t="str">
        <f t="shared" ca="1" si="7"/>
        <v>No</v>
      </c>
      <c r="D521" s="25" t="str">
        <f ca="1">IF(AND(C521="YES",_xll.DIMIX(instance&amp;":z_indicator_PL_Vector",_xll.ELPAR(dimension,F521,1))&gt;0),
_xll.ELPAR(dimension,F521,1),
IF(AND(C521="YES",_xll.DIMIX(instance&amp;":z_indicator_PL_Vector",_xll.ELPAR(dimension,F521,1))=0),
_xll.ELPAR(dimension,_xll.ELPAR(dimension,F521,1),1),
IF(G521="Vector",F521,"")))</f>
        <v/>
      </c>
      <c r="E521" s="26">
        <f ca="1">_xll.ELLEV($B$15,$B521)</f>
        <v>2</v>
      </c>
      <c r="F521" s="27" t="str">
        <f ca="1">_xll.DIMNM(dimension,_xll.DIMIX(dimension,B521))</f>
        <v>PL0000_SE</v>
      </c>
      <c r="G521" s="28">
        <f ca="1">_xll.DBRW($B$14,$B521,G$19)</f>
        <v>0</v>
      </c>
      <c r="H521" s="28">
        <f ca="1">_xll.DBRW($B$14,$B521,H$19)</f>
        <v>0</v>
      </c>
      <c r="I521" s="28">
        <f ca="1">_xll.DBRW($B$14,$B521,I$19)</f>
        <v>0</v>
      </c>
      <c r="J521" s="28" t="str">
        <f ca="1">IF(OR(E521&lt;&gt;0,(_xll.ELPAR("tango_core_model:Indicator",B521,2)="")),_xll.ELPAR("tango_core_model:Indicator",B521,1),_xll.ELPAR("tango_core_model:Indicator",B521,2))</f>
        <v>TPL13_dest_GA</v>
      </c>
      <c r="K521" s="28" t="str">
        <f ca="1">IFERROR(VLOOKUP(B521,#REF!,3,FALSE),"-")</f>
        <v>-</v>
      </c>
      <c r="L521" s="28">
        <f ca="1">_xll.DBRW($B$14,$B521,L$19)</f>
        <v>0</v>
      </c>
      <c r="M521" s="28">
        <f ca="1">_xll.DBRW($B$14,$B521,M$19)</f>
        <v>0</v>
      </c>
      <c r="N521" s="28">
        <f ca="1">_xll.DBRW($B$14,$B521,N$19)</f>
        <v>0</v>
      </c>
      <c r="O521" s="28">
        <f ca="1">_xll.DBRW($B$14,$B521,O$19)</f>
        <v>0</v>
      </c>
    </row>
    <row r="522" spans="1:15" x14ac:dyDescent="0.25">
      <c r="A522" s="2" t="str">
        <f ca="1">IF(_xll.TM1RPTELISCONSOLIDATED($B$20,$B522),IF(_xll.TM1RPTELLEV($B$20,$B522)&lt;=3,_xll.TM1RPTELLEV($B$20,$B522),"D"),"N")</f>
        <v>N</v>
      </c>
      <c r="B522" s="55" t="s">
        <v>318</v>
      </c>
      <c r="C522" s="35" t="str">
        <f t="shared" ca="1" si="7"/>
        <v>No</v>
      </c>
      <c r="D522" s="35" t="str">
        <f ca="1">IF(AND(C522="YES",_xll.DIMIX(instance&amp;":z_indicator_PL_Vector",_xll.ELPAR(dimension,F522,1))&gt;0),
_xll.ELPAR(dimension,F522,1),
IF(AND(C522="YES",_xll.DIMIX(instance&amp;":z_indicator_PL_Vector",_xll.ELPAR(dimension,F522,1))=0),
_xll.ELPAR(dimension,_xll.ELPAR(dimension,F522,1),1),
IF(G522="Vector",F522,"")))</f>
        <v/>
      </c>
      <c r="E522" s="36">
        <f ca="1">_xll.ELLEV($B$15,$B522)</f>
        <v>0</v>
      </c>
      <c r="F522" s="37" t="str">
        <f ca="1">_xll.DIMNM(dimension,_xll.DIMIX(dimension,B522))</f>
        <v>PL1310_SE_10</v>
      </c>
      <c r="G522" s="36">
        <f ca="1">_xll.DBRW($B$14,$B522,G$19)</f>
        <v>0</v>
      </c>
      <c r="H522" s="38">
        <f ca="1">_xll.DBRW($B$14,$B522,H$19)</f>
        <v>0</v>
      </c>
      <c r="I522" s="38">
        <f ca="1">_xll.DBRW($B$14,$B522,I$19)</f>
        <v>0</v>
      </c>
      <c r="J522" s="38" t="str">
        <f ca="1">IF(OR(E522&lt;&gt;0,(_xll.ELPAR("tango_core_model:Indicator",B522,2)="")),_xll.ELPAR("tango_core_model:Indicator",B522,1),_xll.ELPAR("tango_core_model:Indicator",B522,2))</f>
        <v>PL0000_SE</v>
      </c>
      <c r="K522" s="38" t="str">
        <f ca="1">IFERROR(VLOOKUP(B522,#REF!,3,FALSE),"-")</f>
        <v>The share of staff costs that can be allocated to head office and administrative costs</v>
      </c>
      <c r="L522" s="38">
        <f ca="1">_xll.DBRW($B$14,$B522,L$19)</f>
        <v>0</v>
      </c>
      <c r="M522" s="38">
        <f ca="1">_xll.DBRW($B$14,$B522,M$19)</f>
        <v>0</v>
      </c>
      <c r="N522" s="38">
        <f ca="1">_xll.DBRW($B$14,$B522,N$19)</f>
        <v>0</v>
      </c>
      <c r="O522" s="38">
        <f ca="1">_xll.DBRW($B$14,$B522,O$19)</f>
        <v>0</v>
      </c>
    </row>
    <row r="523" spans="1:15" x14ac:dyDescent="0.25">
      <c r="A523" s="2" t="str">
        <f ca="1">IF(_xll.TM1RPTELISCONSOLIDATED($B$20,$B523),IF(_xll.TM1RPTELLEV($B$20,$B523)&lt;=3,_xll.TM1RPTELLEV($B$20,$B523),"D"),"N")</f>
        <v>N</v>
      </c>
      <c r="B523" s="55" t="s">
        <v>412</v>
      </c>
      <c r="C523" s="35" t="str">
        <f t="shared" ca="1" si="7"/>
        <v>No</v>
      </c>
      <c r="D523" s="35" t="str">
        <f ca="1">IF(AND(C523="YES",_xll.DIMIX(instance&amp;":z_indicator_PL_Vector",_xll.ELPAR(dimension,F523,1))&gt;0),
_xll.ELPAR(dimension,F523,1),
IF(AND(C523="YES",_xll.DIMIX(instance&amp;":z_indicator_PL_Vector",_xll.ELPAR(dimension,F523,1))=0),
_xll.ELPAR(dimension,_xll.ELPAR(dimension,F523,1),1),
IF(G523="Vector",F523,"")))</f>
        <v/>
      </c>
      <c r="E523" s="36">
        <f ca="1">_xll.ELLEV($B$15,$B523)</f>
        <v>0</v>
      </c>
      <c r="F523" s="37" t="str">
        <f ca="1">_xll.DIMNM(dimension,_xll.DIMIX(dimension,B523))</f>
        <v>PL1310_SE_20</v>
      </c>
      <c r="G523" s="36">
        <f ca="1">_xll.DBRW($B$14,$B523,G$19)</f>
        <v>0</v>
      </c>
      <c r="H523" s="38">
        <f ca="1">_xll.DBRW($B$14,$B523,H$19)</f>
        <v>0</v>
      </c>
      <c r="I523" s="38">
        <f ca="1">_xll.DBRW($B$14,$B523,I$19)</f>
        <v>0</v>
      </c>
      <c r="J523" s="38" t="str">
        <f ca="1">IF(OR(E523&lt;&gt;0,(_xll.ELPAR("tango_core_model:Indicator",B523,2)="")),_xll.ELPAR("tango_core_model:Indicator",B523,1),_xll.ELPAR("tango_core_model:Indicator",B523,2))</f>
        <v>PL0000_SE</v>
      </c>
      <c r="K523" s="38" t="str">
        <f ca="1">IFERROR(VLOOKUP(B523,#REF!,3,FALSE),"-")</f>
        <v>The share of staff costs that can be allocated to head office and administrative costs</v>
      </c>
      <c r="L523" s="38">
        <f ca="1">_xll.DBRW($B$14,$B523,L$19)</f>
        <v>0</v>
      </c>
      <c r="M523" s="38">
        <f ca="1">_xll.DBRW($B$14,$B523,M$19)</f>
        <v>0</v>
      </c>
      <c r="N523" s="38">
        <f ca="1">_xll.DBRW($B$14,$B523,N$19)</f>
        <v>0</v>
      </c>
      <c r="O523" s="38">
        <f ca="1">_xll.DBRW($B$14,$B523,O$19)</f>
        <v>0</v>
      </c>
    </row>
    <row r="524" spans="1:15" x14ac:dyDescent="0.25">
      <c r="A524" s="2" t="str">
        <f ca="1">IF(_xll.TM1RPTELISCONSOLIDATED($B$20,$B524),IF(_xll.TM1RPTELLEV($B$20,$B524)&lt;=3,_xll.TM1RPTELLEV($B$20,$B524),"D"),"N")</f>
        <v>N</v>
      </c>
      <c r="B524" s="55" t="s">
        <v>319</v>
      </c>
      <c r="C524" s="35" t="str">
        <f t="shared" ca="1" si="7"/>
        <v>No</v>
      </c>
      <c r="D524" s="35" t="str">
        <f ca="1">IF(AND(C524="YES",_xll.DIMIX(instance&amp;":z_indicator_PL_Vector",_xll.ELPAR(dimension,F524,1))&gt;0),
_xll.ELPAR(dimension,F524,1),
IF(AND(C524="YES",_xll.DIMIX(instance&amp;":z_indicator_PL_Vector",_xll.ELPAR(dimension,F524,1))=0),
_xll.ELPAR(dimension,_xll.ELPAR(dimension,F524,1),1),
IF(G524="Vector",F524,"")))</f>
        <v/>
      </c>
      <c r="E524" s="36">
        <f ca="1">_xll.ELLEV($B$15,$B524)</f>
        <v>0</v>
      </c>
      <c r="F524" s="37" t="str">
        <f ca="1">_xll.DIMNM(dimension,_xll.DIMIX(dimension,B524))</f>
        <v>PL1316_SE</v>
      </c>
      <c r="G524" s="36">
        <f ca="1">_xll.DBRW($B$14,$B524,G$19)</f>
        <v>0</v>
      </c>
      <c r="H524" s="38">
        <f ca="1">_xll.DBRW($B$14,$B524,H$19)</f>
        <v>0</v>
      </c>
      <c r="I524" s="38">
        <f ca="1">_xll.DBRW($B$14,$B524,I$19)</f>
        <v>0</v>
      </c>
      <c r="J524" s="38" t="str">
        <f ca="1">IF(OR(E524&lt;&gt;0,(_xll.ELPAR("tango_core_model:Indicator",B524,2)="")),_xll.ELPAR("tango_core_model:Indicator",B524,1),_xll.ELPAR("tango_core_model:Indicator",B524,2))</f>
        <v>PL0000_SE</v>
      </c>
      <c r="K524" s="38" t="str">
        <f ca="1">IFERROR(VLOOKUP(B524,#REF!,3,FALSE),"-")</f>
        <v>Leasing costs of buildings and infrastructures</v>
      </c>
      <c r="L524" s="38">
        <f ca="1">_xll.DBRW($B$14,$B524,L$19)</f>
        <v>0</v>
      </c>
      <c r="M524" s="38">
        <f ca="1">_xll.DBRW($B$14,$B524,M$19)</f>
        <v>0</v>
      </c>
      <c r="N524" s="38">
        <f ca="1">_xll.DBRW($B$14,$B524,N$19)</f>
        <v>0</v>
      </c>
      <c r="O524" s="38">
        <f ca="1">_xll.DBRW($B$14,$B524,O$19)</f>
        <v>0</v>
      </c>
    </row>
    <row r="525" spans="1:15" x14ac:dyDescent="0.25">
      <c r="A525" s="2" t="str">
        <f ca="1">IF(_xll.TM1RPTELISCONSOLIDATED($B$20,$B525),IF(_xll.TM1RPTELLEV($B$20,$B525)&lt;=3,_xll.TM1RPTELLEV($B$20,$B525),"D"),"N")</f>
        <v>N</v>
      </c>
      <c r="B525" s="47" t="s">
        <v>1837</v>
      </c>
      <c r="C525" s="30" t="str">
        <f t="shared" ca="1" si="7"/>
        <v>No</v>
      </c>
      <c r="D525" s="30" t="str">
        <f ca="1">IF(AND(C525="YES",_xll.DIMIX(instance&amp;":z_indicator_PL_Vector",_xll.ELPAR(dimension,F525,1))&gt;0),
_xll.ELPAR(dimension,F525,1),
IF(AND(C525="YES",_xll.DIMIX(instance&amp;":z_indicator_PL_Vector",_xll.ELPAR(dimension,F525,1))=0),
_xll.ELPAR(dimension,_xll.ELPAR(dimension,F525,1),1),
IF(G525="Vector",F525,"")))</f>
        <v/>
      </c>
      <c r="E525" s="31">
        <f ca="1">_xll.ELLEV($B$15,$B525)</f>
        <v>1</v>
      </c>
      <c r="F525" s="32" t="str">
        <f ca="1">_xll.DIMNM(dimension,_xll.DIMIX(dimension,B525))</f>
        <v>PL0000_SE_OE</v>
      </c>
      <c r="G525" s="33">
        <f ca="1">_xll.DBRW($B$14,$B525,G$19)</f>
        <v>0</v>
      </c>
      <c r="H525" s="33">
        <f ca="1">_xll.DBRW($B$14,$B525,H$19)</f>
        <v>0</v>
      </c>
      <c r="I525" s="33">
        <f ca="1">_xll.DBRW($B$14,$B525,I$19)</f>
        <v>0</v>
      </c>
      <c r="J525" s="33" t="str">
        <f ca="1">IF(OR(E525&lt;&gt;0,(_xll.ELPAR("tango_core_model:Indicator",B525,2)="")),_xll.ELPAR("tango_core_model:Indicator",B525,1),_xll.ELPAR("tango_core_model:Indicator",B525,2))</f>
        <v>PL0000_SE</v>
      </c>
      <c r="K525" s="33" t="str">
        <f ca="1">IFERROR(VLOOKUP(B525,#REF!,3,FALSE),"-")</f>
        <v>-</v>
      </c>
      <c r="L525" s="33">
        <f ca="1">_xll.DBRW($B$14,$B525,L$19)</f>
        <v>0</v>
      </c>
      <c r="M525" s="33">
        <f ca="1">_xll.DBRW($B$14,$B525,M$19)</f>
        <v>0</v>
      </c>
      <c r="N525" s="33">
        <f ca="1">_xll.DBRW($B$14,$B525,N$19)</f>
        <v>0</v>
      </c>
      <c r="O525" s="33">
        <f ca="1">_xll.DBRW($B$14,$B525,O$19)</f>
        <v>0</v>
      </c>
    </row>
    <row r="526" spans="1:15" x14ac:dyDescent="0.25">
      <c r="A526" s="2" t="str">
        <f ca="1">IF(_xll.TM1RPTELISCONSOLIDATED($B$20,$B526),IF(_xll.TM1RPTELLEV($B$20,$B526)&lt;=3,_xll.TM1RPTELLEV($B$20,$B526),"D"),"N")</f>
        <v>N</v>
      </c>
      <c r="B526" s="53" t="s">
        <v>322</v>
      </c>
      <c r="C526" s="35" t="str">
        <f t="shared" ca="1" si="7"/>
        <v>No</v>
      </c>
      <c r="D526" s="35" t="str">
        <f ca="1">IF(AND(C526="YES",_xll.DIMIX(instance&amp;":z_indicator_PL_Vector",_xll.ELPAR(dimension,F526,1))&gt;0),
_xll.ELPAR(dimension,F526,1),
IF(AND(C526="YES",_xll.DIMIX(instance&amp;":z_indicator_PL_Vector",_xll.ELPAR(dimension,F526,1))=0),
_xll.ELPAR(dimension,_xll.ELPAR(dimension,F526,1),1),
IF(G526="Vector",F526,"")))</f>
        <v/>
      </c>
      <c r="E526" s="36">
        <f ca="1">_xll.ELLEV($B$15,$B526)</f>
        <v>0</v>
      </c>
      <c r="F526" s="37" t="str">
        <f ca="1">_xll.DIMNM(dimension,_xll.DIMIX(dimension,B526))</f>
        <v>PL1315_SE_75</v>
      </c>
      <c r="G526" s="36">
        <f ca="1">_xll.DBRW($B$14,$B526,G$19)</f>
        <v>0</v>
      </c>
      <c r="H526" s="38">
        <f ca="1">_xll.DBRW($B$14,$B526,H$19)</f>
        <v>0</v>
      </c>
      <c r="I526" s="38">
        <f ca="1">_xll.DBRW($B$14,$B526,I$19)</f>
        <v>0</v>
      </c>
      <c r="J526" s="38" t="str">
        <f ca="1">IF(OR(E526&lt;&gt;0,(_xll.ELPAR("tango_core_model:Indicator",B526,2)="")),_xll.ELPAR("tango_core_model:Indicator",B526,1),_xll.ELPAR("tango_core_model:Indicator",B526,2))</f>
        <v>PL0000_SE_OE</v>
      </c>
      <c r="K526" s="38" t="str">
        <f ca="1">IFERROR(VLOOKUP(B526,#REF!,3,FALSE),"-")</f>
        <v>Cost of auditors, consulting fees (tax, legal, financial) not related to a specific commercial contract providing revenues nor to the bids.</v>
      </c>
      <c r="L526" s="38">
        <f ca="1">_xll.DBRW($B$14,$B526,L$19)</f>
        <v>0</v>
      </c>
      <c r="M526" s="38">
        <f ca="1">_xll.DBRW($B$14,$B526,M$19)</f>
        <v>0</v>
      </c>
      <c r="N526" s="38">
        <f ca="1">_xll.DBRW($B$14,$B526,N$19)</f>
        <v>0</v>
      </c>
      <c r="O526" s="38">
        <f ca="1">_xll.DBRW($B$14,$B526,O$19)</f>
        <v>0</v>
      </c>
    </row>
    <row r="527" spans="1:15" x14ac:dyDescent="0.25">
      <c r="A527" s="2" t="str">
        <f ca="1">IF(_xll.TM1RPTELISCONSOLIDATED($B$20,$B527),IF(_xll.TM1RPTELLEV($B$20,$B527)&lt;=3,_xll.TM1RPTELLEV($B$20,$B527),"D"),"N")</f>
        <v>N</v>
      </c>
      <c r="B527" s="53" t="s">
        <v>320</v>
      </c>
      <c r="C527" s="35" t="str">
        <f t="shared" ca="1" si="7"/>
        <v>No</v>
      </c>
      <c r="D527" s="35" t="str">
        <f ca="1">IF(AND(C527="YES",_xll.DIMIX(instance&amp;":z_indicator_PL_Vector",_xll.ELPAR(dimension,F527,1))&gt;0),
_xll.ELPAR(dimension,F527,1),
IF(AND(C527="YES",_xll.DIMIX(instance&amp;":z_indicator_PL_Vector",_xll.ELPAR(dimension,F527,1))=0),
_xll.ELPAR(dimension,_xll.ELPAR(dimension,F527,1),1),
IF(G527="Vector",F527,"")))</f>
        <v/>
      </c>
      <c r="E527" s="36">
        <f ca="1">_xll.ELLEV($B$15,$B527)</f>
        <v>0</v>
      </c>
      <c r="F527" s="37" t="str">
        <f ca="1">_xll.DIMNM(dimension,_xll.DIMIX(dimension,B527))</f>
        <v>PL1315_SE_20</v>
      </c>
      <c r="G527" s="36">
        <f ca="1">_xll.DBRW($B$14,$B527,G$19)</f>
        <v>0</v>
      </c>
      <c r="H527" s="38">
        <f ca="1">_xll.DBRW($B$14,$B527,H$19)</f>
        <v>0</v>
      </c>
      <c r="I527" s="38">
        <f ca="1">_xll.DBRW($B$14,$B527,I$19)</f>
        <v>0</v>
      </c>
      <c r="J527" s="38" t="str">
        <f ca="1">IF(OR(E527&lt;&gt;0,(_xll.ELPAR("tango_core_model:Indicator",B527,2)="")),_xll.ELPAR("tango_core_model:Indicator",B527,1),_xll.ELPAR("tango_core_model:Indicator",B527,2))</f>
        <v>PL0000_SE_OE</v>
      </c>
      <c r="K527" s="38" t="str">
        <f ca="1">IFERROR(VLOOKUP(B527,#REF!,3,FALSE),"-")</f>
        <v>Cost of temporary staff allocated to the G&amp;A costs</v>
      </c>
      <c r="L527" s="38">
        <f ca="1">_xll.DBRW($B$14,$B527,L$19)</f>
        <v>0</v>
      </c>
      <c r="M527" s="38">
        <f ca="1">_xll.DBRW($B$14,$B527,M$19)</f>
        <v>0</v>
      </c>
      <c r="N527" s="38">
        <f ca="1">_xll.DBRW($B$14,$B527,N$19)</f>
        <v>0</v>
      </c>
      <c r="O527" s="38">
        <f ca="1">_xll.DBRW($B$14,$B527,O$19)</f>
        <v>0</v>
      </c>
    </row>
    <row r="528" spans="1:15" x14ac:dyDescent="0.25">
      <c r="A528" s="2" t="str">
        <f ca="1">IF(_xll.TM1RPTELISCONSOLIDATED($B$20,$B528),IF(_xll.TM1RPTELLEV($B$20,$B528)&lt;=3,_xll.TM1RPTELLEV($B$20,$B528),"D"),"N")</f>
        <v>N</v>
      </c>
      <c r="B528" s="53" t="s">
        <v>323</v>
      </c>
      <c r="C528" s="35" t="str">
        <f t="shared" ca="1" si="7"/>
        <v>No</v>
      </c>
      <c r="D528" s="35" t="str">
        <f ca="1">IF(AND(C528="YES",_xll.DIMIX(instance&amp;":z_indicator_PL_Vector",_xll.ELPAR(dimension,F528,1))&gt;0),
_xll.ELPAR(dimension,F528,1),
IF(AND(C528="YES",_xll.DIMIX(instance&amp;":z_indicator_PL_Vector",_xll.ELPAR(dimension,F528,1))=0),
_xll.ELPAR(dimension,_xll.ELPAR(dimension,F528,1),1),
IF(G528="Vector",F528,"")))</f>
        <v/>
      </c>
      <c r="E528" s="36">
        <f ca="1">_xll.ELLEV($B$15,$B528)</f>
        <v>0</v>
      </c>
      <c r="F528" s="37" t="str">
        <f ca="1">_xll.DIMNM(dimension,_xll.DIMIX(dimension,B528))</f>
        <v>PL1315_SE_99</v>
      </c>
      <c r="G528" s="36">
        <f ca="1">_xll.DBRW($B$14,$B528,G$19)</f>
        <v>0</v>
      </c>
      <c r="H528" s="38">
        <f ca="1">_xll.DBRW($B$14,$B528,H$19)</f>
        <v>0</v>
      </c>
      <c r="I528" s="38">
        <f ca="1">_xll.DBRW($B$14,$B528,I$19)</f>
        <v>0</v>
      </c>
      <c r="J528" s="38" t="str">
        <f ca="1">IF(OR(E528&lt;&gt;0,(_xll.ELPAR("tango_core_model:Indicator",B528,2)="")),_xll.ELPAR("tango_core_model:Indicator",B528,1),_xll.ELPAR("tango_core_model:Indicator",B528,2))</f>
        <v>PL0000_SE_OE</v>
      </c>
      <c r="K528" s="38" t="str">
        <f ca="1">IFERROR(VLOOKUP(B528,#REF!,3,FALSE),"-")</f>
        <v>Expenses not included in the other selling expenses natures of cost</v>
      </c>
      <c r="L528" s="38">
        <f ca="1">_xll.DBRW($B$14,$B528,L$19)</f>
        <v>0</v>
      </c>
      <c r="M528" s="38">
        <f ca="1">_xll.DBRW($B$14,$B528,M$19)</f>
        <v>0</v>
      </c>
      <c r="N528" s="38">
        <f ca="1">_xll.DBRW($B$14,$B528,N$19)</f>
        <v>0</v>
      </c>
      <c r="O528" s="38">
        <f ca="1">_xll.DBRW($B$14,$B528,O$19)</f>
        <v>0</v>
      </c>
    </row>
    <row r="529" spans="1:15" x14ac:dyDescent="0.25">
      <c r="A529" s="2" t="str">
        <f ca="1">IF(_xll.TM1RPTELISCONSOLIDATED($B$20,$B529),IF(_xll.TM1RPTELLEV($B$20,$B529)&lt;=3,_xll.TM1RPTELLEV($B$20,$B529),"D"),"N")</f>
        <v>N</v>
      </c>
      <c r="B529" s="53" t="s">
        <v>321</v>
      </c>
      <c r="C529" s="35" t="str">
        <f t="shared" ca="1" si="7"/>
        <v>No</v>
      </c>
      <c r="D529" s="35" t="str">
        <f ca="1">IF(AND(C529="YES",_xll.DIMIX(instance&amp;":z_indicator_PL_Vector",_xll.ELPAR(dimension,F529,1))&gt;0),
_xll.ELPAR(dimension,F529,1),
IF(AND(C529="YES",_xll.DIMIX(instance&amp;":z_indicator_PL_Vector",_xll.ELPAR(dimension,F529,1))=0),
_xll.ELPAR(dimension,_xll.ELPAR(dimension,F529,1),1),
IF(G529="Vector",F529,"")))</f>
        <v/>
      </c>
      <c r="E529" s="36">
        <f ca="1">_xll.ELLEV($B$15,$B529)</f>
        <v>0</v>
      </c>
      <c r="F529" s="37" t="str">
        <f ca="1">_xll.DIMNM(dimension,_xll.DIMIX(dimension,B529))</f>
        <v>PL1315_SE_70</v>
      </c>
      <c r="G529" s="36">
        <f ca="1">_xll.DBRW($B$14,$B529,G$19)</f>
        <v>0</v>
      </c>
      <c r="H529" s="38">
        <f ca="1">_xll.DBRW($B$14,$B529,H$19)</f>
        <v>0</v>
      </c>
      <c r="I529" s="38">
        <f ca="1">_xll.DBRW($B$14,$B529,I$19)</f>
        <v>0</v>
      </c>
      <c r="J529" s="38" t="str">
        <f ca="1">IF(OR(E529&lt;&gt;0,(_xll.ELPAR("tango_core_model:Indicator",B529,2)="")),_xll.ELPAR("tango_core_model:Indicator",B529,1),_xll.ELPAR("tango_core_model:Indicator",B529,2))</f>
        <v>PL0000_SE_OE</v>
      </c>
      <c r="K529" s="38" t="str">
        <f ca="1">IFERROR(VLOOKUP(B529,#REF!,3,FALSE),"-")</f>
        <v xml:space="preserve"> All expenses occuring within a travel (train, plane, taxi, meals, hotels…) not related to a specific commercial contract providing revenues nor to the bids.</v>
      </c>
      <c r="L529" s="38">
        <f ca="1">_xll.DBRW($B$14,$B529,L$19)</f>
        <v>0</v>
      </c>
      <c r="M529" s="38">
        <f ca="1">_xll.DBRW($B$14,$B529,M$19)</f>
        <v>0</v>
      </c>
      <c r="N529" s="38">
        <f ca="1">_xll.DBRW($B$14,$B529,N$19)</f>
        <v>0</v>
      </c>
      <c r="O529" s="38">
        <f ca="1">_xll.DBRW($B$14,$B529,O$19)</f>
        <v>0</v>
      </c>
    </row>
    <row r="530" spans="1:15" x14ac:dyDescent="0.25">
      <c r="A530" s="2" t="str">
        <f ca="1">IF(_xll.TM1RPTELISCONSOLIDATED($B$20,$B530),IF(_xll.TM1RPTELLEV($B$20,$B530)&lt;=3,_xll.TM1RPTELLEV($B$20,$B530),"D"),"N")</f>
        <v>N</v>
      </c>
      <c r="B530" s="55" t="s">
        <v>1916</v>
      </c>
      <c r="C530" s="35" t="str">
        <f t="shared" ca="1" si="7"/>
        <v>No</v>
      </c>
      <c r="D530" s="35" t="str">
        <f ca="1">IF(AND(C530="YES",_xll.DIMIX(instance&amp;":z_indicator_PL_Vector",_xll.ELPAR(dimension,F530,1))&gt;0),
_xll.ELPAR(dimension,F530,1),
IF(AND(C530="YES",_xll.DIMIX(instance&amp;":z_indicator_PL_Vector",_xll.ELPAR(dimension,F530,1))=0),
_xll.ELPAR(dimension,_xll.ELPAR(dimension,F530,1),1),
IF(G530="Vector",F530,"")))</f>
        <v/>
      </c>
      <c r="E530" s="36">
        <f ca="1">_xll.ELLEV($B$15,$B530)</f>
        <v>0</v>
      </c>
      <c r="F530" s="37" t="str">
        <f ca="1">_xll.DIMNM(dimension,_xll.DIMIX(dimension,B530))</f>
        <v>PL1355_SE_05</v>
      </c>
      <c r="G530" s="36">
        <f ca="1">_xll.DBRW($B$14,$B530,G$19)</f>
        <v>0</v>
      </c>
      <c r="H530" s="38">
        <f ca="1">_xll.DBRW($B$14,$B530,H$19)</f>
        <v>0</v>
      </c>
      <c r="I530" s="38">
        <f ca="1">_xll.DBRW($B$14,$B530,I$19)</f>
        <v>0</v>
      </c>
      <c r="J530" s="38" t="str">
        <f ca="1">IF(OR(E530&lt;&gt;0,(_xll.ELPAR("tango_core_model:Indicator",B530,2)="")),_xll.ELPAR("tango_core_model:Indicator",B530,1),_xll.ELPAR("tango_core_model:Indicator",B530,2))</f>
        <v>PL0000_SE</v>
      </c>
      <c r="K530" s="38" t="str">
        <f ca="1">IFERROR(VLOOKUP(B530,#REF!,3,FALSE),"-")</f>
        <v>-</v>
      </c>
      <c r="L530" s="38">
        <f ca="1">_xll.DBRW($B$14,$B530,L$19)</f>
        <v>0</v>
      </c>
      <c r="M530" s="38">
        <f ca="1">_xll.DBRW($B$14,$B530,M$19)</f>
        <v>0</v>
      </c>
      <c r="N530" s="38">
        <f ca="1">_xll.DBRW($B$14,$B530,N$19)</f>
        <v>0</v>
      </c>
      <c r="O530" s="38">
        <f ca="1">_xll.DBRW($B$14,$B530,O$19)</f>
        <v>0</v>
      </c>
    </row>
    <row r="531" spans="1:15" x14ac:dyDescent="0.25">
      <c r="A531" s="2" t="str">
        <f ca="1">IF(_xll.TM1RPTELISCONSOLIDATED($B$20,$B531),IF(_xll.TM1RPTELLEV($B$20,$B531)&lt;=3,_xll.TM1RPTELLEV($B$20,$B531),"D"),"N")</f>
        <v>N</v>
      </c>
      <c r="B531" s="46" t="s">
        <v>1838</v>
      </c>
      <c r="C531" s="25" t="str">
        <f t="shared" ca="1" si="7"/>
        <v>No</v>
      </c>
      <c r="D531" s="25" t="str">
        <f ca="1">IF(AND(C531="YES",_xll.DIMIX(instance&amp;":z_indicator_PL_Vector",_xll.ELPAR(dimension,F531,1))&gt;0),
_xll.ELPAR(dimension,F531,1),
IF(AND(C531="YES",_xll.DIMIX(instance&amp;":z_indicator_PL_Vector",_xll.ELPAR(dimension,F531,1))=0),
_xll.ELPAR(dimension,_xll.ELPAR(dimension,F531,1),1),
IF(G531="Vector",F531,"")))</f>
        <v/>
      </c>
      <c r="E531" s="26">
        <f ca="1">_xll.ELLEV($B$15,$B531)</f>
        <v>2</v>
      </c>
      <c r="F531" s="27" t="str">
        <f ca="1">_xll.DIMNM(dimension,_xll.DIMIX(dimension,B531))</f>
        <v>PL0000_TD</v>
      </c>
      <c r="G531" s="28">
        <f ca="1">_xll.DBRW($B$14,$B531,G$19)</f>
        <v>0</v>
      </c>
      <c r="H531" s="28">
        <f ca="1">_xll.DBRW($B$14,$B531,H$19)</f>
        <v>0</v>
      </c>
      <c r="I531" s="28">
        <f ca="1">_xll.DBRW($B$14,$B531,I$19)</f>
        <v>0</v>
      </c>
      <c r="J531" s="28" t="str">
        <f ca="1">IF(OR(E531&lt;&gt;0,(_xll.ELPAR("tango_core_model:Indicator",B531,2)="")),_xll.ELPAR("tango_core_model:Indicator",B531,1),_xll.ELPAR("tango_core_model:Indicator",B531,2))</f>
        <v>TPL13_dest_GA</v>
      </c>
      <c r="K531" s="28" t="str">
        <f ca="1">IFERROR(VLOOKUP(B531,#REF!,3,FALSE),"-")</f>
        <v>-</v>
      </c>
      <c r="L531" s="28">
        <f ca="1">_xll.DBRW($B$14,$B531,L$19)</f>
        <v>0</v>
      </c>
      <c r="M531" s="28">
        <f ca="1">_xll.DBRW($B$14,$B531,M$19)</f>
        <v>0</v>
      </c>
      <c r="N531" s="28">
        <f ca="1">_xll.DBRW($B$14,$B531,N$19)</f>
        <v>0</v>
      </c>
      <c r="O531" s="28">
        <f ca="1">_xll.DBRW($B$14,$B531,O$19)</f>
        <v>0</v>
      </c>
    </row>
    <row r="532" spans="1:15" x14ac:dyDescent="0.25">
      <c r="A532" s="2" t="str">
        <f ca="1">IF(_xll.TM1RPTELISCONSOLIDATED($B$20,$B532),IF(_xll.TM1RPTELLEV($B$20,$B532)&lt;=3,_xll.TM1RPTELLEV($B$20,$B532),"D"),"N")</f>
        <v>N</v>
      </c>
      <c r="B532" s="55" t="s">
        <v>251</v>
      </c>
      <c r="C532" s="35" t="str">
        <f t="shared" ca="1" si="7"/>
        <v>No</v>
      </c>
      <c r="D532" s="35" t="str">
        <f ca="1">IF(AND(C532="YES",_xll.DIMIX(instance&amp;":z_indicator_PL_Vector",_xll.ELPAR(dimension,F532,1))&gt;0),
_xll.ELPAR(dimension,F532,1),
IF(AND(C532="YES",_xll.DIMIX(instance&amp;":z_indicator_PL_Vector",_xll.ELPAR(dimension,F532,1))=0),
_xll.ELPAR(dimension,_xll.ELPAR(dimension,F532,1),1),
IF(G532="Vector",F532,"")))</f>
        <v/>
      </c>
      <c r="E532" s="36">
        <f ca="1">_xll.ELLEV($B$15,$B532)</f>
        <v>0</v>
      </c>
      <c r="F532" s="37" t="str">
        <f ca="1">_xll.DIMNM(dimension,_xll.DIMIX(dimension,B532))</f>
        <v>PL1310_TD_10</v>
      </c>
      <c r="G532" s="36">
        <f ca="1">_xll.DBRW($B$14,$B532,G$19)</f>
        <v>0</v>
      </c>
      <c r="H532" s="38">
        <f ca="1">_xll.DBRW($B$14,$B532,H$19)</f>
        <v>0</v>
      </c>
      <c r="I532" s="38">
        <f ca="1">_xll.DBRW($B$14,$B532,I$19)</f>
        <v>0</v>
      </c>
      <c r="J532" s="38" t="str">
        <f ca="1">IF(OR(E532&lt;&gt;0,(_xll.ELPAR("tango_core_model:Indicator",B532,2)="")),_xll.ELPAR("tango_core_model:Indicator",B532,1),_xll.ELPAR("tango_core_model:Indicator",B532,2))</f>
        <v>PL0000_TD</v>
      </c>
      <c r="K532" s="38" t="str">
        <f ca="1">IFERROR(VLOOKUP(B532,#REF!,3,FALSE),"-")</f>
        <v>The share of staff costs that can be allocated to head office and administrative costs</v>
      </c>
      <c r="L532" s="38">
        <f ca="1">_xll.DBRW($B$14,$B532,L$19)</f>
        <v>0</v>
      </c>
      <c r="M532" s="38">
        <f ca="1">_xll.DBRW($B$14,$B532,M$19)</f>
        <v>0</v>
      </c>
      <c r="N532" s="38">
        <f ca="1">_xll.DBRW($B$14,$B532,N$19)</f>
        <v>0</v>
      </c>
      <c r="O532" s="38">
        <f ca="1">_xll.DBRW($B$14,$B532,O$19)</f>
        <v>0</v>
      </c>
    </row>
    <row r="533" spans="1:15" x14ac:dyDescent="0.25">
      <c r="A533" s="2" t="str">
        <f ca="1">IF(_xll.TM1RPTELISCONSOLIDATED($B$20,$B533),IF(_xll.TM1RPTELLEV($B$20,$B533)&lt;=3,_xll.TM1RPTELLEV($B$20,$B533),"D"),"N")</f>
        <v>N</v>
      </c>
      <c r="B533" s="55" t="s">
        <v>413</v>
      </c>
      <c r="C533" s="35" t="str">
        <f t="shared" ref="C533:C591" ca="1" si="8">IF(AND($A533="N",G533="country")=TRUE,"Yes","No")</f>
        <v>No</v>
      </c>
      <c r="D533" s="35" t="str">
        <f ca="1">IF(AND(C533="YES",_xll.DIMIX(instance&amp;":z_indicator_PL_Vector",_xll.ELPAR(dimension,F533,1))&gt;0),
_xll.ELPAR(dimension,F533,1),
IF(AND(C533="YES",_xll.DIMIX(instance&amp;":z_indicator_PL_Vector",_xll.ELPAR(dimension,F533,1))=0),
_xll.ELPAR(dimension,_xll.ELPAR(dimension,F533,1),1),
IF(G533="Vector",F533,"")))</f>
        <v/>
      </c>
      <c r="E533" s="36">
        <f ca="1">_xll.ELLEV($B$15,$B533)</f>
        <v>0</v>
      </c>
      <c r="F533" s="37" t="str">
        <f ca="1">_xll.DIMNM(dimension,_xll.DIMIX(dimension,B533))</f>
        <v>PL1310_TD_20</v>
      </c>
      <c r="G533" s="36">
        <f ca="1">_xll.DBRW($B$14,$B533,G$19)</f>
        <v>0</v>
      </c>
      <c r="H533" s="38">
        <f ca="1">_xll.DBRW($B$14,$B533,H$19)</f>
        <v>0</v>
      </c>
      <c r="I533" s="38">
        <f ca="1">_xll.DBRW($B$14,$B533,I$19)</f>
        <v>0</v>
      </c>
      <c r="J533" s="38" t="str">
        <f ca="1">IF(OR(E533&lt;&gt;0,(_xll.ELPAR("tango_core_model:Indicator",B533,2)="")),_xll.ELPAR("tango_core_model:Indicator",B533,1),_xll.ELPAR("tango_core_model:Indicator",B533,2))</f>
        <v>PL0000_TD</v>
      </c>
      <c r="K533" s="38" t="str">
        <f ca="1">IFERROR(VLOOKUP(B533,#REF!,3,FALSE),"-")</f>
        <v>The share of staff costs that can be allocated to head office and administrative costs</v>
      </c>
      <c r="L533" s="38">
        <f ca="1">_xll.DBRW($B$14,$B533,L$19)</f>
        <v>0</v>
      </c>
      <c r="M533" s="38">
        <f ca="1">_xll.DBRW($B$14,$B533,M$19)</f>
        <v>0</v>
      </c>
      <c r="N533" s="38">
        <f ca="1">_xll.DBRW($B$14,$B533,N$19)</f>
        <v>0</v>
      </c>
      <c r="O533" s="38">
        <f ca="1">_xll.DBRW($B$14,$B533,O$19)</f>
        <v>0</v>
      </c>
    </row>
    <row r="534" spans="1:15" x14ac:dyDescent="0.25">
      <c r="A534" s="2" t="str">
        <f ca="1">IF(_xll.TM1RPTELISCONSOLIDATED($B$20,$B534),IF(_xll.TM1RPTELLEV($B$20,$B534)&lt;=3,_xll.TM1RPTELLEV($B$20,$B534),"D"),"N")</f>
        <v>N</v>
      </c>
      <c r="B534" s="55" t="s">
        <v>253</v>
      </c>
      <c r="C534" s="35" t="str">
        <f t="shared" ca="1" si="8"/>
        <v>No</v>
      </c>
      <c r="D534" s="35" t="str">
        <f ca="1">IF(AND(C534="YES",_xll.DIMIX(instance&amp;":z_indicator_PL_Vector",_xll.ELPAR(dimension,F534,1))&gt;0),
_xll.ELPAR(dimension,F534,1),
IF(AND(C534="YES",_xll.DIMIX(instance&amp;":z_indicator_PL_Vector",_xll.ELPAR(dimension,F534,1))=0),
_xll.ELPAR(dimension,_xll.ELPAR(dimension,F534,1),1),
IF(G534="Vector",F534,"")))</f>
        <v/>
      </c>
      <c r="E534" s="36">
        <f ca="1">_xll.ELLEV($B$15,$B534)</f>
        <v>0</v>
      </c>
      <c r="F534" s="37" t="str">
        <f ca="1">_xll.DIMNM(dimension,_xll.DIMIX(dimension,B534))</f>
        <v>PL1316_TD</v>
      </c>
      <c r="G534" s="36">
        <f ca="1">_xll.DBRW($B$14,$B534,G$19)</f>
        <v>0</v>
      </c>
      <c r="H534" s="38">
        <f ca="1">_xll.DBRW($B$14,$B534,H$19)</f>
        <v>0</v>
      </c>
      <c r="I534" s="38">
        <f ca="1">_xll.DBRW($B$14,$B534,I$19)</f>
        <v>0</v>
      </c>
      <c r="J534" s="38" t="str">
        <f ca="1">IF(OR(E534&lt;&gt;0,(_xll.ELPAR("tango_core_model:Indicator",B534,2)="")),_xll.ELPAR("tango_core_model:Indicator",B534,1),_xll.ELPAR("tango_core_model:Indicator",B534,2))</f>
        <v>PL0000_TD</v>
      </c>
      <c r="K534" s="38" t="str">
        <f ca="1">IFERROR(VLOOKUP(B534,#REF!,3,FALSE),"-")</f>
        <v>Leasing costs of buildings and infrastructures</v>
      </c>
      <c r="L534" s="38">
        <f ca="1">_xll.DBRW($B$14,$B534,L$19)</f>
        <v>0</v>
      </c>
      <c r="M534" s="38">
        <f ca="1">_xll.DBRW($B$14,$B534,M$19)</f>
        <v>0</v>
      </c>
      <c r="N534" s="38">
        <f ca="1">_xll.DBRW($B$14,$B534,N$19)</f>
        <v>0</v>
      </c>
      <c r="O534" s="38">
        <f ca="1">_xll.DBRW($B$14,$B534,O$19)</f>
        <v>0</v>
      </c>
    </row>
    <row r="535" spans="1:15" x14ac:dyDescent="0.25">
      <c r="A535" s="2" t="str">
        <f ca="1">IF(_xll.TM1RPTELISCONSOLIDATED($B$20,$B535),IF(_xll.TM1RPTELLEV($B$20,$B535)&lt;=3,_xll.TM1RPTELLEV($B$20,$B535),"D"),"N")</f>
        <v>N</v>
      </c>
      <c r="B535" s="55" t="s">
        <v>252</v>
      </c>
      <c r="C535" s="35" t="str">
        <f t="shared" ca="1" si="8"/>
        <v>No</v>
      </c>
      <c r="D535" s="35" t="str">
        <f ca="1">IF(AND(C535="YES",_xll.DIMIX(instance&amp;":z_indicator_PL_Vector",_xll.ELPAR(dimension,F535,1))&gt;0),
_xll.ELPAR(dimension,F535,1),
IF(AND(C535="YES",_xll.DIMIX(instance&amp;":z_indicator_PL_Vector",_xll.ELPAR(dimension,F535,1))=0),
_xll.ELPAR(dimension,_xll.ELPAR(dimension,F535,1),1),
IF(G535="Vector",F535,"")))</f>
        <v/>
      </c>
      <c r="E535" s="36">
        <f ca="1">_xll.ELLEV($B$15,$B535)</f>
        <v>0</v>
      </c>
      <c r="F535" s="37" t="str">
        <f ca="1">_xll.DIMNM(dimension,_xll.DIMIX(dimension,B535))</f>
        <v>PL1355_TD_05</v>
      </c>
      <c r="G535" s="36">
        <f ca="1">_xll.DBRW($B$14,$B535,G$19)</f>
        <v>0</v>
      </c>
      <c r="H535" s="38">
        <f ca="1">_xll.DBRW($B$14,$B535,H$19)</f>
        <v>0</v>
      </c>
      <c r="I535" s="38">
        <f ca="1">_xll.DBRW($B$14,$B535,I$19)</f>
        <v>0</v>
      </c>
      <c r="J535" s="38" t="str">
        <f ca="1">IF(OR(E535&lt;&gt;0,(_xll.ELPAR("tango_core_model:Indicator",B535,2)="")),_xll.ELPAR("tango_core_model:Indicator",B535,1),_xll.ELPAR("tango_core_model:Indicator",B535,2))</f>
        <v>PL0000_TD</v>
      </c>
      <c r="K535" s="38" t="str">
        <f ca="1">IFERROR(VLOOKUP(B535,#REF!,3,FALSE),"-")</f>
        <v xml:space="preserve">Expenses invoiced by other entities of the Group: Management Fees from Group VE, Management Fees from Corporate VT, MF from Business Area, or Country, or Region or Agency. </v>
      </c>
      <c r="L535" s="38">
        <f ca="1">_xll.DBRW($B$14,$B535,L$19)</f>
        <v>0</v>
      </c>
      <c r="M535" s="38">
        <f ca="1">_xll.DBRW($B$14,$B535,M$19)</f>
        <v>0</v>
      </c>
      <c r="N535" s="38">
        <f ca="1">_xll.DBRW($B$14,$B535,N$19)</f>
        <v>0</v>
      </c>
      <c r="O535" s="38">
        <f ca="1">_xll.DBRW($B$14,$B535,O$19)</f>
        <v>0</v>
      </c>
    </row>
    <row r="536" spans="1:15" x14ac:dyDescent="0.25">
      <c r="A536" s="2" t="str">
        <f ca="1">IF(_xll.TM1RPTELISCONSOLIDATED($B$20,$B536),IF(_xll.TM1RPTELLEV($B$20,$B536)&lt;=3,_xll.TM1RPTELLEV($B$20,$B536),"D"),"N")</f>
        <v>N</v>
      </c>
      <c r="B536" s="47" t="s">
        <v>1839</v>
      </c>
      <c r="C536" s="30" t="str">
        <f t="shared" ca="1" si="8"/>
        <v>No</v>
      </c>
      <c r="D536" s="30" t="str">
        <f ca="1">IF(AND(C536="YES",_xll.DIMIX(instance&amp;":z_indicator_PL_Vector",_xll.ELPAR(dimension,F536,1))&gt;0),
_xll.ELPAR(dimension,F536,1),
IF(AND(C536="YES",_xll.DIMIX(instance&amp;":z_indicator_PL_Vector",_xll.ELPAR(dimension,F536,1))=0),
_xll.ELPAR(dimension,_xll.ELPAR(dimension,F536,1),1),
IF(G536="Vector",F536,"")))</f>
        <v/>
      </c>
      <c r="E536" s="31">
        <f ca="1">_xll.ELLEV($B$15,$B536)</f>
        <v>1</v>
      </c>
      <c r="F536" s="32" t="str">
        <f ca="1">_xll.DIMNM(dimension,_xll.DIMIX(dimension,B536))</f>
        <v>PL0000_TD_OE</v>
      </c>
      <c r="G536" s="33">
        <f ca="1">_xll.DBRW($B$14,$B536,G$19)</f>
        <v>0</v>
      </c>
      <c r="H536" s="33">
        <f ca="1">_xll.DBRW($B$14,$B536,H$19)</f>
        <v>0</v>
      </c>
      <c r="I536" s="33">
        <f ca="1">_xll.DBRW($B$14,$B536,I$19)</f>
        <v>0</v>
      </c>
      <c r="J536" s="33" t="str">
        <f ca="1">IF(OR(E536&lt;&gt;0,(_xll.ELPAR("tango_core_model:Indicator",B536,2)="")),_xll.ELPAR("tango_core_model:Indicator",B536,1),_xll.ELPAR("tango_core_model:Indicator",B536,2))</f>
        <v>PL0000_TD</v>
      </c>
      <c r="K536" s="33" t="str">
        <f ca="1">IFERROR(VLOOKUP(B536,#REF!,3,FALSE),"-")</f>
        <v>-</v>
      </c>
      <c r="L536" s="33">
        <f ca="1">_xll.DBRW($B$14,$B536,L$19)</f>
        <v>0</v>
      </c>
      <c r="M536" s="33">
        <f ca="1">_xll.DBRW($B$14,$B536,M$19)</f>
        <v>0</v>
      </c>
      <c r="N536" s="33">
        <f ca="1">_xll.DBRW($B$14,$B536,N$19)</f>
        <v>0</v>
      </c>
      <c r="O536" s="33">
        <f ca="1">_xll.DBRW($B$14,$B536,O$19)</f>
        <v>0</v>
      </c>
    </row>
    <row r="537" spans="1:15" x14ac:dyDescent="0.25">
      <c r="A537" s="2" t="str">
        <f ca="1">IF(_xll.TM1RPTELISCONSOLIDATED($B$20,$B537),IF(_xll.TM1RPTELLEV($B$20,$B537)&lt;=3,_xll.TM1RPTELLEV($B$20,$B537),"D"),"N")</f>
        <v>N</v>
      </c>
      <c r="B537" s="53" t="s">
        <v>256</v>
      </c>
      <c r="C537" s="35" t="str">
        <f t="shared" ca="1" si="8"/>
        <v>No</v>
      </c>
      <c r="D537" s="35" t="str">
        <f ca="1">IF(AND(C537="YES",_xll.DIMIX(instance&amp;":z_indicator_PL_Vector",_xll.ELPAR(dimension,F537,1))&gt;0),
_xll.ELPAR(dimension,F537,1),
IF(AND(C537="YES",_xll.DIMIX(instance&amp;":z_indicator_PL_Vector",_xll.ELPAR(dimension,F537,1))=0),
_xll.ELPAR(dimension,_xll.ELPAR(dimension,F537,1),1),
IF(G537="Vector",F537,"")))</f>
        <v/>
      </c>
      <c r="E537" s="36">
        <f ca="1">_xll.ELLEV($B$15,$B537)</f>
        <v>0</v>
      </c>
      <c r="F537" s="37" t="str">
        <f ca="1">_xll.DIMNM(dimension,_xll.DIMIX(dimension,B537))</f>
        <v>PL1315_TD_75</v>
      </c>
      <c r="G537" s="36">
        <f ca="1">_xll.DBRW($B$14,$B537,G$19)</f>
        <v>0</v>
      </c>
      <c r="H537" s="38">
        <f ca="1">_xll.DBRW($B$14,$B537,H$19)</f>
        <v>0</v>
      </c>
      <c r="I537" s="38">
        <f ca="1">_xll.DBRW($B$14,$B537,I$19)</f>
        <v>0</v>
      </c>
      <c r="J537" s="38" t="str">
        <f ca="1">IF(OR(E537&lt;&gt;0,(_xll.ELPAR("tango_core_model:Indicator",B537,2)="")),_xll.ELPAR("tango_core_model:Indicator",B537,1),_xll.ELPAR("tango_core_model:Indicator",B537,2))</f>
        <v>PL0000_TD_OE</v>
      </c>
      <c r="K537" s="38" t="str">
        <f ca="1">IFERROR(VLOOKUP(B537,#REF!,3,FALSE),"-")</f>
        <v>Cost of auditors, consulting fees (tax, legal, financial) not related to a specific commercial contract providing revenues nor to the bids.</v>
      </c>
      <c r="L537" s="38">
        <f ca="1">_xll.DBRW($B$14,$B537,L$19)</f>
        <v>0</v>
      </c>
      <c r="M537" s="38">
        <f ca="1">_xll.DBRW($B$14,$B537,M$19)</f>
        <v>0</v>
      </c>
      <c r="N537" s="38">
        <f ca="1">_xll.DBRW($B$14,$B537,N$19)</f>
        <v>0</v>
      </c>
      <c r="O537" s="38">
        <f ca="1">_xll.DBRW($B$14,$B537,O$19)</f>
        <v>0</v>
      </c>
    </row>
    <row r="538" spans="1:15" x14ac:dyDescent="0.25">
      <c r="A538" s="2" t="str">
        <f ca="1">IF(_xll.TM1RPTELISCONSOLIDATED($B$20,$B538),IF(_xll.TM1RPTELLEV($B$20,$B538)&lt;=3,_xll.TM1RPTELLEV($B$20,$B538),"D"),"N")</f>
        <v>N</v>
      </c>
      <c r="B538" s="53" t="s">
        <v>254</v>
      </c>
      <c r="C538" s="35" t="str">
        <f t="shared" ca="1" si="8"/>
        <v>No</v>
      </c>
      <c r="D538" s="35" t="str">
        <f ca="1">IF(AND(C538="YES",_xll.DIMIX(instance&amp;":z_indicator_PL_Vector",_xll.ELPAR(dimension,F538,1))&gt;0),
_xll.ELPAR(dimension,F538,1),
IF(AND(C538="YES",_xll.DIMIX(instance&amp;":z_indicator_PL_Vector",_xll.ELPAR(dimension,F538,1))=0),
_xll.ELPAR(dimension,_xll.ELPAR(dimension,F538,1),1),
IF(G538="Vector",F538,"")))</f>
        <v/>
      </c>
      <c r="E538" s="36">
        <f ca="1">_xll.ELLEV($B$15,$B538)</f>
        <v>0</v>
      </c>
      <c r="F538" s="37" t="str">
        <f ca="1">_xll.DIMNM(dimension,_xll.DIMIX(dimension,B538))</f>
        <v>PL1315_TD_20</v>
      </c>
      <c r="G538" s="36">
        <f ca="1">_xll.DBRW($B$14,$B538,G$19)</f>
        <v>0</v>
      </c>
      <c r="H538" s="38">
        <f ca="1">_xll.DBRW($B$14,$B538,H$19)</f>
        <v>0</v>
      </c>
      <c r="I538" s="38">
        <f ca="1">_xll.DBRW($B$14,$B538,I$19)</f>
        <v>0</v>
      </c>
      <c r="J538" s="38" t="str">
        <f ca="1">IF(OR(E538&lt;&gt;0,(_xll.ELPAR("tango_core_model:Indicator",B538,2)="")),_xll.ELPAR("tango_core_model:Indicator",B538,1),_xll.ELPAR("tango_core_model:Indicator",B538,2))</f>
        <v>PL0000_TD_OE</v>
      </c>
      <c r="K538" s="38" t="str">
        <f ca="1">IFERROR(VLOOKUP(B538,#REF!,3,FALSE),"-")</f>
        <v>Cost of temporary staff allocated to the G&amp;A costs</v>
      </c>
      <c r="L538" s="38">
        <f ca="1">_xll.DBRW($B$14,$B538,L$19)</f>
        <v>0</v>
      </c>
      <c r="M538" s="38">
        <f ca="1">_xll.DBRW($B$14,$B538,M$19)</f>
        <v>0</v>
      </c>
      <c r="N538" s="38">
        <f ca="1">_xll.DBRW($B$14,$B538,N$19)</f>
        <v>0</v>
      </c>
      <c r="O538" s="38">
        <f ca="1">_xll.DBRW($B$14,$B538,O$19)</f>
        <v>0</v>
      </c>
    </row>
    <row r="539" spans="1:15" x14ac:dyDescent="0.25">
      <c r="A539" s="2" t="str">
        <f ca="1">IF(_xll.TM1RPTELISCONSOLIDATED($B$20,$B539),IF(_xll.TM1RPTELLEV($B$20,$B539)&lt;=3,_xll.TM1RPTELLEV($B$20,$B539),"D"),"N")</f>
        <v>N</v>
      </c>
      <c r="B539" s="53" t="s">
        <v>257</v>
      </c>
      <c r="C539" s="35" t="str">
        <f t="shared" ca="1" si="8"/>
        <v>No</v>
      </c>
      <c r="D539" s="35" t="str">
        <f ca="1">IF(AND(C539="YES",_xll.DIMIX(instance&amp;":z_indicator_PL_Vector",_xll.ELPAR(dimension,F539,1))&gt;0),
_xll.ELPAR(dimension,F539,1),
IF(AND(C539="YES",_xll.DIMIX(instance&amp;":z_indicator_PL_Vector",_xll.ELPAR(dimension,F539,1))=0),
_xll.ELPAR(dimension,_xll.ELPAR(dimension,F539,1),1),
IF(G539="Vector",F539,"")))</f>
        <v/>
      </c>
      <c r="E539" s="36">
        <f ca="1">_xll.ELLEV($B$15,$B539)</f>
        <v>0</v>
      </c>
      <c r="F539" s="37" t="str">
        <f ca="1">_xll.DIMNM(dimension,_xll.DIMIX(dimension,B539))</f>
        <v>PL1315_TD_99</v>
      </c>
      <c r="G539" s="36">
        <f ca="1">_xll.DBRW($B$14,$B539,G$19)</f>
        <v>0</v>
      </c>
      <c r="H539" s="38">
        <f ca="1">_xll.DBRW($B$14,$B539,H$19)</f>
        <v>0</v>
      </c>
      <c r="I539" s="38">
        <f ca="1">_xll.DBRW($B$14,$B539,I$19)</f>
        <v>0</v>
      </c>
      <c r="J539" s="38" t="str">
        <f ca="1">IF(OR(E539&lt;&gt;0,(_xll.ELPAR("tango_core_model:Indicator",B539,2)="")),_xll.ELPAR("tango_core_model:Indicator",B539,1),_xll.ELPAR("tango_core_model:Indicator",B539,2))</f>
        <v>PL0000_TD_OE</v>
      </c>
      <c r="K539" s="38" t="str">
        <f ca="1">IFERROR(VLOOKUP(B539,#REF!,3,FALSE),"-")</f>
        <v>Expenses not included in the other selling expenses natures of cost</v>
      </c>
      <c r="L539" s="38">
        <f ca="1">_xll.DBRW($B$14,$B539,L$19)</f>
        <v>0</v>
      </c>
      <c r="M539" s="38">
        <f ca="1">_xll.DBRW($B$14,$B539,M$19)</f>
        <v>0</v>
      </c>
      <c r="N539" s="38">
        <f ca="1">_xll.DBRW($B$14,$B539,N$19)</f>
        <v>0</v>
      </c>
      <c r="O539" s="38">
        <f ca="1">_xll.DBRW($B$14,$B539,O$19)</f>
        <v>0</v>
      </c>
    </row>
    <row r="540" spans="1:15" x14ac:dyDescent="0.25">
      <c r="A540" s="2" t="str">
        <f ca="1">IF(_xll.TM1RPTELISCONSOLIDATED($B$20,$B540),IF(_xll.TM1RPTELLEV($B$20,$B540)&lt;=3,_xll.TM1RPTELLEV($B$20,$B540),"D"),"N")</f>
        <v>N</v>
      </c>
      <c r="B540" s="53" t="s">
        <v>255</v>
      </c>
      <c r="C540" s="35" t="str">
        <f t="shared" ca="1" si="8"/>
        <v>No</v>
      </c>
      <c r="D540" s="35" t="str">
        <f ca="1">IF(AND(C540="YES",_xll.DIMIX(instance&amp;":z_indicator_PL_Vector",_xll.ELPAR(dimension,F540,1))&gt;0),
_xll.ELPAR(dimension,F540,1),
IF(AND(C540="YES",_xll.DIMIX(instance&amp;":z_indicator_PL_Vector",_xll.ELPAR(dimension,F540,1))=0),
_xll.ELPAR(dimension,_xll.ELPAR(dimension,F540,1),1),
IF(G540="Vector",F540,"")))</f>
        <v/>
      </c>
      <c r="E540" s="36">
        <f ca="1">_xll.ELLEV($B$15,$B540)</f>
        <v>0</v>
      </c>
      <c r="F540" s="37" t="str">
        <f ca="1">_xll.DIMNM(dimension,_xll.DIMIX(dimension,B540))</f>
        <v>PL1315_TD_70</v>
      </c>
      <c r="G540" s="36">
        <f ca="1">_xll.DBRW($B$14,$B540,G$19)</f>
        <v>0</v>
      </c>
      <c r="H540" s="38">
        <f ca="1">_xll.DBRW($B$14,$B540,H$19)</f>
        <v>0</v>
      </c>
      <c r="I540" s="38">
        <f ca="1">_xll.DBRW($B$14,$B540,I$19)</f>
        <v>0</v>
      </c>
      <c r="J540" s="38" t="str">
        <f ca="1">IF(OR(E540&lt;&gt;0,(_xll.ELPAR("tango_core_model:Indicator",B540,2)="")),_xll.ELPAR("tango_core_model:Indicator",B540,1),_xll.ELPAR("tango_core_model:Indicator",B540,2))</f>
        <v>PL0000_TD_OE</v>
      </c>
      <c r="K540" s="38" t="str">
        <f ca="1">IFERROR(VLOOKUP(B540,#REF!,3,FALSE),"-")</f>
        <v xml:space="preserve"> All expenses occuring within a travel (train, plane, taxi, meals, hotels…) not related to a specific commercial contract providing revenues nor to the bids.</v>
      </c>
      <c r="L540" s="38">
        <f ca="1">_xll.DBRW($B$14,$B540,L$19)</f>
        <v>0</v>
      </c>
      <c r="M540" s="38">
        <f ca="1">_xll.DBRW($B$14,$B540,M$19)</f>
        <v>0</v>
      </c>
      <c r="N540" s="38">
        <f ca="1">_xll.DBRW($B$14,$B540,N$19)</f>
        <v>0</v>
      </c>
      <c r="O540" s="38">
        <f ca="1">_xll.DBRW($B$14,$B540,O$19)</f>
        <v>0</v>
      </c>
    </row>
    <row r="541" spans="1:15" x14ac:dyDescent="0.25">
      <c r="A541" s="2" t="str">
        <f ca="1">IF(_xll.TM1RPTELISCONSOLIDATED($B$20,$B541),IF(_xll.TM1RPTELLEV($B$20,$B541)&lt;=3,_xll.TM1RPTELLEV($B$20,$B541),"D"),"N")</f>
        <v>N</v>
      </c>
      <c r="B541" s="46" t="s">
        <v>1840</v>
      </c>
      <c r="C541" s="25" t="str">
        <f t="shared" ca="1" si="8"/>
        <v>No</v>
      </c>
      <c r="D541" s="25" t="str">
        <f ca="1">IF(AND(C541="YES",_xll.DIMIX(instance&amp;":z_indicator_PL_Vector",_xll.ELPAR(dimension,F541,1))&gt;0),
_xll.ELPAR(dimension,F541,1),
IF(AND(C541="YES",_xll.DIMIX(instance&amp;":z_indicator_PL_Vector",_xll.ELPAR(dimension,F541,1))=0),
_xll.ELPAR(dimension,_xll.ELPAR(dimension,F541,1),1),
IF(G541="Vector",F541,"")))</f>
        <v/>
      </c>
      <c r="E541" s="26">
        <f ca="1">_xll.ELLEV($B$15,$B541)</f>
        <v>2</v>
      </c>
      <c r="F541" s="27" t="str">
        <f ca="1">_xll.DIMNM(dimension,_xll.DIMIX(dimension,B541))</f>
        <v>PL0000_TM</v>
      </c>
      <c r="G541" s="28">
        <f ca="1">_xll.DBRW($B$14,$B541,G$19)</f>
        <v>0</v>
      </c>
      <c r="H541" s="28">
        <f ca="1">_xll.DBRW($B$14,$B541,H$19)</f>
        <v>0</v>
      </c>
      <c r="I541" s="28">
        <f ca="1">_xll.DBRW($B$14,$B541,I$19)</f>
        <v>0</v>
      </c>
      <c r="J541" s="28" t="str">
        <f ca="1">IF(OR(E541&lt;&gt;0,(_xll.ELPAR("tango_core_model:Indicator",B541,2)="")),_xll.ELPAR("tango_core_model:Indicator",B541,1),_xll.ELPAR("tango_core_model:Indicator",B541,2))</f>
        <v>TPL13_dest_GA</v>
      </c>
      <c r="K541" s="28" t="str">
        <f ca="1">IFERROR(VLOOKUP(B541,#REF!,3,FALSE),"-")</f>
        <v>-</v>
      </c>
      <c r="L541" s="28">
        <f ca="1">_xll.DBRW($B$14,$B541,L$19)</f>
        <v>0</v>
      </c>
      <c r="M541" s="28">
        <f ca="1">_xll.DBRW($B$14,$B541,M$19)</f>
        <v>0</v>
      </c>
      <c r="N541" s="28">
        <f ca="1">_xll.DBRW($B$14,$B541,N$19)</f>
        <v>0</v>
      </c>
      <c r="O541" s="28">
        <f ca="1">_xll.DBRW($B$14,$B541,O$19)</f>
        <v>0</v>
      </c>
    </row>
    <row r="542" spans="1:15" x14ac:dyDescent="0.25">
      <c r="A542" s="2" t="str">
        <f ca="1">IF(_xll.TM1RPTELISCONSOLIDATED($B$20,$B542),IF(_xll.TM1RPTELLEV($B$20,$B542)&lt;=3,_xll.TM1RPTELLEV($B$20,$B542),"D"),"N")</f>
        <v>N</v>
      </c>
      <c r="B542" s="55" t="s">
        <v>288</v>
      </c>
      <c r="C542" s="35" t="str">
        <f t="shared" ca="1" si="8"/>
        <v>No</v>
      </c>
      <c r="D542" s="35" t="str">
        <f ca="1">IF(AND(C542="YES",_xll.DIMIX(instance&amp;":z_indicator_PL_Vector",_xll.ELPAR(dimension,F542,1))&gt;0),
_xll.ELPAR(dimension,F542,1),
IF(AND(C542="YES",_xll.DIMIX(instance&amp;":z_indicator_PL_Vector",_xll.ELPAR(dimension,F542,1))=0),
_xll.ELPAR(dimension,_xll.ELPAR(dimension,F542,1),1),
IF(G542="Vector",F542,"")))</f>
        <v/>
      </c>
      <c r="E542" s="36">
        <f ca="1">_xll.ELLEV($B$15,$B542)</f>
        <v>0</v>
      </c>
      <c r="F542" s="37" t="str">
        <f ca="1">_xll.DIMNM(dimension,_xll.DIMIX(dimension,B542))</f>
        <v>PL1310_TM_10</v>
      </c>
      <c r="G542" s="36">
        <f ca="1">_xll.DBRW($B$14,$B542,G$19)</f>
        <v>0</v>
      </c>
      <c r="H542" s="38">
        <f ca="1">_xll.DBRW($B$14,$B542,H$19)</f>
        <v>0</v>
      </c>
      <c r="I542" s="38">
        <f ca="1">_xll.DBRW($B$14,$B542,I$19)</f>
        <v>0</v>
      </c>
      <c r="J542" s="38" t="str">
        <f ca="1">IF(OR(E542&lt;&gt;0,(_xll.ELPAR("tango_core_model:Indicator",B542,2)="")),_xll.ELPAR("tango_core_model:Indicator",B542,1),_xll.ELPAR("tango_core_model:Indicator",B542,2))</f>
        <v>PL0000_TM</v>
      </c>
      <c r="K542" s="38" t="str">
        <f ca="1">IFERROR(VLOOKUP(B542,#REF!,3,FALSE),"-")</f>
        <v>The share of staff costs that can be allocated to head office and administrative costs</v>
      </c>
      <c r="L542" s="38">
        <f ca="1">_xll.DBRW($B$14,$B542,L$19)</f>
        <v>0</v>
      </c>
      <c r="M542" s="38">
        <f ca="1">_xll.DBRW($B$14,$B542,M$19)</f>
        <v>0</v>
      </c>
      <c r="N542" s="38">
        <f ca="1">_xll.DBRW($B$14,$B542,N$19)</f>
        <v>0</v>
      </c>
      <c r="O542" s="38">
        <f ca="1">_xll.DBRW($B$14,$B542,O$19)</f>
        <v>0</v>
      </c>
    </row>
    <row r="543" spans="1:15" x14ac:dyDescent="0.25">
      <c r="A543" s="2" t="str">
        <f ca="1">IF(_xll.TM1RPTELISCONSOLIDATED($B$20,$B543),IF(_xll.TM1RPTELLEV($B$20,$B543)&lt;=3,_xll.TM1RPTELLEV($B$20,$B543),"D"),"N")</f>
        <v>N</v>
      </c>
      <c r="B543" s="55" t="s">
        <v>414</v>
      </c>
      <c r="C543" s="35" t="str">
        <f t="shared" ca="1" si="8"/>
        <v>No</v>
      </c>
      <c r="D543" s="35" t="str">
        <f ca="1">IF(AND(C543="YES",_xll.DIMIX(instance&amp;":z_indicator_PL_Vector",_xll.ELPAR(dimension,F543,1))&gt;0),
_xll.ELPAR(dimension,F543,1),
IF(AND(C543="YES",_xll.DIMIX(instance&amp;":z_indicator_PL_Vector",_xll.ELPAR(dimension,F543,1))=0),
_xll.ELPAR(dimension,_xll.ELPAR(dimension,F543,1),1),
IF(G543="Vector",F543,"")))</f>
        <v/>
      </c>
      <c r="E543" s="36">
        <f ca="1">_xll.ELLEV($B$15,$B543)</f>
        <v>0</v>
      </c>
      <c r="F543" s="37" t="str">
        <f ca="1">_xll.DIMNM(dimension,_xll.DIMIX(dimension,B543))</f>
        <v>PL1310_TM_20</v>
      </c>
      <c r="G543" s="36">
        <f ca="1">_xll.DBRW($B$14,$B543,G$19)</f>
        <v>0</v>
      </c>
      <c r="H543" s="38">
        <f ca="1">_xll.DBRW($B$14,$B543,H$19)</f>
        <v>0</v>
      </c>
      <c r="I543" s="38">
        <f ca="1">_xll.DBRW($B$14,$B543,I$19)</f>
        <v>0</v>
      </c>
      <c r="J543" s="38" t="str">
        <f ca="1">IF(OR(E543&lt;&gt;0,(_xll.ELPAR("tango_core_model:Indicator",B543,2)="")),_xll.ELPAR("tango_core_model:Indicator",B543,1),_xll.ELPAR("tango_core_model:Indicator",B543,2))</f>
        <v>PL0000_TM</v>
      </c>
      <c r="K543" s="38" t="str">
        <f ca="1">IFERROR(VLOOKUP(B543,#REF!,3,FALSE),"-")</f>
        <v>The share of staff costs that can be allocated to head office and administrative costs</v>
      </c>
      <c r="L543" s="38">
        <f ca="1">_xll.DBRW($B$14,$B543,L$19)</f>
        <v>0</v>
      </c>
      <c r="M543" s="38">
        <f ca="1">_xll.DBRW($B$14,$B543,M$19)</f>
        <v>0</v>
      </c>
      <c r="N543" s="38">
        <f ca="1">_xll.DBRW($B$14,$B543,N$19)</f>
        <v>0</v>
      </c>
      <c r="O543" s="38">
        <f ca="1">_xll.DBRW($B$14,$B543,O$19)</f>
        <v>0</v>
      </c>
    </row>
    <row r="544" spans="1:15" x14ac:dyDescent="0.25">
      <c r="A544" s="2" t="str">
        <f ca="1">IF(_xll.TM1RPTELISCONSOLIDATED($B$20,$B544),IF(_xll.TM1RPTELLEV($B$20,$B544)&lt;=3,_xll.TM1RPTELLEV($B$20,$B544),"D"),"N")</f>
        <v>N</v>
      </c>
      <c r="B544" s="55" t="s">
        <v>289</v>
      </c>
      <c r="C544" s="35" t="str">
        <f t="shared" ca="1" si="8"/>
        <v>No</v>
      </c>
      <c r="D544" s="35" t="str">
        <f ca="1">IF(AND(C544="YES",_xll.DIMIX(instance&amp;":z_indicator_PL_Vector",_xll.ELPAR(dimension,F544,1))&gt;0),
_xll.ELPAR(dimension,F544,1),
IF(AND(C544="YES",_xll.DIMIX(instance&amp;":z_indicator_PL_Vector",_xll.ELPAR(dimension,F544,1))=0),
_xll.ELPAR(dimension,_xll.ELPAR(dimension,F544,1),1),
IF(G544="Vector",F544,"")))</f>
        <v/>
      </c>
      <c r="E544" s="36">
        <f ca="1">_xll.ELLEV($B$15,$B544)</f>
        <v>0</v>
      </c>
      <c r="F544" s="37" t="str">
        <f ca="1">_xll.DIMNM(dimension,_xll.DIMIX(dimension,B544))</f>
        <v>PL1316_TM</v>
      </c>
      <c r="G544" s="36">
        <f ca="1">_xll.DBRW($B$14,$B544,G$19)</f>
        <v>0</v>
      </c>
      <c r="H544" s="38">
        <f ca="1">_xll.DBRW($B$14,$B544,H$19)</f>
        <v>0</v>
      </c>
      <c r="I544" s="38">
        <f ca="1">_xll.DBRW($B$14,$B544,I$19)</f>
        <v>0</v>
      </c>
      <c r="J544" s="38" t="str">
        <f ca="1">IF(OR(E544&lt;&gt;0,(_xll.ELPAR("tango_core_model:Indicator",B544,2)="")),_xll.ELPAR("tango_core_model:Indicator",B544,1),_xll.ELPAR("tango_core_model:Indicator",B544,2))</f>
        <v>PL0000_TM</v>
      </c>
      <c r="K544" s="38" t="str">
        <f ca="1">IFERROR(VLOOKUP(B544,#REF!,3,FALSE),"-")</f>
        <v>Leasing costs of buildings and infrastructures</v>
      </c>
      <c r="L544" s="38">
        <f ca="1">_xll.DBRW($B$14,$B544,L$19)</f>
        <v>0</v>
      </c>
      <c r="M544" s="38">
        <f ca="1">_xll.DBRW($B$14,$B544,M$19)</f>
        <v>0</v>
      </c>
      <c r="N544" s="38">
        <f ca="1">_xll.DBRW($B$14,$B544,N$19)</f>
        <v>0</v>
      </c>
      <c r="O544" s="38">
        <f ca="1">_xll.DBRW($B$14,$B544,O$19)</f>
        <v>0</v>
      </c>
    </row>
    <row r="545" spans="1:15" x14ac:dyDescent="0.25">
      <c r="A545" s="2" t="str">
        <f ca="1">IF(_xll.TM1RPTELISCONSOLIDATED($B$20,$B545),IF(_xll.TM1RPTELLEV($B$20,$B545)&lt;=3,_xll.TM1RPTELLEV($B$20,$B545),"D"),"N")</f>
        <v>N</v>
      </c>
      <c r="B545" s="47" t="s">
        <v>1841</v>
      </c>
      <c r="C545" s="30" t="str">
        <f t="shared" ca="1" si="8"/>
        <v>No</v>
      </c>
      <c r="D545" s="30" t="str">
        <f ca="1">IF(AND(C545="YES",_xll.DIMIX(instance&amp;":z_indicator_PL_Vector",_xll.ELPAR(dimension,F545,1))&gt;0),
_xll.ELPAR(dimension,F545,1),
IF(AND(C545="YES",_xll.DIMIX(instance&amp;":z_indicator_PL_Vector",_xll.ELPAR(dimension,F545,1))=0),
_xll.ELPAR(dimension,_xll.ELPAR(dimension,F545,1),1),
IF(G545="Vector",F545,"")))</f>
        <v/>
      </c>
      <c r="E545" s="31">
        <f ca="1">_xll.ELLEV($B$15,$B545)</f>
        <v>1</v>
      </c>
      <c r="F545" s="32" t="str">
        <f ca="1">_xll.DIMNM(dimension,_xll.DIMIX(dimension,B545))</f>
        <v>PL0000_TM_OE</v>
      </c>
      <c r="G545" s="33">
        <f ca="1">_xll.DBRW($B$14,$B545,G$19)</f>
        <v>0</v>
      </c>
      <c r="H545" s="33">
        <f ca="1">_xll.DBRW($B$14,$B545,H$19)</f>
        <v>0</v>
      </c>
      <c r="I545" s="33">
        <f ca="1">_xll.DBRW($B$14,$B545,I$19)</f>
        <v>0</v>
      </c>
      <c r="J545" s="33" t="str">
        <f ca="1">IF(OR(E545&lt;&gt;0,(_xll.ELPAR("tango_core_model:Indicator",B545,2)="")),_xll.ELPAR("tango_core_model:Indicator",B545,1),_xll.ELPAR("tango_core_model:Indicator",B545,2))</f>
        <v>PL0000_TM</v>
      </c>
      <c r="K545" s="33" t="str">
        <f ca="1">IFERROR(VLOOKUP(B545,#REF!,3,FALSE),"-")</f>
        <v>-</v>
      </c>
      <c r="L545" s="33">
        <f ca="1">_xll.DBRW($B$14,$B545,L$19)</f>
        <v>0</v>
      </c>
      <c r="M545" s="33">
        <f ca="1">_xll.DBRW($B$14,$B545,M$19)</f>
        <v>0</v>
      </c>
      <c r="N545" s="33">
        <f ca="1">_xll.DBRW($B$14,$B545,N$19)</f>
        <v>0</v>
      </c>
      <c r="O545" s="33">
        <f ca="1">_xll.DBRW($B$14,$B545,O$19)</f>
        <v>0</v>
      </c>
    </row>
    <row r="546" spans="1:15" x14ac:dyDescent="0.25">
      <c r="A546" s="2" t="str">
        <f ca="1">IF(_xll.TM1RPTELISCONSOLIDATED($B$20,$B546),IF(_xll.TM1RPTELLEV($B$20,$B546)&lt;=3,_xll.TM1RPTELLEV($B$20,$B546),"D"),"N")</f>
        <v>N</v>
      </c>
      <c r="B546" s="53" t="s">
        <v>292</v>
      </c>
      <c r="C546" s="35" t="str">
        <f t="shared" ca="1" si="8"/>
        <v>No</v>
      </c>
      <c r="D546" s="35" t="str">
        <f ca="1">IF(AND(C546="YES",_xll.DIMIX(instance&amp;":z_indicator_PL_Vector",_xll.ELPAR(dimension,F546,1))&gt;0),
_xll.ELPAR(dimension,F546,1),
IF(AND(C546="YES",_xll.DIMIX(instance&amp;":z_indicator_PL_Vector",_xll.ELPAR(dimension,F546,1))=0),
_xll.ELPAR(dimension,_xll.ELPAR(dimension,F546,1),1),
IF(G546="Vector",F546,"")))</f>
        <v/>
      </c>
      <c r="E546" s="36">
        <f ca="1">_xll.ELLEV($B$15,$B546)</f>
        <v>0</v>
      </c>
      <c r="F546" s="37" t="str">
        <f ca="1">_xll.DIMNM(dimension,_xll.DIMIX(dimension,B546))</f>
        <v>PL1315_TM_75</v>
      </c>
      <c r="G546" s="36">
        <f ca="1">_xll.DBRW($B$14,$B546,G$19)</f>
        <v>0</v>
      </c>
      <c r="H546" s="38">
        <f ca="1">_xll.DBRW($B$14,$B546,H$19)</f>
        <v>0</v>
      </c>
      <c r="I546" s="38">
        <f ca="1">_xll.DBRW($B$14,$B546,I$19)</f>
        <v>0</v>
      </c>
      <c r="J546" s="38" t="str">
        <f ca="1">IF(OR(E546&lt;&gt;0,(_xll.ELPAR("tango_core_model:Indicator",B546,2)="")),_xll.ELPAR("tango_core_model:Indicator",B546,1),_xll.ELPAR("tango_core_model:Indicator",B546,2))</f>
        <v>PL0000_TM_OE</v>
      </c>
      <c r="K546" s="38" t="str">
        <f ca="1">IFERROR(VLOOKUP(B546,#REF!,3,FALSE),"-")</f>
        <v>Cost of auditors, consulting fees (tax, legal, financial) not related to a specific commercial contract providing revenues nor to the bids.</v>
      </c>
      <c r="L546" s="38">
        <f ca="1">_xll.DBRW($B$14,$B546,L$19)</f>
        <v>0</v>
      </c>
      <c r="M546" s="38">
        <f ca="1">_xll.DBRW($B$14,$B546,M$19)</f>
        <v>0</v>
      </c>
      <c r="N546" s="38">
        <f ca="1">_xll.DBRW($B$14,$B546,N$19)</f>
        <v>0</v>
      </c>
      <c r="O546" s="38">
        <f ca="1">_xll.DBRW($B$14,$B546,O$19)</f>
        <v>0</v>
      </c>
    </row>
    <row r="547" spans="1:15" x14ac:dyDescent="0.25">
      <c r="A547" s="2" t="str">
        <f ca="1">IF(_xll.TM1RPTELISCONSOLIDATED($B$20,$B547),IF(_xll.TM1RPTELLEV($B$20,$B547)&lt;=3,_xll.TM1RPTELLEV($B$20,$B547),"D"),"N")</f>
        <v>N</v>
      </c>
      <c r="B547" s="53" t="s">
        <v>290</v>
      </c>
      <c r="C547" s="35" t="str">
        <f t="shared" ca="1" si="8"/>
        <v>No</v>
      </c>
      <c r="D547" s="35" t="str">
        <f ca="1">IF(AND(C547="YES",_xll.DIMIX(instance&amp;":z_indicator_PL_Vector",_xll.ELPAR(dimension,F547,1))&gt;0),
_xll.ELPAR(dimension,F547,1),
IF(AND(C547="YES",_xll.DIMIX(instance&amp;":z_indicator_PL_Vector",_xll.ELPAR(dimension,F547,1))=0),
_xll.ELPAR(dimension,_xll.ELPAR(dimension,F547,1),1),
IF(G547="Vector",F547,"")))</f>
        <v/>
      </c>
      <c r="E547" s="36">
        <f ca="1">_xll.ELLEV($B$15,$B547)</f>
        <v>0</v>
      </c>
      <c r="F547" s="37" t="str">
        <f ca="1">_xll.DIMNM(dimension,_xll.DIMIX(dimension,B547))</f>
        <v>PL1315_TM_20</v>
      </c>
      <c r="G547" s="36">
        <f ca="1">_xll.DBRW($B$14,$B547,G$19)</f>
        <v>0</v>
      </c>
      <c r="H547" s="38">
        <f ca="1">_xll.DBRW($B$14,$B547,H$19)</f>
        <v>0</v>
      </c>
      <c r="I547" s="38">
        <f ca="1">_xll.DBRW($B$14,$B547,I$19)</f>
        <v>0</v>
      </c>
      <c r="J547" s="38" t="str">
        <f ca="1">IF(OR(E547&lt;&gt;0,(_xll.ELPAR("tango_core_model:Indicator",B547,2)="")),_xll.ELPAR("tango_core_model:Indicator",B547,1),_xll.ELPAR("tango_core_model:Indicator",B547,2))</f>
        <v>PL0000_TM_OE</v>
      </c>
      <c r="K547" s="38" t="str">
        <f ca="1">IFERROR(VLOOKUP(B547,#REF!,3,FALSE),"-")</f>
        <v>Cost of temporary staff allocated to the G&amp;A costs</v>
      </c>
      <c r="L547" s="38">
        <f ca="1">_xll.DBRW($B$14,$B547,L$19)</f>
        <v>0</v>
      </c>
      <c r="M547" s="38">
        <f ca="1">_xll.DBRW($B$14,$B547,M$19)</f>
        <v>0</v>
      </c>
      <c r="N547" s="38">
        <f ca="1">_xll.DBRW($B$14,$B547,N$19)</f>
        <v>0</v>
      </c>
      <c r="O547" s="38">
        <f ca="1">_xll.DBRW($B$14,$B547,O$19)</f>
        <v>0</v>
      </c>
    </row>
    <row r="548" spans="1:15" x14ac:dyDescent="0.25">
      <c r="A548" s="2" t="str">
        <f ca="1">IF(_xll.TM1RPTELISCONSOLIDATED($B$20,$B548),IF(_xll.TM1RPTELLEV($B$20,$B548)&lt;=3,_xll.TM1RPTELLEV($B$20,$B548),"D"),"N")</f>
        <v>N</v>
      </c>
      <c r="B548" s="53" t="s">
        <v>293</v>
      </c>
      <c r="C548" s="35" t="str">
        <f t="shared" ca="1" si="8"/>
        <v>No</v>
      </c>
      <c r="D548" s="35" t="str">
        <f ca="1">IF(AND(C548="YES",_xll.DIMIX(instance&amp;":z_indicator_PL_Vector",_xll.ELPAR(dimension,F548,1))&gt;0),
_xll.ELPAR(dimension,F548,1),
IF(AND(C548="YES",_xll.DIMIX(instance&amp;":z_indicator_PL_Vector",_xll.ELPAR(dimension,F548,1))=0),
_xll.ELPAR(dimension,_xll.ELPAR(dimension,F548,1),1),
IF(G548="Vector",F548,"")))</f>
        <v/>
      </c>
      <c r="E548" s="36">
        <f ca="1">_xll.ELLEV($B$15,$B548)</f>
        <v>0</v>
      </c>
      <c r="F548" s="37" t="str">
        <f ca="1">_xll.DIMNM(dimension,_xll.DIMIX(dimension,B548))</f>
        <v>PL1315_TM_99</v>
      </c>
      <c r="G548" s="36">
        <f ca="1">_xll.DBRW($B$14,$B548,G$19)</f>
        <v>0</v>
      </c>
      <c r="H548" s="38">
        <f ca="1">_xll.DBRW($B$14,$B548,H$19)</f>
        <v>0</v>
      </c>
      <c r="I548" s="38">
        <f ca="1">_xll.DBRW($B$14,$B548,I$19)</f>
        <v>0</v>
      </c>
      <c r="J548" s="38" t="str">
        <f ca="1">IF(OR(E548&lt;&gt;0,(_xll.ELPAR("tango_core_model:Indicator",B548,2)="")),_xll.ELPAR("tango_core_model:Indicator",B548,1),_xll.ELPAR("tango_core_model:Indicator",B548,2))</f>
        <v>PL0000_TM_OE</v>
      </c>
      <c r="K548" s="38" t="str">
        <f ca="1">IFERROR(VLOOKUP(B548,#REF!,3,FALSE),"-")</f>
        <v>Expenses not included in the other selling expenses natures of cost</v>
      </c>
      <c r="L548" s="38">
        <f ca="1">_xll.DBRW($B$14,$B548,L$19)</f>
        <v>0</v>
      </c>
      <c r="M548" s="38">
        <f ca="1">_xll.DBRW($B$14,$B548,M$19)</f>
        <v>0</v>
      </c>
      <c r="N548" s="38">
        <f ca="1">_xll.DBRW($B$14,$B548,N$19)</f>
        <v>0</v>
      </c>
      <c r="O548" s="38">
        <f ca="1">_xll.DBRW($B$14,$B548,O$19)</f>
        <v>0</v>
      </c>
    </row>
    <row r="549" spans="1:15" x14ac:dyDescent="0.25">
      <c r="A549" s="2" t="str">
        <f ca="1">IF(_xll.TM1RPTELISCONSOLIDATED($B$20,$B549),IF(_xll.TM1RPTELLEV($B$20,$B549)&lt;=3,_xll.TM1RPTELLEV($B$20,$B549),"D"),"N")</f>
        <v>N</v>
      </c>
      <c r="B549" s="53" t="s">
        <v>291</v>
      </c>
      <c r="C549" s="35" t="str">
        <f t="shared" ca="1" si="8"/>
        <v>No</v>
      </c>
      <c r="D549" s="35" t="str">
        <f ca="1">IF(AND(C549="YES",_xll.DIMIX(instance&amp;":z_indicator_PL_Vector",_xll.ELPAR(dimension,F549,1))&gt;0),
_xll.ELPAR(dimension,F549,1),
IF(AND(C549="YES",_xll.DIMIX(instance&amp;":z_indicator_PL_Vector",_xll.ELPAR(dimension,F549,1))=0),
_xll.ELPAR(dimension,_xll.ELPAR(dimension,F549,1),1),
IF(G549="Vector",F549,"")))</f>
        <v/>
      </c>
      <c r="E549" s="36">
        <f ca="1">_xll.ELLEV($B$15,$B549)</f>
        <v>0</v>
      </c>
      <c r="F549" s="37" t="str">
        <f ca="1">_xll.DIMNM(dimension,_xll.DIMIX(dimension,B549))</f>
        <v>PL1315_TM_70</v>
      </c>
      <c r="G549" s="36">
        <f ca="1">_xll.DBRW($B$14,$B549,G$19)</f>
        <v>0</v>
      </c>
      <c r="H549" s="38">
        <f ca="1">_xll.DBRW($B$14,$B549,H$19)</f>
        <v>0</v>
      </c>
      <c r="I549" s="38">
        <f ca="1">_xll.DBRW($B$14,$B549,I$19)</f>
        <v>0</v>
      </c>
      <c r="J549" s="38" t="str">
        <f ca="1">IF(OR(E549&lt;&gt;0,(_xll.ELPAR("tango_core_model:Indicator",B549,2)="")),_xll.ELPAR("tango_core_model:Indicator",B549,1),_xll.ELPAR("tango_core_model:Indicator",B549,2))</f>
        <v>PL0000_TM_OE</v>
      </c>
      <c r="K549" s="38" t="str">
        <f ca="1">IFERROR(VLOOKUP(B549,#REF!,3,FALSE),"-")</f>
        <v xml:space="preserve"> All expenses occuring within a travel (train, plane, taxi, meals, hotels…) not related to a specific commercial contract providing revenues nor to the bids.</v>
      </c>
      <c r="L549" s="38">
        <f ca="1">_xll.DBRW($B$14,$B549,L$19)</f>
        <v>0</v>
      </c>
      <c r="M549" s="38">
        <f ca="1">_xll.DBRW($B$14,$B549,M$19)</f>
        <v>0</v>
      </c>
      <c r="N549" s="38">
        <f ca="1">_xll.DBRW($B$14,$B549,N$19)</f>
        <v>0</v>
      </c>
      <c r="O549" s="38">
        <f ca="1">_xll.DBRW($B$14,$B549,O$19)</f>
        <v>0</v>
      </c>
    </row>
    <row r="550" spans="1:15" x14ac:dyDescent="0.25">
      <c r="A550" s="2" t="str">
        <f ca="1">IF(_xll.TM1RPTELISCONSOLIDATED($B$20,$B550),IF(_xll.TM1RPTELLEV($B$20,$B550)&lt;=3,_xll.TM1RPTELLEV($B$20,$B550),"D"),"N")</f>
        <v>N</v>
      </c>
      <c r="B550" s="55" t="s">
        <v>1917</v>
      </c>
      <c r="C550" s="35" t="str">
        <f t="shared" ca="1" si="8"/>
        <v>No</v>
      </c>
      <c r="D550" s="35" t="str">
        <f ca="1">IF(AND(C550="YES",_xll.DIMIX(instance&amp;":z_indicator_PL_Vector",_xll.ELPAR(dimension,F550,1))&gt;0),
_xll.ELPAR(dimension,F550,1),
IF(AND(C550="YES",_xll.DIMIX(instance&amp;":z_indicator_PL_Vector",_xll.ELPAR(dimension,F550,1))=0),
_xll.ELPAR(dimension,_xll.ELPAR(dimension,F550,1),1),
IF(G550="Vector",F550,"")))</f>
        <v/>
      </c>
      <c r="E550" s="36">
        <f ca="1">_xll.ELLEV($B$15,$B550)</f>
        <v>0</v>
      </c>
      <c r="F550" s="37" t="str">
        <f ca="1">_xll.DIMNM(dimension,_xll.DIMIX(dimension,B550))</f>
        <v>PL1355_TM_05</v>
      </c>
      <c r="G550" s="36">
        <f ca="1">_xll.DBRW($B$14,$B550,G$19)</f>
        <v>0</v>
      </c>
      <c r="H550" s="38">
        <f ca="1">_xll.DBRW($B$14,$B550,H$19)</f>
        <v>0</v>
      </c>
      <c r="I550" s="38">
        <f ca="1">_xll.DBRW($B$14,$B550,I$19)</f>
        <v>0</v>
      </c>
      <c r="J550" s="38" t="str">
        <f ca="1">IF(OR(E550&lt;&gt;0,(_xll.ELPAR("tango_core_model:Indicator",B550,2)="")),_xll.ELPAR("tango_core_model:Indicator",B550,1),_xll.ELPAR("tango_core_model:Indicator",B550,2))</f>
        <v>PL0000_TM</v>
      </c>
      <c r="K550" s="38" t="str">
        <f ca="1">IFERROR(VLOOKUP(B550,#REF!,3,FALSE),"-")</f>
        <v>-</v>
      </c>
      <c r="L550" s="38">
        <f ca="1">_xll.DBRW($B$14,$B550,L$19)</f>
        <v>0</v>
      </c>
      <c r="M550" s="38">
        <f ca="1">_xll.DBRW($B$14,$B550,M$19)</f>
        <v>0</v>
      </c>
      <c r="N550" s="38">
        <f ca="1">_xll.DBRW($B$14,$B550,N$19)</f>
        <v>0</v>
      </c>
      <c r="O550" s="38">
        <f ca="1">_xll.DBRW($B$14,$B550,O$19)</f>
        <v>0</v>
      </c>
    </row>
    <row r="551" spans="1:15" x14ac:dyDescent="0.25">
      <c r="A551" s="2" t="str">
        <f ca="1">IF(_xll.TM1RPTELISCONSOLIDATED($B$20,$B551),IF(_xll.TM1RPTELLEV($B$20,$B551)&lt;=3,_xll.TM1RPTELLEV($B$20,$B551),"D"),"N")</f>
        <v>N</v>
      </c>
      <c r="B551" s="43" t="s">
        <v>1842</v>
      </c>
      <c r="C551" s="15" t="str">
        <f t="shared" ca="1" si="8"/>
        <v>No</v>
      </c>
      <c r="D551" s="15" t="str">
        <f ca="1">IF(AND(C551="YES",_xll.DIMIX(instance&amp;":z_indicator_PL_Vector",_xll.ELPAR(dimension,F551,1))&gt;0),
_xll.ELPAR(dimension,F551,1),
IF(AND(C551="YES",_xll.DIMIX(instance&amp;":z_indicator_PL_Vector",_xll.ELPAR(dimension,F551,1))=0),
_xll.ELPAR(dimension,_xll.ELPAR(dimension,F551,1),1),
IF(G551="Vector",F551,"")))</f>
        <v/>
      </c>
      <c r="E551" s="16">
        <f ca="1">_xll.ELLEV($B$15,$B551)</f>
        <v>2</v>
      </c>
      <c r="F551" s="17" t="str">
        <f ca="1">_xll.DIMNM(dimension,_xll.DIMIX(dimension,B551))</f>
        <v>TPL14_dest</v>
      </c>
      <c r="G551" s="18">
        <f ca="1">_xll.DBRW($B$14,$B551,G$19)</f>
        <v>0</v>
      </c>
      <c r="H551" s="18">
        <f ca="1">_xll.DBRW($B$14,$B551,H$19)</f>
        <v>0</v>
      </c>
      <c r="I551" s="18">
        <f ca="1">_xll.DBRW($B$14,$B551,I$19)</f>
        <v>0</v>
      </c>
      <c r="J551" s="18" t="str">
        <f ca="1">IF(OR(E551&lt;&gt;0,(_xll.ELPAR("tango_core_model:Indicator",B551,2)="")),_xll.ELPAR("tango_core_model:Indicator",B551,1),_xll.ELPAR("tango_core_model:Indicator",B551,2))</f>
        <v>TPL1_dest</v>
      </c>
      <c r="K551" s="18" t="str">
        <f ca="1">IFERROR(VLOOKUP(B551,#REF!,3,FALSE),"-")</f>
        <v>-</v>
      </c>
      <c r="L551" s="18">
        <f ca="1">_xll.DBRW($B$14,$B551,L$19)</f>
        <v>0</v>
      </c>
      <c r="M551" s="18">
        <f ca="1">_xll.DBRW($B$14,$B551,M$19)</f>
        <v>0</v>
      </c>
      <c r="N551" s="18">
        <f ca="1">_xll.DBRW($B$14,$B551,N$19)</f>
        <v>0</v>
      </c>
      <c r="O551" s="18">
        <f ca="1">_xll.DBRW($B$14,$B551,O$19)</f>
        <v>0</v>
      </c>
    </row>
    <row r="552" spans="1:15" x14ac:dyDescent="0.25">
      <c r="A552" s="2" t="str">
        <f ca="1">IF(_xll.TM1RPTELISCONSOLIDATED($B$20,$B552),IF(_xll.TM1RPTELLEV($B$20,$B552)&lt;=3,_xll.TM1RPTELLEV($B$20,$B552),"D"),"N")</f>
        <v>N</v>
      </c>
      <c r="B552" s="44" t="s">
        <v>1843</v>
      </c>
      <c r="C552" s="20" t="str">
        <f t="shared" ca="1" si="8"/>
        <v>No</v>
      </c>
      <c r="D552" s="20" t="str">
        <f ca="1">IF(AND(C552="YES",_xll.DIMIX(instance&amp;":z_indicator_PL_Vector",_xll.ELPAR(dimension,F552,1))&gt;0),
_xll.ELPAR(dimension,F552,1),
IF(AND(C552="YES",_xll.DIMIX(instance&amp;":z_indicator_PL_Vector",_xll.ELPAR(dimension,F552,1))=0),
_xll.ELPAR(dimension,_xll.ELPAR(dimension,F552,1),1),
IF(G552="Vector",F552,"")))</f>
        <v/>
      </c>
      <c r="E552" s="21">
        <f ca="1">_xll.ELLEV($B$15,$B552)</f>
        <v>1</v>
      </c>
      <c r="F552" s="22" t="str">
        <f ca="1">_xll.DIMNM(dimension,_xll.DIMIX(dimension,B552))</f>
        <v>PL0000_OO</v>
      </c>
      <c r="G552" s="23">
        <f ca="1">_xll.DBRW($B$14,$B552,G$19)</f>
        <v>0</v>
      </c>
      <c r="H552" s="23">
        <f ca="1">_xll.DBRW($B$14,$B552,H$19)</f>
        <v>0</v>
      </c>
      <c r="I552" s="23">
        <f ca="1">_xll.DBRW($B$14,$B552,I$19)</f>
        <v>0</v>
      </c>
      <c r="J552" s="23" t="str">
        <f ca="1">IF(OR(E552&lt;&gt;0,(_xll.ELPAR("tango_core_model:Indicator",B552,2)="")),_xll.ELPAR("tango_core_model:Indicator",B552,1),_xll.ELPAR("tango_core_model:Indicator",B552,2))</f>
        <v>TPL14_dest</v>
      </c>
      <c r="K552" s="23" t="str">
        <f ca="1">IFERROR(VLOOKUP(B552,#REF!,3,FALSE),"-")</f>
        <v>-</v>
      </c>
      <c r="L552" s="23">
        <f ca="1">_xll.DBRW($B$14,$B552,L$19)</f>
        <v>0</v>
      </c>
      <c r="M552" s="23">
        <f ca="1">_xll.DBRW($B$14,$B552,M$19)</f>
        <v>0</v>
      </c>
      <c r="N552" s="23">
        <f ca="1">_xll.DBRW($B$14,$B552,N$19)</f>
        <v>0</v>
      </c>
      <c r="O552" s="23">
        <f ca="1">_xll.DBRW($B$14,$B552,O$19)</f>
        <v>0</v>
      </c>
    </row>
    <row r="553" spans="1:15" x14ac:dyDescent="0.25">
      <c r="A553" s="2" t="str">
        <f ca="1">IF(_xll.TM1RPTELISCONSOLIDATED($B$20,$B553),IF(_xll.TM1RPTELLEV($B$20,$B553)&lt;=3,_xll.TM1RPTELLEV($B$20,$B553),"D"),"N")</f>
        <v>N</v>
      </c>
      <c r="B553" s="45" t="s">
        <v>353</v>
      </c>
      <c r="C553" s="35" t="str">
        <f t="shared" ca="1" si="8"/>
        <v>No</v>
      </c>
      <c r="D553" s="35" t="str">
        <f ca="1">IF(AND(C553="YES",_xll.DIMIX(instance&amp;":z_indicator_PL_Vector",_xll.ELPAR(dimension,F553,1))&gt;0),
_xll.ELPAR(dimension,F553,1),
IF(AND(C553="YES",_xll.DIMIX(instance&amp;":z_indicator_PL_Vector",_xll.ELPAR(dimension,F553,1))=0),
_xll.ELPAR(dimension,_xll.ELPAR(dimension,F553,1),1),
IF(G553="Vector",F553,"")))</f>
        <v/>
      </c>
      <c r="E553" s="36">
        <f ca="1">_xll.ELLEV($B$15,$B553)</f>
        <v>0</v>
      </c>
      <c r="F553" s="37" t="str">
        <f ca="1">_xll.DIMNM(dimension,_xll.DIMIX(dimension,B553))</f>
        <v>PL10L_OO</v>
      </c>
      <c r="G553" s="36">
        <f ca="1">_xll.DBRW($B$14,$B553,G$19)</f>
        <v>0</v>
      </c>
      <c r="H553" s="38">
        <f ca="1">_xll.DBRW($B$14,$B553,H$19)</f>
        <v>0</v>
      </c>
      <c r="I553" s="38">
        <f ca="1">_xll.DBRW($B$14,$B553,I$19)</f>
        <v>0</v>
      </c>
      <c r="J553" s="38" t="str">
        <f ca="1">IF(OR(E553&lt;&gt;0,(_xll.ELPAR("tango_core_model:Indicator",B553,2)="")),_xll.ELPAR("tango_core_model:Indicator",B553,1),_xll.ELPAR("tango_core_model:Indicator",B553,2))</f>
        <v>PL0000_OO</v>
      </c>
      <c r="K553" s="38" t="str">
        <f ca="1">IFERROR(VLOOKUP(B553,#REF!,3,FALSE),"-")</f>
        <v>Interco link ac - Revenue from Ordinary Activities</v>
      </c>
      <c r="L553" s="38">
        <f ca="1">_xll.DBRW($B$14,$B553,L$19)</f>
        <v>0</v>
      </c>
      <c r="M553" s="38">
        <f ca="1">_xll.DBRW($B$14,$B553,M$19)</f>
        <v>0</v>
      </c>
      <c r="N553" s="38">
        <f ca="1">_xll.DBRW($B$14,$B553,N$19)</f>
        <v>0</v>
      </c>
      <c r="O553" s="38">
        <f ca="1">_xll.DBRW($B$14,$B553,O$19)</f>
        <v>0</v>
      </c>
    </row>
    <row r="554" spans="1:15" x14ac:dyDescent="0.25">
      <c r="A554" s="2" t="str">
        <f ca="1">IF(_xll.TM1RPTELISCONSOLIDATED($B$20,$B554),IF(_xll.TM1RPTELLEV($B$20,$B554)&lt;=3,_xll.TM1RPTELLEV($B$20,$B554),"D"),"N")</f>
        <v>N</v>
      </c>
      <c r="B554" s="45" t="s">
        <v>354</v>
      </c>
      <c r="C554" s="35" t="str">
        <f t="shared" ca="1" si="8"/>
        <v>No</v>
      </c>
      <c r="D554" s="35" t="str">
        <f ca="1">IF(AND(C554="YES",_xll.DIMIX(instance&amp;":z_indicator_PL_Vector",_xll.ELPAR(dimension,F554,1))&gt;0),
_xll.ELPAR(dimension,F554,1),
IF(AND(C554="YES",_xll.DIMIX(instance&amp;":z_indicator_PL_Vector",_xll.ELPAR(dimension,F554,1))=0),
_xll.ELPAR(dimension,_xll.ELPAR(dimension,F554,1),1),
IF(G554="Vector",F554,"")))</f>
        <v/>
      </c>
      <c r="E554" s="36">
        <f ca="1">_xll.ELLEV($B$15,$B554)</f>
        <v>0</v>
      </c>
      <c r="F554" s="37" t="str">
        <f ca="1">_xll.DIMNM(dimension,_xll.DIMIX(dimension,B554))</f>
        <v>PL119L_OO</v>
      </c>
      <c r="G554" s="36">
        <f ca="1">_xll.DBRW($B$14,$B554,G$19)</f>
        <v>0</v>
      </c>
      <c r="H554" s="38">
        <f ca="1">_xll.DBRW($B$14,$B554,H$19)</f>
        <v>0</v>
      </c>
      <c r="I554" s="38">
        <f ca="1">_xll.DBRW($B$14,$B554,I$19)</f>
        <v>0</v>
      </c>
      <c r="J554" s="38" t="str">
        <f ca="1">IF(OR(E554&lt;&gt;0,(_xll.ELPAR("tango_core_model:Indicator",B554,2)="")),_xll.ELPAR("tango_core_model:Indicator",B554,1),_xll.ELPAR("tango_core_model:Indicator",B554,2))</f>
        <v>PL0000_OO</v>
      </c>
      <c r="K554" s="38" t="str">
        <f ca="1">IFERROR(VLOOKUP(B554,#REF!,3,FALSE),"-")</f>
        <v>Interco link a/c - Cost of sales, operating profit</v>
      </c>
      <c r="L554" s="38">
        <f ca="1">_xll.DBRW($B$14,$B554,L$19)</f>
        <v>0</v>
      </c>
      <c r="M554" s="38">
        <f ca="1">_xll.DBRW($B$14,$B554,M$19)</f>
        <v>0</v>
      </c>
      <c r="N554" s="38">
        <f ca="1">_xll.DBRW($B$14,$B554,N$19)</f>
        <v>0</v>
      </c>
      <c r="O554" s="38">
        <f ca="1">_xll.DBRW($B$14,$B554,O$19)</f>
        <v>0</v>
      </c>
    </row>
    <row r="555" spans="1:15" x14ac:dyDescent="0.25">
      <c r="A555" s="2" t="str">
        <f ca="1">IF(_xll.TM1RPTELISCONSOLIDATED($B$20,$B555),IF(_xll.TM1RPTELLEV($B$20,$B555)&lt;=3,_xll.TM1RPTELLEV($B$20,$B555),"D"),"N")</f>
        <v>N</v>
      </c>
      <c r="B555" s="45" t="s">
        <v>355</v>
      </c>
      <c r="C555" s="35" t="str">
        <f t="shared" ca="1" si="8"/>
        <v>No</v>
      </c>
      <c r="D555" s="35" t="str">
        <f ca="1">IF(AND(C555="YES",_xll.DIMIX(instance&amp;":z_indicator_PL_Vector",_xll.ELPAR(dimension,F555,1))&gt;0),
_xll.ELPAR(dimension,F555,1),
IF(AND(C555="YES",_xll.DIMIX(instance&amp;":z_indicator_PL_Vector",_xll.ELPAR(dimension,F555,1))=0),
_xll.ELPAR(dimension,_xll.ELPAR(dimension,F555,1),1),
IF(G555="Vector",F555,"")))</f>
        <v/>
      </c>
      <c r="E555" s="36">
        <f ca="1">_xll.ELLEV($B$15,$B555)</f>
        <v>0</v>
      </c>
      <c r="F555" s="37" t="str">
        <f ca="1">_xll.DIMNM(dimension,_xll.DIMIX(dimension,B555))</f>
        <v>PL129L_OO</v>
      </c>
      <c r="G555" s="36">
        <f ca="1">_xll.DBRW($B$14,$B555,G$19)</f>
        <v>0</v>
      </c>
      <c r="H555" s="38">
        <f ca="1">_xll.DBRW($B$14,$B555,H$19)</f>
        <v>0</v>
      </c>
      <c r="I555" s="38">
        <f ca="1">_xll.DBRW($B$14,$B555,I$19)</f>
        <v>0</v>
      </c>
      <c r="J555" s="38" t="str">
        <f ca="1">IF(OR(E555&lt;&gt;0,(_xll.ELPAR("tango_core_model:Indicator",B555,2)="")),_xll.ELPAR("tango_core_model:Indicator",B555,1),_xll.ELPAR("tango_core_model:Indicator",B555,2))</f>
        <v>PL0000_OO</v>
      </c>
      <c r="K555" s="38" t="str">
        <f ca="1">IFERROR(VLOOKUP(B555,#REF!,3,FALSE),"-")</f>
        <v>Interco link a/c - Selling costs, operating profit</v>
      </c>
      <c r="L555" s="38">
        <f ca="1">_xll.DBRW($B$14,$B555,L$19)</f>
        <v>0</v>
      </c>
      <c r="M555" s="38">
        <f ca="1">_xll.DBRW($B$14,$B555,M$19)</f>
        <v>0</v>
      </c>
      <c r="N555" s="38">
        <f ca="1">_xll.DBRW($B$14,$B555,N$19)</f>
        <v>0</v>
      </c>
      <c r="O555" s="38">
        <f ca="1">_xll.DBRW($B$14,$B555,O$19)</f>
        <v>0</v>
      </c>
    </row>
    <row r="556" spans="1:15" x14ac:dyDescent="0.25">
      <c r="A556" s="2" t="str">
        <f ca="1">IF(_xll.TM1RPTELISCONSOLIDATED($B$20,$B556),IF(_xll.TM1RPTELLEV($B$20,$B556)&lt;=3,_xll.TM1RPTELLEV($B$20,$B556),"D"),"N")</f>
        <v>N</v>
      </c>
      <c r="B556" s="45" t="s">
        <v>356</v>
      </c>
      <c r="C556" s="35" t="str">
        <f t="shared" ca="1" si="8"/>
        <v>No</v>
      </c>
      <c r="D556" s="35" t="str">
        <f ca="1">IF(AND(C556="YES",_xll.DIMIX(instance&amp;":z_indicator_PL_Vector",_xll.ELPAR(dimension,F556,1))&gt;0),
_xll.ELPAR(dimension,F556,1),
IF(AND(C556="YES",_xll.DIMIX(instance&amp;":z_indicator_PL_Vector",_xll.ELPAR(dimension,F556,1))=0),
_xll.ELPAR(dimension,_xll.ELPAR(dimension,F556,1),1),
IF(G556="Vector",F556,"")))</f>
        <v/>
      </c>
      <c r="E556" s="36">
        <f ca="1">_xll.ELLEV($B$15,$B556)</f>
        <v>0</v>
      </c>
      <c r="F556" s="37" t="str">
        <f ca="1">_xll.DIMNM(dimension,_xll.DIMIX(dimension,B556))</f>
        <v>PL139L_OO</v>
      </c>
      <c r="G556" s="36">
        <f ca="1">_xll.DBRW($B$14,$B556,G$19)</f>
        <v>0</v>
      </c>
      <c r="H556" s="38">
        <f ca="1">_xll.DBRW($B$14,$B556,H$19)</f>
        <v>0</v>
      </c>
      <c r="I556" s="38">
        <f ca="1">_xll.DBRW($B$14,$B556,I$19)</f>
        <v>0</v>
      </c>
      <c r="J556" s="38" t="str">
        <f ca="1">IF(OR(E556&lt;&gt;0,(_xll.ELPAR("tango_core_model:Indicator",B556,2)="")),_xll.ELPAR("tango_core_model:Indicator",B556,1),_xll.ELPAR("tango_core_model:Indicator",B556,2))</f>
        <v>PL0000_OO</v>
      </c>
      <c r="K556" s="38" t="str">
        <f ca="1">IFERROR(VLOOKUP(B556,#REF!,3,FALSE),"-")</f>
        <v>Interco link a/c - General &amp; Administration , operating profit</v>
      </c>
      <c r="L556" s="38">
        <f ca="1">_xll.DBRW($B$14,$B556,L$19)</f>
        <v>0</v>
      </c>
      <c r="M556" s="38">
        <f ca="1">_xll.DBRW($B$14,$B556,M$19)</f>
        <v>0</v>
      </c>
      <c r="N556" s="38">
        <f ca="1">_xll.DBRW($B$14,$B556,N$19)</f>
        <v>0</v>
      </c>
      <c r="O556" s="38">
        <f ca="1">_xll.DBRW($B$14,$B556,O$19)</f>
        <v>0</v>
      </c>
    </row>
    <row r="557" spans="1:15" x14ac:dyDescent="0.25">
      <c r="A557" s="2" t="str">
        <f ca="1">IF(_xll.TM1RPTELISCONSOLIDATED($B$20,$B557),IF(_xll.TM1RPTELLEV($B$20,$B557)&lt;=3,_xll.TM1RPTELLEV($B$20,$B557),"D"),"N")</f>
        <v>N</v>
      </c>
      <c r="B557" s="45" t="s">
        <v>357</v>
      </c>
      <c r="C557" s="35" t="str">
        <f t="shared" ca="1" si="8"/>
        <v>No</v>
      </c>
      <c r="D557" s="35" t="str">
        <f ca="1">IF(AND(C557="YES",_xll.DIMIX(instance&amp;":z_indicator_PL_Vector",_xll.ELPAR(dimension,F557,1))&gt;0),
_xll.ELPAR(dimension,F557,1),
IF(AND(C557="YES",_xll.DIMIX(instance&amp;":z_indicator_PL_Vector",_xll.ELPAR(dimension,F557,1))=0),
_xll.ELPAR(dimension,_xll.ELPAR(dimension,F557,1),1),
IF(G557="Vector",F557,"")))</f>
        <v/>
      </c>
      <c r="E557" s="36">
        <f ca="1">_xll.ELLEV($B$15,$B557)</f>
        <v>0</v>
      </c>
      <c r="F557" s="37" t="str">
        <f ca="1">_xll.DIMNM(dimension,_xll.DIMIX(dimension,B557))</f>
        <v>PL1400_OO</v>
      </c>
      <c r="G557" s="36">
        <f ca="1">_xll.DBRW($B$14,$B557,G$19)</f>
        <v>0</v>
      </c>
      <c r="H557" s="38">
        <f ca="1">_xll.DBRW($B$14,$B557,H$19)</f>
        <v>0</v>
      </c>
      <c r="I557" s="38">
        <f ca="1">_xll.DBRW($B$14,$B557,I$19)</f>
        <v>0</v>
      </c>
      <c r="J557" s="38" t="str">
        <f ca="1">IF(OR(E557&lt;&gt;0,(_xll.ELPAR("tango_core_model:Indicator",B557,2)="")),_xll.ELPAR("tango_core_model:Indicator",B557,1),_xll.ELPAR("tango_core_model:Indicator",B557,2))</f>
        <v>PL0000_OO</v>
      </c>
      <c r="K557" s="38" t="str">
        <f ca="1">IFERROR(VLOOKUP(B557,#REF!,3,FALSE),"-")</f>
        <v>Other - Gains/losses on disposal of investments and shares in Associates</v>
      </c>
      <c r="L557" s="38">
        <f ca="1">_xll.DBRW($B$14,$B557,L$19)</f>
        <v>0</v>
      </c>
      <c r="M557" s="38">
        <f ca="1">_xll.DBRW($B$14,$B557,M$19)</f>
        <v>0</v>
      </c>
      <c r="N557" s="38">
        <f ca="1">_xll.DBRW($B$14,$B557,N$19)</f>
        <v>0</v>
      </c>
      <c r="O557" s="38">
        <f ca="1">_xll.DBRW($B$14,$B557,O$19)</f>
        <v>0</v>
      </c>
    </row>
    <row r="558" spans="1:15" x14ac:dyDescent="0.25">
      <c r="A558" s="2" t="str">
        <f ca="1">IF(_xll.TM1RPTELISCONSOLIDATED($B$20,$B558),IF(_xll.TM1RPTELLEV($B$20,$B558)&lt;=3,_xll.TM1RPTELLEV($B$20,$B558),"D"),"N")</f>
        <v>N</v>
      </c>
      <c r="B558" s="45" t="s">
        <v>358</v>
      </c>
      <c r="C558" s="35" t="str">
        <f t="shared" ca="1" si="8"/>
        <v>No</v>
      </c>
      <c r="D558" s="35" t="str">
        <f ca="1">IF(AND(C558="YES",_xll.DIMIX(instance&amp;":z_indicator_PL_Vector",_xll.ELPAR(dimension,F558,1))&gt;0),
_xll.ELPAR(dimension,F558,1),
IF(AND(C558="YES",_xll.DIMIX(instance&amp;":z_indicator_PL_Vector",_xll.ELPAR(dimension,F558,1))=0),
_xll.ELPAR(dimension,_xll.ELPAR(dimension,F558,1),1),
IF(G558="Vector",F558,"")))</f>
        <v/>
      </c>
      <c r="E558" s="36">
        <f ca="1">_xll.ELLEV($B$15,$B558)</f>
        <v>0</v>
      </c>
      <c r="F558" s="37" t="str">
        <f ca="1">_xll.DIMNM(dimension,_xll.DIMIX(dimension,B558))</f>
        <v>PL1410_OO</v>
      </c>
      <c r="G558" s="36">
        <f ca="1">_xll.DBRW($B$14,$B558,G$19)</f>
        <v>0</v>
      </c>
      <c r="H558" s="38">
        <f ca="1">_xll.DBRW($B$14,$B558,H$19)</f>
        <v>0</v>
      </c>
      <c r="I558" s="38">
        <f ca="1">_xll.DBRW($B$14,$B558,I$19)</f>
        <v>0</v>
      </c>
      <c r="J558" s="38" t="str">
        <f ca="1">IF(OR(E558&lt;&gt;0,(_xll.ELPAR("tango_core_model:Indicator",B558,2)="")),_xll.ELPAR("tango_core_model:Indicator",B558,1),_xll.ELPAR("tango_core_model:Indicator",B558,2))</f>
        <v>PL0000_OO</v>
      </c>
      <c r="K558" s="38" t="str">
        <f ca="1">IFERROR(VLOOKUP(B558,#REF!,3,FALSE),"-")</f>
        <v>Other - Reversal of impairment on shares sold</v>
      </c>
      <c r="L558" s="38">
        <f ca="1">_xll.DBRW($B$14,$B558,L$19)</f>
        <v>0</v>
      </c>
      <c r="M558" s="38">
        <f ca="1">_xll.DBRW($B$14,$B558,M$19)</f>
        <v>0</v>
      </c>
      <c r="N558" s="38">
        <f ca="1">_xll.DBRW($B$14,$B558,N$19)</f>
        <v>0</v>
      </c>
      <c r="O558" s="38">
        <f ca="1">_xll.DBRW($B$14,$B558,O$19)</f>
        <v>0</v>
      </c>
    </row>
    <row r="559" spans="1:15" x14ac:dyDescent="0.25">
      <c r="A559" s="2" t="str">
        <f ca="1">IF(_xll.TM1RPTELISCONSOLIDATED($B$20,$B559),IF(_xll.TM1RPTELLEV($B$20,$B559)&lt;=3,_xll.TM1RPTELLEV($B$20,$B559),"D"),"N")</f>
        <v>N</v>
      </c>
      <c r="B559" s="45" t="s">
        <v>359</v>
      </c>
      <c r="C559" s="35" t="str">
        <f t="shared" ca="1" si="8"/>
        <v>No</v>
      </c>
      <c r="D559" s="35" t="str">
        <f ca="1">IF(AND(C559="YES",_xll.DIMIX(instance&amp;":z_indicator_PL_Vector",_xll.ELPAR(dimension,F559,1))&gt;0),
_xll.ELPAR(dimension,F559,1),
IF(AND(C559="YES",_xll.DIMIX(instance&amp;":z_indicator_PL_Vector",_xll.ELPAR(dimension,F559,1))=0),
_xll.ELPAR(dimension,_xll.ELPAR(dimension,F559,1),1),
IF(G559="Vector",F559,"")))</f>
        <v/>
      </c>
      <c r="E559" s="36">
        <f ca="1">_xll.ELLEV($B$15,$B559)</f>
        <v>0</v>
      </c>
      <c r="F559" s="37" t="str">
        <f ca="1">_xll.DIMNM(dimension,_xll.DIMIX(dimension,B559))</f>
        <v>PL1415_OO</v>
      </c>
      <c r="G559" s="36">
        <f ca="1">_xll.DBRW($B$14,$B559,G$19)</f>
        <v>0</v>
      </c>
      <c r="H559" s="38">
        <f ca="1">_xll.DBRW($B$14,$B559,H$19)</f>
        <v>0</v>
      </c>
      <c r="I559" s="38">
        <f ca="1">_xll.DBRW($B$14,$B559,I$19)</f>
        <v>0</v>
      </c>
      <c r="J559" s="38" t="str">
        <f ca="1">IF(OR(E559&lt;&gt;0,(_xll.ELPAR("tango_core_model:Indicator",B559,2)="")),_xll.ELPAR("tango_core_model:Indicator",B559,1),_xll.ELPAR("tango_core_model:Indicator",B559,2))</f>
        <v>PL0000_OO</v>
      </c>
      <c r="K559" s="38" t="str">
        <f ca="1">IFERROR(VLOOKUP(B559,#REF!,3,FALSE),"-")</f>
        <v>Other - Gains/losses on disposal - investments fair value</v>
      </c>
      <c r="L559" s="38">
        <f ca="1">_xll.DBRW($B$14,$B559,L$19)</f>
        <v>0</v>
      </c>
      <c r="M559" s="38">
        <f ca="1">_xll.DBRW($B$14,$B559,M$19)</f>
        <v>0</v>
      </c>
      <c r="N559" s="38">
        <f ca="1">_xll.DBRW($B$14,$B559,N$19)</f>
        <v>0</v>
      </c>
      <c r="O559" s="38">
        <f ca="1">_xll.DBRW($B$14,$B559,O$19)</f>
        <v>0</v>
      </c>
    </row>
    <row r="560" spans="1:15" x14ac:dyDescent="0.25">
      <c r="A560" s="2" t="str">
        <f ca="1">IF(_xll.TM1RPTELISCONSOLIDATED($B$20,$B560),IF(_xll.TM1RPTELLEV($B$20,$B560)&lt;=3,_xll.TM1RPTELLEV($B$20,$B560),"D"),"N")</f>
        <v>N</v>
      </c>
      <c r="B560" s="45" t="s">
        <v>360</v>
      </c>
      <c r="C560" s="35" t="str">
        <f t="shared" ca="1" si="8"/>
        <v>No</v>
      </c>
      <c r="D560" s="35" t="str">
        <f ca="1">IF(AND(C560="YES",_xll.DIMIX(instance&amp;":z_indicator_PL_Vector",_xll.ELPAR(dimension,F560,1))&gt;0),
_xll.ELPAR(dimension,F560,1),
IF(AND(C560="YES",_xll.DIMIX(instance&amp;":z_indicator_PL_Vector",_xll.ELPAR(dimension,F560,1))=0),
_xll.ELPAR(dimension,_xll.ELPAR(dimension,F560,1),1),
IF(G560="Vector",F560,"")))</f>
        <v/>
      </c>
      <c r="E560" s="36">
        <f ca="1">_xll.ELLEV($B$15,$B560)</f>
        <v>0</v>
      </c>
      <c r="F560" s="37" t="str">
        <f ca="1">_xll.DIMNM(dimension,_xll.DIMIX(dimension,B560))</f>
        <v>PL1420_OO</v>
      </c>
      <c r="G560" s="36">
        <f ca="1">_xll.DBRW($B$14,$B560,G$19)</f>
        <v>0</v>
      </c>
      <c r="H560" s="38">
        <f ca="1">_xll.DBRW($B$14,$B560,H$19)</f>
        <v>0</v>
      </c>
      <c r="I560" s="38">
        <f ca="1">_xll.DBRW($B$14,$B560,I$19)</f>
        <v>0</v>
      </c>
      <c r="J560" s="38" t="str">
        <f ca="1">IF(OR(E560&lt;&gt;0,(_xll.ELPAR("tango_core_model:Indicator",B560,2)="")),_xll.ELPAR("tango_core_model:Indicator",B560,1),_xll.ELPAR("tango_core_model:Indicator",B560,2))</f>
        <v>PL0000_OO</v>
      </c>
      <c r="K560" s="38" t="str">
        <f ca="1">IFERROR(VLOOKUP(B560,#REF!,3,FALSE),"-")</f>
        <v>Other - Gains/losses on consolidation</v>
      </c>
      <c r="L560" s="38">
        <f ca="1">_xll.DBRW($B$14,$B560,L$19)</f>
        <v>0</v>
      </c>
      <c r="M560" s="38">
        <f ca="1">_xll.DBRW($B$14,$B560,M$19)</f>
        <v>0</v>
      </c>
      <c r="N560" s="38">
        <f ca="1">_xll.DBRW($B$14,$B560,N$19)</f>
        <v>0</v>
      </c>
      <c r="O560" s="38">
        <f ca="1">_xll.DBRW($B$14,$B560,O$19)</f>
        <v>0</v>
      </c>
    </row>
    <row r="561" spans="1:15" x14ac:dyDescent="0.25">
      <c r="A561" s="2" t="str">
        <f ca="1">IF(_xll.TM1RPTELISCONSOLIDATED($B$20,$B561),IF(_xll.TM1RPTELLEV($B$20,$B561)&lt;=3,_xll.TM1RPTELLEV($B$20,$B561),"D"),"N")</f>
        <v>N</v>
      </c>
      <c r="B561" s="45" t="s">
        <v>361</v>
      </c>
      <c r="C561" s="35" t="str">
        <f t="shared" ca="1" si="8"/>
        <v>No</v>
      </c>
      <c r="D561" s="35" t="str">
        <f ca="1">IF(AND(C561="YES",_xll.DIMIX(instance&amp;":z_indicator_PL_Vector",_xll.ELPAR(dimension,F561,1))&gt;0),
_xll.ELPAR(dimension,F561,1),
IF(AND(C561="YES",_xll.DIMIX(instance&amp;":z_indicator_PL_Vector",_xll.ELPAR(dimension,F561,1))=0),
_xll.ELPAR(dimension,_xll.ELPAR(dimension,F561,1),1),
IF(G561="Vector",F561,"")))</f>
        <v/>
      </c>
      <c r="E561" s="36">
        <f ca="1">_xll.ELLEV($B$15,$B561)</f>
        <v>0</v>
      </c>
      <c r="F561" s="37" t="str">
        <f ca="1">_xll.DIMNM(dimension,_xll.DIMIX(dimension,B561))</f>
        <v>PL1425_OO</v>
      </c>
      <c r="G561" s="36">
        <f ca="1">_xll.DBRW($B$14,$B561,G$19)</f>
        <v>0</v>
      </c>
      <c r="H561" s="38">
        <f ca="1">_xll.DBRW($B$14,$B561,H$19)</f>
        <v>0</v>
      </c>
      <c r="I561" s="38">
        <f ca="1">_xll.DBRW($B$14,$B561,I$19)</f>
        <v>0</v>
      </c>
      <c r="J561" s="38" t="str">
        <f ca="1">IF(OR(E561&lt;&gt;0,(_xll.ELPAR("tango_core_model:Indicator",B561,2)="")),_xll.ELPAR("tango_core_model:Indicator",B561,1),_xll.ELPAR("tango_core_model:Indicator",B561,2))</f>
        <v>PL0000_OO</v>
      </c>
      <c r="K561" s="38" t="str">
        <f ca="1">IFERROR(VLOOKUP(B561,#REF!,3,FALSE),"-")</f>
        <v>Other - Gains/losses on consolidation (without loss of control)</v>
      </c>
      <c r="L561" s="38">
        <f ca="1">_xll.DBRW($B$14,$B561,L$19)</f>
        <v>0</v>
      </c>
      <c r="M561" s="38">
        <f ca="1">_xll.DBRW($B$14,$B561,M$19)</f>
        <v>0</v>
      </c>
      <c r="N561" s="38">
        <f ca="1">_xll.DBRW($B$14,$B561,N$19)</f>
        <v>0</v>
      </c>
      <c r="O561" s="38">
        <f ca="1">_xll.DBRW($B$14,$B561,O$19)</f>
        <v>0</v>
      </c>
    </row>
    <row r="562" spans="1:15" x14ac:dyDescent="0.25">
      <c r="A562" s="2" t="str">
        <f ca="1">IF(_xll.TM1RPTELISCONSOLIDATED($B$20,$B562),IF(_xll.TM1RPTELLEV($B$20,$B562)&lt;=3,_xll.TM1RPTELLEV($B$20,$B562),"D"),"N")</f>
        <v>N</v>
      </c>
      <c r="B562" s="45" t="s">
        <v>362</v>
      </c>
      <c r="C562" s="35" t="str">
        <f t="shared" ca="1" si="8"/>
        <v>No</v>
      </c>
      <c r="D562" s="35" t="str">
        <f ca="1">IF(AND(C562="YES",_xll.DIMIX(instance&amp;":z_indicator_PL_Vector",_xll.ELPAR(dimension,F562,1))&gt;0),
_xll.ELPAR(dimension,F562,1),
IF(AND(C562="YES",_xll.DIMIX(instance&amp;":z_indicator_PL_Vector",_xll.ELPAR(dimension,F562,1))=0),
_xll.ELPAR(dimension,_xll.ELPAR(dimension,F562,1),1),
IF(G562="Vector",F562,"")))</f>
        <v/>
      </c>
      <c r="E562" s="36">
        <f ca="1">_xll.ELLEV($B$15,$B562)</f>
        <v>0</v>
      </c>
      <c r="F562" s="37" t="str">
        <f ca="1">_xll.DIMNM(dimension,_xll.DIMIX(dimension,B562))</f>
        <v>PL1430_OO</v>
      </c>
      <c r="G562" s="36">
        <f ca="1">_xll.DBRW($B$14,$B562,G$19)</f>
        <v>0</v>
      </c>
      <c r="H562" s="38">
        <f ca="1">_xll.DBRW($B$14,$B562,H$19)</f>
        <v>0</v>
      </c>
      <c r="I562" s="38">
        <f ca="1">_xll.DBRW($B$14,$B562,I$19)</f>
        <v>0</v>
      </c>
      <c r="J562" s="38" t="str">
        <f ca="1">IF(OR(E562&lt;&gt;0,(_xll.ELPAR("tango_core_model:Indicator",B562,2)="")),_xll.ELPAR("tango_core_model:Indicator",B562,1),_xll.ELPAR("tango_core_model:Indicator",B562,2))</f>
        <v>PL0000_OO</v>
      </c>
      <c r="K562" s="38" t="str">
        <f ca="1">IFERROR(VLOOKUP(B562,#REF!,3,FALSE),"-")</f>
        <v>Other - Impact of change in accounting policies and other non cash operations</v>
      </c>
      <c r="L562" s="38">
        <f ca="1">_xll.DBRW($B$14,$B562,L$19)</f>
        <v>0</v>
      </c>
      <c r="M562" s="38">
        <f ca="1">_xll.DBRW($B$14,$B562,M$19)</f>
        <v>0</v>
      </c>
      <c r="N562" s="38">
        <f ca="1">_xll.DBRW($B$14,$B562,N$19)</f>
        <v>0</v>
      </c>
      <c r="O562" s="38">
        <f ca="1">_xll.DBRW($B$14,$B562,O$19)</f>
        <v>0</v>
      </c>
    </row>
    <row r="563" spans="1:15" x14ac:dyDescent="0.25">
      <c r="A563" s="2" t="str">
        <f ca="1">IF(_xll.TM1RPTELISCONSOLIDATED($B$20,$B563),IF(_xll.TM1RPTELLEV($B$20,$B563)&lt;=3,_xll.TM1RPTELLEV($B$20,$B563),"D"),"N")</f>
        <v>N</v>
      </c>
      <c r="B563" s="45" t="s">
        <v>363</v>
      </c>
      <c r="C563" s="35" t="str">
        <f t="shared" ca="1" si="8"/>
        <v>No</v>
      </c>
      <c r="D563" s="35" t="str">
        <f ca="1">IF(AND(C563="YES",_xll.DIMIX(instance&amp;":z_indicator_PL_Vector",_xll.ELPAR(dimension,F563,1))&gt;0),
_xll.ELPAR(dimension,F563,1),
IF(AND(C563="YES",_xll.DIMIX(instance&amp;":z_indicator_PL_Vector",_xll.ELPAR(dimension,F563,1))=0),
_xll.ELPAR(dimension,_xll.ELPAR(dimension,F563,1),1),
IF(G563="Vector",F563,"")))</f>
        <v/>
      </c>
      <c r="E563" s="36">
        <f ca="1">_xll.ELLEV($B$15,$B563)</f>
        <v>0</v>
      </c>
      <c r="F563" s="37" t="str">
        <f ca="1">_xll.DIMNM(dimension,_xll.DIMIX(dimension,B563))</f>
        <v>PL1440_OO</v>
      </c>
      <c r="G563" s="36">
        <f ca="1">_xll.DBRW($B$14,$B563,G$19)</f>
        <v>0</v>
      </c>
      <c r="H563" s="38">
        <f ca="1">_xll.DBRW($B$14,$B563,H$19)</f>
        <v>0</v>
      </c>
      <c r="I563" s="38">
        <f ca="1">_xll.DBRW($B$14,$B563,I$19)</f>
        <v>0</v>
      </c>
      <c r="J563" s="38" t="str">
        <f ca="1">IF(OR(E563&lt;&gt;0,(_xll.ELPAR("tango_core_model:Indicator",B563,2)="")),_xll.ELPAR("tango_core_model:Indicator",B563,1),_xll.ELPAR("tango_core_model:Indicator",B563,2))</f>
        <v>PL0000_OO</v>
      </c>
      <c r="K563" s="38" t="str">
        <f ca="1">IFERROR(VLOOKUP(B563,#REF!,3,FALSE),"-")</f>
        <v>Other - Impact of sales of businesses and mergers (F88)</v>
      </c>
      <c r="L563" s="38">
        <f ca="1">_xll.DBRW($B$14,$B563,L$19)</f>
        <v>0</v>
      </c>
      <c r="M563" s="38">
        <f ca="1">_xll.DBRW($B$14,$B563,M$19)</f>
        <v>0</v>
      </c>
      <c r="N563" s="38">
        <f ca="1">_xll.DBRW($B$14,$B563,N$19)</f>
        <v>0</v>
      </c>
      <c r="O563" s="38">
        <f ca="1">_xll.DBRW($B$14,$B563,O$19)</f>
        <v>0</v>
      </c>
    </row>
    <row r="564" spans="1:15" x14ac:dyDescent="0.25">
      <c r="A564" s="2" t="str">
        <f ca="1">IF(_xll.TM1RPTELISCONSOLIDATED($B$20,$B564),IF(_xll.TM1RPTELLEV($B$20,$B564)&lt;=3,_xll.TM1RPTELLEV($B$20,$B564),"D"),"N")</f>
        <v>N</v>
      </c>
      <c r="B564" s="45" t="s">
        <v>415</v>
      </c>
      <c r="C564" s="35" t="str">
        <f t="shared" ca="1" si="8"/>
        <v>No</v>
      </c>
      <c r="D564" s="35" t="str">
        <f ca="1">IF(AND(C564="YES",_xll.DIMIX(instance&amp;":z_indicator_PL_Vector",_xll.ELPAR(dimension,F564,1))&gt;0),
_xll.ELPAR(dimension,F564,1),
IF(AND(C564="YES",_xll.DIMIX(instance&amp;":z_indicator_PL_Vector",_xll.ELPAR(dimension,F564,1))=0),
_xll.ELPAR(dimension,_xll.ELPAR(dimension,F564,1),1),
IF(G564="Vector",F564,"")))</f>
        <v/>
      </c>
      <c r="E564" s="36">
        <f ca="1">_xll.ELLEV($B$15,$B564)</f>
        <v>0</v>
      </c>
      <c r="F564" s="37" t="str">
        <f ca="1">_xll.DIMNM(dimension,_xll.DIMIX(dimension,B564))</f>
        <v>PL149L_OO</v>
      </c>
      <c r="G564" s="36">
        <f ca="1">_xll.DBRW($B$14,$B564,G$19)</f>
        <v>0</v>
      </c>
      <c r="H564" s="38">
        <f ca="1">_xll.DBRW($B$14,$B564,H$19)</f>
        <v>0</v>
      </c>
      <c r="I564" s="38">
        <f ca="1">_xll.DBRW($B$14,$B564,I$19)</f>
        <v>0</v>
      </c>
      <c r="J564" s="38" t="str">
        <f ca="1">IF(OR(E564&lt;&gt;0,(_xll.ELPAR("tango_core_model:Indicator",B564,2)="")),_xll.ELPAR("tango_core_model:Indicator",B564,1),_xll.ELPAR("tango_core_model:Indicator",B564,2))</f>
        <v>PL0000_OO</v>
      </c>
      <c r="K564" s="38" t="str">
        <f ca="1">IFERROR(VLOOKUP(B564,#REF!,3,FALSE),"-")</f>
        <v>Interco link a/c - Operating Leases , operating profit</v>
      </c>
      <c r="L564" s="38">
        <f ca="1">_xll.DBRW($B$14,$B564,L$19)</f>
        <v>0</v>
      </c>
      <c r="M564" s="38">
        <f ca="1">_xll.DBRW($B$14,$B564,M$19)</f>
        <v>0</v>
      </c>
      <c r="N564" s="38">
        <f ca="1">_xll.DBRW($B$14,$B564,N$19)</f>
        <v>0</v>
      </c>
      <c r="O564" s="38">
        <f ca="1">_xll.DBRW($B$14,$B564,O$19)</f>
        <v>0</v>
      </c>
    </row>
    <row r="565" spans="1:15" x14ac:dyDescent="0.25">
      <c r="A565" s="2" t="str">
        <f ca="1">IF(_xll.TM1RPTELISCONSOLIDATED($B$20,$B565),IF(_xll.TM1RPTELLEV($B$20,$B565)&lt;=3,_xll.TM1RPTELLEV($B$20,$B565),"D"),"N")</f>
        <v>N</v>
      </c>
      <c r="B565" s="44" t="s">
        <v>1844</v>
      </c>
      <c r="C565" s="20" t="str">
        <f t="shared" ca="1" si="8"/>
        <v>No</v>
      </c>
      <c r="D565" s="20" t="str">
        <f ca="1">IF(AND(C565="YES",_xll.DIMIX(instance&amp;":z_indicator_PL_Vector",_xll.ELPAR(dimension,F565,1))&gt;0),
_xll.ELPAR(dimension,F565,1),
IF(AND(C565="YES",_xll.DIMIX(instance&amp;":z_indicator_PL_Vector",_xll.ELPAR(dimension,F565,1))=0),
_xll.ELPAR(dimension,_xll.ELPAR(dimension,F565,1),1),
IF(G565="Vector",F565,"")))</f>
        <v/>
      </c>
      <c r="E565" s="21">
        <f ca="1">_xll.ELLEV($B$15,$B565)</f>
        <v>1</v>
      </c>
      <c r="F565" s="22" t="str">
        <f ca="1">_xll.DIMNM(dimension,_xll.DIMIX(dimension,B565))</f>
        <v>PL0000_TPL14</v>
      </c>
      <c r="G565" s="23">
        <f ca="1">_xll.DBRW($B$14,$B565,G$19)</f>
        <v>0</v>
      </c>
      <c r="H565" s="23">
        <f ca="1">_xll.DBRW($B$14,$B565,H$19)</f>
        <v>0</v>
      </c>
      <c r="I565" s="23">
        <f ca="1">_xll.DBRW($B$14,$B565,I$19)</f>
        <v>0</v>
      </c>
      <c r="J565" s="23" t="str">
        <f ca="1">IF(OR(E565&lt;&gt;0,(_xll.ELPAR("tango_core_model:Indicator",B565,2)="")),_xll.ELPAR("tango_core_model:Indicator",B565,1),_xll.ELPAR("tango_core_model:Indicator",B565,2))</f>
        <v>TPL14_dest</v>
      </c>
      <c r="K565" s="23" t="str">
        <f ca="1">IFERROR(VLOOKUP(B565,#REF!,3,FALSE),"-")</f>
        <v>-</v>
      </c>
      <c r="L565" s="23">
        <f ca="1">_xll.DBRW($B$14,$B565,L$19)</f>
        <v>0</v>
      </c>
      <c r="M565" s="23">
        <f ca="1">_xll.DBRW($B$14,$B565,M$19)</f>
        <v>0</v>
      </c>
      <c r="N565" s="23">
        <f ca="1">_xll.DBRW($B$14,$B565,N$19)</f>
        <v>0</v>
      </c>
      <c r="O565" s="23">
        <f ca="1">_xll.DBRW($B$14,$B565,O$19)</f>
        <v>0</v>
      </c>
    </row>
    <row r="566" spans="1:15" x14ac:dyDescent="0.25">
      <c r="A566" s="2" t="str">
        <f ca="1">IF(_xll.TM1RPTELISCONSOLIDATED($B$20,$B566),IF(_xll.TM1RPTELLEV($B$20,$B566)&lt;=3,_xll.TM1RPTELLEV($B$20,$B566),"D"),"N")</f>
        <v>N</v>
      </c>
      <c r="B566" s="45" t="s">
        <v>364</v>
      </c>
      <c r="C566" s="35" t="str">
        <f t="shared" ca="1" si="8"/>
        <v>No</v>
      </c>
      <c r="D566" s="35" t="str">
        <f ca="1">IF(AND(C566="YES",_xll.DIMIX(instance&amp;":z_indicator_PL_Vector",_xll.ELPAR(dimension,F566,1))&gt;0),
_xll.ELPAR(dimension,F566,1),
IF(AND(C566="YES",_xll.DIMIX(instance&amp;":z_indicator_PL_Vector",_xll.ELPAR(dimension,F566,1))=0),
_xll.ELPAR(dimension,_xll.ELPAR(dimension,F566,1),1),
IF(G566="Vector",F566,"")))</f>
        <v/>
      </c>
      <c r="E566" s="36">
        <f ca="1">_xll.ELLEV($B$15,$B566)</f>
        <v>0</v>
      </c>
      <c r="F566" s="37" t="str">
        <f ca="1">_xll.DIMNM(dimension,_xll.DIMIX(dimension,B566))</f>
        <v>PL10L_XX</v>
      </c>
      <c r="G566" s="36">
        <f ca="1">_xll.DBRW($B$14,$B566,G$19)</f>
        <v>0</v>
      </c>
      <c r="H566" s="38">
        <f ca="1">_xll.DBRW($B$14,$B566,H$19)</f>
        <v>0</v>
      </c>
      <c r="I566" s="38">
        <f ca="1">_xll.DBRW($B$14,$B566,I$19)</f>
        <v>0</v>
      </c>
      <c r="J566" s="38" t="str">
        <f ca="1">IF(OR(E566&lt;&gt;0,(_xll.ELPAR("tango_core_model:Indicator",B566,2)="")),_xll.ELPAR("tango_core_model:Indicator",B566,1),_xll.ELPAR("tango_core_model:Indicator",B566,2))</f>
        <v>PL0000_TPL14</v>
      </c>
      <c r="K566" s="38" t="str">
        <f ca="1">IFERROR(VLOOKUP(B566,#REF!,3,FALSE),"-")</f>
        <v>Technical account for Vector reconciliation</v>
      </c>
      <c r="L566" s="38">
        <f ca="1">_xll.DBRW($B$14,$B566,L$19)</f>
        <v>0</v>
      </c>
      <c r="M566" s="38">
        <f ca="1">_xll.DBRW($B$14,$B566,M$19)</f>
        <v>0</v>
      </c>
      <c r="N566" s="38">
        <f ca="1">_xll.DBRW($B$14,$B566,N$19)</f>
        <v>0</v>
      </c>
      <c r="O566" s="38">
        <f ca="1">_xll.DBRW($B$14,$B566,O$19)</f>
        <v>0</v>
      </c>
    </row>
    <row r="567" spans="1:15" x14ac:dyDescent="0.25">
      <c r="A567" s="2" t="str">
        <f ca="1">IF(_xll.TM1RPTELISCONSOLIDATED($B$20,$B567),IF(_xll.TM1RPTELLEV($B$20,$B567)&lt;=3,_xll.TM1RPTELLEV($B$20,$B567),"D"),"N")</f>
        <v>N</v>
      </c>
      <c r="B567" s="45" t="s">
        <v>365</v>
      </c>
      <c r="C567" s="35" t="str">
        <f t="shared" ca="1" si="8"/>
        <v>No</v>
      </c>
      <c r="D567" s="35" t="str">
        <f ca="1">IF(AND(C567="YES",_xll.DIMIX(instance&amp;":z_indicator_PL_Vector",_xll.ELPAR(dimension,F567,1))&gt;0),
_xll.ELPAR(dimension,F567,1),
IF(AND(C567="YES",_xll.DIMIX(instance&amp;":z_indicator_PL_Vector",_xll.ELPAR(dimension,F567,1))=0),
_xll.ELPAR(dimension,_xll.ELPAR(dimension,F567,1),1),
IF(G567="Vector",F567,"")))</f>
        <v/>
      </c>
      <c r="E567" s="36">
        <f ca="1">_xll.ELLEV($B$15,$B567)</f>
        <v>0</v>
      </c>
      <c r="F567" s="37" t="str">
        <f ca="1">_xll.DIMNM(dimension,_xll.DIMIX(dimension,B567))</f>
        <v>PL119L_XX</v>
      </c>
      <c r="G567" s="36">
        <f ca="1">_xll.DBRW($B$14,$B567,G$19)</f>
        <v>0</v>
      </c>
      <c r="H567" s="38">
        <f ca="1">_xll.DBRW($B$14,$B567,H$19)</f>
        <v>0</v>
      </c>
      <c r="I567" s="38">
        <f ca="1">_xll.DBRW($B$14,$B567,I$19)</f>
        <v>0</v>
      </c>
      <c r="J567" s="38" t="str">
        <f ca="1">IF(OR(E567&lt;&gt;0,(_xll.ELPAR("tango_core_model:Indicator",B567,2)="")),_xll.ELPAR("tango_core_model:Indicator",B567,1),_xll.ELPAR("tango_core_model:Indicator",B567,2))</f>
        <v>PL0000_TPL14</v>
      </c>
      <c r="K567" s="38" t="str">
        <f ca="1">IFERROR(VLOOKUP(B567,#REF!,3,FALSE),"-")</f>
        <v>Technical account for Vector reconciliation</v>
      </c>
      <c r="L567" s="38">
        <f ca="1">_xll.DBRW($B$14,$B567,L$19)</f>
        <v>0</v>
      </c>
      <c r="M567" s="38">
        <f ca="1">_xll.DBRW($B$14,$B567,M$19)</f>
        <v>0</v>
      </c>
      <c r="N567" s="38">
        <f ca="1">_xll.DBRW($B$14,$B567,N$19)</f>
        <v>0</v>
      </c>
      <c r="O567" s="38">
        <f ca="1">_xll.DBRW($B$14,$B567,O$19)</f>
        <v>0</v>
      </c>
    </row>
    <row r="568" spans="1:15" x14ac:dyDescent="0.25">
      <c r="A568" s="2" t="str">
        <f ca="1">IF(_xll.TM1RPTELISCONSOLIDATED($B$20,$B568),IF(_xll.TM1RPTELLEV($B$20,$B568)&lt;=3,_xll.TM1RPTELLEV($B$20,$B568),"D"),"N")</f>
        <v>N</v>
      </c>
      <c r="B568" s="45" t="s">
        <v>366</v>
      </c>
      <c r="C568" s="35" t="str">
        <f t="shared" ca="1" si="8"/>
        <v>No</v>
      </c>
      <c r="D568" s="35" t="str">
        <f ca="1">IF(AND(C568="YES",_xll.DIMIX(instance&amp;":z_indicator_PL_Vector",_xll.ELPAR(dimension,F568,1))&gt;0),
_xll.ELPAR(dimension,F568,1),
IF(AND(C568="YES",_xll.DIMIX(instance&amp;":z_indicator_PL_Vector",_xll.ELPAR(dimension,F568,1))=0),
_xll.ELPAR(dimension,_xll.ELPAR(dimension,F568,1),1),
IF(G568="Vector",F568,"")))</f>
        <v/>
      </c>
      <c r="E568" s="36">
        <f ca="1">_xll.ELLEV($B$15,$B568)</f>
        <v>0</v>
      </c>
      <c r="F568" s="37" t="str">
        <f ca="1">_xll.DIMNM(dimension,_xll.DIMIX(dimension,B568))</f>
        <v>PL129L_XX</v>
      </c>
      <c r="G568" s="36">
        <f ca="1">_xll.DBRW($B$14,$B568,G$19)</f>
        <v>0</v>
      </c>
      <c r="H568" s="38">
        <f ca="1">_xll.DBRW($B$14,$B568,H$19)</f>
        <v>0</v>
      </c>
      <c r="I568" s="38">
        <f ca="1">_xll.DBRW($B$14,$B568,I$19)</f>
        <v>0</v>
      </c>
      <c r="J568" s="38" t="str">
        <f ca="1">IF(OR(E568&lt;&gt;0,(_xll.ELPAR("tango_core_model:Indicator",B568,2)="")),_xll.ELPAR("tango_core_model:Indicator",B568,1),_xll.ELPAR("tango_core_model:Indicator",B568,2))</f>
        <v>PL0000_TPL14</v>
      </c>
      <c r="K568" s="38" t="str">
        <f ca="1">IFERROR(VLOOKUP(B568,#REF!,3,FALSE),"-")</f>
        <v>Technical account for Vector reconciliation</v>
      </c>
      <c r="L568" s="38">
        <f ca="1">_xll.DBRW($B$14,$B568,L$19)</f>
        <v>0</v>
      </c>
      <c r="M568" s="38">
        <f ca="1">_xll.DBRW($B$14,$B568,M$19)</f>
        <v>0</v>
      </c>
      <c r="N568" s="38">
        <f ca="1">_xll.DBRW($B$14,$B568,N$19)</f>
        <v>0</v>
      </c>
      <c r="O568" s="38">
        <f ca="1">_xll.DBRW($B$14,$B568,O$19)</f>
        <v>0</v>
      </c>
    </row>
    <row r="569" spans="1:15" x14ac:dyDescent="0.25">
      <c r="A569" s="2" t="str">
        <f ca="1">IF(_xll.TM1RPTELISCONSOLIDATED($B$20,$B569),IF(_xll.TM1RPTELLEV($B$20,$B569)&lt;=3,_xll.TM1RPTELLEV($B$20,$B569),"D"),"N")</f>
        <v>N</v>
      </c>
      <c r="B569" s="45" t="s">
        <v>367</v>
      </c>
      <c r="C569" s="35" t="str">
        <f t="shared" ca="1" si="8"/>
        <v>No</v>
      </c>
      <c r="D569" s="35" t="str">
        <f ca="1">IF(AND(C569="YES",_xll.DIMIX(instance&amp;":z_indicator_PL_Vector",_xll.ELPAR(dimension,F569,1))&gt;0),
_xll.ELPAR(dimension,F569,1),
IF(AND(C569="YES",_xll.DIMIX(instance&amp;":z_indicator_PL_Vector",_xll.ELPAR(dimension,F569,1))=0),
_xll.ELPAR(dimension,_xll.ELPAR(dimension,F569,1),1),
IF(G569="Vector",F569,"")))</f>
        <v/>
      </c>
      <c r="E569" s="36">
        <f ca="1">_xll.ELLEV($B$15,$B569)</f>
        <v>0</v>
      </c>
      <c r="F569" s="37" t="str">
        <f ca="1">_xll.DIMNM(dimension,_xll.DIMIX(dimension,B569))</f>
        <v>PL139L_XX</v>
      </c>
      <c r="G569" s="36">
        <f ca="1">_xll.DBRW($B$14,$B569,G$19)</f>
        <v>0</v>
      </c>
      <c r="H569" s="38">
        <f ca="1">_xll.DBRW($B$14,$B569,H$19)</f>
        <v>0</v>
      </c>
      <c r="I569" s="38">
        <f ca="1">_xll.DBRW($B$14,$B569,I$19)</f>
        <v>0</v>
      </c>
      <c r="J569" s="38" t="str">
        <f ca="1">IF(OR(E569&lt;&gt;0,(_xll.ELPAR("tango_core_model:Indicator",B569,2)="")),_xll.ELPAR("tango_core_model:Indicator",B569,1),_xll.ELPAR("tango_core_model:Indicator",B569,2))</f>
        <v>PL0000_TPL14</v>
      </c>
      <c r="K569" s="38" t="str">
        <f ca="1">IFERROR(VLOOKUP(B569,#REF!,3,FALSE),"-")</f>
        <v>Technical account for Vector reconciliation</v>
      </c>
      <c r="L569" s="38">
        <f ca="1">_xll.DBRW($B$14,$B569,L$19)</f>
        <v>0</v>
      </c>
      <c r="M569" s="38">
        <f ca="1">_xll.DBRW($B$14,$B569,M$19)</f>
        <v>0</v>
      </c>
      <c r="N569" s="38">
        <f ca="1">_xll.DBRW($B$14,$B569,N$19)</f>
        <v>0</v>
      </c>
      <c r="O569" s="38">
        <f ca="1">_xll.DBRW($B$14,$B569,O$19)</f>
        <v>0</v>
      </c>
    </row>
    <row r="570" spans="1:15" x14ac:dyDescent="0.25">
      <c r="A570" s="2" t="str">
        <f ca="1">IF(_xll.TM1RPTELISCONSOLIDATED($B$20,$B570),IF(_xll.TM1RPTELLEV($B$20,$B570)&lt;=3,_xll.TM1RPTELLEV($B$20,$B570),"D"),"N")</f>
        <v>N</v>
      </c>
      <c r="B570" s="45" t="s">
        <v>368</v>
      </c>
      <c r="C570" s="35" t="str">
        <f t="shared" ca="1" si="8"/>
        <v>No</v>
      </c>
      <c r="D570" s="35" t="str">
        <f ca="1">IF(AND(C570="YES",_xll.DIMIX(instance&amp;":z_indicator_PL_Vector",_xll.ELPAR(dimension,F570,1))&gt;0),
_xll.ELPAR(dimension,F570,1),
IF(AND(C570="YES",_xll.DIMIX(instance&amp;":z_indicator_PL_Vector",_xll.ELPAR(dimension,F570,1))=0),
_xll.ELPAR(dimension,_xll.ELPAR(dimension,F570,1),1),
IF(G570="Vector",F570,"")))</f>
        <v/>
      </c>
      <c r="E570" s="36">
        <f ca="1">_xll.ELLEV($B$15,$B570)</f>
        <v>0</v>
      </c>
      <c r="F570" s="37" t="str">
        <f ca="1">_xll.DIMNM(dimension,_xll.DIMIX(dimension,B570))</f>
        <v>PL1400_XX</v>
      </c>
      <c r="G570" s="36">
        <f ca="1">_xll.DBRW($B$14,$B570,G$19)</f>
        <v>0</v>
      </c>
      <c r="H570" s="38">
        <f ca="1">_xll.DBRW($B$14,$B570,H$19)</f>
        <v>0</v>
      </c>
      <c r="I570" s="38">
        <f ca="1">_xll.DBRW($B$14,$B570,I$19)</f>
        <v>0</v>
      </c>
      <c r="J570" s="38" t="str">
        <f ca="1">IF(OR(E570&lt;&gt;0,(_xll.ELPAR("tango_core_model:Indicator",B570,2)="")),_xll.ELPAR("tango_core_model:Indicator",B570,1),_xll.ELPAR("tango_core_model:Indicator",B570,2))</f>
        <v>PL0000_TPL14</v>
      </c>
      <c r="K570" s="38" t="str">
        <f ca="1">IFERROR(VLOOKUP(B570,#REF!,3,FALSE),"-")</f>
        <v>Technical account for Vector reconciliation</v>
      </c>
      <c r="L570" s="38">
        <f ca="1">_xll.DBRW($B$14,$B570,L$19)</f>
        <v>0</v>
      </c>
      <c r="M570" s="38">
        <f ca="1">_xll.DBRW($B$14,$B570,M$19)</f>
        <v>0</v>
      </c>
      <c r="N570" s="38">
        <f ca="1">_xll.DBRW($B$14,$B570,N$19)</f>
        <v>0</v>
      </c>
      <c r="O570" s="38">
        <f ca="1">_xll.DBRW($B$14,$B570,O$19)</f>
        <v>0</v>
      </c>
    </row>
    <row r="571" spans="1:15" x14ac:dyDescent="0.25">
      <c r="A571" s="2" t="str">
        <f ca="1">IF(_xll.TM1RPTELISCONSOLIDATED($B$20,$B571),IF(_xll.TM1RPTELLEV($B$20,$B571)&lt;=3,_xll.TM1RPTELLEV($B$20,$B571),"D"),"N")</f>
        <v>N</v>
      </c>
      <c r="B571" s="45" t="s">
        <v>369</v>
      </c>
      <c r="C571" s="35" t="str">
        <f t="shared" ca="1" si="8"/>
        <v>No</v>
      </c>
      <c r="D571" s="35" t="str">
        <f ca="1">IF(AND(C571="YES",_xll.DIMIX(instance&amp;":z_indicator_PL_Vector",_xll.ELPAR(dimension,F571,1))&gt;0),
_xll.ELPAR(dimension,F571,1),
IF(AND(C571="YES",_xll.DIMIX(instance&amp;":z_indicator_PL_Vector",_xll.ELPAR(dimension,F571,1))=0),
_xll.ELPAR(dimension,_xll.ELPAR(dimension,F571,1),1),
IF(G571="Vector",F571,"")))</f>
        <v/>
      </c>
      <c r="E571" s="36">
        <f ca="1">_xll.ELLEV($B$15,$B571)</f>
        <v>0</v>
      </c>
      <c r="F571" s="37" t="str">
        <f ca="1">_xll.DIMNM(dimension,_xll.DIMIX(dimension,B571))</f>
        <v>PL1410_XX</v>
      </c>
      <c r="G571" s="36">
        <f ca="1">_xll.DBRW($B$14,$B571,G$19)</f>
        <v>0</v>
      </c>
      <c r="H571" s="38">
        <f ca="1">_xll.DBRW($B$14,$B571,H$19)</f>
        <v>0</v>
      </c>
      <c r="I571" s="38">
        <f ca="1">_xll.DBRW($B$14,$B571,I$19)</f>
        <v>0</v>
      </c>
      <c r="J571" s="38" t="str">
        <f ca="1">IF(OR(E571&lt;&gt;0,(_xll.ELPAR("tango_core_model:Indicator",B571,2)="")),_xll.ELPAR("tango_core_model:Indicator",B571,1),_xll.ELPAR("tango_core_model:Indicator",B571,2))</f>
        <v>PL0000_TPL14</v>
      </c>
      <c r="K571" s="38" t="str">
        <f ca="1">IFERROR(VLOOKUP(B571,#REF!,3,FALSE),"-")</f>
        <v>Technical account for Vector reconciliation</v>
      </c>
      <c r="L571" s="38">
        <f ca="1">_xll.DBRW($B$14,$B571,L$19)</f>
        <v>0</v>
      </c>
      <c r="M571" s="38">
        <f ca="1">_xll.DBRW($B$14,$B571,M$19)</f>
        <v>0</v>
      </c>
      <c r="N571" s="38">
        <f ca="1">_xll.DBRW($B$14,$B571,N$19)</f>
        <v>0</v>
      </c>
      <c r="O571" s="38">
        <f ca="1">_xll.DBRW($B$14,$B571,O$19)</f>
        <v>0</v>
      </c>
    </row>
    <row r="572" spans="1:15" x14ac:dyDescent="0.25">
      <c r="A572" s="2" t="str">
        <f ca="1">IF(_xll.TM1RPTELISCONSOLIDATED($B$20,$B572),IF(_xll.TM1RPTELLEV($B$20,$B572)&lt;=3,_xll.TM1RPTELLEV($B$20,$B572),"D"),"N")</f>
        <v>N</v>
      </c>
      <c r="B572" s="45" t="s">
        <v>370</v>
      </c>
      <c r="C572" s="35" t="str">
        <f t="shared" ca="1" si="8"/>
        <v>No</v>
      </c>
      <c r="D572" s="35" t="str">
        <f ca="1">IF(AND(C572="YES",_xll.DIMIX(instance&amp;":z_indicator_PL_Vector",_xll.ELPAR(dimension,F572,1))&gt;0),
_xll.ELPAR(dimension,F572,1),
IF(AND(C572="YES",_xll.DIMIX(instance&amp;":z_indicator_PL_Vector",_xll.ELPAR(dimension,F572,1))=0),
_xll.ELPAR(dimension,_xll.ELPAR(dimension,F572,1),1),
IF(G572="Vector",F572,"")))</f>
        <v/>
      </c>
      <c r="E572" s="36">
        <f ca="1">_xll.ELLEV($B$15,$B572)</f>
        <v>0</v>
      </c>
      <c r="F572" s="37" t="str">
        <f ca="1">_xll.DIMNM(dimension,_xll.DIMIX(dimension,B572))</f>
        <v>PL1415_XX</v>
      </c>
      <c r="G572" s="36">
        <f ca="1">_xll.DBRW($B$14,$B572,G$19)</f>
        <v>0</v>
      </c>
      <c r="H572" s="38">
        <f ca="1">_xll.DBRW($B$14,$B572,H$19)</f>
        <v>0</v>
      </c>
      <c r="I572" s="38">
        <f ca="1">_xll.DBRW($B$14,$B572,I$19)</f>
        <v>0</v>
      </c>
      <c r="J572" s="38" t="str">
        <f ca="1">IF(OR(E572&lt;&gt;0,(_xll.ELPAR("tango_core_model:Indicator",B572,2)="")),_xll.ELPAR("tango_core_model:Indicator",B572,1),_xll.ELPAR("tango_core_model:Indicator",B572,2))</f>
        <v>PL0000_TPL14</v>
      </c>
      <c r="K572" s="38" t="str">
        <f ca="1">IFERROR(VLOOKUP(B572,#REF!,3,FALSE),"-")</f>
        <v>Technical account for Vector reconciliation</v>
      </c>
      <c r="L572" s="38">
        <f ca="1">_xll.DBRW($B$14,$B572,L$19)</f>
        <v>0</v>
      </c>
      <c r="M572" s="38">
        <f ca="1">_xll.DBRW($B$14,$B572,M$19)</f>
        <v>0</v>
      </c>
      <c r="N572" s="38">
        <f ca="1">_xll.DBRW($B$14,$B572,N$19)</f>
        <v>0</v>
      </c>
      <c r="O572" s="38">
        <f ca="1">_xll.DBRW($B$14,$B572,O$19)</f>
        <v>0</v>
      </c>
    </row>
    <row r="573" spans="1:15" x14ac:dyDescent="0.25">
      <c r="A573" s="2" t="str">
        <f ca="1">IF(_xll.TM1RPTELISCONSOLIDATED($B$20,$B573),IF(_xll.TM1RPTELLEV($B$20,$B573)&lt;=3,_xll.TM1RPTELLEV($B$20,$B573),"D"),"N")</f>
        <v>N</v>
      </c>
      <c r="B573" s="45" t="s">
        <v>371</v>
      </c>
      <c r="C573" s="35" t="str">
        <f t="shared" ca="1" si="8"/>
        <v>No</v>
      </c>
      <c r="D573" s="35" t="str">
        <f ca="1">IF(AND(C573="YES",_xll.DIMIX(instance&amp;":z_indicator_PL_Vector",_xll.ELPAR(dimension,F573,1))&gt;0),
_xll.ELPAR(dimension,F573,1),
IF(AND(C573="YES",_xll.DIMIX(instance&amp;":z_indicator_PL_Vector",_xll.ELPAR(dimension,F573,1))=0),
_xll.ELPAR(dimension,_xll.ELPAR(dimension,F573,1),1),
IF(G573="Vector",F573,"")))</f>
        <v/>
      </c>
      <c r="E573" s="36">
        <f ca="1">_xll.ELLEV($B$15,$B573)</f>
        <v>0</v>
      </c>
      <c r="F573" s="37" t="str">
        <f ca="1">_xll.DIMNM(dimension,_xll.DIMIX(dimension,B573))</f>
        <v>PL1420_XX</v>
      </c>
      <c r="G573" s="36">
        <f ca="1">_xll.DBRW($B$14,$B573,G$19)</f>
        <v>0</v>
      </c>
      <c r="H573" s="38">
        <f ca="1">_xll.DBRW($B$14,$B573,H$19)</f>
        <v>0</v>
      </c>
      <c r="I573" s="38">
        <f ca="1">_xll.DBRW($B$14,$B573,I$19)</f>
        <v>0</v>
      </c>
      <c r="J573" s="38" t="str">
        <f ca="1">IF(OR(E573&lt;&gt;0,(_xll.ELPAR("tango_core_model:Indicator",B573,2)="")),_xll.ELPAR("tango_core_model:Indicator",B573,1),_xll.ELPAR("tango_core_model:Indicator",B573,2))</f>
        <v>PL0000_TPL14</v>
      </c>
      <c r="K573" s="38" t="str">
        <f ca="1">IFERROR(VLOOKUP(B573,#REF!,3,FALSE),"-")</f>
        <v>Technical account for Vector reconciliation</v>
      </c>
      <c r="L573" s="38">
        <f ca="1">_xll.DBRW($B$14,$B573,L$19)</f>
        <v>0</v>
      </c>
      <c r="M573" s="38">
        <f ca="1">_xll.DBRW($B$14,$B573,M$19)</f>
        <v>0</v>
      </c>
      <c r="N573" s="38">
        <f ca="1">_xll.DBRW($B$14,$B573,N$19)</f>
        <v>0</v>
      </c>
      <c r="O573" s="38">
        <f ca="1">_xll.DBRW($B$14,$B573,O$19)</f>
        <v>0</v>
      </c>
    </row>
    <row r="574" spans="1:15" x14ac:dyDescent="0.25">
      <c r="A574" s="2" t="str">
        <f ca="1">IF(_xll.TM1RPTELISCONSOLIDATED($B$20,$B574),IF(_xll.TM1RPTELLEV($B$20,$B574)&lt;=3,_xll.TM1RPTELLEV($B$20,$B574),"D"),"N")</f>
        <v>N</v>
      </c>
      <c r="B574" s="45" t="s">
        <v>372</v>
      </c>
      <c r="C574" s="35" t="str">
        <f t="shared" ca="1" si="8"/>
        <v>No</v>
      </c>
      <c r="D574" s="35" t="str">
        <f ca="1">IF(AND(C574="YES",_xll.DIMIX(instance&amp;":z_indicator_PL_Vector",_xll.ELPAR(dimension,F574,1))&gt;0),
_xll.ELPAR(dimension,F574,1),
IF(AND(C574="YES",_xll.DIMIX(instance&amp;":z_indicator_PL_Vector",_xll.ELPAR(dimension,F574,1))=0),
_xll.ELPAR(dimension,_xll.ELPAR(dimension,F574,1),1),
IF(G574="Vector",F574,"")))</f>
        <v/>
      </c>
      <c r="E574" s="36">
        <f ca="1">_xll.ELLEV($B$15,$B574)</f>
        <v>0</v>
      </c>
      <c r="F574" s="37" t="str">
        <f ca="1">_xll.DIMNM(dimension,_xll.DIMIX(dimension,B574))</f>
        <v>PL1425_XX</v>
      </c>
      <c r="G574" s="36">
        <f ca="1">_xll.DBRW($B$14,$B574,G$19)</f>
        <v>0</v>
      </c>
      <c r="H574" s="38">
        <f ca="1">_xll.DBRW($B$14,$B574,H$19)</f>
        <v>0</v>
      </c>
      <c r="I574" s="38">
        <f ca="1">_xll.DBRW($B$14,$B574,I$19)</f>
        <v>0</v>
      </c>
      <c r="J574" s="38" t="str">
        <f ca="1">IF(OR(E574&lt;&gt;0,(_xll.ELPAR("tango_core_model:Indicator",B574,2)="")),_xll.ELPAR("tango_core_model:Indicator",B574,1),_xll.ELPAR("tango_core_model:Indicator",B574,2))</f>
        <v>PL0000_TPL14</v>
      </c>
      <c r="K574" s="38" t="str">
        <f ca="1">IFERROR(VLOOKUP(B574,#REF!,3,FALSE),"-")</f>
        <v>Technical account for Vector reconciliation</v>
      </c>
      <c r="L574" s="38">
        <f ca="1">_xll.DBRW($B$14,$B574,L$19)</f>
        <v>0</v>
      </c>
      <c r="M574" s="38">
        <f ca="1">_xll.DBRW($B$14,$B574,M$19)</f>
        <v>0</v>
      </c>
      <c r="N574" s="38">
        <f ca="1">_xll.DBRW($B$14,$B574,N$19)</f>
        <v>0</v>
      </c>
      <c r="O574" s="38">
        <f ca="1">_xll.DBRW($B$14,$B574,O$19)</f>
        <v>0</v>
      </c>
    </row>
    <row r="575" spans="1:15" x14ac:dyDescent="0.25">
      <c r="A575" s="2" t="str">
        <f ca="1">IF(_xll.TM1RPTELISCONSOLIDATED($B$20,$B575),IF(_xll.TM1RPTELLEV($B$20,$B575)&lt;=3,_xll.TM1RPTELLEV($B$20,$B575),"D"),"N")</f>
        <v>N</v>
      </c>
      <c r="B575" s="45" t="s">
        <v>373</v>
      </c>
      <c r="C575" s="35" t="str">
        <f t="shared" ca="1" si="8"/>
        <v>No</v>
      </c>
      <c r="D575" s="35" t="str">
        <f ca="1">IF(AND(C575="YES",_xll.DIMIX(instance&amp;":z_indicator_PL_Vector",_xll.ELPAR(dimension,F575,1))&gt;0),
_xll.ELPAR(dimension,F575,1),
IF(AND(C575="YES",_xll.DIMIX(instance&amp;":z_indicator_PL_Vector",_xll.ELPAR(dimension,F575,1))=0),
_xll.ELPAR(dimension,_xll.ELPAR(dimension,F575,1),1),
IF(G575="Vector",F575,"")))</f>
        <v/>
      </c>
      <c r="E575" s="36">
        <f ca="1">_xll.ELLEV($B$15,$B575)</f>
        <v>0</v>
      </c>
      <c r="F575" s="37" t="str">
        <f ca="1">_xll.DIMNM(dimension,_xll.DIMIX(dimension,B575))</f>
        <v>PL1430_XX</v>
      </c>
      <c r="G575" s="36">
        <f ca="1">_xll.DBRW($B$14,$B575,G$19)</f>
        <v>0</v>
      </c>
      <c r="H575" s="38">
        <f ca="1">_xll.DBRW($B$14,$B575,H$19)</f>
        <v>0</v>
      </c>
      <c r="I575" s="38">
        <f ca="1">_xll.DBRW($B$14,$B575,I$19)</f>
        <v>0</v>
      </c>
      <c r="J575" s="38" t="str">
        <f ca="1">IF(OR(E575&lt;&gt;0,(_xll.ELPAR("tango_core_model:Indicator",B575,2)="")),_xll.ELPAR("tango_core_model:Indicator",B575,1),_xll.ELPAR("tango_core_model:Indicator",B575,2))</f>
        <v>PL0000_TPL14</v>
      </c>
      <c r="K575" s="38" t="str">
        <f ca="1">IFERROR(VLOOKUP(B575,#REF!,3,FALSE),"-")</f>
        <v>Technical account for Vector reconciliation</v>
      </c>
      <c r="L575" s="38">
        <f ca="1">_xll.DBRW($B$14,$B575,L$19)</f>
        <v>0</v>
      </c>
      <c r="M575" s="38">
        <f ca="1">_xll.DBRW($B$14,$B575,M$19)</f>
        <v>0</v>
      </c>
      <c r="N575" s="38">
        <f ca="1">_xll.DBRW($B$14,$B575,N$19)</f>
        <v>0</v>
      </c>
      <c r="O575" s="38">
        <f ca="1">_xll.DBRW($B$14,$B575,O$19)</f>
        <v>0</v>
      </c>
    </row>
    <row r="576" spans="1:15" x14ac:dyDescent="0.25">
      <c r="A576" s="2" t="str">
        <f ca="1">IF(_xll.TM1RPTELISCONSOLIDATED($B$20,$B576),IF(_xll.TM1RPTELLEV($B$20,$B576)&lt;=3,_xll.TM1RPTELLEV($B$20,$B576),"D"),"N")</f>
        <v>N</v>
      </c>
      <c r="B576" s="45" t="s">
        <v>374</v>
      </c>
      <c r="C576" s="35" t="str">
        <f t="shared" ca="1" si="8"/>
        <v>No</v>
      </c>
      <c r="D576" s="35" t="str">
        <f ca="1">IF(AND(C576="YES",_xll.DIMIX(instance&amp;":z_indicator_PL_Vector",_xll.ELPAR(dimension,F576,1))&gt;0),
_xll.ELPAR(dimension,F576,1),
IF(AND(C576="YES",_xll.DIMIX(instance&amp;":z_indicator_PL_Vector",_xll.ELPAR(dimension,F576,1))=0),
_xll.ELPAR(dimension,_xll.ELPAR(dimension,F576,1),1),
IF(G576="Vector",F576,"")))</f>
        <v/>
      </c>
      <c r="E576" s="36">
        <f ca="1">_xll.ELLEV($B$15,$B576)</f>
        <v>0</v>
      </c>
      <c r="F576" s="37" t="str">
        <f ca="1">_xll.DIMNM(dimension,_xll.DIMIX(dimension,B576))</f>
        <v>PL1440_XX</v>
      </c>
      <c r="G576" s="36">
        <f ca="1">_xll.DBRW($B$14,$B576,G$19)</f>
        <v>0</v>
      </c>
      <c r="H576" s="38">
        <f ca="1">_xll.DBRW($B$14,$B576,H$19)</f>
        <v>0</v>
      </c>
      <c r="I576" s="38">
        <f ca="1">_xll.DBRW($B$14,$B576,I$19)</f>
        <v>0</v>
      </c>
      <c r="J576" s="38" t="str">
        <f ca="1">IF(OR(E576&lt;&gt;0,(_xll.ELPAR("tango_core_model:Indicator",B576,2)="")),_xll.ELPAR("tango_core_model:Indicator",B576,1),_xll.ELPAR("tango_core_model:Indicator",B576,2))</f>
        <v>PL0000_TPL14</v>
      </c>
      <c r="K576" s="38" t="str">
        <f ca="1">IFERROR(VLOOKUP(B576,#REF!,3,FALSE),"-")</f>
        <v>Technical account for Vector reconciliation</v>
      </c>
      <c r="L576" s="38">
        <f ca="1">_xll.DBRW($B$14,$B576,L$19)</f>
        <v>0</v>
      </c>
      <c r="M576" s="38">
        <f ca="1">_xll.DBRW($B$14,$B576,M$19)</f>
        <v>0</v>
      </c>
      <c r="N576" s="38">
        <f ca="1">_xll.DBRW($B$14,$B576,N$19)</f>
        <v>0</v>
      </c>
      <c r="O576" s="38">
        <f ca="1">_xll.DBRW($B$14,$B576,O$19)</f>
        <v>0</v>
      </c>
    </row>
    <row r="577" spans="1:15" x14ac:dyDescent="0.25">
      <c r="A577" s="2" t="str">
        <f ca="1">IF(_xll.TM1RPTELISCONSOLIDATED($B$20,$B577),IF(_xll.TM1RPTELLEV($B$20,$B577)&lt;=3,_xll.TM1RPTELLEV($B$20,$B577),"D"),"N")</f>
        <v>N</v>
      </c>
      <c r="B577" s="45" t="s">
        <v>416</v>
      </c>
      <c r="C577" s="35" t="str">
        <f t="shared" ca="1" si="8"/>
        <v>No</v>
      </c>
      <c r="D577" s="35" t="str">
        <f ca="1">IF(AND(C577="YES",_xll.DIMIX(instance&amp;":z_indicator_PL_Vector",_xll.ELPAR(dimension,F577,1))&gt;0),
_xll.ELPAR(dimension,F577,1),
IF(AND(C577="YES",_xll.DIMIX(instance&amp;":z_indicator_PL_Vector",_xll.ELPAR(dimension,F577,1))=0),
_xll.ELPAR(dimension,_xll.ELPAR(dimension,F577,1),1),
IF(G577="Vector",F577,"")))</f>
        <v/>
      </c>
      <c r="E577" s="36">
        <f ca="1">_xll.ELLEV($B$15,$B577)</f>
        <v>0</v>
      </c>
      <c r="F577" s="37" t="str">
        <f ca="1">_xll.DIMNM(dimension,_xll.DIMIX(dimension,B577))</f>
        <v>PL149L_XX</v>
      </c>
      <c r="G577" s="36">
        <f ca="1">_xll.DBRW($B$14,$B577,G$19)</f>
        <v>0</v>
      </c>
      <c r="H577" s="38">
        <f ca="1">_xll.DBRW($B$14,$B577,H$19)</f>
        <v>0</v>
      </c>
      <c r="I577" s="38">
        <f ca="1">_xll.DBRW($B$14,$B577,I$19)</f>
        <v>0</v>
      </c>
      <c r="J577" s="38" t="str">
        <f ca="1">IF(OR(E577&lt;&gt;0,(_xll.ELPAR("tango_core_model:Indicator",B577,2)="")),_xll.ELPAR("tango_core_model:Indicator",B577,1),_xll.ELPAR("tango_core_model:Indicator",B577,2))</f>
        <v>PL0000_TPL14</v>
      </c>
      <c r="K577" s="38" t="str">
        <f ca="1">IFERROR(VLOOKUP(B577,#REF!,3,FALSE),"-")</f>
        <v>Technical account for Vector reconciliation</v>
      </c>
      <c r="L577" s="38">
        <f ca="1">_xll.DBRW($B$14,$B577,L$19)</f>
        <v>0</v>
      </c>
      <c r="M577" s="38">
        <f ca="1">_xll.DBRW($B$14,$B577,M$19)</f>
        <v>0</v>
      </c>
      <c r="N577" s="38">
        <f ca="1">_xll.DBRW($B$14,$B577,N$19)</f>
        <v>0</v>
      </c>
      <c r="O577" s="38">
        <f ca="1">_xll.DBRW($B$14,$B577,O$19)</f>
        <v>0</v>
      </c>
    </row>
    <row r="578" spans="1:15" x14ac:dyDescent="0.25">
      <c r="A578" s="2" t="str">
        <f ca="1">IF(_xll.TM1RPTELISCONSOLIDATED($B$20,$B578),IF(_xll.TM1RPTELLEV($B$20,$B578)&lt;=3,_xll.TM1RPTELLEV($B$20,$B578),"D"),"N")</f>
        <v>N</v>
      </c>
      <c r="B578" s="43" t="s">
        <v>1845</v>
      </c>
      <c r="C578" s="15" t="str">
        <f t="shared" ca="1" si="8"/>
        <v>No</v>
      </c>
      <c r="D578" s="15" t="str">
        <f ca="1">IF(AND(C578="YES",_xll.DIMIX(instance&amp;":z_indicator_PL_Vector",_xll.ELPAR(dimension,F578,1))&gt;0),
_xll.ELPAR(dimension,F578,1),
IF(AND(C578="YES",_xll.DIMIX(instance&amp;":z_indicator_PL_Vector",_xll.ELPAR(dimension,F578,1))=0),
_xll.ELPAR(dimension,_xll.ELPAR(dimension,F578,1),1),
IF(G578="Vector",F578,"")))</f>
        <v/>
      </c>
      <c r="E578" s="16">
        <f ca="1">_xll.ELLEV($B$15,$B578)</f>
        <v>2</v>
      </c>
      <c r="F578" s="17" t="str">
        <f ca="1">_xll.DIMNM(dimension,_xll.DIMIX(dimension,B578))</f>
        <v>TPL15_dest</v>
      </c>
      <c r="G578" s="18">
        <f ca="1">_xll.DBRW($B$14,$B578,G$19)</f>
        <v>0</v>
      </c>
      <c r="H578" s="18">
        <f ca="1">_xll.DBRW($B$14,$B578,H$19)</f>
        <v>0</v>
      </c>
      <c r="I578" s="18">
        <f ca="1">_xll.DBRW($B$14,$B578,I$19)</f>
        <v>0</v>
      </c>
      <c r="J578" s="18" t="str">
        <f ca="1">IF(OR(E578&lt;&gt;0,(_xll.ELPAR("tango_core_model:Indicator",B578,2)="")),_xll.ELPAR("tango_core_model:Indicator",B578,1),_xll.ELPAR("tango_core_model:Indicator",B578,2))</f>
        <v>TPL1_dest</v>
      </c>
      <c r="K578" s="18" t="str">
        <f ca="1">IFERROR(VLOOKUP(B578,#REF!,3,FALSE),"-")</f>
        <v>-</v>
      </c>
      <c r="L578" s="18">
        <f ca="1">_xll.DBRW($B$14,$B578,L$19)</f>
        <v>0</v>
      </c>
      <c r="M578" s="18">
        <f ca="1">_xll.DBRW($B$14,$B578,M$19)</f>
        <v>0</v>
      </c>
      <c r="N578" s="18">
        <f ca="1">_xll.DBRW($B$14,$B578,N$19)</f>
        <v>0</v>
      </c>
      <c r="O578" s="18">
        <f ca="1">_xll.DBRW($B$14,$B578,O$19)</f>
        <v>0</v>
      </c>
    </row>
    <row r="579" spans="1:15" x14ac:dyDescent="0.25">
      <c r="A579" s="2" t="str">
        <f ca="1">IF(_xll.TM1RPTELISCONSOLIDATED($B$20,$B579),IF(_xll.TM1RPTELLEV($B$20,$B579)&lt;=3,_xll.TM1RPTELLEV($B$20,$B579),"D"),"N")</f>
        <v>N</v>
      </c>
      <c r="B579" s="44" t="s">
        <v>1846</v>
      </c>
      <c r="C579" s="20" t="str">
        <f t="shared" ca="1" si="8"/>
        <v>No</v>
      </c>
      <c r="D579" s="20" t="str">
        <f ca="1">IF(AND(C579="YES",_xll.DIMIX(instance&amp;":z_indicator_PL_Vector",_xll.ELPAR(dimension,F579,1))&gt;0),
_xll.ELPAR(dimension,F579,1),
IF(AND(C579="YES",_xll.DIMIX(instance&amp;":z_indicator_PL_Vector",_xll.ELPAR(dimension,F579,1))=0),
_xll.ELPAR(dimension,_xll.ELPAR(dimension,F579,1),1),
IF(G579="Vector",F579,"")))</f>
        <v/>
      </c>
      <c r="E579" s="21">
        <f ca="1">_xll.ELLEV($B$15,$B579)</f>
        <v>1</v>
      </c>
      <c r="F579" s="22" t="str">
        <f ca="1">_xll.DIMNM(dimension,_xll.DIMIX(dimension,B579))</f>
        <v>PL0000_JV</v>
      </c>
      <c r="G579" s="23">
        <f ca="1">_xll.DBRW($B$14,$B579,G$19)</f>
        <v>0</v>
      </c>
      <c r="H579" s="23">
        <f ca="1">_xll.DBRW($B$14,$B579,H$19)</f>
        <v>0</v>
      </c>
      <c r="I579" s="23">
        <f ca="1">_xll.DBRW($B$14,$B579,I$19)</f>
        <v>0</v>
      </c>
      <c r="J579" s="23" t="str">
        <f ca="1">IF(OR(E579&lt;&gt;0,(_xll.ELPAR("tango_core_model:Indicator",B579,2)="")),_xll.ELPAR("tango_core_model:Indicator",B579,1),_xll.ELPAR("tango_core_model:Indicator",B579,2))</f>
        <v>TPL15_dest</v>
      </c>
      <c r="K579" s="23" t="str">
        <f ca="1">IFERROR(VLOOKUP(B579,#REF!,3,FALSE),"-")</f>
        <v>-</v>
      </c>
      <c r="L579" s="23">
        <f ca="1">_xll.DBRW($B$14,$B579,L$19)</f>
        <v>0</v>
      </c>
      <c r="M579" s="23">
        <f ca="1">_xll.DBRW($B$14,$B579,M$19)</f>
        <v>0</v>
      </c>
      <c r="N579" s="23">
        <f ca="1">_xll.DBRW($B$14,$B579,N$19)</f>
        <v>0</v>
      </c>
      <c r="O579" s="23">
        <f ca="1">_xll.DBRW($B$14,$B579,O$19)</f>
        <v>0</v>
      </c>
    </row>
    <row r="580" spans="1:15" x14ac:dyDescent="0.25">
      <c r="A580" s="2" t="str">
        <f ca="1">IF(_xll.TM1RPTELISCONSOLIDATED($B$20,$B580),IF(_xll.TM1RPTELLEV($B$20,$B580)&lt;=3,_xll.TM1RPTELLEV($B$20,$B580),"D"),"N")</f>
        <v>N</v>
      </c>
      <c r="B580" s="45" t="s">
        <v>375</v>
      </c>
      <c r="C580" s="35" t="str">
        <f t="shared" ca="1" si="8"/>
        <v>No</v>
      </c>
      <c r="D580" s="35" t="str">
        <f ca="1">IF(AND(C580="YES",_xll.DIMIX(instance&amp;":z_indicator_PL_Vector",_xll.ELPAR(dimension,F580,1))&gt;0),
_xll.ELPAR(dimension,F580,1),
IF(AND(C580="YES",_xll.DIMIX(instance&amp;":z_indicator_PL_Vector",_xll.ELPAR(dimension,F580,1))=0),
_xll.ELPAR(dimension,_xll.ELPAR(dimension,F580,1),1),
IF(G580="Vector",F580,"")))</f>
        <v/>
      </c>
      <c r="E580" s="36">
        <f ca="1">_xll.ELLEV($B$15,$B580)</f>
        <v>0</v>
      </c>
      <c r="F580" s="37" t="str">
        <f ca="1">_xll.DIMNM(dimension,_xll.DIMIX(dimension,B580))</f>
        <v>PL1500_JV</v>
      </c>
      <c r="G580" s="36">
        <f ca="1">_xll.DBRW($B$14,$B580,G$19)</f>
        <v>0</v>
      </c>
      <c r="H580" s="38">
        <f ca="1">_xll.DBRW($B$14,$B580,H$19)</f>
        <v>0</v>
      </c>
      <c r="I580" s="38">
        <f ca="1">_xll.DBRW($B$14,$B580,I$19)</f>
        <v>0</v>
      </c>
      <c r="J580" s="38" t="str">
        <f ca="1">IF(OR(E580&lt;&gt;0,(_xll.ELPAR("tango_core_model:Indicator",B580,2)="")),_xll.ELPAR("tango_core_model:Indicator",B580,1),_xll.ELPAR("tango_core_model:Indicator",B580,2))</f>
        <v>PL0000_JV</v>
      </c>
      <c r="K580" s="38" t="str">
        <f ca="1">IFERROR(VLOOKUP(B580,#REF!,3,FALSE),"-")</f>
        <v>P&amp;L JV - Share in profit or loss of joint ventures (from 2013)</v>
      </c>
      <c r="L580" s="38">
        <f ca="1">_xll.DBRW($B$14,$B580,L$19)</f>
        <v>0</v>
      </c>
      <c r="M580" s="38">
        <f ca="1">_xll.DBRW($B$14,$B580,M$19)</f>
        <v>0</v>
      </c>
      <c r="N580" s="38">
        <f ca="1">_xll.DBRW($B$14,$B580,N$19)</f>
        <v>0</v>
      </c>
      <c r="O580" s="38">
        <f ca="1">_xll.DBRW($B$14,$B580,O$19)</f>
        <v>0</v>
      </c>
    </row>
    <row r="581" spans="1:15" x14ac:dyDescent="0.25">
      <c r="A581" s="2" t="str">
        <f ca="1">IF(_xll.TM1RPTELISCONSOLIDATED($B$20,$B581),IF(_xll.TM1RPTELLEV($B$20,$B581)&lt;=3,_xll.TM1RPTELLEV($B$20,$B581),"D"),"N")</f>
        <v>N</v>
      </c>
      <c r="B581" s="45" t="s">
        <v>376</v>
      </c>
      <c r="C581" s="35" t="str">
        <f t="shared" ca="1" si="8"/>
        <v>No</v>
      </c>
      <c r="D581" s="35" t="str">
        <f ca="1">IF(AND(C581="YES",_xll.DIMIX(instance&amp;":z_indicator_PL_Vector",_xll.ELPAR(dimension,F581,1))&gt;0),
_xll.ELPAR(dimension,F581,1),
IF(AND(C581="YES",_xll.DIMIX(instance&amp;":z_indicator_PL_Vector",_xll.ELPAR(dimension,F581,1))=0),
_xll.ELPAR(dimension,_xll.ELPAR(dimension,F581,1),1),
IF(G581="Vector",F581,"")))</f>
        <v/>
      </c>
      <c r="E581" s="36">
        <f ca="1">_xll.ELLEV($B$15,$B581)</f>
        <v>0</v>
      </c>
      <c r="F581" s="37" t="str">
        <f ca="1">_xll.DIMNM(dimension,_xll.DIMIX(dimension,B581))</f>
        <v>PL1520_JV</v>
      </c>
      <c r="G581" s="36">
        <f ca="1">_xll.DBRW($B$14,$B581,G$19)</f>
        <v>0</v>
      </c>
      <c r="H581" s="38">
        <f ca="1">_xll.DBRW($B$14,$B581,H$19)</f>
        <v>0</v>
      </c>
      <c r="I581" s="38">
        <f ca="1">_xll.DBRW($B$14,$B581,I$19)</f>
        <v>0</v>
      </c>
      <c r="J581" s="38" t="str">
        <f ca="1">IF(OR(E581&lt;&gt;0,(_xll.ELPAR("tango_core_model:Indicator",B581,2)="")),_xll.ELPAR("tango_core_model:Indicator",B581,1),_xll.ELPAR("tango_core_model:Indicator",B581,2))</f>
        <v>PL0000_JV</v>
      </c>
      <c r="K581" s="38" t="str">
        <f ca="1">IFERROR(VLOOKUP(B581,#REF!,3,FALSE),"-")</f>
        <v>P&amp;L JV - Impairment - Goodwill (joint ventures)  (from 2013)</v>
      </c>
      <c r="L581" s="38">
        <f ca="1">_xll.DBRW($B$14,$B581,L$19)</f>
        <v>0</v>
      </c>
      <c r="M581" s="38">
        <f ca="1">_xll.DBRW($B$14,$B581,M$19)</f>
        <v>0</v>
      </c>
      <c r="N581" s="38">
        <f ca="1">_xll.DBRW($B$14,$B581,N$19)</f>
        <v>0</v>
      </c>
      <c r="O581" s="38">
        <f ca="1">_xll.DBRW($B$14,$B581,O$19)</f>
        <v>0</v>
      </c>
    </row>
    <row r="582" spans="1:15" x14ac:dyDescent="0.25">
      <c r="A582" s="2" t="str">
        <f ca="1">IF(_xll.TM1RPTELISCONSOLIDATED($B$20,$B582),IF(_xll.TM1RPTELLEV($B$20,$B582)&lt;=3,_xll.TM1RPTELLEV($B$20,$B582),"D"),"N")</f>
        <v>N</v>
      </c>
      <c r="B582" s="44" t="s">
        <v>1847</v>
      </c>
      <c r="C582" s="20" t="str">
        <f t="shared" ca="1" si="8"/>
        <v>No</v>
      </c>
      <c r="D582" s="20" t="str">
        <f ca="1">IF(AND(C582="YES",_xll.DIMIX(instance&amp;":z_indicator_PL_Vector",_xll.ELPAR(dimension,F582,1))&gt;0),
_xll.ELPAR(dimension,F582,1),
IF(AND(C582="YES",_xll.DIMIX(instance&amp;":z_indicator_PL_Vector",_xll.ELPAR(dimension,F582,1))=0),
_xll.ELPAR(dimension,_xll.ELPAR(dimension,F582,1),1),
IF(G582="Vector",F582,"")))</f>
        <v/>
      </c>
      <c r="E582" s="21">
        <f ca="1">_xll.ELLEV($B$15,$B582)</f>
        <v>1</v>
      </c>
      <c r="F582" s="22" t="str">
        <f ca="1">_xll.DIMNM(dimension,_xll.DIMIX(dimension,B582))</f>
        <v>PL0000_TPL15</v>
      </c>
      <c r="G582" s="23">
        <f ca="1">_xll.DBRW($B$14,$B582,G$19)</f>
        <v>0</v>
      </c>
      <c r="H582" s="23">
        <f ca="1">_xll.DBRW($B$14,$B582,H$19)</f>
        <v>0</v>
      </c>
      <c r="I582" s="23">
        <f ca="1">_xll.DBRW($B$14,$B582,I$19)</f>
        <v>0</v>
      </c>
      <c r="J582" s="23" t="str">
        <f ca="1">IF(OR(E582&lt;&gt;0,(_xll.ELPAR("tango_core_model:Indicator",B582,2)="")),_xll.ELPAR("tango_core_model:Indicator",B582,1),_xll.ELPAR("tango_core_model:Indicator",B582,2))</f>
        <v>TPL15_dest</v>
      </c>
      <c r="K582" s="23" t="str">
        <f ca="1">IFERROR(VLOOKUP(B582,#REF!,3,FALSE),"-")</f>
        <v>-</v>
      </c>
      <c r="L582" s="23">
        <f ca="1">_xll.DBRW($B$14,$B582,L$19)</f>
        <v>0</v>
      </c>
      <c r="M582" s="23">
        <f ca="1">_xll.DBRW($B$14,$B582,M$19)</f>
        <v>0</v>
      </c>
      <c r="N582" s="23">
        <f ca="1">_xll.DBRW($B$14,$B582,N$19)</f>
        <v>0</v>
      </c>
      <c r="O582" s="23">
        <f ca="1">_xll.DBRW($B$14,$B582,O$19)</f>
        <v>0</v>
      </c>
    </row>
    <row r="583" spans="1:15" x14ac:dyDescent="0.25">
      <c r="A583" s="2" t="str">
        <f ca="1">IF(_xll.TM1RPTELISCONSOLIDATED($B$20,$B583),IF(_xll.TM1RPTELLEV($B$20,$B583)&lt;=3,_xll.TM1RPTELLEV($B$20,$B583),"D"),"N")</f>
        <v>N</v>
      </c>
      <c r="B583" s="45" t="s">
        <v>377</v>
      </c>
      <c r="C583" s="35" t="str">
        <f t="shared" ca="1" si="8"/>
        <v>No</v>
      </c>
      <c r="D583" s="35" t="str">
        <f ca="1">IF(AND(C583="YES",_xll.DIMIX(instance&amp;":z_indicator_PL_Vector",_xll.ELPAR(dimension,F583,1))&gt;0),
_xll.ELPAR(dimension,F583,1),
IF(AND(C583="YES",_xll.DIMIX(instance&amp;":z_indicator_PL_Vector",_xll.ELPAR(dimension,F583,1))=0),
_xll.ELPAR(dimension,_xll.ELPAR(dimension,F583,1),1),
IF(G583="Vector",F583,"")))</f>
        <v/>
      </c>
      <c r="E583" s="36">
        <f ca="1">_xll.ELLEV($B$15,$B583)</f>
        <v>0</v>
      </c>
      <c r="F583" s="37" t="str">
        <f ca="1">_xll.DIMNM(dimension,_xll.DIMIX(dimension,B583))</f>
        <v>PL1500_XX</v>
      </c>
      <c r="G583" s="36">
        <f ca="1">_xll.DBRW($B$14,$B583,G$19)</f>
        <v>0</v>
      </c>
      <c r="H583" s="38">
        <f ca="1">_xll.DBRW($B$14,$B583,H$19)</f>
        <v>0</v>
      </c>
      <c r="I583" s="38">
        <f ca="1">_xll.DBRW($B$14,$B583,I$19)</f>
        <v>0</v>
      </c>
      <c r="J583" s="38" t="str">
        <f ca="1">IF(OR(E583&lt;&gt;0,(_xll.ELPAR("tango_core_model:Indicator",B583,2)="")),_xll.ELPAR("tango_core_model:Indicator",B583,1),_xll.ELPAR("tango_core_model:Indicator",B583,2))</f>
        <v>PL0000_TPL15</v>
      </c>
      <c r="K583" s="38" t="str">
        <f ca="1">IFERROR(VLOOKUP(B583,#REF!,3,FALSE),"-")</f>
        <v>Technical account for Vector reconciliation</v>
      </c>
      <c r="L583" s="38">
        <f ca="1">_xll.DBRW($B$14,$B583,L$19)</f>
        <v>0</v>
      </c>
      <c r="M583" s="38">
        <f ca="1">_xll.DBRW($B$14,$B583,M$19)</f>
        <v>0</v>
      </c>
      <c r="N583" s="38">
        <f ca="1">_xll.DBRW($B$14,$B583,N$19)</f>
        <v>0</v>
      </c>
      <c r="O583" s="38">
        <f ca="1">_xll.DBRW($B$14,$B583,O$19)</f>
        <v>0</v>
      </c>
    </row>
    <row r="584" spans="1:15" x14ac:dyDescent="0.25">
      <c r="A584" s="2" t="str">
        <f ca="1">IF(_xll.TM1RPTELISCONSOLIDATED($B$20,$B584),IF(_xll.TM1RPTELLEV($B$20,$B584)&lt;=3,_xll.TM1RPTELLEV($B$20,$B584),"D"),"N")</f>
        <v>N</v>
      </c>
      <c r="B584" s="45" t="s">
        <v>378</v>
      </c>
      <c r="C584" s="35" t="str">
        <f t="shared" ca="1" si="8"/>
        <v>No</v>
      </c>
      <c r="D584" s="35" t="str">
        <f ca="1">IF(AND(C584="YES",_xll.DIMIX(instance&amp;":z_indicator_PL_Vector",_xll.ELPAR(dimension,F584,1))&gt;0),
_xll.ELPAR(dimension,F584,1),
IF(AND(C584="YES",_xll.DIMIX(instance&amp;":z_indicator_PL_Vector",_xll.ELPAR(dimension,F584,1))=0),
_xll.ELPAR(dimension,_xll.ELPAR(dimension,F584,1),1),
IF(G584="Vector",F584,"")))</f>
        <v/>
      </c>
      <c r="E584" s="36">
        <f ca="1">_xll.ELLEV($B$15,$B584)</f>
        <v>0</v>
      </c>
      <c r="F584" s="37" t="str">
        <f ca="1">_xll.DIMNM(dimension,_xll.DIMIX(dimension,B584))</f>
        <v>PL1520_XX</v>
      </c>
      <c r="G584" s="36">
        <f ca="1">_xll.DBRW($B$14,$B584,G$19)</f>
        <v>0</v>
      </c>
      <c r="H584" s="38">
        <f ca="1">_xll.DBRW($B$14,$B584,H$19)</f>
        <v>0</v>
      </c>
      <c r="I584" s="38">
        <f ca="1">_xll.DBRW($B$14,$B584,I$19)</f>
        <v>0</v>
      </c>
      <c r="J584" s="38" t="str">
        <f ca="1">IF(OR(E584&lt;&gt;0,(_xll.ELPAR("tango_core_model:Indicator",B584,2)="")),_xll.ELPAR("tango_core_model:Indicator",B584,1),_xll.ELPAR("tango_core_model:Indicator",B584,2))</f>
        <v>PL0000_TPL15</v>
      </c>
      <c r="K584" s="38" t="str">
        <f ca="1">IFERROR(VLOOKUP(B584,#REF!,3,FALSE),"-")</f>
        <v>Technical account for Vector reconciliation</v>
      </c>
      <c r="L584" s="38">
        <f ca="1">_xll.DBRW($B$14,$B584,L$19)</f>
        <v>0</v>
      </c>
      <c r="M584" s="38">
        <f ca="1">_xll.DBRW($B$14,$B584,M$19)</f>
        <v>0</v>
      </c>
      <c r="N584" s="38">
        <f ca="1">_xll.DBRW($B$14,$B584,N$19)</f>
        <v>0</v>
      </c>
      <c r="O584" s="38">
        <f ca="1">_xll.DBRW($B$14,$B584,O$19)</f>
        <v>0</v>
      </c>
    </row>
    <row r="585" spans="1:15" x14ac:dyDescent="0.25">
      <c r="A585" s="2" t="str">
        <f ca="1">IF(_xll.TM1RPTELISCONSOLIDATED($B$20,$B585),IF(_xll.TM1RPTELLEV($B$20,$B585)&lt;=3,_xll.TM1RPTELLEV($B$20,$B585),"D"),"N")</f>
        <v>N</v>
      </c>
      <c r="B585" s="43" t="s">
        <v>1848</v>
      </c>
      <c r="C585" s="15" t="str">
        <f t="shared" ca="1" si="8"/>
        <v>No</v>
      </c>
      <c r="D585" s="15" t="str">
        <f ca="1">IF(AND(C585="YES",_xll.DIMIX(instance&amp;":z_indicator_PL_Vector",_xll.ELPAR(dimension,F585,1))&gt;0),
_xll.ELPAR(dimension,F585,1),
IF(AND(C585="YES",_xll.DIMIX(instance&amp;":z_indicator_PL_Vector",_xll.ELPAR(dimension,F585,1))=0),
_xll.ELPAR(dimension,_xll.ELPAR(dimension,F585,1),1),
IF(G585="Vector",F585,"")))</f>
        <v/>
      </c>
      <c r="E585" s="16">
        <f ca="1">_xll.ELLEV($B$15,$B585)</f>
        <v>2</v>
      </c>
      <c r="F585" s="17" t="str">
        <f ca="1">_xll.DIMNM(dimension,_xll.DIMIX(dimension,B585))</f>
        <v>TPL16_dest</v>
      </c>
      <c r="G585" s="18">
        <f ca="1">_xll.DBRW($B$14,$B585,G$19)</f>
        <v>0</v>
      </c>
      <c r="H585" s="18">
        <f ca="1">_xll.DBRW($B$14,$B585,H$19)</f>
        <v>0</v>
      </c>
      <c r="I585" s="18">
        <f ca="1">_xll.DBRW($B$14,$B585,I$19)</f>
        <v>0</v>
      </c>
      <c r="J585" s="18" t="str">
        <f ca="1">IF(OR(E585&lt;&gt;0,(_xll.ELPAR("tango_core_model:Indicator",B585,2)="")),_xll.ELPAR("tango_core_model:Indicator",B585,1),_xll.ELPAR("tango_core_model:Indicator",B585,2))</f>
        <v>TPL1_dest</v>
      </c>
      <c r="K585" s="18" t="str">
        <f ca="1">IFERROR(VLOOKUP(B585,#REF!,3,FALSE),"-")</f>
        <v>-</v>
      </c>
      <c r="L585" s="18">
        <f ca="1">_xll.DBRW($B$14,$B585,L$19)</f>
        <v>0</v>
      </c>
      <c r="M585" s="18">
        <f ca="1">_xll.DBRW($B$14,$B585,M$19)</f>
        <v>0</v>
      </c>
      <c r="N585" s="18">
        <f ca="1">_xll.DBRW($B$14,$B585,N$19)</f>
        <v>0</v>
      </c>
      <c r="O585" s="18">
        <f ca="1">_xll.DBRW($B$14,$B585,O$19)</f>
        <v>0</v>
      </c>
    </row>
    <row r="586" spans="1:15" x14ac:dyDescent="0.25">
      <c r="A586" s="2" t="str">
        <f ca="1">IF(_xll.TM1RPTELISCONSOLIDATED($B$20,$B586),IF(_xll.TM1RPTELLEV($B$20,$B586)&lt;=3,_xll.TM1RPTELLEV($B$20,$B586),"D"),"N")</f>
        <v>N</v>
      </c>
      <c r="B586" s="44" t="s">
        <v>1849</v>
      </c>
      <c r="C586" s="20" t="str">
        <f t="shared" ca="1" si="8"/>
        <v>No</v>
      </c>
      <c r="D586" s="20" t="str">
        <f ca="1">IF(AND(C586="YES",_xll.DIMIX(instance&amp;":z_indicator_PL_Vector",_xll.ELPAR(dimension,F586,1))&gt;0),
_xll.ELPAR(dimension,F586,1),
IF(AND(C586="YES",_xll.DIMIX(instance&amp;":z_indicator_PL_Vector",_xll.ELPAR(dimension,F586,1))=0),
_xll.ELPAR(dimension,_xll.ELPAR(dimension,F586,1),1),
IF(G586="Vector",F586,"")))</f>
        <v/>
      </c>
      <c r="E586" s="21">
        <f ca="1">_xll.ELLEV($B$15,$B586)</f>
        <v>1</v>
      </c>
      <c r="F586" s="22" t="str">
        <f ca="1">_xll.DIMNM(dimension,_xll.DIMIX(dimension,B586))</f>
        <v>PL0000_AS</v>
      </c>
      <c r="G586" s="23">
        <f ca="1">_xll.DBRW($B$14,$B586,G$19)</f>
        <v>0</v>
      </c>
      <c r="H586" s="23">
        <f ca="1">_xll.DBRW($B$14,$B586,H$19)</f>
        <v>0</v>
      </c>
      <c r="I586" s="23">
        <f ca="1">_xll.DBRW($B$14,$B586,I$19)</f>
        <v>0</v>
      </c>
      <c r="J586" s="23" t="str">
        <f ca="1">IF(OR(E586&lt;&gt;0,(_xll.ELPAR("tango_core_model:Indicator",B586,2)="")),_xll.ELPAR("tango_core_model:Indicator",B586,1),_xll.ELPAR("tango_core_model:Indicator",B586,2))</f>
        <v>TPL16_dest</v>
      </c>
      <c r="K586" s="23" t="str">
        <f ca="1">IFERROR(VLOOKUP(B586,#REF!,3,FALSE),"-")</f>
        <v>-</v>
      </c>
      <c r="L586" s="23">
        <f ca="1">_xll.DBRW($B$14,$B586,L$19)</f>
        <v>0</v>
      </c>
      <c r="M586" s="23">
        <f ca="1">_xll.DBRW($B$14,$B586,M$19)</f>
        <v>0</v>
      </c>
      <c r="N586" s="23">
        <f ca="1">_xll.DBRW($B$14,$B586,N$19)</f>
        <v>0</v>
      </c>
      <c r="O586" s="23">
        <f ca="1">_xll.DBRW($B$14,$B586,O$19)</f>
        <v>0</v>
      </c>
    </row>
    <row r="587" spans="1:15" x14ac:dyDescent="0.25">
      <c r="A587" s="2" t="str">
        <f ca="1">IF(_xll.TM1RPTELISCONSOLIDATED($B$20,$B587),IF(_xll.TM1RPTELLEV($B$20,$B587)&lt;=3,_xll.TM1RPTELLEV($B$20,$B587),"D"),"N")</f>
        <v>N</v>
      </c>
      <c r="B587" s="45" t="s">
        <v>379</v>
      </c>
      <c r="C587" s="35" t="str">
        <f t="shared" ca="1" si="8"/>
        <v>No</v>
      </c>
      <c r="D587" s="35" t="str">
        <f ca="1">IF(AND(C587="YES",_xll.DIMIX(instance&amp;":z_indicator_PL_Vector",_xll.ELPAR(dimension,F587,1))&gt;0),
_xll.ELPAR(dimension,F587,1),
IF(AND(C587="YES",_xll.DIMIX(instance&amp;":z_indicator_PL_Vector",_xll.ELPAR(dimension,F587,1))=0),
_xll.ELPAR(dimension,_xll.ELPAR(dimension,F587,1),1),
IF(G587="Vector",F587,"")))</f>
        <v/>
      </c>
      <c r="E587" s="36">
        <f ca="1">_xll.ELLEV($B$15,$B587)</f>
        <v>0</v>
      </c>
      <c r="F587" s="37" t="str">
        <f ca="1">_xll.DIMNM(dimension,_xll.DIMIX(dimension,B587))</f>
        <v>PL1600_AS</v>
      </c>
      <c r="G587" s="36">
        <f ca="1">_xll.DBRW($B$14,$B587,G$19)</f>
        <v>0</v>
      </c>
      <c r="H587" s="38">
        <f ca="1">_xll.DBRW($B$14,$B587,H$19)</f>
        <v>0</v>
      </c>
      <c r="I587" s="38">
        <f ca="1">_xll.DBRW($B$14,$B587,I$19)</f>
        <v>0</v>
      </c>
      <c r="J587" s="38" t="str">
        <f ca="1">IF(OR(E587&lt;&gt;0,(_xll.ELPAR("tango_core_model:Indicator",B587,2)="")),_xll.ELPAR("tango_core_model:Indicator",B587,1),_xll.ELPAR("tango_core_model:Indicator",B587,2))</f>
        <v>PL0000_AS</v>
      </c>
      <c r="K587" s="38" t="str">
        <f ca="1">IFERROR(VLOOKUP(B587,#REF!,3,FALSE),"-")</f>
        <v>P&amp;L AS - Share in profit or loss of associates (from 2013)</v>
      </c>
      <c r="L587" s="38">
        <f ca="1">_xll.DBRW($B$14,$B587,L$19)</f>
        <v>0</v>
      </c>
      <c r="M587" s="38">
        <f ca="1">_xll.DBRW($B$14,$B587,M$19)</f>
        <v>0</v>
      </c>
      <c r="N587" s="38">
        <f ca="1">_xll.DBRW($B$14,$B587,N$19)</f>
        <v>0</v>
      </c>
      <c r="O587" s="38">
        <f ca="1">_xll.DBRW($B$14,$B587,O$19)</f>
        <v>0</v>
      </c>
    </row>
    <row r="588" spans="1:15" x14ac:dyDescent="0.25">
      <c r="A588" s="2" t="str">
        <f ca="1">IF(_xll.TM1RPTELISCONSOLIDATED($B$20,$B588),IF(_xll.TM1RPTELLEV($B$20,$B588)&lt;=3,_xll.TM1RPTELLEV($B$20,$B588),"D"),"N")</f>
        <v>N</v>
      </c>
      <c r="B588" s="45" t="s">
        <v>380</v>
      </c>
      <c r="C588" s="35" t="str">
        <f t="shared" ca="1" si="8"/>
        <v>No</v>
      </c>
      <c r="D588" s="35" t="str">
        <f ca="1">IF(AND(C588="YES",_xll.DIMIX(instance&amp;":z_indicator_PL_Vector",_xll.ELPAR(dimension,F588,1))&gt;0),
_xll.ELPAR(dimension,F588,1),
IF(AND(C588="YES",_xll.DIMIX(instance&amp;":z_indicator_PL_Vector",_xll.ELPAR(dimension,F588,1))=0),
_xll.ELPAR(dimension,_xll.ELPAR(dimension,F588,1),1),
IF(G588="Vector",F588,"")))</f>
        <v/>
      </c>
      <c r="E588" s="36">
        <f ca="1">_xll.ELLEV($B$15,$B588)</f>
        <v>0</v>
      </c>
      <c r="F588" s="37" t="str">
        <f ca="1">_xll.DIMNM(dimension,_xll.DIMIX(dimension,B588))</f>
        <v>PL1620_AS</v>
      </c>
      <c r="G588" s="36">
        <f ca="1">_xll.DBRW($B$14,$B588,G$19)</f>
        <v>0</v>
      </c>
      <c r="H588" s="38">
        <f ca="1">_xll.DBRW($B$14,$B588,H$19)</f>
        <v>0</v>
      </c>
      <c r="I588" s="38">
        <f ca="1">_xll.DBRW($B$14,$B588,I$19)</f>
        <v>0</v>
      </c>
      <c r="J588" s="38" t="str">
        <f ca="1">IF(OR(E588&lt;&gt;0,(_xll.ELPAR("tango_core_model:Indicator",B588,2)="")),_xll.ELPAR("tango_core_model:Indicator",B588,1),_xll.ELPAR("tango_core_model:Indicator",B588,2))</f>
        <v>PL0000_AS</v>
      </c>
      <c r="K588" s="38" t="str">
        <f ca="1">IFERROR(VLOOKUP(B588,#REF!,3,FALSE),"-")</f>
        <v>P&amp;L AS - Impairment - Goodwill (Associates) (from 2013)</v>
      </c>
      <c r="L588" s="38">
        <f ca="1">_xll.DBRW($B$14,$B588,L$19)</f>
        <v>0</v>
      </c>
      <c r="M588" s="38">
        <f ca="1">_xll.DBRW($B$14,$B588,M$19)</f>
        <v>0</v>
      </c>
      <c r="N588" s="38">
        <f ca="1">_xll.DBRW($B$14,$B588,N$19)</f>
        <v>0</v>
      </c>
      <c r="O588" s="38">
        <f ca="1">_xll.DBRW($B$14,$B588,O$19)</f>
        <v>0</v>
      </c>
    </row>
    <row r="589" spans="1:15" x14ac:dyDescent="0.25">
      <c r="A589" s="2" t="str">
        <f ca="1">IF(_xll.TM1RPTELISCONSOLIDATED($B$20,$B589),IF(_xll.TM1RPTELLEV($B$20,$B589)&lt;=3,_xll.TM1RPTELLEV($B$20,$B589),"D"),"N")</f>
        <v>N</v>
      </c>
      <c r="B589" s="44" t="s">
        <v>1850</v>
      </c>
      <c r="C589" s="20" t="str">
        <f t="shared" ca="1" si="8"/>
        <v>No</v>
      </c>
      <c r="D589" s="20" t="str">
        <f ca="1">IF(AND(C589="YES",_xll.DIMIX(instance&amp;":z_indicator_PL_Vector",_xll.ELPAR(dimension,F589,1))&gt;0),
_xll.ELPAR(dimension,F589,1),
IF(AND(C589="YES",_xll.DIMIX(instance&amp;":z_indicator_PL_Vector",_xll.ELPAR(dimension,F589,1))=0),
_xll.ELPAR(dimension,_xll.ELPAR(dimension,F589,1),1),
IF(G589="Vector",F589,"")))</f>
        <v/>
      </c>
      <c r="E589" s="21">
        <f ca="1">_xll.ELLEV($B$15,$B589)</f>
        <v>1</v>
      </c>
      <c r="F589" s="22" t="str">
        <f ca="1">_xll.DIMNM(dimension,_xll.DIMIX(dimension,B589))</f>
        <v>PL0000_TPL16</v>
      </c>
      <c r="G589" s="23">
        <f ca="1">_xll.DBRW($B$14,$B589,G$19)</f>
        <v>0</v>
      </c>
      <c r="H589" s="23">
        <f ca="1">_xll.DBRW($B$14,$B589,H$19)</f>
        <v>0</v>
      </c>
      <c r="I589" s="23">
        <f ca="1">_xll.DBRW($B$14,$B589,I$19)</f>
        <v>0</v>
      </c>
      <c r="J589" s="23" t="str">
        <f ca="1">IF(OR(E589&lt;&gt;0,(_xll.ELPAR("tango_core_model:Indicator",B589,2)="")),_xll.ELPAR("tango_core_model:Indicator",B589,1),_xll.ELPAR("tango_core_model:Indicator",B589,2))</f>
        <v>TPL16_dest</v>
      </c>
      <c r="K589" s="23" t="str">
        <f ca="1">IFERROR(VLOOKUP(B589,#REF!,3,FALSE),"-")</f>
        <v>-</v>
      </c>
      <c r="L589" s="23">
        <f ca="1">_xll.DBRW($B$14,$B589,L$19)</f>
        <v>0</v>
      </c>
      <c r="M589" s="23">
        <f ca="1">_xll.DBRW($B$14,$B589,M$19)</f>
        <v>0</v>
      </c>
      <c r="N589" s="23">
        <f ca="1">_xll.DBRW($B$14,$B589,N$19)</f>
        <v>0</v>
      </c>
      <c r="O589" s="23">
        <f ca="1">_xll.DBRW($B$14,$B589,O$19)</f>
        <v>0</v>
      </c>
    </row>
    <row r="590" spans="1:15" x14ac:dyDescent="0.25">
      <c r="A590" s="2" t="str">
        <f ca="1">IF(_xll.TM1RPTELISCONSOLIDATED($B$20,$B590),IF(_xll.TM1RPTELLEV($B$20,$B590)&lt;=3,_xll.TM1RPTELLEV($B$20,$B590),"D"),"N")</f>
        <v>N</v>
      </c>
      <c r="B590" s="45" t="s">
        <v>381</v>
      </c>
      <c r="C590" s="35" t="str">
        <f t="shared" ca="1" si="8"/>
        <v>No</v>
      </c>
      <c r="D590" s="35" t="str">
        <f ca="1">IF(AND(C590="YES",_xll.DIMIX(instance&amp;":z_indicator_PL_Vector",_xll.ELPAR(dimension,F590,1))&gt;0),
_xll.ELPAR(dimension,F590,1),
IF(AND(C590="YES",_xll.DIMIX(instance&amp;":z_indicator_PL_Vector",_xll.ELPAR(dimension,F590,1))=0),
_xll.ELPAR(dimension,_xll.ELPAR(dimension,F590,1),1),
IF(G590="Vector",F590,"")))</f>
        <v/>
      </c>
      <c r="E590" s="36">
        <f ca="1">_xll.ELLEV($B$15,$B590)</f>
        <v>0</v>
      </c>
      <c r="F590" s="37" t="str">
        <f ca="1">_xll.DIMNM(dimension,_xll.DIMIX(dimension,B590))</f>
        <v>PL1600_XX</v>
      </c>
      <c r="G590" s="36">
        <f ca="1">_xll.DBRW($B$14,$B590,G$19)</f>
        <v>0</v>
      </c>
      <c r="H590" s="38">
        <f ca="1">_xll.DBRW($B$14,$B590,H$19)</f>
        <v>0</v>
      </c>
      <c r="I590" s="38">
        <f ca="1">_xll.DBRW($B$14,$B590,I$19)</f>
        <v>0</v>
      </c>
      <c r="J590" s="38" t="str">
        <f ca="1">IF(OR(E590&lt;&gt;0,(_xll.ELPAR("tango_core_model:Indicator",B590,2)="")),_xll.ELPAR("tango_core_model:Indicator",B590,1),_xll.ELPAR("tango_core_model:Indicator",B590,2))</f>
        <v>PL0000_TPL16</v>
      </c>
      <c r="K590" s="38" t="str">
        <f ca="1">IFERROR(VLOOKUP(B590,#REF!,3,FALSE),"-")</f>
        <v>Technical account for Vector reconciliation</v>
      </c>
      <c r="L590" s="38">
        <f ca="1">_xll.DBRW($B$14,$B590,L$19)</f>
        <v>0</v>
      </c>
      <c r="M590" s="38">
        <f ca="1">_xll.DBRW($B$14,$B590,M$19)</f>
        <v>0</v>
      </c>
      <c r="N590" s="38">
        <f ca="1">_xll.DBRW($B$14,$B590,N$19)</f>
        <v>0</v>
      </c>
      <c r="O590" s="38">
        <f ca="1">_xll.DBRW($B$14,$B590,O$19)</f>
        <v>0</v>
      </c>
    </row>
    <row r="591" spans="1:15" x14ac:dyDescent="0.25">
      <c r="A591" s="2" t="str">
        <f ca="1">IF(_xll.TM1RPTELISCONSOLIDATED($B$20,$B591),IF(_xll.TM1RPTELLEV($B$20,$B591)&lt;=3,_xll.TM1RPTELLEV($B$20,$B591),"D"),"N")</f>
        <v>N</v>
      </c>
      <c r="B591" s="45" t="s">
        <v>382</v>
      </c>
      <c r="C591" s="35" t="str">
        <f t="shared" ca="1" si="8"/>
        <v>No</v>
      </c>
      <c r="D591" s="35" t="str">
        <f ca="1">IF(AND(C591="YES",_xll.DIMIX(instance&amp;":z_indicator_PL_Vector",_xll.ELPAR(dimension,F591,1))&gt;0),
_xll.ELPAR(dimension,F591,1),
IF(AND(C591="YES",_xll.DIMIX(instance&amp;":z_indicator_PL_Vector",_xll.ELPAR(dimension,F591,1))=0),
_xll.ELPAR(dimension,_xll.ELPAR(dimension,F591,1),1),
IF(G591="Vector",F591,"")))</f>
        <v/>
      </c>
      <c r="E591" s="36">
        <f ca="1">_xll.ELLEV($B$15,$B591)</f>
        <v>0</v>
      </c>
      <c r="F591" s="37" t="str">
        <f ca="1">_xll.DIMNM(dimension,_xll.DIMIX(dimension,B591))</f>
        <v>PL1620_XX</v>
      </c>
      <c r="G591" s="36">
        <f ca="1">_xll.DBRW($B$14,$B591,G$19)</f>
        <v>0</v>
      </c>
      <c r="H591" s="38">
        <f ca="1">_xll.DBRW($B$14,$B591,H$19)</f>
        <v>0</v>
      </c>
      <c r="I591" s="38">
        <f ca="1">_xll.DBRW($B$14,$B591,I$19)</f>
        <v>0</v>
      </c>
      <c r="J591" s="38" t="str">
        <f ca="1">IF(OR(E591&lt;&gt;0,(_xll.ELPAR("tango_core_model:Indicator",B591,2)="")),_xll.ELPAR("tango_core_model:Indicator",B591,1),_xll.ELPAR("tango_core_model:Indicator",B591,2))</f>
        <v>PL0000_TPL16</v>
      </c>
      <c r="K591" s="38" t="str">
        <f ca="1">IFERROR(VLOOKUP(B591,#REF!,3,FALSE),"-")</f>
        <v>Technical account for Vector reconciliation</v>
      </c>
      <c r="L591" s="38">
        <f ca="1">_xll.DBRW($B$14,$B591,L$19)</f>
        <v>0</v>
      </c>
      <c r="M591" s="38">
        <f ca="1">_xll.DBRW($B$14,$B591,M$19)</f>
        <v>0</v>
      </c>
      <c r="N591" s="38">
        <f ca="1">_xll.DBRW($B$14,$B591,N$19)</f>
        <v>0</v>
      </c>
      <c r="O591" s="38">
        <f ca="1">_xll.DBRW($B$14,$B591,O$19)</f>
        <v>0</v>
      </c>
    </row>
    <row r="592" spans="1:15" x14ac:dyDescent="0.25">
      <c r="A592" s="2"/>
      <c r="B592" s="43"/>
      <c r="C592" s="15"/>
      <c r="D592" s="15"/>
      <c r="E592" s="16"/>
      <c r="F592" s="17"/>
      <c r="G592" s="18"/>
      <c r="H592" s="18"/>
      <c r="I592" s="18"/>
      <c r="J592" s="18"/>
      <c r="K592" s="18"/>
      <c r="L592" s="18"/>
      <c r="M592" s="18"/>
      <c r="N592" s="18"/>
      <c r="O592" s="18"/>
    </row>
    <row r="593" spans="1:15" x14ac:dyDescent="0.25">
      <c r="A593" s="2"/>
      <c r="B593" s="44"/>
      <c r="C593" s="20"/>
      <c r="D593" s="20"/>
      <c r="E593" s="21"/>
      <c r="F593" s="22"/>
      <c r="G593" s="23"/>
      <c r="H593" s="23"/>
      <c r="I593" s="23"/>
      <c r="J593" s="23"/>
      <c r="K593" s="23"/>
      <c r="L593" s="23"/>
      <c r="M593" s="23"/>
      <c r="N593" s="23"/>
      <c r="O593" s="23"/>
    </row>
    <row r="594" spans="1:15" x14ac:dyDescent="0.25">
      <c r="A594" s="2"/>
      <c r="B594" s="46"/>
      <c r="C594" s="25"/>
      <c r="D594" s="25"/>
      <c r="E594" s="26"/>
      <c r="F594" s="27"/>
      <c r="G594" s="28"/>
      <c r="H594" s="28"/>
      <c r="I594" s="28"/>
      <c r="J594" s="28"/>
      <c r="K594" s="28"/>
      <c r="L594" s="28"/>
      <c r="M594" s="28"/>
      <c r="N594" s="28"/>
      <c r="O594" s="28"/>
    </row>
    <row r="595" spans="1:15" x14ac:dyDescent="0.25">
      <c r="A595" s="2"/>
      <c r="B595" s="47"/>
      <c r="C595" s="30"/>
      <c r="D595" s="30"/>
      <c r="E595" s="31"/>
      <c r="F595" s="32"/>
      <c r="G595" s="33"/>
      <c r="H595" s="33"/>
      <c r="I595" s="33"/>
      <c r="J595" s="33"/>
      <c r="K595" s="33"/>
      <c r="L595" s="33"/>
      <c r="M595" s="33"/>
      <c r="N595" s="33"/>
      <c r="O595" s="33"/>
    </row>
    <row r="596" spans="1:15" x14ac:dyDescent="0.25">
      <c r="A596" s="2"/>
      <c r="B596" s="48"/>
      <c r="C596" s="30"/>
      <c r="D596" s="30"/>
      <c r="E596" s="31"/>
      <c r="F596" s="32"/>
      <c r="G596" s="33"/>
      <c r="H596" s="33"/>
      <c r="I596" s="33"/>
      <c r="J596" s="33"/>
      <c r="K596" s="33"/>
      <c r="L596" s="33"/>
      <c r="M596" s="33"/>
      <c r="N596" s="33"/>
      <c r="O596" s="33"/>
    </row>
    <row r="597" spans="1:15" x14ac:dyDescent="0.25">
      <c r="A597" s="2"/>
      <c r="B597" s="40"/>
      <c r="C597" s="35"/>
      <c r="D597" s="35"/>
      <c r="E597" s="36"/>
      <c r="F597" s="37"/>
      <c r="G597" s="36"/>
      <c r="H597" s="38"/>
      <c r="I597" s="38"/>
      <c r="J597" s="38"/>
      <c r="K597" s="38"/>
      <c r="L597" s="38"/>
      <c r="M597" s="38"/>
      <c r="N597" s="38"/>
      <c r="O597" s="38"/>
    </row>
    <row r="598" spans="1:15" x14ac:dyDescent="0.25">
      <c r="A598" s="2"/>
      <c r="B598" s="40"/>
      <c r="C598" s="35"/>
      <c r="D598" s="35"/>
      <c r="E598" s="36"/>
      <c r="F598" s="37"/>
      <c r="G598" s="36"/>
      <c r="H598" s="38"/>
      <c r="I598" s="38"/>
      <c r="J598" s="38"/>
      <c r="K598" s="38"/>
      <c r="L598" s="38"/>
      <c r="M598" s="38"/>
      <c r="N598" s="38"/>
      <c r="O598" s="38"/>
    </row>
    <row r="599" spans="1:15" x14ac:dyDescent="0.25">
      <c r="A599" s="2"/>
      <c r="B599" s="40"/>
      <c r="C599" s="35"/>
      <c r="D599" s="35"/>
      <c r="E599" s="36"/>
      <c r="F599" s="37"/>
      <c r="G599" s="36"/>
      <c r="H599" s="38"/>
      <c r="I599" s="38"/>
      <c r="J599" s="38"/>
      <c r="K599" s="38"/>
      <c r="L599" s="38"/>
      <c r="M599" s="38"/>
      <c r="N599" s="38"/>
      <c r="O599" s="38"/>
    </row>
    <row r="600" spans="1:15" x14ac:dyDescent="0.25">
      <c r="A600" s="2"/>
      <c r="B600" s="40"/>
      <c r="C600" s="35"/>
      <c r="D600" s="35"/>
      <c r="E600" s="36"/>
      <c r="F600" s="37"/>
      <c r="G600" s="36"/>
      <c r="H600" s="38"/>
      <c r="I600" s="38"/>
      <c r="J600" s="38"/>
      <c r="K600" s="38"/>
      <c r="L600" s="38"/>
      <c r="M600" s="38"/>
      <c r="N600" s="38"/>
      <c r="O600" s="38"/>
    </row>
    <row r="601" spans="1:15" x14ac:dyDescent="0.25">
      <c r="A601" s="2"/>
      <c r="B601" s="48"/>
      <c r="C601" s="30"/>
      <c r="D601" s="30"/>
      <c r="E601" s="31"/>
      <c r="F601" s="32"/>
      <c r="G601" s="33"/>
      <c r="H601" s="33"/>
      <c r="I601" s="33"/>
      <c r="J601" s="33"/>
      <c r="K601" s="33"/>
      <c r="L601" s="33"/>
      <c r="M601" s="33"/>
      <c r="N601" s="33"/>
      <c r="O601" s="33"/>
    </row>
    <row r="602" spans="1:15" x14ac:dyDescent="0.25">
      <c r="A602" s="2"/>
      <c r="B602" s="40"/>
      <c r="C602" s="35"/>
      <c r="D602" s="35"/>
      <c r="E602" s="36"/>
      <c r="F602" s="37"/>
      <c r="G602" s="36"/>
      <c r="H602" s="38"/>
      <c r="I602" s="38"/>
      <c r="J602" s="38"/>
      <c r="K602" s="38"/>
      <c r="L602" s="38"/>
      <c r="M602" s="38"/>
      <c r="N602" s="38"/>
      <c r="O602" s="38"/>
    </row>
    <row r="603" spans="1:15" x14ac:dyDescent="0.25">
      <c r="A603" s="2"/>
      <c r="B603" s="40"/>
      <c r="C603" s="35"/>
      <c r="D603" s="35"/>
      <c r="E603" s="36"/>
      <c r="F603" s="37"/>
      <c r="G603" s="36"/>
      <c r="H603" s="38"/>
      <c r="I603" s="38"/>
      <c r="J603" s="38"/>
      <c r="K603" s="38"/>
      <c r="L603" s="38"/>
      <c r="M603" s="38"/>
      <c r="N603" s="38"/>
      <c r="O603" s="38"/>
    </row>
    <row r="604" spans="1:15" x14ac:dyDescent="0.25">
      <c r="A604" s="2"/>
      <c r="B604" s="40"/>
      <c r="C604" s="35"/>
      <c r="D604" s="35"/>
      <c r="E604" s="36"/>
      <c r="F604" s="37"/>
      <c r="G604" s="36"/>
      <c r="H604" s="38"/>
      <c r="I604" s="38"/>
      <c r="J604" s="38"/>
      <c r="K604" s="38"/>
      <c r="L604" s="38"/>
      <c r="M604" s="38"/>
      <c r="N604" s="38"/>
      <c r="O604" s="38"/>
    </row>
    <row r="605" spans="1:15" x14ac:dyDescent="0.25">
      <c r="A605" s="2"/>
      <c r="B605" s="40"/>
      <c r="C605" s="35"/>
      <c r="D605" s="35"/>
      <c r="E605" s="36"/>
      <c r="F605" s="37"/>
      <c r="G605" s="36"/>
      <c r="H605" s="38"/>
      <c r="I605" s="38"/>
      <c r="J605" s="38"/>
      <c r="K605" s="38"/>
      <c r="L605" s="38"/>
      <c r="M605" s="38"/>
      <c r="N605" s="38"/>
      <c r="O605" s="38"/>
    </row>
    <row r="606" spans="1:15" x14ac:dyDescent="0.25">
      <c r="A606" s="2"/>
      <c r="B606" s="40"/>
      <c r="C606" s="35"/>
      <c r="D606" s="35"/>
      <c r="E606" s="36"/>
      <c r="F606" s="37"/>
      <c r="G606" s="36"/>
      <c r="H606" s="38"/>
      <c r="I606" s="38"/>
      <c r="J606" s="38"/>
      <c r="K606" s="38"/>
      <c r="L606" s="38"/>
      <c r="M606" s="38"/>
      <c r="N606" s="38"/>
      <c r="O606" s="38"/>
    </row>
    <row r="607" spans="1:15" x14ac:dyDescent="0.25">
      <c r="A607" s="2"/>
      <c r="B607" s="40"/>
      <c r="C607" s="35"/>
      <c r="D607" s="35"/>
      <c r="E607" s="36"/>
      <c r="F607" s="37"/>
      <c r="G607" s="36"/>
      <c r="H607" s="38"/>
      <c r="I607" s="38"/>
      <c r="J607" s="38"/>
      <c r="K607" s="38"/>
      <c r="L607" s="38"/>
      <c r="M607" s="38"/>
      <c r="N607" s="38"/>
      <c r="O607" s="38"/>
    </row>
    <row r="608" spans="1:15" x14ac:dyDescent="0.25">
      <c r="A608" s="2"/>
      <c r="B608" s="40"/>
      <c r="C608" s="35"/>
      <c r="D608" s="35"/>
      <c r="E608" s="36"/>
      <c r="F608" s="37"/>
      <c r="G608" s="36"/>
      <c r="H608" s="38"/>
      <c r="I608" s="38"/>
      <c r="J608" s="38"/>
      <c r="K608" s="38"/>
      <c r="L608" s="38"/>
      <c r="M608" s="38"/>
      <c r="N608" s="38"/>
      <c r="O608" s="38"/>
    </row>
    <row r="609" spans="1:15" x14ac:dyDescent="0.25">
      <c r="A609" s="2"/>
      <c r="B609" s="40"/>
      <c r="C609" s="35"/>
      <c r="D609" s="35"/>
      <c r="E609" s="36"/>
      <c r="F609" s="37"/>
      <c r="G609" s="36"/>
      <c r="H609" s="38"/>
      <c r="I609" s="38"/>
      <c r="J609" s="38"/>
      <c r="K609" s="38"/>
      <c r="L609" s="38"/>
      <c r="M609" s="38"/>
      <c r="N609" s="38"/>
      <c r="O609" s="38"/>
    </row>
    <row r="610" spans="1:15" x14ac:dyDescent="0.25">
      <c r="A610" s="2"/>
      <c r="B610" s="40"/>
      <c r="C610" s="35"/>
      <c r="D610" s="35"/>
      <c r="E610" s="36"/>
      <c r="F610" s="37"/>
      <c r="G610" s="36"/>
      <c r="H610" s="38"/>
      <c r="I610" s="38"/>
      <c r="J610" s="38"/>
      <c r="K610" s="38"/>
      <c r="L610" s="38"/>
      <c r="M610" s="38"/>
      <c r="N610" s="38"/>
      <c r="O610" s="38"/>
    </row>
    <row r="611" spans="1:15" x14ac:dyDescent="0.25">
      <c r="A611" s="2"/>
      <c r="B611" s="40"/>
      <c r="C611" s="35"/>
      <c r="D611" s="35"/>
      <c r="E611" s="36"/>
      <c r="F611" s="37"/>
      <c r="G611" s="36"/>
      <c r="H611" s="38"/>
      <c r="I611" s="38"/>
      <c r="J611" s="38"/>
      <c r="K611" s="38"/>
      <c r="L611" s="38"/>
      <c r="M611" s="38"/>
      <c r="N611" s="38"/>
      <c r="O611" s="38"/>
    </row>
    <row r="612" spans="1:15" x14ac:dyDescent="0.25">
      <c r="A612" s="2"/>
      <c r="B612" s="40"/>
      <c r="C612" s="35"/>
      <c r="D612" s="35"/>
      <c r="E612" s="36"/>
      <c r="F612" s="37"/>
      <c r="G612" s="36"/>
      <c r="H612" s="38"/>
      <c r="I612" s="38"/>
      <c r="J612" s="38"/>
      <c r="K612" s="38"/>
      <c r="L612" s="38"/>
      <c r="M612" s="38"/>
      <c r="N612" s="38"/>
      <c r="O612" s="38"/>
    </row>
    <row r="613" spans="1:15" x14ac:dyDescent="0.25">
      <c r="A613" s="2"/>
      <c r="B613" s="40"/>
      <c r="C613" s="35"/>
      <c r="D613" s="35"/>
      <c r="E613" s="36"/>
      <c r="F613" s="37"/>
      <c r="G613" s="36"/>
      <c r="H613" s="38"/>
      <c r="I613" s="38"/>
      <c r="J613" s="38"/>
      <c r="K613" s="38"/>
      <c r="L613" s="38"/>
      <c r="M613" s="38"/>
      <c r="N613" s="38"/>
      <c r="O613" s="38"/>
    </row>
    <row r="614" spans="1:15" x14ac:dyDescent="0.25">
      <c r="A614" s="2"/>
      <c r="B614" s="48"/>
      <c r="C614" s="30"/>
      <c r="D614" s="30"/>
      <c r="E614" s="31"/>
      <c r="F614" s="32"/>
      <c r="G614" s="33"/>
      <c r="H614" s="33"/>
      <c r="I614" s="33"/>
      <c r="J614" s="33"/>
      <c r="K614" s="33"/>
      <c r="L614" s="33"/>
      <c r="M614" s="33"/>
      <c r="N614" s="33"/>
      <c r="O614" s="33"/>
    </row>
    <row r="615" spans="1:15" x14ac:dyDescent="0.25">
      <c r="A615" s="2"/>
      <c r="B615" s="40"/>
      <c r="C615" s="35"/>
      <c r="D615" s="35"/>
      <c r="E615" s="36"/>
      <c r="F615" s="37"/>
      <c r="G615" s="36"/>
      <c r="H615" s="38"/>
      <c r="I615" s="38"/>
      <c r="J615" s="38"/>
      <c r="K615" s="38"/>
      <c r="L615" s="38"/>
      <c r="M615" s="38"/>
      <c r="N615" s="38"/>
      <c r="O615" s="38"/>
    </row>
    <row r="616" spans="1:15" x14ac:dyDescent="0.25">
      <c r="A616" s="2"/>
      <c r="B616" s="40"/>
      <c r="C616" s="35"/>
      <c r="D616" s="35"/>
      <c r="E616" s="36"/>
      <c r="F616" s="37"/>
      <c r="G616" s="36"/>
      <c r="H616" s="38"/>
      <c r="I616" s="38"/>
      <c r="J616" s="38"/>
      <c r="K616" s="38"/>
      <c r="L616" s="38"/>
      <c r="M616" s="38"/>
      <c r="N616" s="38"/>
      <c r="O616" s="38"/>
    </row>
    <row r="617" spans="1:15" x14ac:dyDescent="0.25">
      <c r="A617" s="2"/>
      <c r="B617" s="48"/>
      <c r="C617" s="30"/>
      <c r="D617" s="30"/>
      <c r="E617" s="31"/>
      <c r="F617" s="32"/>
      <c r="G617" s="33"/>
      <c r="H617" s="33"/>
      <c r="I617" s="33"/>
      <c r="J617" s="33"/>
      <c r="K617" s="33"/>
      <c r="L617" s="33"/>
      <c r="M617" s="33"/>
      <c r="N617" s="33"/>
      <c r="O617" s="33"/>
    </row>
    <row r="618" spans="1:15" x14ac:dyDescent="0.25">
      <c r="A618" s="2"/>
      <c r="B618" s="40"/>
      <c r="C618" s="35"/>
      <c r="D618" s="35"/>
      <c r="E618" s="36"/>
      <c r="F618" s="37"/>
      <c r="G618" s="36"/>
      <c r="H618" s="38"/>
      <c r="I618" s="38"/>
      <c r="J618" s="38"/>
      <c r="K618" s="38"/>
      <c r="L618" s="38"/>
      <c r="M618" s="38"/>
      <c r="N618" s="38"/>
      <c r="O618" s="38"/>
    </row>
    <row r="619" spans="1:15" x14ac:dyDescent="0.25">
      <c r="A619" s="2"/>
      <c r="B619" s="40"/>
      <c r="C619" s="35"/>
      <c r="D619" s="35"/>
      <c r="E619" s="36"/>
      <c r="F619" s="37"/>
      <c r="G619" s="36"/>
      <c r="H619" s="38"/>
      <c r="I619" s="38"/>
      <c r="J619" s="38"/>
      <c r="K619" s="38"/>
      <c r="L619" s="38"/>
      <c r="M619" s="38"/>
      <c r="N619" s="38"/>
      <c r="O619" s="38"/>
    </row>
    <row r="620" spans="1:15" x14ac:dyDescent="0.25">
      <c r="A620" s="2"/>
      <c r="B620" s="48"/>
      <c r="C620" s="30"/>
      <c r="D620" s="30"/>
      <c r="E620" s="31"/>
      <c r="F620" s="32"/>
      <c r="G620" s="33"/>
      <c r="H620" s="33"/>
      <c r="I620" s="33"/>
      <c r="J620" s="33"/>
      <c r="K620" s="33"/>
      <c r="L620" s="33"/>
      <c r="M620" s="33"/>
      <c r="N620" s="33"/>
      <c r="O620" s="33"/>
    </row>
    <row r="621" spans="1:15" x14ac:dyDescent="0.25">
      <c r="A621" s="2"/>
      <c r="B621" s="40"/>
      <c r="C621" s="35"/>
      <c r="D621" s="35"/>
      <c r="E621" s="36"/>
      <c r="F621" s="37"/>
      <c r="G621" s="36"/>
      <c r="H621" s="38"/>
      <c r="I621" s="38"/>
      <c r="J621" s="38"/>
      <c r="K621" s="38"/>
      <c r="L621" s="38"/>
      <c r="M621" s="38"/>
      <c r="N621" s="38"/>
      <c r="O621" s="38"/>
    </row>
    <row r="622" spans="1:15" x14ac:dyDescent="0.25">
      <c r="A622" s="2"/>
      <c r="B622" s="40"/>
      <c r="C622" s="35"/>
      <c r="D622" s="35"/>
      <c r="E622" s="36"/>
      <c r="F622" s="37"/>
      <c r="G622" s="36"/>
      <c r="H622" s="38"/>
      <c r="I622" s="38"/>
      <c r="J622" s="38"/>
      <c r="K622" s="38"/>
      <c r="L622" s="38"/>
      <c r="M622" s="38"/>
      <c r="N622" s="38"/>
      <c r="O622" s="38"/>
    </row>
    <row r="623" spans="1:15" x14ac:dyDescent="0.25">
      <c r="A623" s="2"/>
      <c r="B623" s="48"/>
      <c r="C623" s="30"/>
      <c r="D623" s="30"/>
      <c r="E623" s="31"/>
      <c r="F623" s="32"/>
      <c r="G623" s="33"/>
      <c r="H623" s="33"/>
      <c r="I623" s="33"/>
      <c r="J623" s="33"/>
      <c r="K623" s="33"/>
      <c r="L623" s="33"/>
      <c r="M623" s="33"/>
      <c r="N623" s="33"/>
      <c r="O623" s="33"/>
    </row>
    <row r="624" spans="1:15" x14ac:dyDescent="0.25">
      <c r="A624" s="2"/>
      <c r="B624" s="40"/>
      <c r="C624" s="35"/>
      <c r="D624" s="35"/>
      <c r="E624" s="36"/>
      <c r="F624" s="37"/>
      <c r="G624" s="36"/>
      <c r="H624" s="38"/>
      <c r="I624" s="38"/>
      <c r="J624" s="38"/>
      <c r="K624" s="38"/>
      <c r="L624" s="38"/>
      <c r="M624" s="38"/>
      <c r="N624" s="38"/>
      <c r="O624" s="38"/>
    </row>
    <row r="625" spans="1:15" x14ac:dyDescent="0.25">
      <c r="A625" s="2"/>
      <c r="B625" s="40"/>
      <c r="C625" s="35"/>
      <c r="D625" s="35"/>
      <c r="E625" s="36"/>
      <c r="F625" s="37"/>
      <c r="G625" s="36"/>
      <c r="H625" s="38"/>
      <c r="I625" s="38"/>
      <c r="J625" s="38"/>
      <c r="K625" s="38"/>
      <c r="L625" s="38"/>
      <c r="M625" s="38"/>
      <c r="N625" s="38"/>
      <c r="O625" s="38"/>
    </row>
    <row r="626" spans="1:15" x14ac:dyDescent="0.25">
      <c r="A626" s="2"/>
      <c r="B626" s="48"/>
      <c r="C626" s="30"/>
      <c r="D626" s="30"/>
      <c r="E626" s="31"/>
      <c r="F626" s="32"/>
      <c r="G626" s="33"/>
      <c r="H626" s="33"/>
      <c r="I626" s="33"/>
      <c r="J626" s="33"/>
      <c r="K626" s="33"/>
      <c r="L626" s="33"/>
      <c r="M626" s="33"/>
      <c r="N626" s="33"/>
      <c r="O626" s="33"/>
    </row>
    <row r="627" spans="1:15" x14ac:dyDescent="0.25">
      <c r="A627" s="2"/>
      <c r="B627" s="40"/>
      <c r="C627" s="35"/>
      <c r="D627" s="35"/>
      <c r="E627" s="36"/>
      <c r="F627" s="37"/>
      <c r="G627" s="36"/>
      <c r="H627" s="38"/>
      <c r="I627" s="38"/>
      <c r="J627" s="38"/>
      <c r="K627" s="38"/>
      <c r="L627" s="38"/>
      <c r="M627" s="38"/>
      <c r="N627" s="38"/>
      <c r="O627" s="38"/>
    </row>
    <row r="628" spans="1:15" x14ac:dyDescent="0.25">
      <c r="A628" s="2"/>
      <c r="B628" s="40"/>
      <c r="C628" s="35"/>
      <c r="D628" s="35"/>
      <c r="E628" s="36"/>
      <c r="F628" s="37"/>
      <c r="G628" s="36"/>
      <c r="H628" s="38"/>
      <c r="I628" s="38"/>
      <c r="J628" s="38"/>
      <c r="K628" s="38"/>
      <c r="L628" s="38"/>
      <c r="M628" s="38"/>
      <c r="N628" s="38"/>
      <c r="O628" s="38"/>
    </row>
    <row r="629" spans="1:15" x14ac:dyDescent="0.25">
      <c r="A629" s="2"/>
      <c r="B629" s="48"/>
      <c r="C629" s="30"/>
      <c r="D629" s="30"/>
      <c r="E629" s="31"/>
      <c r="F629" s="32"/>
      <c r="G629" s="33"/>
      <c r="H629" s="33"/>
      <c r="I629" s="33"/>
      <c r="J629" s="33"/>
      <c r="K629" s="33"/>
      <c r="L629" s="33"/>
      <c r="M629" s="33"/>
      <c r="N629" s="33"/>
      <c r="O629" s="33"/>
    </row>
    <row r="630" spans="1:15" x14ac:dyDescent="0.25">
      <c r="A630" s="2"/>
      <c r="B630" s="40"/>
      <c r="C630" s="35"/>
      <c r="D630" s="35"/>
      <c r="E630" s="36"/>
      <c r="F630" s="37"/>
      <c r="G630" s="36"/>
      <c r="H630" s="38"/>
      <c r="I630" s="38"/>
      <c r="J630" s="38"/>
      <c r="K630" s="38"/>
      <c r="L630" s="38"/>
      <c r="M630" s="38"/>
      <c r="N630" s="38"/>
      <c r="O630" s="38"/>
    </row>
    <row r="631" spans="1:15" x14ac:dyDescent="0.25">
      <c r="A631" s="2"/>
      <c r="B631" s="40"/>
      <c r="C631" s="35"/>
      <c r="D631" s="35"/>
      <c r="E631" s="36"/>
      <c r="F631" s="37"/>
      <c r="G631" s="36"/>
      <c r="H631" s="38"/>
      <c r="I631" s="38"/>
      <c r="J631" s="38"/>
      <c r="K631" s="38"/>
      <c r="L631" s="38"/>
      <c r="M631" s="38"/>
      <c r="N631" s="38"/>
      <c r="O631" s="38"/>
    </row>
    <row r="632" spans="1:15" x14ac:dyDescent="0.25">
      <c r="A632" s="2"/>
      <c r="B632" s="48"/>
      <c r="C632" s="30"/>
      <c r="D632" s="30"/>
      <c r="E632" s="31"/>
      <c r="F632" s="32"/>
      <c r="G632" s="33"/>
      <c r="H632" s="33"/>
      <c r="I632" s="33"/>
      <c r="J632" s="33"/>
      <c r="K632" s="33"/>
      <c r="L632" s="33"/>
      <c r="M632" s="33"/>
      <c r="N632" s="33"/>
      <c r="O632" s="33"/>
    </row>
    <row r="633" spans="1:15" x14ac:dyDescent="0.25">
      <c r="A633" s="2"/>
      <c r="B633" s="40"/>
      <c r="C633" s="35"/>
      <c r="D633" s="35"/>
      <c r="E633" s="36"/>
      <c r="F633" s="37"/>
      <c r="G633" s="36"/>
      <c r="H633" s="38"/>
      <c r="I633" s="38"/>
      <c r="J633" s="38"/>
      <c r="K633" s="38"/>
      <c r="L633" s="38"/>
      <c r="M633" s="38"/>
      <c r="N633" s="38"/>
      <c r="O633" s="38"/>
    </row>
    <row r="634" spans="1:15" x14ac:dyDescent="0.25">
      <c r="A634" s="2"/>
      <c r="B634" s="40"/>
      <c r="C634" s="35"/>
      <c r="D634" s="35"/>
      <c r="E634" s="36"/>
      <c r="F634" s="37"/>
      <c r="G634" s="36"/>
      <c r="H634" s="38"/>
      <c r="I634" s="38"/>
      <c r="J634" s="38"/>
      <c r="K634" s="38"/>
      <c r="L634" s="38"/>
      <c r="M634" s="38"/>
      <c r="N634" s="38"/>
      <c r="O634" s="38"/>
    </row>
    <row r="635" spans="1:15" x14ac:dyDescent="0.25">
      <c r="A635" s="2"/>
      <c r="B635" s="40"/>
      <c r="C635" s="35"/>
      <c r="D635" s="35"/>
      <c r="E635" s="36"/>
      <c r="F635" s="37"/>
      <c r="G635" s="36"/>
      <c r="H635" s="38"/>
      <c r="I635" s="38"/>
      <c r="J635" s="38"/>
      <c r="K635" s="38"/>
      <c r="L635" s="38"/>
      <c r="M635" s="38"/>
      <c r="N635" s="38"/>
      <c r="O635" s="38"/>
    </row>
    <row r="636" spans="1:15" x14ac:dyDescent="0.25">
      <c r="A636" s="2"/>
      <c r="B636" s="40"/>
      <c r="C636" s="35"/>
      <c r="D636" s="35"/>
      <c r="E636" s="36"/>
      <c r="F636" s="37"/>
      <c r="G636" s="36"/>
      <c r="H636" s="38"/>
      <c r="I636" s="38"/>
      <c r="J636" s="38"/>
      <c r="K636" s="38"/>
      <c r="L636" s="38"/>
      <c r="M636" s="38"/>
      <c r="N636" s="38"/>
      <c r="O636" s="38"/>
    </row>
    <row r="637" spans="1:15" x14ac:dyDescent="0.25">
      <c r="A637" s="2"/>
      <c r="B637" s="48"/>
      <c r="C637" s="30"/>
      <c r="D637" s="30"/>
      <c r="E637" s="31"/>
      <c r="F637" s="32"/>
      <c r="G637" s="33"/>
      <c r="H637" s="33"/>
      <c r="I637" s="33"/>
      <c r="J637" s="33"/>
      <c r="K637" s="33"/>
      <c r="L637" s="33"/>
      <c r="M637" s="33"/>
      <c r="N637" s="33"/>
      <c r="O637" s="33"/>
    </row>
    <row r="638" spans="1:15" x14ac:dyDescent="0.25">
      <c r="A638" s="2"/>
      <c r="B638" s="40"/>
      <c r="C638" s="35"/>
      <c r="D638" s="35"/>
      <c r="E638" s="36"/>
      <c r="F638" s="37"/>
      <c r="G638" s="36"/>
      <c r="H638" s="38"/>
      <c r="I638" s="38"/>
      <c r="J638" s="38"/>
      <c r="K638" s="38"/>
      <c r="L638" s="38"/>
      <c r="M638" s="38"/>
      <c r="N638" s="38"/>
      <c r="O638" s="38"/>
    </row>
    <row r="639" spans="1:15" x14ac:dyDescent="0.25">
      <c r="A639" s="2"/>
      <c r="B639" s="40"/>
      <c r="C639" s="35"/>
      <c r="D639" s="35"/>
      <c r="E639" s="36"/>
      <c r="F639" s="37"/>
      <c r="G639" s="36"/>
      <c r="H639" s="38"/>
      <c r="I639" s="38"/>
      <c r="J639" s="38"/>
      <c r="K639" s="38"/>
      <c r="L639" s="38"/>
      <c r="M639" s="38"/>
      <c r="N639" s="38"/>
      <c r="O639" s="38"/>
    </row>
    <row r="640" spans="1:15" x14ac:dyDescent="0.25">
      <c r="A640" s="2"/>
      <c r="B640" s="40"/>
      <c r="C640" s="35"/>
      <c r="D640" s="35"/>
      <c r="E640" s="36"/>
      <c r="F640" s="37"/>
      <c r="G640" s="36"/>
      <c r="H640" s="38"/>
      <c r="I640" s="38"/>
      <c r="J640" s="38"/>
      <c r="K640" s="38"/>
      <c r="L640" s="38"/>
      <c r="M640" s="38"/>
      <c r="N640" s="38"/>
      <c r="O640" s="38"/>
    </row>
    <row r="641" spans="1:15" x14ac:dyDescent="0.25">
      <c r="A641" s="2"/>
      <c r="B641" s="40"/>
      <c r="C641" s="35"/>
      <c r="D641" s="35"/>
      <c r="E641" s="36"/>
      <c r="F641" s="37"/>
      <c r="G641" s="36"/>
      <c r="H641" s="38"/>
      <c r="I641" s="38"/>
      <c r="J641" s="38"/>
      <c r="K641" s="38"/>
      <c r="L641" s="38"/>
      <c r="M641" s="38"/>
      <c r="N641" s="38"/>
      <c r="O641" s="38"/>
    </row>
    <row r="642" spans="1:15" x14ac:dyDescent="0.25">
      <c r="A642" s="2"/>
      <c r="B642" s="47"/>
      <c r="C642" s="30"/>
      <c r="D642" s="30"/>
      <c r="E642" s="31"/>
      <c r="F642" s="32"/>
      <c r="G642" s="33"/>
      <c r="H642" s="33"/>
      <c r="I642" s="33"/>
      <c r="J642" s="33"/>
      <c r="K642" s="33"/>
      <c r="L642" s="33"/>
      <c r="M642" s="33"/>
      <c r="N642" s="33"/>
      <c r="O642" s="33"/>
    </row>
    <row r="643" spans="1:15" x14ac:dyDescent="0.25">
      <c r="A643" s="2"/>
      <c r="B643" s="48"/>
      <c r="C643" s="30"/>
      <c r="D643" s="30"/>
      <c r="E643" s="31"/>
      <c r="F643" s="32"/>
      <c r="G643" s="33"/>
      <c r="H643" s="33"/>
      <c r="I643" s="33"/>
      <c r="J643" s="33"/>
      <c r="K643" s="33"/>
      <c r="L643" s="33"/>
      <c r="M643" s="33"/>
      <c r="N643" s="33"/>
      <c r="O643" s="33"/>
    </row>
    <row r="644" spans="1:15" x14ac:dyDescent="0.25">
      <c r="A644" s="2"/>
      <c r="B644" s="40"/>
      <c r="C644" s="35"/>
      <c r="D644" s="35"/>
      <c r="E644" s="36"/>
      <c r="F644" s="37"/>
      <c r="G644" s="36"/>
      <c r="H644" s="38"/>
      <c r="I644" s="38"/>
      <c r="J644" s="38"/>
      <c r="K644" s="38"/>
      <c r="L644" s="38"/>
      <c r="M644" s="38"/>
      <c r="N644" s="38"/>
      <c r="O644" s="38"/>
    </row>
    <row r="645" spans="1:15" x14ac:dyDescent="0.25">
      <c r="A645" s="2"/>
      <c r="B645" s="40"/>
      <c r="C645" s="35"/>
      <c r="D645" s="35"/>
      <c r="E645" s="36"/>
      <c r="F645" s="37"/>
      <c r="G645" s="36"/>
      <c r="H645" s="38"/>
      <c r="I645" s="38"/>
      <c r="J645" s="38"/>
      <c r="K645" s="38"/>
      <c r="L645" s="38"/>
      <c r="M645" s="38"/>
      <c r="N645" s="38"/>
      <c r="O645" s="38"/>
    </row>
    <row r="646" spans="1:15" x14ac:dyDescent="0.25">
      <c r="A646" s="2"/>
      <c r="B646" s="48"/>
      <c r="C646" s="30"/>
      <c r="D646" s="30"/>
      <c r="E646" s="31"/>
      <c r="F646" s="32"/>
      <c r="G646" s="33"/>
      <c r="H646" s="33"/>
      <c r="I646" s="33"/>
      <c r="J646" s="33"/>
      <c r="K646" s="33"/>
      <c r="L646" s="33"/>
      <c r="M646" s="33"/>
      <c r="N646" s="33"/>
      <c r="O646" s="33"/>
    </row>
    <row r="647" spans="1:15" x14ac:dyDescent="0.25">
      <c r="A647" s="2"/>
      <c r="B647" s="40"/>
      <c r="C647" s="35"/>
      <c r="D647" s="35"/>
      <c r="E647" s="36"/>
      <c r="F647" s="37"/>
      <c r="G647" s="36"/>
      <c r="H647" s="38"/>
      <c r="I647" s="38"/>
      <c r="J647" s="38"/>
      <c r="K647" s="38"/>
      <c r="L647" s="38"/>
      <c r="M647" s="38"/>
      <c r="N647" s="38"/>
      <c r="O647" s="38"/>
    </row>
    <row r="648" spans="1:15" x14ac:dyDescent="0.25">
      <c r="A648" s="2"/>
      <c r="B648" s="40"/>
      <c r="C648" s="35"/>
      <c r="D648" s="35"/>
      <c r="E648" s="36"/>
      <c r="F648" s="37"/>
      <c r="G648" s="36"/>
      <c r="H648" s="38"/>
      <c r="I648" s="38"/>
      <c r="J648" s="38"/>
      <c r="K648" s="38"/>
      <c r="L648" s="38"/>
      <c r="M648" s="38"/>
      <c r="N648" s="38"/>
      <c r="O648" s="38"/>
    </row>
    <row r="649" spans="1:15" x14ac:dyDescent="0.25">
      <c r="A649" s="2"/>
      <c r="B649" s="48"/>
      <c r="C649" s="30"/>
      <c r="D649" s="30"/>
      <c r="E649" s="31"/>
      <c r="F649" s="32"/>
      <c r="G649" s="33"/>
      <c r="H649" s="33"/>
      <c r="I649" s="33"/>
      <c r="J649" s="33"/>
      <c r="K649" s="33"/>
      <c r="L649" s="33"/>
      <c r="M649" s="33"/>
      <c r="N649" s="33"/>
      <c r="O649" s="33"/>
    </row>
    <row r="650" spans="1:15" x14ac:dyDescent="0.25">
      <c r="A650" s="2"/>
      <c r="B650" s="40"/>
      <c r="C650" s="35"/>
      <c r="D650" s="35"/>
      <c r="E650" s="36"/>
      <c r="F650" s="37"/>
      <c r="G650" s="36"/>
      <c r="H650" s="38"/>
      <c r="I650" s="38"/>
      <c r="J650" s="38"/>
      <c r="K650" s="38"/>
      <c r="L650" s="38"/>
      <c r="M650" s="38"/>
      <c r="N650" s="38"/>
      <c r="O650" s="38"/>
    </row>
    <row r="651" spans="1:15" x14ac:dyDescent="0.25">
      <c r="A651" s="2"/>
      <c r="B651" s="40"/>
      <c r="C651" s="35"/>
      <c r="D651" s="35"/>
      <c r="E651" s="36"/>
      <c r="F651" s="37"/>
      <c r="G651" s="36"/>
      <c r="H651" s="38"/>
      <c r="I651" s="38"/>
      <c r="J651" s="38"/>
      <c r="K651" s="38"/>
      <c r="L651" s="38"/>
      <c r="M651" s="38"/>
      <c r="N651" s="38"/>
      <c r="O651" s="38"/>
    </row>
    <row r="652" spans="1:15" x14ac:dyDescent="0.25">
      <c r="A652" s="2"/>
      <c r="B652" s="40"/>
      <c r="C652" s="35"/>
      <c r="D652" s="35"/>
      <c r="E652" s="36"/>
      <c r="F652" s="37"/>
      <c r="G652" s="36"/>
      <c r="H652" s="38"/>
      <c r="I652" s="38"/>
      <c r="J652" s="38"/>
      <c r="K652" s="38"/>
      <c r="L652" s="38"/>
      <c r="M652" s="38"/>
      <c r="N652" s="38"/>
      <c r="O652" s="38"/>
    </row>
    <row r="653" spans="1:15" x14ac:dyDescent="0.25">
      <c r="A653" s="2"/>
      <c r="B653" s="40"/>
      <c r="C653" s="35"/>
      <c r="D653" s="35"/>
      <c r="E653" s="36"/>
      <c r="F653" s="37"/>
      <c r="G653" s="36"/>
      <c r="H653" s="38"/>
      <c r="I653" s="38"/>
      <c r="J653" s="38"/>
      <c r="K653" s="38"/>
      <c r="L653" s="38"/>
      <c r="M653" s="38"/>
      <c r="N653" s="38"/>
      <c r="O653" s="38"/>
    </row>
    <row r="654" spans="1:15" x14ac:dyDescent="0.25">
      <c r="A654" s="2"/>
      <c r="B654" s="40"/>
      <c r="C654" s="35"/>
      <c r="D654" s="35"/>
      <c r="E654" s="36"/>
      <c r="F654" s="37"/>
      <c r="G654" s="36"/>
      <c r="H654" s="38"/>
      <c r="I654" s="38"/>
      <c r="J654" s="38"/>
      <c r="K654" s="38"/>
      <c r="L654" s="38"/>
      <c r="M654" s="38"/>
      <c r="N654" s="38"/>
      <c r="O654" s="38"/>
    </row>
    <row r="655" spans="1:15" x14ac:dyDescent="0.25">
      <c r="A655" s="2"/>
      <c r="B655" s="40"/>
      <c r="C655" s="35"/>
      <c r="D655" s="35"/>
      <c r="E655" s="36"/>
      <c r="F655" s="37"/>
      <c r="G655" s="36"/>
      <c r="H655" s="38"/>
      <c r="I655" s="38"/>
      <c r="J655" s="38"/>
      <c r="K655" s="38"/>
      <c r="L655" s="38"/>
      <c r="M655" s="38"/>
      <c r="N655" s="38"/>
      <c r="O655" s="38"/>
    </row>
    <row r="656" spans="1:15" x14ac:dyDescent="0.25">
      <c r="A656" s="2"/>
      <c r="B656" s="40"/>
      <c r="C656" s="35"/>
      <c r="D656" s="35"/>
      <c r="E656" s="36"/>
      <c r="F656" s="37"/>
      <c r="G656" s="36"/>
      <c r="H656" s="38"/>
      <c r="I656" s="38"/>
      <c r="J656" s="38"/>
      <c r="K656" s="38"/>
      <c r="L656" s="38"/>
      <c r="M656" s="38"/>
      <c r="N656" s="38"/>
      <c r="O656" s="38"/>
    </row>
    <row r="657" spans="1:15" x14ac:dyDescent="0.25">
      <c r="A657" s="2"/>
      <c r="B657" s="40"/>
      <c r="C657" s="35"/>
      <c r="D657" s="35"/>
      <c r="E657" s="36"/>
      <c r="F657" s="37"/>
      <c r="G657" s="36"/>
      <c r="H657" s="38"/>
      <c r="I657" s="38"/>
      <c r="J657" s="38"/>
      <c r="K657" s="38"/>
      <c r="L657" s="38"/>
      <c r="M657" s="38"/>
      <c r="N657" s="38"/>
      <c r="O657" s="38"/>
    </row>
    <row r="658" spans="1:15" x14ac:dyDescent="0.25">
      <c r="A658" s="2"/>
      <c r="B658" s="48"/>
      <c r="C658" s="30"/>
      <c r="D658" s="30"/>
      <c r="E658" s="31"/>
      <c r="F658" s="32"/>
      <c r="G658" s="33"/>
      <c r="H658" s="33"/>
      <c r="I658" s="33"/>
      <c r="J658" s="33"/>
      <c r="K658" s="33"/>
      <c r="L658" s="33"/>
      <c r="M658" s="33"/>
      <c r="N658" s="33"/>
      <c r="O658" s="33"/>
    </row>
    <row r="659" spans="1:15" x14ac:dyDescent="0.25">
      <c r="A659" s="2"/>
      <c r="B659" s="40"/>
      <c r="C659" s="35"/>
      <c r="D659" s="35"/>
      <c r="E659" s="36"/>
      <c r="F659" s="37"/>
      <c r="G659" s="36"/>
      <c r="H659" s="38"/>
      <c r="I659" s="38"/>
      <c r="J659" s="38"/>
      <c r="K659" s="38"/>
      <c r="L659" s="38"/>
      <c r="M659" s="38"/>
      <c r="N659" s="38"/>
      <c r="O659" s="38"/>
    </row>
    <row r="660" spans="1:15" x14ac:dyDescent="0.25">
      <c r="A660" s="2"/>
      <c r="B660" s="40"/>
      <c r="C660" s="35"/>
      <c r="D660" s="35"/>
      <c r="E660" s="36"/>
      <c r="F660" s="37"/>
      <c r="G660" s="36"/>
      <c r="H660" s="38"/>
      <c r="I660" s="38"/>
      <c r="J660" s="38"/>
      <c r="K660" s="38"/>
      <c r="L660" s="38"/>
      <c r="M660" s="38"/>
      <c r="N660" s="38"/>
      <c r="O660" s="38"/>
    </row>
    <row r="661" spans="1:15" x14ac:dyDescent="0.25">
      <c r="A661" s="2"/>
      <c r="B661" s="48"/>
      <c r="C661" s="30"/>
      <c r="D661" s="30"/>
      <c r="E661" s="31"/>
      <c r="F661" s="32"/>
      <c r="G661" s="33"/>
      <c r="H661" s="33"/>
      <c r="I661" s="33"/>
      <c r="J661" s="33"/>
      <c r="K661" s="33"/>
      <c r="L661" s="33"/>
      <c r="M661" s="33"/>
      <c r="N661" s="33"/>
      <c r="O661" s="33"/>
    </row>
    <row r="662" spans="1:15" x14ac:dyDescent="0.25">
      <c r="A662" s="2"/>
      <c r="B662" s="40"/>
      <c r="C662" s="35"/>
      <c r="D662" s="35"/>
      <c r="E662" s="36"/>
      <c r="F662" s="37"/>
      <c r="G662" s="36"/>
      <c r="H662" s="38"/>
      <c r="I662" s="38"/>
      <c r="J662" s="38"/>
      <c r="K662" s="38"/>
      <c r="L662" s="38"/>
      <c r="M662" s="38"/>
      <c r="N662" s="38"/>
      <c r="O662" s="38"/>
    </row>
    <row r="663" spans="1:15" x14ac:dyDescent="0.25">
      <c r="A663" s="2"/>
      <c r="B663" s="40"/>
      <c r="C663" s="35"/>
      <c r="D663" s="35"/>
      <c r="E663" s="36"/>
      <c r="F663" s="37"/>
      <c r="G663" s="36"/>
      <c r="H663" s="38"/>
      <c r="I663" s="38"/>
      <c r="J663" s="38"/>
      <c r="K663" s="38"/>
      <c r="L663" s="38"/>
      <c r="M663" s="38"/>
      <c r="N663" s="38"/>
      <c r="O663" s="38"/>
    </row>
    <row r="664" spans="1:15" x14ac:dyDescent="0.25">
      <c r="A664" s="2"/>
      <c r="B664" s="40"/>
      <c r="C664" s="35"/>
      <c r="D664" s="35"/>
      <c r="E664" s="36"/>
      <c r="F664" s="37"/>
      <c r="G664" s="36"/>
      <c r="H664" s="38"/>
      <c r="I664" s="38"/>
      <c r="J664" s="38"/>
      <c r="K664" s="38"/>
      <c r="L664" s="38"/>
      <c r="M664" s="38"/>
      <c r="N664" s="38"/>
      <c r="O664" s="38"/>
    </row>
    <row r="665" spans="1:15" x14ac:dyDescent="0.25">
      <c r="A665" s="2"/>
      <c r="B665" s="40"/>
      <c r="C665" s="35"/>
      <c r="D665" s="35"/>
      <c r="E665" s="36"/>
      <c r="F665" s="37"/>
      <c r="G665" s="36"/>
      <c r="H665" s="38"/>
      <c r="I665" s="38"/>
      <c r="J665" s="38"/>
      <c r="K665" s="38"/>
      <c r="L665" s="38"/>
      <c r="M665" s="38"/>
      <c r="N665" s="38"/>
      <c r="O665" s="38"/>
    </row>
    <row r="666" spans="1:15" x14ac:dyDescent="0.25">
      <c r="A666" s="2"/>
      <c r="B666" s="40"/>
      <c r="C666" s="35"/>
      <c r="D666" s="35"/>
      <c r="E666" s="36"/>
      <c r="F666" s="37"/>
      <c r="G666" s="36"/>
      <c r="H666" s="38"/>
      <c r="I666" s="38"/>
      <c r="J666" s="38"/>
      <c r="K666" s="38"/>
      <c r="L666" s="38"/>
      <c r="M666" s="38"/>
      <c r="N666" s="38"/>
      <c r="O666" s="38"/>
    </row>
    <row r="667" spans="1:15" x14ac:dyDescent="0.25">
      <c r="A667" s="2"/>
      <c r="B667" s="40"/>
      <c r="C667" s="35"/>
      <c r="D667" s="35"/>
      <c r="E667" s="36"/>
      <c r="F667" s="37"/>
      <c r="G667" s="36"/>
      <c r="H667" s="38"/>
      <c r="I667" s="38"/>
      <c r="J667" s="38"/>
      <c r="K667" s="38"/>
      <c r="L667" s="38"/>
      <c r="M667" s="38"/>
      <c r="N667" s="38"/>
      <c r="O667" s="38"/>
    </row>
    <row r="668" spans="1:15" x14ac:dyDescent="0.25">
      <c r="A668" s="2"/>
      <c r="B668" s="40"/>
      <c r="C668" s="35"/>
      <c r="D668" s="35"/>
      <c r="E668" s="36"/>
      <c r="F668" s="37"/>
      <c r="G668" s="36"/>
      <c r="H668" s="38"/>
      <c r="I668" s="38"/>
      <c r="J668" s="38"/>
      <c r="K668" s="38"/>
      <c r="L668" s="38"/>
      <c r="M668" s="38"/>
      <c r="N668" s="38"/>
      <c r="O668" s="38"/>
    </row>
    <row r="669" spans="1:15" x14ac:dyDescent="0.25">
      <c r="A669" s="2"/>
      <c r="B669" s="40"/>
      <c r="C669" s="35"/>
      <c r="D669" s="35"/>
      <c r="E669" s="36"/>
      <c r="F669" s="37"/>
      <c r="G669" s="36"/>
      <c r="H669" s="38"/>
      <c r="I669" s="38"/>
      <c r="J669" s="38"/>
      <c r="K669" s="38"/>
      <c r="L669" s="38"/>
      <c r="M669" s="38"/>
      <c r="N669" s="38"/>
      <c r="O669" s="38"/>
    </row>
    <row r="670" spans="1:15" x14ac:dyDescent="0.25">
      <c r="A670" s="2"/>
      <c r="B670" s="40"/>
      <c r="C670" s="35"/>
      <c r="D670" s="35"/>
      <c r="E670" s="36"/>
      <c r="F670" s="37"/>
      <c r="G670" s="36"/>
      <c r="H670" s="38"/>
      <c r="I670" s="38"/>
      <c r="J670" s="38"/>
      <c r="K670" s="38"/>
      <c r="L670" s="38"/>
      <c r="M670" s="38"/>
      <c r="N670" s="38"/>
      <c r="O670" s="38"/>
    </row>
    <row r="671" spans="1:15" x14ac:dyDescent="0.25">
      <c r="A671" s="2"/>
      <c r="B671" s="40"/>
      <c r="C671" s="35"/>
      <c r="D671" s="35"/>
      <c r="E671" s="36"/>
      <c r="F671" s="37"/>
      <c r="G671" s="36"/>
      <c r="H671" s="38"/>
      <c r="I671" s="38"/>
      <c r="J671" s="38"/>
      <c r="K671" s="38"/>
      <c r="L671" s="38"/>
      <c r="M671" s="38"/>
      <c r="N671" s="38"/>
      <c r="O671" s="38"/>
    </row>
    <row r="672" spans="1:15" x14ac:dyDescent="0.25">
      <c r="A672" s="2"/>
      <c r="B672" s="40"/>
      <c r="C672" s="35"/>
      <c r="D672" s="35"/>
      <c r="E672" s="36"/>
      <c r="F672" s="37"/>
      <c r="G672" s="36"/>
      <c r="H672" s="38"/>
      <c r="I672" s="38"/>
      <c r="J672" s="38"/>
      <c r="K672" s="38"/>
      <c r="L672" s="38"/>
      <c r="M672" s="38"/>
      <c r="N672" s="38"/>
      <c r="O672" s="38"/>
    </row>
    <row r="673" spans="1:15" x14ac:dyDescent="0.25">
      <c r="A673" s="2"/>
      <c r="B673" s="40"/>
      <c r="C673" s="35"/>
      <c r="D673" s="35"/>
      <c r="E673" s="36"/>
      <c r="F673" s="37"/>
      <c r="G673" s="36"/>
      <c r="H673" s="38"/>
      <c r="I673" s="38"/>
      <c r="J673" s="38"/>
      <c r="K673" s="38"/>
      <c r="L673" s="38"/>
      <c r="M673" s="38"/>
      <c r="N673" s="38"/>
      <c r="O673" s="38"/>
    </row>
    <row r="674" spans="1:15" x14ac:dyDescent="0.25">
      <c r="A674" s="2"/>
      <c r="B674" s="40"/>
      <c r="C674" s="35"/>
      <c r="D674" s="35"/>
      <c r="E674" s="36"/>
      <c r="F674" s="37"/>
      <c r="G674" s="36"/>
      <c r="H674" s="38"/>
      <c r="I674" s="38"/>
      <c r="J674" s="38"/>
      <c r="K674" s="38"/>
      <c r="L674" s="38"/>
      <c r="M674" s="38"/>
      <c r="N674" s="38"/>
      <c r="O674" s="38"/>
    </row>
    <row r="675" spans="1:15" x14ac:dyDescent="0.25">
      <c r="A675" s="2"/>
      <c r="B675" s="40"/>
      <c r="C675" s="35"/>
      <c r="D675" s="35"/>
      <c r="E675" s="36"/>
      <c r="F675" s="37"/>
      <c r="G675" s="36"/>
      <c r="H675" s="38"/>
      <c r="I675" s="38"/>
      <c r="J675" s="38"/>
      <c r="K675" s="38"/>
      <c r="L675" s="38"/>
      <c r="M675" s="38"/>
      <c r="N675" s="38"/>
      <c r="O675" s="38"/>
    </row>
    <row r="676" spans="1:15" x14ac:dyDescent="0.25">
      <c r="A676" s="2"/>
      <c r="B676" s="40"/>
      <c r="C676" s="35"/>
      <c r="D676" s="35"/>
      <c r="E676" s="36"/>
      <c r="F676" s="37"/>
      <c r="G676" s="36"/>
      <c r="H676" s="38"/>
      <c r="I676" s="38"/>
      <c r="J676" s="38"/>
      <c r="K676" s="38"/>
      <c r="L676" s="38"/>
      <c r="M676" s="38"/>
      <c r="N676" s="38"/>
      <c r="O676" s="38"/>
    </row>
    <row r="677" spans="1:15" x14ac:dyDescent="0.25">
      <c r="A677" s="2"/>
      <c r="B677" s="40"/>
      <c r="C677" s="35"/>
      <c r="D677" s="35"/>
      <c r="E677" s="36"/>
      <c r="F677" s="37"/>
      <c r="G677" s="36"/>
      <c r="H677" s="38"/>
      <c r="I677" s="38"/>
      <c r="J677" s="38"/>
      <c r="K677" s="38"/>
      <c r="L677" s="38"/>
      <c r="M677" s="38"/>
      <c r="N677" s="38"/>
      <c r="O677" s="38"/>
    </row>
    <row r="678" spans="1:15" x14ac:dyDescent="0.25">
      <c r="A678" s="2"/>
      <c r="B678" s="40"/>
      <c r="C678" s="35"/>
      <c r="D678" s="35"/>
      <c r="E678" s="36"/>
      <c r="F678" s="37"/>
      <c r="G678" s="36"/>
      <c r="H678" s="38"/>
      <c r="I678" s="38"/>
      <c r="J678" s="38"/>
      <c r="K678" s="38"/>
      <c r="L678" s="38"/>
      <c r="M678" s="38"/>
      <c r="N678" s="38"/>
      <c r="O678" s="38"/>
    </row>
    <row r="679" spans="1:15" x14ac:dyDescent="0.25">
      <c r="A679" s="2"/>
      <c r="B679" s="40"/>
      <c r="C679" s="35"/>
      <c r="D679" s="35"/>
      <c r="E679" s="36"/>
      <c r="F679" s="37"/>
      <c r="G679" s="36"/>
      <c r="H679" s="38"/>
      <c r="I679" s="38"/>
      <c r="J679" s="38"/>
      <c r="K679" s="38"/>
      <c r="L679" s="38"/>
      <c r="M679" s="38"/>
      <c r="N679" s="38"/>
      <c r="O679" s="38"/>
    </row>
    <row r="680" spans="1:15" x14ac:dyDescent="0.25">
      <c r="A680" s="2"/>
      <c r="B680" s="49"/>
      <c r="C680" s="30"/>
      <c r="D680" s="30"/>
      <c r="E680" s="31"/>
      <c r="F680" s="32"/>
      <c r="G680" s="33"/>
      <c r="H680" s="33"/>
      <c r="I680" s="33"/>
      <c r="J680" s="33"/>
      <c r="K680" s="33"/>
      <c r="L680" s="33"/>
      <c r="M680" s="33"/>
      <c r="N680" s="33"/>
      <c r="O680" s="33"/>
    </row>
    <row r="681" spans="1:15" x14ac:dyDescent="0.25">
      <c r="A681" s="2"/>
      <c r="B681" s="50"/>
      <c r="C681" s="35"/>
      <c r="D681" s="35"/>
      <c r="E681" s="36"/>
      <c r="F681" s="37"/>
      <c r="G681" s="36"/>
      <c r="H681" s="38"/>
      <c r="I681" s="38"/>
      <c r="J681" s="38"/>
      <c r="K681" s="38"/>
      <c r="L681" s="38"/>
      <c r="M681" s="38"/>
      <c r="N681" s="38"/>
      <c r="O681" s="38"/>
    </row>
    <row r="682" spans="1:15" x14ac:dyDescent="0.25">
      <c r="A682" s="2"/>
      <c r="B682" s="50"/>
      <c r="C682" s="35"/>
      <c r="D682" s="35"/>
      <c r="E682" s="36"/>
      <c r="F682" s="37"/>
      <c r="G682" s="36"/>
      <c r="H682" s="38"/>
      <c r="I682" s="38"/>
      <c r="J682" s="38"/>
      <c r="K682" s="38"/>
      <c r="L682" s="38"/>
      <c r="M682" s="38"/>
      <c r="N682" s="38"/>
      <c r="O682" s="38"/>
    </row>
    <row r="683" spans="1:15" x14ac:dyDescent="0.25">
      <c r="A683" s="2"/>
      <c r="B683" s="40"/>
      <c r="C683" s="35"/>
      <c r="D683" s="35"/>
      <c r="E683" s="36"/>
      <c r="F683" s="37"/>
      <c r="G683" s="36"/>
      <c r="H683" s="38"/>
      <c r="I683" s="38"/>
      <c r="J683" s="38"/>
      <c r="K683" s="38"/>
      <c r="L683" s="38"/>
      <c r="M683" s="38"/>
      <c r="N683" s="38"/>
      <c r="O683" s="38"/>
    </row>
    <row r="684" spans="1:15" x14ac:dyDescent="0.25">
      <c r="A684" s="2"/>
      <c r="B684" s="40"/>
      <c r="C684" s="35"/>
      <c r="D684" s="35"/>
      <c r="E684" s="36"/>
      <c r="F684" s="37"/>
      <c r="G684" s="36"/>
      <c r="H684" s="38"/>
      <c r="I684" s="38"/>
      <c r="J684" s="38"/>
      <c r="K684" s="38"/>
      <c r="L684" s="38"/>
      <c r="M684" s="38"/>
      <c r="N684" s="38"/>
      <c r="O684" s="38"/>
    </row>
    <row r="685" spans="1:15" x14ac:dyDescent="0.25">
      <c r="A685" s="2"/>
      <c r="B685" s="40"/>
      <c r="C685" s="35"/>
      <c r="D685" s="35"/>
      <c r="E685" s="36"/>
      <c r="F685" s="37"/>
      <c r="G685" s="36"/>
      <c r="H685" s="38"/>
      <c r="I685" s="38"/>
      <c r="J685" s="38"/>
      <c r="K685" s="38"/>
      <c r="L685" s="38"/>
      <c r="M685" s="38"/>
      <c r="N685" s="38"/>
      <c r="O685" s="38"/>
    </row>
    <row r="686" spans="1:15" x14ac:dyDescent="0.25">
      <c r="A686" s="2"/>
      <c r="B686" s="40"/>
      <c r="C686" s="35"/>
      <c r="D686" s="35"/>
      <c r="E686" s="36"/>
      <c r="F686" s="37"/>
      <c r="G686" s="36"/>
      <c r="H686" s="38"/>
      <c r="I686" s="38"/>
      <c r="J686" s="38"/>
      <c r="K686" s="38"/>
      <c r="L686" s="38"/>
      <c r="M686" s="38"/>
      <c r="N686" s="38"/>
      <c r="O686" s="38"/>
    </row>
    <row r="687" spans="1:15" x14ac:dyDescent="0.25">
      <c r="A687" s="2"/>
      <c r="B687" s="49"/>
      <c r="C687" s="30"/>
      <c r="D687" s="30"/>
      <c r="E687" s="31"/>
      <c r="F687" s="32"/>
      <c r="G687" s="33"/>
      <c r="H687" s="33"/>
      <c r="I687" s="33"/>
      <c r="J687" s="33"/>
      <c r="K687" s="33"/>
      <c r="L687" s="33"/>
      <c r="M687" s="33"/>
      <c r="N687" s="33"/>
      <c r="O687" s="33"/>
    </row>
    <row r="688" spans="1:15" x14ac:dyDescent="0.25">
      <c r="A688" s="2"/>
      <c r="B688" s="50"/>
      <c r="C688" s="35"/>
      <c r="D688" s="35"/>
      <c r="E688" s="36"/>
      <c r="F688" s="37"/>
      <c r="G688" s="36"/>
      <c r="H688" s="38"/>
      <c r="I688" s="38"/>
      <c r="J688" s="38"/>
      <c r="K688" s="38"/>
      <c r="L688" s="38"/>
      <c r="M688" s="38"/>
      <c r="N688" s="38"/>
      <c r="O688" s="38"/>
    </row>
    <row r="689" spans="1:15" x14ac:dyDescent="0.25">
      <c r="A689" s="2"/>
      <c r="B689" s="50"/>
      <c r="C689" s="35"/>
      <c r="D689" s="35"/>
      <c r="E689" s="36"/>
      <c r="F689" s="37"/>
      <c r="G689" s="36"/>
      <c r="H689" s="38"/>
      <c r="I689" s="38"/>
      <c r="J689" s="38"/>
      <c r="K689" s="38"/>
      <c r="L689" s="38"/>
      <c r="M689" s="38"/>
      <c r="N689" s="38"/>
      <c r="O689" s="38"/>
    </row>
    <row r="690" spans="1:15" x14ac:dyDescent="0.25">
      <c r="A690" s="2"/>
      <c r="B690" s="50"/>
      <c r="C690" s="35"/>
      <c r="D690" s="35"/>
      <c r="E690" s="36"/>
      <c r="F690" s="37"/>
      <c r="G690" s="36"/>
      <c r="H690" s="38"/>
      <c r="I690" s="38"/>
      <c r="J690" s="38"/>
      <c r="K690" s="38"/>
      <c r="L690" s="38"/>
      <c r="M690" s="38"/>
      <c r="N690" s="38"/>
      <c r="O690" s="38"/>
    </row>
    <row r="691" spans="1:15" x14ac:dyDescent="0.25">
      <c r="A691" s="2"/>
      <c r="B691" s="50"/>
      <c r="C691" s="35"/>
      <c r="D691" s="35"/>
      <c r="E691" s="36"/>
      <c r="F691" s="37"/>
      <c r="G691" s="36"/>
      <c r="H691" s="38"/>
      <c r="I691" s="38"/>
      <c r="J691" s="38"/>
      <c r="K691" s="38"/>
      <c r="L691" s="38"/>
      <c r="M691" s="38"/>
      <c r="N691" s="38"/>
      <c r="O691" s="38"/>
    </row>
    <row r="692" spans="1:15" x14ac:dyDescent="0.25">
      <c r="A692" s="2"/>
      <c r="B692" s="50"/>
      <c r="C692" s="35"/>
      <c r="D692" s="35"/>
      <c r="E692" s="36"/>
      <c r="F692" s="37"/>
      <c r="G692" s="36"/>
      <c r="H692" s="38"/>
      <c r="I692" s="38"/>
      <c r="J692" s="38"/>
      <c r="K692" s="38"/>
      <c r="L692" s="38"/>
      <c r="M692" s="38"/>
      <c r="N692" s="38"/>
      <c r="O692" s="38"/>
    </row>
    <row r="693" spans="1:15" x14ac:dyDescent="0.25">
      <c r="A693" s="2"/>
      <c r="B693" s="40"/>
      <c r="C693" s="35"/>
      <c r="D693" s="35"/>
      <c r="E693" s="36"/>
      <c r="F693" s="37"/>
      <c r="G693" s="36"/>
      <c r="H693" s="38"/>
      <c r="I693" s="38"/>
      <c r="J693" s="38"/>
      <c r="K693" s="38"/>
      <c r="L693" s="38"/>
      <c r="M693" s="38"/>
      <c r="N693" s="38"/>
      <c r="O693" s="38"/>
    </row>
    <row r="694" spans="1:15" x14ac:dyDescent="0.25">
      <c r="A694" s="2"/>
      <c r="B694" s="40"/>
      <c r="C694" s="35"/>
      <c r="D694" s="35"/>
      <c r="E694" s="36"/>
      <c r="F694" s="37"/>
      <c r="G694" s="36"/>
      <c r="H694" s="38"/>
      <c r="I694" s="38"/>
      <c r="J694" s="38"/>
      <c r="K694" s="38"/>
      <c r="L694" s="38"/>
      <c r="M694" s="38"/>
      <c r="N694" s="38"/>
      <c r="O694" s="38"/>
    </row>
    <row r="695" spans="1:15" x14ac:dyDescent="0.25">
      <c r="A695" s="2"/>
      <c r="B695" s="40"/>
      <c r="C695" s="35"/>
      <c r="D695" s="35"/>
      <c r="E695" s="36"/>
      <c r="F695" s="37"/>
      <c r="G695" s="36"/>
      <c r="H695" s="38"/>
      <c r="I695" s="38"/>
      <c r="J695" s="38"/>
      <c r="K695" s="38"/>
      <c r="L695" s="38"/>
      <c r="M695" s="38"/>
      <c r="N695" s="38"/>
      <c r="O695" s="38"/>
    </row>
    <row r="696" spans="1:15" x14ac:dyDescent="0.25">
      <c r="A696" s="2"/>
      <c r="B696" s="40"/>
      <c r="C696" s="35"/>
      <c r="D696" s="35"/>
      <c r="E696" s="36"/>
      <c r="F696" s="37"/>
      <c r="G696" s="36"/>
      <c r="H696" s="38"/>
      <c r="I696" s="38"/>
      <c r="J696" s="38"/>
      <c r="K696" s="38"/>
      <c r="L696" s="38"/>
      <c r="M696" s="38"/>
      <c r="N696" s="38"/>
      <c r="O696" s="38"/>
    </row>
    <row r="697" spans="1:15" x14ac:dyDescent="0.25">
      <c r="A697" s="2"/>
      <c r="B697" s="40"/>
      <c r="C697" s="35"/>
      <c r="D697" s="35"/>
      <c r="E697" s="36"/>
      <c r="F697" s="37"/>
      <c r="G697" s="36"/>
      <c r="H697" s="38"/>
      <c r="I697" s="38"/>
      <c r="J697" s="38"/>
      <c r="K697" s="38"/>
      <c r="L697" s="38"/>
      <c r="M697" s="38"/>
      <c r="N697" s="38"/>
      <c r="O697" s="38"/>
    </row>
    <row r="698" spans="1:15" x14ac:dyDescent="0.25">
      <c r="A698" s="2"/>
      <c r="B698" s="40"/>
      <c r="C698" s="35"/>
      <c r="D698" s="35"/>
      <c r="E698" s="36"/>
      <c r="F698" s="37"/>
      <c r="G698" s="36"/>
      <c r="H698" s="38"/>
      <c r="I698" s="38"/>
      <c r="J698" s="38"/>
      <c r="K698" s="38"/>
      <c r="L698" s="38"/>
      <c r="M698" s="38"/>
      <c r="N698" s="38"/>
      <c r="O698" s="38"/>
    </row>
    <row r="699" spans="1:15" x14ac:dyDescent="0.25">
      <c r="A699" s="2"/>
      <c r="B699" s="49"/>
      <c r="C699" s="30"/>
      <c r="D699" s="30"/>
      <c r="E699" s="31"/>
      <c r="F699" s="32"/>
      <c r="G699" s="33"/>
      <c r="H699" s="33"/>
      <c r="I699" s="33"/>
      <c r="J699" s="33"/>
      <c r="K699" s="33"/>
      <c r="L699" s="33"/>
      <c r="M699" s="33"/>
      <c r="N699" s="33"/>
      <c r="O699" s="33"/>
    </row>
    <row r="700" spans="1:15" x14ac:dyDescent="0.25">
      <c r="A700" s="2"/>
      <c r="B700" s="50"/>
      <c r="C700" s="35"/>
      <c r="D700" s="35"/>
      <c r="E700" s="36"/>
      <c r="F700" s="37"/>
      <c r="G700" s="36"/>
      <c r="H700" s="38"/>
      <c r="I700" s="38"/>
      <c r="J700" s="38"/>
      <c r="K700" s="38"/>
      <c r="L700" s="38"/>
      <c r="M700" s="38"/>
      <c r="N700" s="38"/>
      <c r="O700" s="38"/>
    </row>
    <row r="701" spans="1:15" x14ac:dyDescent="0.25">
      <c r="A701" s="2"/>
      <c r="B701" s="50"/>
      <c r="C701" s="35"/>
      <c r="D701" s="35"/>
      <c r="E701" s="36"/>
      <c r="F701" s="37"/>
      <c r="G701" s="36"/>
      <c r="H701" s="38"/>
      <c r="I701" s="38"/>
      <c r="J701" s="38"/>
      <c r="K701" s="38"/>
      <c r="L701" s="38"/>
      <c r="M701" s="38"/>
      <c r="N701" s="38"/>
      <c r="O701" s="38"/>
    </row>
    <row r="702" spans="1:15" x14ac:dyDescent="0.25">
      <c r="A702" s="2"/>
      <c r="B702" s="40"/>
      <c r="C702" s="35"/>
      <c r="D702" s="35"/>
      <c r="E702" s="36"/>
      <c r="F702" s="37"/>
      <c r="G702" s="36"/>
      <c r="H702" s="38"/>
      <c r="I702" s="38"/>
      <c r="J702" s="38"/>
      <c r="K702" s="38"/>
      <c r="L702" s="38"/>
      <c r="M702" s="38"/>
      <c r="N702" s="38"/>
      <c r="O702" s="38"/>
    </row>
    <row r="703" spans="1:15" x14ac:dyDescent="0.25">
      <c r="A703" s="2"/>
      <c r="B703" s="49"/>
      <c r="C703" s="30"/>
      <c r="D703" s="30"/>
      <c r="E703" s="31"/>
      <c r="F703" s="32"/>
      <c r="G703" s="33"/>
      <c r="H703" s="33"/>
      <c r="I703" s="33"/>
      <c r="J703" s="33"/>
      <c r="K703" s="33"/>
      <c r="L703" s="33"/>
      <c r="M703" s="33"/>
      <c r="N703" s="33"/>
      <c r="O703" s="33"/>
    </row>
    <row r="704" spans="1:15" x14ac:dyDescent="0.25">
      <c r="A704" s="2"/>
      <c r="B704" s="50"/>
      <c r="C704" s="35"/>
      <c r="D704" s="35"/>
      <c r="E704" s="36"/>
      <c r="F704" s="37"/>
      <c r="G704" s="36"/>
      <c r="H704" s="38"/>
      <c r="I704" s="38"/>
      <c r="J704" s="38"/>
      <c r="K704" s="38"/>
      <c r="L704" s="38"/>
      <c r="M704" s="38"/>
      <c r="N704" s="38"/>
      <c r="O704" s="38"/>
    </row>
    <row r="705" spans="1:15" x14ac:dyDescent="0.25">
      <c r="A705" s="2"/>
      <c r="B705" s="50"/>
      <c r="C705" s="35"/>
      <c r="D705" s="35"/>
      <c r="E705" s="36"/>
      <c r="F705" s="37"/>
      <c r="G705" s="36"/>
      <c r="H705" s="38"/>
      <c r="I705" s="38"/>
      <c r="J705" s="38"/>
      <c r="K705" s="38"/>
      <c r="L705" s="38"/>
      <c r="M705" s="38"/>
      <c r="N705" s="38"/>
      <c r="O705" s="38"/>
    </row>
    <row r="706" spans="1:15" x14ac:dyDescent="0.25">
      <c r="A706" s="2"/>
      <c r="B706" s="49"/>
      <c r="C706" s="30"/>
      <c r="D706" s="30"/>
      <c r="E706" s="31"/>
      <c r="F706" s="32"/>
      <c r="G706" s="33"/>
      <c r="H706" s="33"/>
      <c r="I706" s="33"/>
      <c r="J706" s="33"/>
      <c r="K706" s="33"/>
      <c r="L706" s="33"/>
      <c r="M706" s="33"/>
      <c r="N706" s="33"/>
      <c r="O706" s="33"/>
    </row>
    <row r="707" spans="1:15" x14ac:dyDescent="0.25">
      <c r="A707" s="2"/>
      <c r="B707" s="50"/>
      <c r="C707" s="35"/>
      <c r="D707" s="35"/>
      <c r="E707" s="36"/>
      <c r="F707" s="37"/>
      <c r="G707" s="36"/>
      <c r="H707" s="38"/>
      <c r="I707" s="38"/>
      <c r="J707" s="38"/>
      <c r="K707" s="38"/>
      <c r="L707" s="38"/>
      <c r="M707" s="38"/>
      <c r="N707" s="38"/>
      <c r="O707" s="38"/>
    </row>
    <row r="708" spans="1:15" x14ac:dyDescent="0.25">
      <c r="A708" s="2"/>
      <c r="B708" s="50"/>
      <c r="C708" s="35"/>
      <c r="D708" s="35"/>
      <c r="E708" s="36"/>
      <c r="F708" s="37"/>
      <c r="G708" s="36"/>
      <c r="H708" s="38"/>
      <c r="I708" s="38"/>
      <c r="J708" s="38"/>
      <c r="K708" s="38"/>
      <c r="L708" s="38"/>
      <c r="M708" s="38"/>
      <c r="N708" s="38"/>
      <c r="O708" s="38"/>
    </row>
    <row r="709" spans="1:15" x14ac:dyDescent="0.25">
      <c r="A709" s="2"/>
      <c r="B709" s="40"/>
      <c r="C709" s="35"/>
      <c r="D709" s="35"/>
      <c r="E709" s="36"/>
      <c r="F709" s="37"/>
      <c r="G709" s="36"/>
      <c r="H709" s="38"/>
      <c r="I709" s="38"/>
      <c r="J709" s="38"/>
      <c r="K709" s="38"/>
      <c r="L709" s="38"/>
      <c r="M709" s="38"/>
      <c r="N709" s="38"/>
      <c r="O709" s="38"/>
    </row>
    <row r="710" spans="1:15" x14ac:dyDescent="0.25">
      <c r="A710" s="2"/>
      <c r="B710" s="48"/>
      <c r="C710" s="30"/>
      <c r="D710" s="30"/>
      <c r="E710" s="31"/>
      <c r="F710" s="32"/>
      <c r="G710" s="33"/>
      <c r="H710" s="33"/>
      <c r="I710" s="33"/>
      <c r="J710" s="33"/>
      <c r="K710" s="33"/>
      <c r="L710" s="33"/>
      <c r="M710" s="33"/>
      <c r="N710" s="33"/>
      <c r="O710" s="33"/>
    </row>
    <row r="711" spans="1:15" x14ac:dyDescent="0.25">
      <c r="A711" s="2"/>
      <c r="B711" s="40"/>
      <c r="C711" s="35"/>
      <c r="D711" s="35"/>
      <c r="E711" s="36"/>
      <c r="F711" s="37"/>
      <c r="G711" s="36"/>
      <c r="H711" s="38"/>
      <c r="I711" s="38"/>
      <c r="J711" s="38"/>
      <c r="K711" s="38"/>
      <c r="L711" s="38"/>
      <c r="M711" s="38"/>
      <c r="N711" s="38"/>
      <c r="O711" s="38"/>
    </row>
    <row r="712" spans="1:15" x14ac:dyDescent="0.25">
      <c r="A712" s="2"/>
      <c r="B712" s="40"/>
      <c r="C712" s="35"/>
      <c r="D712" s="35"/>
      <c r="E712" s="36"/>
      <c r="F712" s="37"/>
      <c r="G712" s="36"/>
      <c r="H712" s="38"/>
      <c r="I712" s="38"/>
      <c r="J712" s="38"/>
      <c r="K712" s="38"/>
      <c r="L712" s="38"/>
      <c r="M712" s="38"/>
      <c r="N712" s="38"/>
      <c r="O712" s="38"/>
    </row>
    <row r="713" spans="1:15" x14ac:dyDescent="0.25">
      <c r="A713" s="2"/>
      <c r="B713" s="48"/>
      <c r="C713" s="30"/>
      <c r="D713" s="30"/>
      <c r="E713" s="31"/>
      <c r="F713" s="32"/>
      <c r="G713" s="33"/>
      <c r="H713" s="33"/>
      <c r="I713" s="33"/>
      <c r="J713" s="33"/>
      <c r="K713" s="33"/>
      <c r="L713" s="33"/>
      <c r="M713" s="33"/>
      <c r="N713" s="33"/>
      <c r="O713" s="33"/>
    </row>
    <row r="714" spans="1:15" x14ac:dyDescent="0.25">
      <c r="A714" s="2"/>
      <c r="B714" s="49"/>
      <c r="C714" s="30"/>
      <c r="D714" s="30"/>
      <c r="E714" s="31"/>
      <c r="F714" s="32"/>
      <c r="G714" s="33"/>
      <c r="H714" s="33"/>
      <c r="I714" s="33"/>
      <c r="J714" s="33"/>
      <c r="K714" s="33"/>
      <c r="L714" s="33"/>
      <c r="M714" s="33"/>
      <c r="N714" s="33"/>
      <c r="O714" s="33"/>
    </row>
    <row r="715" spans="1:15" x14ac:dyDescent="0.25">
      <c r="A715" s="2"/>
      <c r="B715" s="50"/>
      <c r="C715" s="35"/>
      <c r="D715" s="35"/>
      <c r="E715" s="36"/>
      <c r="F715" s="37"/>
      <c r="G715" s="36"/>
      <c r="H715" s="38"/>
      <c r="I715" s="38"/>
      <c r="J715" s="38"/>
      <c r="K715" s="38"/>
      <c r="L715" s="38"/>
      <c r="M715" s="38"/>
      <c r="N715" s="38"/>
      <c r="O715" s="38"/>
    </row>
    <row r="716" spans="1:15" x14ac:dyDescent="0.25">
      <c r="A716" s="2"/>
      <c r="B716" s="50"/>
      <c r="C716" s="35"/>
      <c r="D716" s="35"/>
      <c r="E716" s="36"/>
      <c r="F716" s="37"/>
      <c r="G716" s="36"/>
      <c r="H716" s="38"/>
      <c r="I716" s="38"/>
      <c r="J716" s="38"/>
      <c r="K716" s="38"/>
      <c r="L716" s="38"/>
      <c r="M716" s="38"/>
      <c r="N716" s="38"/>
      <c r="O716" s="38"/>
    </row>
    <row r="717" spans="1:15" x14ac:dyDescent="0.25">
      <c r="A717" s="2"/>
      <c r="B717" s="50"/>
      <c r="C717" s="35"/>
      <c r="D717" s="35"/>
      <c r="E717" s="36"/>
      <c r="F717" s="37"/>
      <c r="G717" s="36"/>
      <c r="H717" s="38"/>
      <c r="I717" s="38"/>
      <c r="J717" s="38"/>
      <c r="K717" s="38"/>
      <c r="L717" s="38"/>
      <c r="M717" s="38"/>
      <c r="N717" s="38"/>
      <c r="O717" s="38"/>
    </row>
    <row r="718" spans="1:15" x14ac:dyDescent="0.25">
      <c r="A718" s="2"/>
      <c r="B718" s="50"/>
      <c r="C718" s="35"/>
      <c r="D718" s="35"/>
      <c r="E718" s="36"/>
      <c r="F718" s="37"/>
      <c r="G718" s="36"/>
      <c r="H718" s="38"/>
      <c r="I718" s="38"/>
      <c r="J718" s="38"/>
      <c r="K718" s="38"/>
      <c r="L718" s="38"/>
      <c r="M718" s="38"/>
      <c r="N718" s="38"/>
      <c r="O718" s="38"/>
    </row>
    <row r="719" spans="1:15" x14ac:dyDescent="0.25">
      <c r="A719" s="2"/>
      <c r="B719" s="50"/>
      <c r="C719" s="35"/>
      <c r="D719" s="35"/>
      <c r="E719" s="36"/>
      <c r="F719" s="37"/>
      <c r="G719" s="36"/>
      <c r="H719" s="38"/>
      <c r="I719" s="38"/>
      <c r="J719" s="38"/>
      <c r="K719" s="38"/>
      <c r="L719" s="38"/>
      <c r="M719" s="38"/>
      <c r="N719" s="38"/>
      <c r="O719" s="38"/>
    </row>
    <row r="720" spans="1:15" x14ac:dyDescent="0.25">
      <c r="A720" s="2"/>
      <c r="B720" s="50"/>
      <c r="C720" s="35"/>
      <c r="D720" s="35"/>
      <c r="E720" s="36"/>
      <c r="F720" s="37"/>
      <c r="G720" s="36"/>
      <c r="H720" s="38"/>
      <c r="I720" s="38"/>
      <c r="J720" s="38"/>
      <c r="K720" s="38"/>
      <c r="L720" s="38"/>
      <c r="M720" s="38"/>
      <c r="N720" s="38"/>
      <c r="O720" s="38"/>
    </row>
    <row r="721" spans="1:15" x14ac:dyDescent="0.25">
      <c r="A721" s="2"/>
      <c r="B721" s="50"/>
      <c r="C721" s="35"/>
      <c r="D721" s="35"/>
      <c r="E721" s="36"/>
      <c r="F721" s="37"/>
      <c r="G721" s="36"/>
      <c r="H721" s="38"/>
      <c r="I721" s="38"/>
      <c r="J721" s="38"/>
      <c r="K721" s="38"/>
      <c r="L721" s="38"/>
      <c r="M721" s="38"/>
      <c r="N721" s="38"/>
      <c r="O721" s="38"/>
    </row>
    <row r="722" spans="1:15" x14ac:dyDescent="0.25">
      <c r="A722" s="2"/>
      <c r="B722" s="40"/>
      <c r="C722" s="35"/>
      <c r="D722" s="35"/>
      <c r="E722" s="36"/>
      <c r="F722" s="37"/>
      <c r="G722" s="36"/>
      <c r="H722" s="38"/>
      <c r="I722" s="38"/>
      <c r="J722" s="38"/>
      <c r="K722" s="38"/>
      <c r="L722" s="38"/>
      <c r="M722" s="38"/>
      <c r="N722" s="38"/>
      <c r="O722" s="38"/>
    </row>
    <row r="723" spans="1:15" x14ac:dyDescent="0.25">
      <c r="A723" s="2"/>
      <c r="B723" s="48"/>
      <c r="C723" s="30"/>
      <c r="D723" s="30"/>
      <c r="E723" s="31"/>
      <c r="F723" s="32"/>
      <c r="G723" s="33"/>
      <c r="H723" s="33"/>
      <c r="I723" s="33"/>
      <c r="J723" s="33"/>
      <c r="K723" s="33"/>
      <c r="L723" s="33"/>
      <c r="M723" s="33"/>
      <c r="N723" s="33"/>
      <c r="O723" s="33"/>
    </row>
    <row r="724" spans="1:15" x14ac:dyDescent="0.25">
      <c r="A724" s="2"/>
      <c r="B724" s="40"/>
      <c r="C724" s="35"/>
      <c r="D724" s="35"/>
      <c r="E724" s="36"/>
      <c r="F724" s="37"/>
      <c r="G724" s="36"/>
      <c r="H724" s="38"/>
      <c r="I724" s="38"/>
      <c r="J724" s="38"/>
      <c r="K724" s="38"/>
      <c r="L724" s="38"/>
      <c r="M724" s="38"/>
      <c r="N724" s="38"/>
      <c r="O724" s="38"/>
    </row>
    <row r="725" spans="1:15" x14ac:dyDescent="0.25">
      <c r="A725" s="2"/>
      <c r="B725" s="40"/>
      <c r="C725" s="35"/>
      <c r="D725" s="35"/>
      <c r="E725" s="36"/>
      <c r="F725" s="37"/>
      <c r="G725" s="36"/>
      <c r="H725" s="38"/>
      <c r="I725" s="38"/>
      <c r="J725" s="38"/>
      <c r="K725" s="38"/>
      <c r="L725" s="38"/>
      <c r="M725" s="38"/>
      <c r="N725" s="38"/>
      <c r="O725" s="38"/>
    </row>
    <row r="726" spans="1:15" x14ac:dyDescent="0.25">
      <c r="A726" s="2"/>
      <c r="B726" s="48"/>
      <c r="C726" s="30"/>
      <c r="D726" s="30"/>
      <c r="E726" s="31"/>
      <c r="F726" s="32"/>
      <c r="G726" s="33"/>
      <c r="H726" s="33"/>
      <c r="I726" s="33"/>
      <c r="J726" s="33"/>
      <c r="K726" s="33"/>
      <c r="L726" s="33"/>
      <c r="M726" s="33"/>
      <c r="N726" s="33"/>
      <c r="O726" s="33"/>
    </row>
    <row r="727" spans="1:15" x14ac:dyDescent="0.25">
      <c r="A727" s="2"/>
      <c r="B727" s="40"/>
      <c r="C727" s="35"/>
      <c r="D727" s="35"/>
      <c r="E727" s="36"/>
      <c r="F727" s="37"/>
      <c r="G727" s="36"/>
      <c r="H727" s="38"/>
      <c r="I727" s="38"/>
      <c r="J727" s="38"/>
      <c r="K727" s="38"/>
      <c r="L727" s="38"/>
      <c r="M727" s="38"/>
      <c r="N727" s="38"/>
      <c r="O727" s="38"/>
    </row>
    <row r="728" spans="1:15" x14ac:dyDescent="0.25">
      <c r="A728" s="2"/>
      <c r="B728" s="40"/>
      <c r="C728" s="35"/>
      <c r="D728" s="35"/>
      <c r="E728" s="36"/>
      <c r="F728" s="37"/>
      <c r="G728" s="36"/>
      <c r="H728" s="38"/>
      <c r="I728" s="38"/>
      <c r="J728" s="38"/>
      <c r="K728" s="38"/>
      <c r="L728" s="38"/>
      <c r="M728" s="38"/>
      <c r="N728" s="38"/>
      <c r="O728" s="38"/>
    </row>
    <row r="729" spans="1:15" x14ac:dyDescent="0.25">
      <c r="A729" s="2"/>
      <c r="B729" s="48"/>
      <c r="C729" s="30"/>
      <c r="D729" s="30"/>
      <c r="E729" s="31"/>
      <c r="F729" s="32"/>
      <c r="G729" s="33"/>
      <c r="H729" s="33"/>
      <c r="I729" s="33"/>
      <c r="J729" s="33"/>
      <c r="K729" s="33"/>
      <c r="L729" s="33"/>
      <c r="M729" s="33"/>
      <c r="N729" s="33"/>
      <c r="O729" s="33"/>
    </row>
    <row r="730" spans="1:15" x14ac:dyDescent="0.25">
      <c r="A730" s="2"/>
      <c r="B730" s="40"/>
      <c r="C730" s="35"/>
      <c r="D730" s="35"/>
      <c r="E730" s="36"/>
      <c r="F730" s="37"/>
      <c r="G730" s="36"/>
      <c r="H730" s="38"/>
      <c r="I730" s="38"/>
      <c r="J730" s="38"/>
      <c r="K730" s="38"/>
      <c r="L730" s="38"/>
      <c r="M730" s="38"/>
      <c r="N730" s="38"/>
      <c r="O730" s="38"/>
    </row>
    <row r="731" spans="1:15" x14ac:dyDescent="0.25">
      <c r="A731" s="2"/>
      <c r="B731" s="40"/>
      <c r="C731" s="35"/>
      <c r="D731" s="35"/>
      <c r="E731" s="36"/>
      <c r="F731" s="37"/>
      <c r="G731" s="36"/>
      <c r="H731" s="38"/>
      <c r="I731" s="38"/>
      <c r="J731" s="38"/>
      <c r="K731" s="38"/>
      <c r="L731" s="38"/>
      <c r="M731" s="38"/>
      <c r="N731" s="38"/>
      <c r="O731" s="38"/>
    </row>
    <row r="732" spans="1:15" x14ac:dyDescent="0.25">
      <c r="A732" s="2"/>
      <c r="B732" s="48"/>
      <c r="C732" s="30"/>
      <c r="D732" s="30"/>
      <c r="E732" s="31"/>
      <c r="F732" s="32"/>
      <c r="G732" s="33"/>
      <c r="H732" s="33"/>
      <c r="I732" s="33"/>
      <c r="J732" s="33"/>
      <c r="K732" s="33"/>
      <c r="L732" s="33"/>
      <c r="M732" s="33"/>
      <c r="N732" s="33"/>
      <c r="O732" s="33"/>
    </row>
    <row r="733" spans="1:15" x14ac:dyDescent="0.25">
      <c r="A733" s="2"/>
      <c r="B733" s="40"/>
      <c r="C733" s="35"/>
      <c r="D733" s="35"/>
      <c r="E733" s="36"/>
      <c r="F733" s="37"/>
      <c r="G733" s="36"/>
      <c r="H733" s="38"/>
      <c r="I733" s="38"/>
      <c r="J733" s="38"/>
      <c r="K733" s="38"/>
      <c r="L733" s="38"/>
      <c r="M733" s="38"/>
      <c r="N733" s="38"/>
      <c r="O733" s="38"/>
    </row>
    <row r="734" spans="1:15" x14ac:dyDescent="0.25">
      <c r="A734" s="2"/>
      <c r="B734" s="40"/>
      <c r="C734" s="35"/>
      <c r="D734" s="35"/>
      <c r="E734" s="36"/>
      <c r="F734" s="37"/>
      <c r="G734" s="36"/>
      <c r="H734" s="38"/>
      <c r="I734" s="38"/>
      <c r="J734" s="38"/>
      <c r="K734" s="38"/>
      <c r="L734" s="38"/>
      <c r="M734" s="38"/>
      <c r="N734" s="38"/>
      <c r="O734" s="38"/>
    </row>
    <row r="735" spans="1:15" x14ac:dyDescent="0.25">
      <c r="A735" s="2"/>
      <c r="B735" s="48"/>
      <c r="C735" s="30"/>
      <c r="D735" s="30"/>
      <c r="E735" s="31"/>
      <c r="F735" s="32"/>
      <c r="G735" s="33"/>
      <c r="H735" s="33"/>
      <c r="I735" s="33"/>
      <c r="J735" s="33"/>
      <c r="K735" s="33"/>
      <c r="L735" s="33"/>
      <c r="M735" s="33"/>
      <c r="N735" s="33"/>
      <c r="O735" s="33"/>
    </row>
    <row r="736" spans="1:15" x14ac:dyDescent="0.25">
      <c r="A736" s="2"/>
      <c r="B736" s="40"/>
      <c r="C736" s="35"/>
      <c r="D736" s="35"/>
      <c r="E736" s="36"/>
      <c r="F736" s="37"/>
      <c r="G736" s="36"/>
      <c r="H736" s="38"/>
      <c r="I736" s="38"/>
      <c r="J736" s="38"/>
      <c r="K736" s="38"/>
      <c r="L736" s="38"/>
      <c r="M736" s="38"/>
      <c r="N736" s="38"/>
      <c r="O736" s="38"/>
    </row>
    <row r="737" spans="1:15" x14ac:dyDescent="0.25">
      <c r="A737" s="2"/>
      <c r="B737" s="40"/>
      <c r="C737" s="35"/>
      <c r="D737" s="35"/>
      <c r="E737" s="36"/>
      <c r="F737" s="37"/>
      <c r="G737" s="36"/>
      <c r="H737" s="38"/>
      <c r="I737" s="38"/>
      <c r="J737" s="38"/>
      <c r="K737" s="38"/>
      <c r="L737" s="38"/>
      <c r="M737" s="38"/>
      <c r="N737" s="38"/>
      <c r="O737" s="38"/>
    </row>
    <row r="738" spans="1:15" x14ac:dyDescent="0.25">
      <c r="A738" s="2"/>
      <c r="B738" s="48"/>
      <c r="C738" s="30"/>
      <c r="D738" s="30"/>
      <c r="E738" s="31"/>
      <c r="F738" s="32"/>
      <c r="G738" s="33"/>
      <c r="H738" s="33"/>
      <c r="I738" s="33"/>
      <c r="J738" s="33"/>
      <c r="K738" s="33"/>
      <c r="L738" s="33"/>
      <c r="M738" s="33"/>
      <c r="N738" s="33"/>
      <c r="O738" s="33"/>
    </row>
    <row r="739" spans="1:15" x14ac:dyDescent="0.25">
      <c r="A739" s="2"/>
      <c r="B739" s="40"/>
      <c r="C739" s="35"/>
      <c r="D739" s="35"/>
      <c r="E739" s="36"/>
      <c r="F739" s="37"/>
      <c r="G739" s="36"/>
      <c r="H739" s="38"/>
      <c r="I739" s="38"/>
      <c r="J739" s="38"/>
      <c r="K739" s="38"/>
      <c r="L739" s="38"/>
      <c r="M739" s="38"/>
      <c r="N739" s="38"/>
      <c r="O739" s="38"/>
    </row>
    <row r="740" spans="1:15" x14ac:dyDescent="0.25">
      <c r="A740" s="2"/>
      <c r="B740" s="40"/>
      <c r="C740" s="35"/>
      <c r="D740" s="35"/>
      <c r="E740" s="36"/>
      <c r="F740" s="37"/>
      <c r="G740" s="36"/>
      <c r="H740" s="38"/>
      <c r="I740" s="38"/>
      <c r="J740" s="38"/>
      <c r="K740" s="38"/>
      <c r="L740" s="38"/>
      <c r="M740" s="38"/>
      <c r="N740" s="38"/>
      <c r="O740" s="38"/>
    </row>
    <row r="741" spans="1:15" x14ac:dyDescent="0.25">
      <c r="A741" s="2"/>
      <c r="B741" s="40"/>
      <c r="C741" s="35"/>
      <c r="D741" s="35"/>
      <c r="E741" s="36"/>
      <c r="F741" s="37"/>
      <c r="G741" s="36"/>
      <c r="H741" s="38"/>
      <c r="I741" s="38"/>
      <c r="J741" s="38"/>
      <c r="K741" s="38"/>
      <c r="L741" s="38"/>
      <c r="M741" s="38"/>
      <c r="N741" s="38"/>
      <c r="O741" s="38"/>
    </row>
    <row r="742" spans="1:15" x14ac:dyDescent="0.25">
      <c r="A742" s="2"/>
      <c r="B742" s="40"/>
      <c r="C742" s="35"/>
      <c r="D742" s="35"/>
      <c r="E742" s="36"/>
      <c r="F742" s="37"/>
      <c r="G742" s="36"/>
      <c r="H742" s="38"/>
      <c r="I742" s="38"/>
      <c r="J742" s="38"/>
      <c r="K742" s="38"/>
      <c r="L742" s="38"/>
      <c r="M742" s="38"/>
      <c r="N742" s="38"/>
      <c r="O742" s="38"/>
    </row>
    <row r="743" spans="1:15" x14ac:dyDescent="0.25">
      <c r="A743" s="2"/>
      <c r="B743" s="40"/>
      <c r="C743" s="35"/>
      <c r="D743" s="35"/>
      <c r="E743" s="36"/>
      <c r="F743" s="37"/>
      <c r="G743" s="36"/>
      <c r="H743" s="38"/>
      <c r="I743" s="38"/>
      <c r="J743" s="38"/>
      <c r="K743" s="38"/>
      <c r="L743" s="38"/>
      <c r="M743" s="38"/>
      <c r="N743" s="38"/>
      <c r="O743" s="38"/>
    </row>
    <row r="744" spans="1:15" x14ac:dyDescent="0.25">
      <c r="A744" s="2"/>
      <c r="B744" s="40"/>
      <c r="C744" s="35"/>
      <c r="D744" s="35"/>
      <c r="E744" s="36"/>
      <c r="F744" s="37"/>
      <c r="G744" s="36"/>
      <c r="H744" s="38"/>
      <c r="I744" s="38"/>
      <c r="J744" s="38"/>
      <c r="K744" s="38"/>
      <c r="L744" s="38"/>
      <c r="M744" s="38"/>
      <c r="N744" s="38"/>
      <c r="O744" s="38"/>
    </row>
    <row r="745" spans="1:15" x14ac:dyDescent="0.25">
      <c r="A745" s="2"/>
      <c r="B745" s="40"/>
      <c r="C745" s="35"/>
      <c r="D745" s="35"/>
      <c r="E745" s="36"/>
      <c r="F745" s="37"/>
      <c r="G745" s="36"/>
      <c r="H745" s="38"/>
      <c r="I745" s="38"/>
      <c r="J745" s="38"/>
      <c r="K745" s="38"/>
      <c r="L745" s="38"/>
      <c r="M745" s="38"/>
      <c r="N745" s="38"/>
      <c r="O745" s="38"/>
    </row>
    <row r="746" spans="1:15" x14ac:dyDescent="0.25">
      <c r="A746" s="2"/>
      <c r="B746" s="40"/>
      <c r="C746" s="35"/>
      <c r="D746" s="35"/>
      <c r="E746" s="36"/>
      <c r="F746" s="37"/>
      <c r="G746" s="36"/>
      <c r="H746" s="38"/>
      <c r="I746" s="38"/>
      <c r="J746" s="38"/>
      <c r="K746" s="38"/>
      <c r="L746" s="38"/>
      <c r="M746" s="38"/>
      <c r="N746" s="38"/>
      <c r="O746" s="38"/>
    </row>
    <row r="747" spans="1:15" x14ac:dyDescent="0.25">
      <c r="A747" s="2"/>
      <c r="B747" s="40"/>
      <c r="C747" s="35"/>
      <c r="D747" s="35"/>
      <c r="E747" s="36"/>
      <c r="F747" s="37"/>
      <c r="G747" s="36"/>
      <c r="H747" s="38"/>
      <c r="I747" s="38"/>
      <c r="J747" s="38"/>
      <c r="K747" s="38"/>
      <c r="L747" s="38"/>
      <c r="M747" s="38"/>
      <c r="N747" s="38"/>
      <c r="O747" s="38"/>
    </row>
    <row r="748" spans="1:15" x14ac:dyDescent="0.25">
      <c r="A748" s="2"/>
      <c r="B748" s="40"/>
      <c r="C748" s="35"/>
      <c r="D748" s="35"/>
      <c r="E748" s="36"/>
      <c r="F748" s="37"/>
      <c r="G748" s="36"/>
      <c r="H748" s="38"/>
      <c r="I748" s="38"/>
      <c r="J748" s="38"/>
      <c r="K748" s="38"/>
      <c r="L748" s="38"/>
      <c r="M748" s="38"/>
      <c r="N748" s="38"/>
      <c r="O748" s="38"/>
    </row>
    <row r="749" spans="1:15" x14ac:dyDescent="0.25">
      <c r="A749" s="2"/>
      <c r="B749" s="48"/>
      <c r="C749" s="30"/>
      <c r="D749" s="30"/>
      <c r="E749" s="31"/>
      <c r="F749" s="32"/>
      <c r="G749" s="33"/>
      <c r="H749" s="33"/>
      <c r="I749" s="33"/>
      <c r="J749" s="33"/>
      <c r="K749" s="33"/>
      <c r="L749" s="33"/>
      <c r="M749" s="33"/>
      <c r="N749" s="33"/>
      <c r="O749" s="33"/>
    </row>
    <row r="750" spans="1:15" x14ac:dyDescent="0.25">
      <c r="A750" s="2"/>
      <c r="B750" s="40"/>
      <c r="C750" s="35"/>
      <c r="D750" s="35"/>
      <c r="E750" s="36"/>
      <c r="F750" s="37"/>
      <c r="G750" s="36"/>
      <c r="H750" s="38"/>
      <c r="I750" s="38"/>
      <c r="J750" s="38"/>
      <c r="K750" s="38"/>
      <c r="L750" s="38"/>
      <c r="M750" s="38"/>
      <c r="N750" s="38"/>
      <c r="O750" s="38"/>
    </row>
    <row r="751" spans="1:15" x14ac:dyDescent="0.25">
      <c r="A751" s="2"/>
      <c r="B751" s="40"/>
      <c r="C751" s="35"/>
      <c r="D751" s="35"/>
      <c r="E751" s="36"/>
      <c r="F751" s="37"/>
      <c r="G751" s="36"/>
      <c r="H751" s="38"/>
      <c r="I751" s="38"/>
      <c r="J751" s="38"/>
      <c r="K751" s="38"/>
      <c r="L751" s="38"/>
      <c r="M751" s="38"/>
      <c r="N751" s="38"/>
      <c r="O751" s="38"/>
    </row>
    <row r="752" spans="1:15" x14ac:dyDescent="0.25">
      <c r="A752" s="2"/>
      <c r="B752" s="40"/>
      <c r="C752" s="35"/>
      <c r="D752" s="35"/>
      <c r="E752" s="36"/>
      <c r="F752" s="37"/>
      <c r="G752" s="36"/>
      <c r="H752" s="38"/>
      <c r="I752" s="38"/>
      <c r="J752" s="38"/>
      <c r="K752" s="38"/>
      <c r="L752" s="38"/>
      <c r="M752" s="38"/>
      <c r="N752" s="38"/>
      <c r="O752" s="38"/>
    </row>
    <row r="753" spans="1:15" x14ac:dyDescent="0.25">
      <c r="A753" s="2"/>
      <c r="B753" s="40"/>
      <c r="C753" s="35"/>
      <c r="D753" s="35"/>
      <c r="E753" s="36"/>
      <c r="F753" s="37"/>
      <c r="G753" s="36"/>
      <c r="H753" s="38"/>
      <c r="I753" s="38"/>
      <c r="J753" s="38"/>
      <c r="K753" s="38"/>
      <c r="L753" s="38"/>
      <c r="M753" s="38"/>
      <c r="N753" s="38"/>
      <c r="O753" s="38"/>
    </row>
    <row r="754" spans="1:15" x14ac:dyDescent="0.25">
      <c r="A754" s="2"/>
      <c r="B754" s="40"/>
      <c r="C754" s="35"/>
      <c r="D754" s="35"/>
      <c r="E754" s="36"/>
      <c r="F754" s="37"/>
      <c r="G754" s="36"/>
      <c r="H754" s="38"/>
      <c r="I754" s="38"/>
      <c r="J754" s="38"/>
      <c r="K754" s="38"/>
      <c r="L754" s="38"/>
      <c r="M754" s="38"/>
      <c r="N754" s="38"/>
      <c r="O754" s="38"/>
    </row>
    <row r="755" spans="1:15" x14ac:dyDescent="0.25">
      <c r="A755" s="2"/>
      <c r="B755" s="48"/>
      <c r="C755" s="30"/>
      <c r="D755" s="30"/>
      <c r="E755" s="31"/>
      <c r="F755" s="32"/>
      <c r="G755" s="33"/>
      <c r="H755" s="33"/>
      <c r="I755" s="33"/>
      <c r="J755" s="33"/>
      <c r="K755" s="33"/>
      <c r="L755" s="33"/>
      <c r="M755" s="33"/>
      <c r="N755" s="33"/>
      <c r="O755" s="33"/>
    </row>
    <row r="756" spans="1:15" x14ac:dyDescent="0.25">
      <c r="A756" s="2"/>
      <c r="B756" s="40"/>
      <c r="C756" s="35"/>
      <c r="D756" s="35"/>
      <c r="E756" s="36"/>
      <c r="F756" s="37"/>
      <c r="G756" s="36"/>
      <c r="H756" s="38"/>
      <c r="I756" s="38"/>
      <c r="J756" s="38"/>
      <c r="K756" s="38"/>
      <c r="L756" s="38"/>
      <c r="M756" s="38"/>
      <c r="N756" s="38"/>
      <c r="O756" s="38"/>
    </row>
    <row r="757" spans="1:15" x14ac:dyDescent="0.25">
      <c r="A757" s="2"/>
      <c r="B757" s="40"/>
      <c r="C757" s="35"/>
      <c r="D757" s="35"/>
      <c r="E757" s="36"/>
      <c r="F757" s="37"/>
      <c r="G757" s="36"/>
      <c r="H757" s="38"/>
      <c r="I757" s="38"/>
      <c r="J757" s="38"/>
      <c r="K757" s="38"/>
      <c r="L757" s="38"/>
      <c r="M757" s="38"/>
      <c r="N757" s="38"/>
      <c r="O757" s="38"/>
    </row>
    <row r="758" spans="1:15" x14ac:dyDescent="0.25">
      <c r="A758" s="2"/>
      <c r="B758" s="40"/>
      <c r="C758" s="35"/>
      <c r="D758" s="35"/>
      <c r="E758" s="36"/>
      <c r="F758" s="37"/>
      <c r="G758" s="36"/>
      <c r="H758" s="38"/>
      <c r="I758" s="38"/>
      <c r="J758" s="38"/>
      <c r="K758" s="38"/>
      <c r="L758" s="38"/>
      <c r="M758" s="38"/>
      <c r="N758" s="38"/>
      <c r="O758" s="38"/>
    </row>
    <row r="759" spans="1:15" x14ac:dyDescent="0.25">
      <c r="A759" s="2"/>
      <c r="B759" s="40"/>
      <c r="C759" s="35"/>
      <c r="D759" s="35"/>
      <c r="E759" s="36"/>
      <c r="F759" s="37"/>
      <c r="G759" s="36"/>
      <c r="H759" s="38"/>
      <c r="I759" s="38"/>
      <c r="J759" s="38"/>
      <c r="K759" s="38"/>
      <c r="L759" s="38"/>
      <c r="M759" s="38"/>
      <c r="N759" s="38"/>
      <c r="O759" s="38"/>
    </row>
    <row r="760" spans="1:15" x14ac:dyDescent="0.25">
      <c r="A760" s="2"/>
      <c r="B760" s="40"/>
      <c r="C760" s="35"/>
      <c r="D760" s="35"/>
      <c r="E760" s="36"/>
      <c r="F760" s="37"/>
      <c r="G760" s="36"/>
      <c r="H760" s="38"/>
      <c r="I760" s="38"/>
      <c r="J760" s="38"/>
      <c r="K760" s="38"/>
      <c r="L760" s="38"/>
      <c r="M760" s="38"/>
      <c r="N760" s="38"/>
      <c r="O760" s="38"/>
    </row>
    <row r="761" spans="1:15" x14ac:dyDescent="0.25">
      <c r="A761" s="2"/>
      <c r="B761" s="40"/>
      <c r="C761" s="35"/>
      <c r="D761" s="35"/>
      <c r="E761" s="36"/>
      <c r="F761" s="37"/>
      <c r="G761" s="36"/>
      <c r="H761" s="38"/>
      <c r="I761" s="38"/>
      <c r="J761" s="38"/>
      <c r="K761" s="38"/>
      <c r="L761" s="38"/>
      <c r="M761" s="38"/>
      <c r="N761" s="38"/>
      <c r="O761" s="38"/>
    </row>
    <row r="762" spans="1:15" x14ac:dyDescent="0.25">
      <c r="A762" s="2"/>
      <c r="B762" s="40"/>
      <c r="C762" s="35"/>
      <c r="D762" s="35"/>
      <c r="E762" s="36"/>
      <c r="F762" s="37"/>
      <c r="G762" s="36"/>
      <c r="H762" s="38"/>
      <c r="I762" s="38"/>
      <c r="J762" s="38"/>
      <c r="K762" s="38"/>
      <c r="L762" s="38"/>
      <c r="M762" s="38"/>
      <c r="N762" s="38"/>
      <c r="O762" s="38"/>
    </row>
    <row r="763" spans="1:15" x14ac:dyDescent="0.25">
      <c r="A763" s="2"/>
      <c r="B763" s="40"/>
      <c r="C763" s="35"/>
      <c r="D763" s="35"/>
      <c r="E763" s="36"/>
      <c r="F763" s="37"/>
      <c r="G763" s="36"/>
      <c r="H763" s="38"/>
      <c r="I763" s="38"/>
      <c r="J763" s="38"/>
      <c r="K763" s="38"/>
      <c r="L763" s="38"/>
      <c r="M763" s="38"/>
      <c r="N763" s="38"/>
      <c r="O763" s="38"/>
    </row>
    <row r="764" spans="1:15" x14ac:dyDescent="0.25">
      <c r="A764" s="2"/>
      <c r="B764" s="40"/>
      <c r="C764" s="35"/>
      <c r="D764" s="35"/>
      <c r="E764" s="36"/>
      <c r="F764" s="37"/>
      <c r="G764" s="36"/>
      <c r="H764" s="38"/>
      <c r="I764" s="38"/>
      <c r="J764" s="38"/>
      <c r="K764" s="38"/>
      <c r="L764" s="38"/>
      <c r="M764" s="38"/>
      <c r="N764" s="38"/>
      <c r="O764" s="38"/>
    </row>
    <row r="765" spans="1:15" x14ac:dyDescent="0.25">
      <c r="A765" s="2"/>
      <c r="B765" s="40"/>
      <c r="C765" s="35"/>
      <c r="D765" s="35"/>
      <c r="E765" s="36"/>
      <c r="F765" s="37"/>
      <c r="G765" s="36"/>
      <c r="H765" s="38"/>
      <c r="I765" s="38"/>
      <c r="J765" s="38"/>
      <c r="K765" s="38"/>
      <c r="L765" s="38"/>
      <c r="M765" s="38"/>
      <c r="N765" s="38"/>
      <c r="O765" s="38"/>
    </row>
    <row r="766" spans="1:15" x14ac:dyDescent="0.25">
      <c r="A766" s="2"/>
      <c r="B766" s="40"/>
      <c r="C766" s="35"/>
      <c r="D766" s="35"/>
      <c r="E766" s="36"/>
      <c r="F766" s="37"/>
      <c r="G766" s="36"/>
      <c r="H766" s="38"/>
      <c r="I766" s="38"/>
      <c r="J766" s="38"/>
      <c r="K766" s="38"/>
      <c r="L766" s="38"/>
      <c r="M766" s="38"/>
      <c r="N766" s="38"/>
      <c r="O766" s="38"/>
    </row>
    <row r="767" spans="1:15" x14ac:dyDescent="0.25">
      <c r="A767" s="2"/>
      <c r="B767" s="40"/>
      <c r="C767" s="35"/>
      <c r="D767" s="35"/>
      <c r="E767" s="36"/>
      <c r="F767" s="37"/>
      <c r="G767" s="36"/>
      <c r="H767" s="38"/>
      <c r="I767" s="38"/>
      <c r="J767" s="38"/>
      <c r="K767" s="38"/>
      <c r="L767" s="38"/>
      <c r="M767" s="38"/>
      <c r="N767" s="38"/>
      <c r="O767" s="38"/>
    </row>
    <row r="768" spans="1:15" x14ac:dyDescent="0.25">
      <c r="A768" s="2"/>
      <c r="B768" s="40"/>
      <c r="C768" s="35"/>
      <c r="D768" s="35"/>
      <c r="E768" s="36"/>
      <c r="F768" s="37"/>
      <c r="G768" s="36"/>
      <c r="H768" s="38"/>
      <c r="I768" s="38"/>
      <c r="J768" s="38"/>
      <c r="K768" s="38"/>
      <c r="L768" s="38"/>
      <c r="M768" s="38"/>
      <c r="N768" s="38"/>
      <c r="O768" s="38"/>
    </row>
    <row r="769" spans="1:15" x14ac:dyDescent="0.25">
      <c r="A769" s="2"/>
      <c r="B769" s="40"/>
      <c r="C769" s="35"/>
      <c r="D769" s="35"/>
      <c r="E769" s="36"/>
      <c r="F769" s="37"/>
      <c r="G769" s="36"/>
      <c r="H769" s="38"/>
      <c r="I769" s="38"/>
      <c r="J769" s="38"/>
      <c r="K769" s="38"/>
      <c r="L769" s="38"/>
      <c r="M769" s="38"/>
      <c r="N769" s="38"/>
      <c r="O769" s="38"/>
    </row>
    <row r="770" spans="1:15" x14ac:dyDescent="0.25">
      <c r="A770" s="2"/>
      <c r="B770" s="40"/>
      <c r="C770" s="35"/>
      <c r="D770" s="35"/>
      <c r="E770" s="36"/>
      <c r="F770" s="37"/>
      <c r="G770" s="36"/>
      <c r="H770" s="38"/>
      <c r="I770" s="38"/>
      <c r="J770" s="38"/>
      <c r="K770" s="38"/>
      <c r="L770" s="38"/>
      <c r="M770" s="38"/>
      <c r="N770" s="38"/>
      <c r="O770" s="38"/>
    </row>
    <row r="771" spans="1:15" x14ac:dyDescent="0.25">
      <c r="A771" s="2"/>
      <c r="B771" s="40"/>
      <c r="C771" s="35"/>
      <c r="D771" s="35"/>
      <c r="E771" s="36"/>
      <c r="F771" s="37"/>
      <c r="G771" s="36"/>
      <c r="H771" s="38"/>
      <c r="I771" s="38"/>
      <c r="J771" s="38"/>
      <c r="K771" s="38"/>
      <c r="L771" s="38"/>
      <c r="M771" s="38"/>
      <c r="N771" s="38"/>
      <c r="O771" s="38"/>
    </row>
    <row r="772" spans="1:15" x14ac:dyDescent="0.25">
      <c r="A772" s="2"/>
      <c r="B772" s="40"/>
      <c r="C772" s="35"/>
      <c r="D772" s="35"/>
      <c r="E772" s="36"/>
      <c r="F772" s="37"/>
      <c r="G772" s="36"/>
      <c r="H772" s="38"/>
      <c r="I772" s="38"/>
      <c r="J772" s="38"/>
      <c r="K772" s="38"/>
      <c r="L772" s="38"/>
      <c r="M772" s="38"/>
      <c r="N772" s="38"/>
      <c r="O772" s="38"/>
    </row>
    <row r="773" spans="1:15" x14ac:dyDescent="0.25">
      <c r="A773" s="2"/>
      <c r="B773" s="40"/>
      <c r="C773" s="35"/>
      <c r="D773" s="35"/>
      <c r="E773" s="36"/>
      <c r="F773" s="37"/>
      <c r="G773" s="36"/>
      <c r="H773" s="38"/>
      <c r="I773" s="38"/>
      <c r="J773" s="38"/>
      <c r="K773" s="38"/>
      <c r="L773" s="38"/>
      <c r="M773" s="38"/>
      <c r="N773" s="38"/>
      <c r="O773" s="38"/>
    </row>
    <row r="774" spans="1:15" x14ac:dyDescent="0.25">
      <c r="A774" s="2"/>
      <c r="B774" s="40"/>
      <c r="C774" s="35"/>
      <c r="D774" s="35"/>
      <c r="E774" s="36"/>
      <c r="F774" s="37"/>
      <c r="G774" s="36"/>
      <c r="H774" s="38"/>
      <c r="I774" s="38"/>
      <c r="J774" s="38"/>
      <c r="K774" s="38"/>
      <c r="L774" s="38"/>
      <c r="M774" s="38"/>
      <c r="N774" s="38"/>
      <c r="O774" s="38"/>
    </row>
    <row r="775" spans="1:15" x14ac:dyDescent="0.25">
      <c r="A775" s="2"/>
      <c r="B775" s="40"/>
      <c r="C775" s="35"/>
      <c r="D775" s="35"/>
      <c r="E775" s="36"/>
      <c r="F775" s="37"/>
      <c r="G775" s="36"/>
      <c r="H775" s="38"/>
      <c r="I775" s="38"/>
      <c r="J775" s="38"/>
      <c r="K775" s="38"/>
      <c r="L775" s="38"/>
      <c r="M775" s="38"/>
      <c r="N775" s="38"/>
      <c r="O775" s="38"/>
    </row>
    <row r="776" spans="1:15" x14ac:dyDescent="0.25">
      <c r="A776" s="2"/>
      <c r="B776" s="40"/>
      <c r="C776" s="35"/>
      <c r="D776" s="35"/>
      <c r="E776" s="36"/>
      <c r="F776" s="37"/>
      <c r="G776" s="36"/>
      <c r="H776" s="38"/>
      <c r="I776" s="38"/>
      <c r="J776" s="38"/>
      <c r="K776" s="38"/>
      <c r="L776" s="38"/>
      <c r="M776" s="38"/>
      <c r="N776" s="38"/>
      <c r="O776" s="38"/>
    </row>
    <row r="777" spans="1:15" x14ac:dyDescent="0.25">
      <c r="A777" s="2"/>
      <c r="B777" s="40"/>
      <c r="C777" s="35"/>
      <c r="D777" s="35"/>
      <c r="E777" s="36"/>
      <c r="F777" s="37"/>
      <c r="G777" s="36"/>
      <c r="H777" s="38"/>
      <c r="I777" s="38"/>
      <c r="J777" s="38"/>
      <c r="K777" s="38"/>
      <c r="L777" s="38"/>
      <c r="M777" s="38"/>
      <c r="N777" s="38"/>
      <c r="O777" s="38"/>
    </row>
    <row r="778" spans="1:15" x14ac:dyDescent="0.25">
      <c r="A778" s="2"/>
      <c r="B778" s="40"/>
      <c r="C778" s="35"/>
      <c r="D778" s="35"/>
      <c r="E778" s="36"/>
      <c r="F778" s="37"/>
      <c r="G778" s="36"/>
      <c r="H778" s="38"/>
      <c r="I778" s="38"/>
      <c r="J778" s="38"/>
      <c r="K778" s="38"/>
      <c r="L778" s="38"/>
      <c r="M778" s="38"/>
      <c r="N778" s="38"/>
      <c r="O778" s="38"/>
    </row>
    <row r="779" spans="1:15" x14ac:dyDescent="0.25">
      <c r="A779" s="2"/>
      <c r="B779" s="40"/>
      <c r="C779" s="35"/>
      <c r="D779" s="35"/>
      <c r="E779" s="36"/>
      <c r="F779" s="37"/>
      <c r="G779" s="36"/>
      <c r="H779" s="38"/>
      <c r="I779" s="38"/>
      <c r="J779" s="38"/>
      <c r="K779" s="38"/>
      <c r="L779" s="38"/>
      <c r="M779" s="38"/>
      <c r="N779" s="38"/>
      <c r="O779" s="38"/>
    </row>
    <row r="780" spans="1:15" x14ac:dyDescent="0.25">
      <c r="A780" s="2"/>
      <c r="B780" s="40"/>
      <c r="C780" s="35"/>
      <c r="D780" s="35"/>
      <c r="E780" s="36"/>
      <c r="F780" s="37"/>
      <c r="G780" s="36"/>
      <c r="H780" s="38"/>
      <c r="I780" s="38"/>
      <c r="J780" s="38"/>
      <c r="K780" s="38"/>
      <c r="L780" s="38"/>
      <c r="M780" s="38"/>
      <c r="N780" s="38"/>
      <c r="O780" s="38"/>
    </row>
    <row r="781" spans="1:15" x14ac:dyDescent="0.25">
      <c r="A781" s="2"/>
      <c r="B781" s="40"/>
      <c r="C781" s="35"/>
      <c r="D781" s="35"/>
      <c r="E781" s="36"/>
      <c r="F781" s="37"/>
      <c r="G781" s="36"/>
      <c r="H781" s="38"/>
      <c r="I781" s="38"/>
      <c r="J781" s="38"/>
      <c r="K781" s="38"/>
      <c r="L781" s="38"/>
      <c r="M781" s="38"/>
      <c r="N781" s="38"/>
      <c r="O781" s="38"/>
    </row>
    <row r="782" spans="1:15" x14ac:dyDescent="0.25">
      <c r="A782" s="2"/>
      <c r="B782" s="40"/>
      <c r="C782" s="35"/>
      <c r="D782" s="35"/>
      <c r="E782" s="36"/>
      <c r="F782" s="37"/>
      <c r="G782" s="36"/>
      <c r="H782" s="38"/>
      <c r="I782" s="38"/>
      <c r="J782" s="38"/>
      <c r="K782" s="38"/>
      <c r="L782" s="38"/>
      <c r="M782" s="38"/>
      <c r="N782" s="38"/>
      <c r="O782" s="38"/>
    </row>
    <row r="783" spans="1:15" x14ac:dyDescent="0.25">
      <c r="A783" s="2"/>
      <c r="B783" s="40"/>
      <c r="C783" s="35"/>
      <c r="D783" s="35"/>
      <c r="E783" s="36"/>
      <c r="F783" s="37"/>
      <c r="G783" s="36"/>
      <c r="H783" s="38"/>
      <c r="I783" s="38"/>
      <c r="J783" s="38"/>
      <c r="K783" s="38"/>
      <c r="L783" s="38"/>
      <c r="M783" s="38"/>
      <c r="N783" s="38"/>
      <c r="O783" s="38"/>
    </row>
    <row r="784" spans="1:15" x14ac:dyDescent="0.25">
      <c r="A784" s="2"/>
      <c r="B784" s="48"/>
      <c r="C784" s="30"/>
      <c r="D784" s="30"/>
      <c r="E784" s="31"/>
      <c r="F784" s="32"/>
      <c r="G784" s="33"/>
      <c r="H784" s="33"/>
      <c r="I784" s="33"/>
      <c r="J784" s="33"/>
      <c r="K784" s="33"/>
      <c r="L784" s="33"/>
      <c r="M784" s="33"/>
      <c r="N784" s="33"/>
      <c r="O784" s="33"/>
    </row>
    <row r="785" spans="1:15" x14ac:dyDescent="0.25">
      <c r="A785" s="2"/>
      <c r="B785" s="40"/>
      <c r="C785" s="35"/>
      <c r="D785" s="35"/>
      <c r="E785" s="36"/>
      <c r="F785" s="37"/>
      <c r="G785" s="36"/>
      <c r="H785" s="38"/>
      <c r="I785" s="38"/>
      <c r="J785" s="38"/>
      <c r="K785" s="38"/>
      <c r="L785" s="38"/>
      <c r="M785" s="38"/>
      <c r="N785" s="38"/>
      <c r="O785" s="38"/>
    </row>
    <row r="786" spans="1:15" x14ac:dyDescent="0.25">
      <c r="A786" s="2"/>
      <c r="B786" s="40"/>
      <c r="C786" s="35"/>
      <c r="D786" s="35"/>
      <c r="E786" s="36"/>
      <c r="F786" s="37"/>
      <c r="G786" s="36"/>
      <c r="H786" s="38"/>
      <c r="I786" s="38"/>
      <c r="J786" s="38"/>
      <c r="K786" s="38"/>
      <c r="L786" s="38"/>
      <c r="M786" s="38"/>
      <c r="N786" s="38"/>
      <c r="O786" s="38"/>
    </row>
    <row r="787" spans="1:15" x14ac:dyDescent="0.25">
      <c r="A787" s="2"/>
      <c r="B787" s="40"/>
      <c r="C787" s="35"/>
      <c r="D787" s="35"/>
      <c r="E787" s="36"/>
      <c r="F787" s="37"/>
      <c r="G787" s="36"/>
      <c r="H787" s="38"/>
      <c r="I787" s="38"/>
      <c r="J787" s="38"/>
      <c r="K787" s="38"/>
      <c r="L787" s="38"/>
      <c r="M787" s="38"/>
      <c r="N787" s="38"/>
      <c r="O787" s="38"/>
    </row>
    <row r="788" spans="1:15" x14ac:dyDescent="0.25">
      <c r="A788" s="2"/>
      <c r="B788" s="40"/>
      <c r="C788" s="35"/>
      <c r="D788" s="35"/>
      <c r="E788" s="36"/>
      <c r="F788" s="37"/>
      <c r="G788" s="36"/>
      <c r="H788" s="38"/>
      <c r="I788" s="38"/>
      <c r="J788" s="38"/>
      <c r="K788" s="38"/>
      <c r="L788" s="38"/>
      <c r="M788" s="38"/>
      <c r="N788" s="38"/>
      <c r="O788" s="38"/>
    </row>
    <row r="789" spans="1:15" x14ac:dyDescent="0.25">
      <c r="A789" s="2"/>
      <c r="B789" s="40"/>
      <c r="C789" s="35"/>
      <c r="D789" s="35"/>
      <c r="E789" s="36"/>
      <c r="F789" s="37"/>
      <c r="G789" s="36"/>
      <c r="H789" s="38"/>
      <c r="I789" s="38"/>
      <c r="J789" s="38"/>
      <c r="K789" s="38"/>
      <c r="L789" s="38"/>
      <c r="M789" s="38"/>
      <c r="N789" s="38"/>
      <c r="O789" s="38"/>
    </row>
    <row r="790" spans="1:15" x14ac:dyDescent="0.25">
      <c r="A790" s="2"/>
      <c r="B790" s="40"/>
      <c r="C790" s="35"/>
      <c r="D790" s="35"/>
      <c r="E790" s="36"/>
      <c r="F790" s="37"/>
      <c r="G790" s="36"/>
      <c r="H790" s="38"/>
      <c r="I790" s="38"/>
      <c r="J790" s="38"/>
      <c r="K790" s="38"/>
      <c r="L790" s="38"/>
      <c r="M790" s="38"/>
      <c r="N790" s="38"/>
      <c r="O790" s="38"/>
    </row>
    <row r="791" spans="1:15" x14ac:dyDescent="0.25">
      <c r="A791" s="2"/>
      <c r="B791" s="40"/>
      <c r="C791" s="35"/>
      <c r="D791" s="35"/>
      <c r="E791" s="36"/>
      <c r="F791" s="37"/>
      <c r="G791" s="36"/>
      <c r="H791" s="38"/>
      <c r="I791" s="38"/>
      <c r="J791" s="38"/>
      <c r="K791" s="38"/>
      <c r="L791" s="38"/>
      <c r="M791" s="38"/>
      <c r="N791" s="38"/>
      <c r="O791" s="38"/>
    </row>
    <row r="792" spans="1:15" x14ac:dyDescent="0.25">
      <c r="A792" s="2"/>
      <c r="B792" s="40"/>
      <c r="C792" s="35"/>
      <c r="D792" s="35"/>
      <c r="E792" s="36"/>
      <c r="F792" s="37"/>
      <c r="G792" s="36"/>
      <c r="H792" s="38"/>
      <c r="I792" s="38"/>
      <c r="J792" s="38"/>
      <c r="K792" s="38"/>
      <c r="L792" s="38"/>
      <c r="M792" s="38"/>
      <c r="N792" s="38"/>
      <c r="O792" s="38"/>
    </row>
    <row r="793" spans="1:15" x14ac:dyDescent="0.25">
      <c r="A793" s="2"/>
      <c r="B793" s="40"/>
      <c r="C793" s="35"/>
      <c r="D793" s="35"/>
      <c r="E793" s="36"/>
      <c r="F793" s="37"/>
      <c r="G793" s="36"/>
      <c r="H793" s="38"/>
      <c r="I793" s="38"/>
      <c r="J793" s="38"/>
      <c r="K793" s="38"/>
      <c r="L793" s="38"/>
      <c r="M793" s="38"/>
      <c r="N793" s="38"/>
      <c r="O793" s="38"/>
    </row>
    <row r="794" spans="1:15" x14ac:dyDescent="0.25">
      <c r="A794" s="2"/>
      <c r="B794" s="40"/>
      <c r="C794" s="35"/>
      <c r="D794" s="35"/>
      <c r="E794" s="36"/>
      <c r="F794" s="37"/>
      <c r="G794" s="36"/>
      <c r="H794" s="38"/>
      <c r="I794" s="38"/>
      <c r="J794" s="38"/>
      <c r="K794" s="38"/>
      <c r="L794" s="38"/>
      <c r="M794" s="38"/>
      <c r="N794" s="38"/>
      <c r="O794" s="38"/>
    </row>
    <row r="795" spans="1:15" x14ac:dyDescent="0.25">
      <c r="A795" s="2"/>
      <c r="B795" s="40"/>
      <c r="C795" s="35"/>
      <c r="D795" s="35"/>
      <c r="E795" s="36"/>
      <c r="F795" s="37"/>
      <c r="G795" s="36"/>
      <c r="H795" s="38"/>
      <c r="I795" s="38"/>
      <c r="J795" s="38"/>
      <c r="K795" s="38"/>
      <c r="L795" s="38"/>
      <c r="M795" s="38"/>
      <c r="N795" s="38"/>
      <c r="O795" s="38"/>
    </row>
    <row r="796" spans="1:15" x14ac:dyDescent="0.25">
      <c r="A796" s="2"/>
      <c r="B796" s="40"/>
      <c r="C796" s="35"/>
      <c r="D796" s="35"/>
      <c r="E796" s="36"/>
      <c r="F796" s="37"/>
      <c r="G796" s="36"/>
      <c r="H796" s="38"/>
      <c r="I796" s="38"/>
      <c r="J796" s="38"/>
      <c r="K796" s="38"/>
      <c r="L796" s="38"/>
      <c r="M796" s="38"/>
      <c r="N796" s="38"/>
      <c r="O796" s="38"/>
    </row>
    <row r="797" spans="1:15" x14ac:dyDescent="0.25">
      <c r="A797" s="2"/>
      <c r="B797" s="40"/>
      <c r="C797" s="35"/>
      <c r="D797" s="35"/>
      <c r="E797" s="36"/>
      <c r="F797" s="37"/>
      <c r="G797" s="36"/>
      <c r="H797" s="38"/>
      <c r="I797" s="38"/>
      <c r="J797" s="38"/>
      <c r="K797" s="38"/>
      <c r="L797" s="38"/>
      <c r="M797" s="38"/>
      <c r="N797" s="38"/>
      <c r="O797" s="38"/>
    </row>
    <row r="798" spans="1:15" x14ac:dyDescent="0.25">
      <c r="A798" s="2"/>
      <c r="B798" s="40"/>
      <c r="C798" s="35"/>
      <c r="D798" s="35"/>
      <c r="E798" s="36"/>
      <c r="F798" s="37"/>
      <c r="G798" s="36"/>
      <c r="H798" s="38"/>
      <c r="I798" s="38"/>
      <c r="J798" s="38"/>
      <c r="K798" s="38"/>
      <c r="L798" s="38"/>
      <c r="M798" s="38"/>
      <c r="N798" s="38"/>
      <c r="O798" s="38"/>
    </row>
    <row r="799" spans="1:15" x14ac:dyDescent="0.25">
      <c r="A799" s="2"/>
      <c r="B799" s="40"/>
      <c r="C799" s="35"/>
      <c r="D799" s="35"/>
      <c r="E799" s="36"/>
      <c r="F799" s="37"/>
      <c r="G799" s="36"/>
      <c r="H799" s="38"/>
      <c r="I799" s="38"/>
      <c r="J799" s="38"/>
      <c r="K799" s="38"/>
      <c r="L799" s="38"/>
      <c r="M799" s="38"/>
      <c r="N799" s="38"/>
      <c r="O799" s="38"/>
    </row>
    <row r="800" spans="1:15" x14ac:dyDescent="0.25">
      <c r="A800" s="2"/>
      <c r="B800" s="40"/>
      <c r="C800" s="35"/>
      <c r="D800" s="35"/>
      <c r="E800" s="36"/>
      <c r="F800" s="37"/>
      <c r="G800" s="36"/>
      <c r="H800" s="38"/>
      <c r="I800" s="38"/>
      <c r="J800" s="38"/>
      <c r="K800" s="38"/>
      <c r="L800" s="38"/>
      <c r="M800" s="38"/>
      <c r="N800" s="38"/>
      <c r="O800" s="38"/>
    </row>
    <row r="801" spans="1:15" x14ac:dyDescent="0.25">
      <c r="A801" s="2"/>
      <c r="B801" s="40"/>
      <c r="C801" s="35"/>
      <c r="D801" s="35"/>
      <c r="E801" s="36"/>
      <c r="F801" s="37"/>
      <c r="G801" s="36"/>
      <c r="H801" s="38"/>
      <c r="I801" s="38"/>
      <c r="J801" s="38"/>
      <c r="K801" s="38"/>
      <c r="L801" s="38"/>
      <c r="M801" s="38"/>
      <c r="N801" s="38"/>
      <c r="O801" s="38"/>
    </row>
    <row r="802" spans="1:15" x14ac:dyDescent="0.25">
      <c r="A802" s="2"/>
      <c r="B802" s="40"/>
      <c r="C802" s="35"/>
      <c r="D802" s="35"/>
      <c r="E802" s="36"/>
      <c r="F802" s="37"/>
      <c r="G802" s="36"/>
      <c r="H802" s="38"/>
      <c r="I802" s="38"/>
      <c r="J802" s="38"/>
      <c r="K802" s="38"/>
      <c r="L802" s="38"/>
      <c r="M802" s="38"/>
      <c r="N802" s="38"/>
      <c r="O802" s="38"/>
    </row>
    <row r="803" spans="1:15" x14ac:dyDescent="0.25">
      <c r="A803" s="2"/>
      <c r="B803" s="40"/>
      <c r="C803" s="35"/>
      <c r="D803" s="35"/>
      <c r="E803" s="36"/>
      <c r="F803" s="37"/>
      <c r="G803" s="36"/>
      <c r="H803" s="38"/>
      <c r="I803" s="38"/>
      <c r="J803" s="38"/>
      <c r="K803" s="38"/>
      <c r="L803" s="38"/>
      <c r="M803" s="38"/>
      <c r="N803" s="38"/>
      <c r="O803" s="38"/>
    </row>
    <row r="804" spans="1:15" x14ac:dyDescent="0.25">
      <c r="A804" s="2"/>
      <c r="B804" s="40"/>
      <c r="C804" s="35"/>
      <c r="D804" s="35"/>
      <c r="E804" s="36"/>
      <c r="F804" s="37"/>
      <c r="G804" s="36"/>
      <c r="H804" s="38"/>
      <c r="I804" s="38"/>
      <c r="J804" s="38"/>
      <c r="K804" s="38"/>
      <c r="L804" s="38"/>
      <c r="M804" s="38"/>
      <c r="N804" s="38"/>
      <c r="O804" s="38"/>
    </row>
    <row r="805" spans="1:15" x14ac:dyDescent="0.25">
      <c r="A805" s="2"/>
      <c r="B805" s="40"/>
      <c r="C805" s="35"/>
      <c r="D805" s="35"/>
      <c r="E805" s="36"/>
      <c r="F805" s="37"/>
      <c r="G805" s="36"/>
      <c r="H805" s="38"/>
      <c r="I805" s="38"/>
      <c r="J805" s="38"/>
      <c r="K805" s="38"/>
      <c r="L805" s="38"/>
      <c r="M805" s="38"/>
      <c r="N805" s="38"/>
      <c r="O805" s="38"/>
    </row>
    <row r="806" spans="1:15" x14ac:dyDescent="0.25">
      <c r="A806" s="2"/>
      <c r="B806" s="40"/>
      <c r="C806" s="35"/>
      <c r="D806" s="35"/>
      <c r="E806" s="36"/>
      <c r="F806" s="37"/>
      <c r="G806" s="36"/>
      <c r="H806" s="38"/>
      <c r="I806" s="38"/>
      <c r="J806" s="38"/>
      <c r="K806" s="38"/>
      <c r="L806" s="38"/>
      <c r="M806" s="38"/>
      <c r="N806" s="38"/>
      <c r="O806" s="38"/>
    </row>
    <row r="807" spans="1:15" x14ac:dyDescent="0.25">
      <c r="A807" s="2"/>
      <c r="B807" s="48"/>
      <c r="C807" s="30"/>
      <c r="D807" s="30"/>
      <c r="E807" s="31"/>
      <c r="F807" s="32"/>
      <c r="G807" s="33"/>
      <c r="H807" s="33"/>
      <c r="I807" s="33"/>
      <c r="J807" s="33"/>
      <c r="K807" s="33"/>
      <c r="L807" s="33"/>
      <c r="M807" s="33"/>
      <c r="N807" s="33"/>
      <c r="O807" s="33"/>
    </row>
    <row r="808" spans="1:15" x14ac:dyDescent="0.25">
      <c r="A808" s="2"/>
      <c r="B808" s="40"/>
      <c r="C808" s="35"/>
      <c r="D808" s="35"/>
      <c r="E808" s="36"/>
      <c r="F808" s="37"/>
      <c r="G808" s="36"/>
      <c r="H808" s="38"/>
      <c r="I808" s="38"/>
      <c r="J808" s="38"/>
      <c r="K808" s="38"/>
      <c r="L808" s="38"/>
      <c r="M808" s="38"/>
      <c r="N808" s="38"/>
      <c r="O808" s="38"/>
    </row>
    <row r="809" spans="1:15" x14ac:dyDescent="0.25">
      <c r="A809" s="2"/>
      <c r="B809" s="40"/>
      <c r="C809" s="35"/>
      <c r="D809" s="35"/>
      <c r="E809" s="36"/>
      <c r="F809" s="37"/>
      <c r="G809" s="36"/>
      <c r="H809" s="38"/>
      <c r="I809" s="38"/>
      <c r="J809" s="38"/>
      <c r="K809" s="38"/>
      <c r="L809" s="38"/>
      <c r="M809" s="38"/>
      <c r="N809" s="38"/>
      <c r="O809" s="38"/>
    </row>
    <row r="810" spans="1:15" x14ac:dyDescent="0.25">
      <c r="A810" s="2"/>
      <c r="B810" s="40"/>
      <c r="C810" s="35"/>
      <c r="D810" s="35"/>
      <c r="E810" s="36"/>
      <c r="F810" s="37"/>
      <c r="G810" s="36"/>
      <c r="H810" s="38"/>
      <c r="I810" s="38"/>
      <c r="J810" s="38"/>
      <c r="K810" s="38"/>
      <c r="L810" s="38"/>
      <c r="M810" s="38"/>
      <c r="N810" s="38"/>
      <c r="O810" s="38"/>
    </row>
    <row r="811" spans="1:15" x14ac:dyDescent="0.25">
      <c r="A811" s="2"/>
      <c r="B811" s="40"/>
      <c r="C811" s="35"/>
      <c r="D811" s="35"/>
      <c r="E811" s="36"/>
      <c r="F811" s="37"/>
      <c r="G811" s="36"/>
      <c r="H811" s="38"/>
      <c r="I811" s="38"/>
      <c r="J811" s="38"/>
      <c r="K811" s="38"/>
      <c r="L811" s="38"/>
      <c r="M811" s="38"/>
      <c r="N811" s="38"/>
      <c r="O811" s="38"/>
    </row>
    <row r="812" spans="1:15" x14ac:dyDescent="0.25">
      <c r="A812" s="2"/>
      <c r="B812" s="40"/>
      <c r="C812" s="35"/>
      <c r="D812" s="35"/>
      <c r="E812" s="36"/>
      <c r="F812" s="37"/>
      <c r="G812" s="36"/>
      <c r="H812" s="38"/>
      <c r="I812" s="38"/>
      <c r="J812" s="38"/>
      <c r="K812" s="38"/>
      <c r="L812" s="38"/>
      <c r="M812" s="38"/>
      <c r="N812" s="38"/>
      <c r="O812" s="38"/>
    </row>
    <row r="813" spans="1:15" x14ac:dyDescent="0.25">
      <c r="A813" s="2"/>
      <c r="B813" s="40"/>
      <c r="C813" s="35"/>
      <c r="D813" s="35"/>
      <c r="E813" s="36"/>
      <c r="F813" s="37"/>
      <c r="G813" s="36"/>
      <c r="H813" s="38"/>
      <c r="I813" s="38"/>
      <c r="J813" s="38"/>
      <c r="K813" s="38"/>
      <c r="L813" s="38"/>
      <c r="M813" s="38"/>
      <c r="N813" s="38"/>
      <c r="O813" s="38"/>
    </row>
    <row r="814" spans="1:15" x14ac:dyDescent="0.25">
      <c r="A814" s="2"/>
      <c r="B814" s="40"/>
      <c r="C814" s="35"/>
      <c r="D814" s="35"/>
      <c r="E814" s="36"/>
      <c r="F814" s="37"/>
      <c r="G814" s="36"/>
      <c r="H814" s="38"/>
      <c r="I814" s="38"/>
      <c r="J814" s="38"/>
      <c r="K814" s="38"/>
      <c r="L814" s="38"/>
      <c r="M814" s="38"/>
      <c r="N814" s="38"/>
      <c r="O814" s="38"/>
    </row>
    <row r="815" spans="1:15" x14ac:dyDescent="0.25">
      <c r="A815" s="2"/>
      <c r="B815" s="40"/>
      <c r="C815" s="35"/>
      <c r="D815" s="35"/>
      <c r="E815" s="36"/>
      <c r="F815" s="37"/>
      <c r="G815" s="36"/>
      <c r="H815" s="38"/>
      <c r="I815" s="38"/>
      <c r="J815" s="38"/>
      <c r="K815" s="38"/>
      <c r="L815" s="38"/>
      <c r="M815" s="38"/>
      <c r="N815" s="38"/>
      <c r="O815" s="38"/>
    </row>
    <row r="816" spans="1:15" x14ac:dyDescent="0.25">
      <c r="A816" s="2"/>
      <c r="B816" s="40"/>
      <c r="C816" s="35"/>
      <c r="D816" s="35"/>
      <c r="E816" s="36"/>
      <c r="F816" s="37"/>
      <c r="G816" s="36"/>
      <c r="H816" s="38"/>
      <c r="I816" s="38"/>
      <c r="J816" s="38"/>
      <c r="K816" s="38"/>
      <c r="L816" s="38"/>
      <c r="M816" s="38"/>
      <c r="N816" s="38"/>
      <c r="O816" s="38"/>
    </row>
    <row r="817" spans="1:15" x14ac:dyDescent="0.25">
      <c r="A817" s="2"/>
      <c r="B817" s="40"/>
      <c r="C817" s="35"/>
      <c r="D817" s="35"/>
      <c r="E817" s="36"/>
      <c r="F817" s="37"/>
      <c r="G817" s="36"/>
      <c r="H817" s="38"/>
      <c r="I817" s="38"/>
      <c r="J817" s="38"/>
      <c r="K817" s="38"/>
      <c r="L817" s="38"/>
      <c r="M817" s="38"/>
      <c r="N817" s="38"/>
      <c r="O817" s="38"/>
    </row>
    <row r="818" spans="1:15" x14ac:dyDescent="0.25">
      <c r="A818" s="2"/>
      <c r="B818" s="40"/>
      <c r="C818" s="35"/>
      <c r="D818" s="35"/>
      <c r="E818" s="36"/>
      <c r="F818" s="37"/>
      <c r="G818" s="36"/>
      <c r="H818" s="38"/>
      <c r="I818" s="38"/>
      <c r="J818" s="38"/>
      <c r="K818" s="38"/>
      <c r="L818" s="38"/>
      <c r="M818" s="38"/>
      <c r="N818" s="38"/>
      <c r="O818" s="38"/>
    </row>
    <row r="819" spans="1:15" x14ac:dyDescent="0.25">
      <c r="A819" s="2"/>
      <c r="B819" s="40"/>
      <c r="C819" s="35"/>
      <c r="D819" s="35"/>
      <c r="E819" s="36"/>
      <c r="F819" s="37"/>
      <c r="G819" s="36"/>
      <c r="H819" s="38"/>
      <c r="I819" s="38"/>
      <c r="J819" s="38"/>
      <c r="K819" s="38"/>
      <c r="L819" s="38"/>
      <c r="M819" s="38"/>
      <c r="N819" s="38"/>
      <c r="O819" s="38"/>
    </row>
    <row r="820" spans="1:15" x14ac:dyDescent="0.25">
      <c r="A820" s="2"/>
      <c r="B820" s="40"/>
      <c r="C820" s="35"/>
      <c r="D820" s="35"/>
      <c r="E820" s="36"/>
      <c r="F820" s="37"/>
      <c r="G820" s="36"/>
      <c r="H820" s="38"/>
      <c r="I820" s="38"/>
      <c r="J820" s="38"/>
      <c r="K820" s="38"/>
      <c r="L820" s="38"/>
      <c r="M820" s="38"/>
      <c r="N820" s="38"/>
      <c r="O820" s="38"/>
    </row>
    <row r="821" spans="1:15" x14ac:dyDescent="0.25">
      <c r="A821" s="2"/>
      <c r="B821" s="40"/>
      <c r="C821" s="35"/>
      <c r="D821" s="35"/>
      <c r="E821" s="36"/>
      <c r="F821" s="37"/>
      <c r="G821" s="36"/>
      <c r="H821" s="38"/>
      <c r="I821" s="38"/>
      <c r="J821" s="38"/>
      <c r="K821" s="38"/>
      <c r="L821" s="38"/>
      <c r="M821" s="38"/>
      <c r="N821" s="38"/>
      <c r="O821" s="38"/>
    </row>
    <row r="822" spans="1:15" x14ac:dyDescent="0.25">
      <c r="A822" s="2"/>
      <c r="B822" s="40"/>
      <c r="C822" s="35"/>
      <c r="D822" s="35"/>
      <c r="E822" s="36"/>
      <c r="F822" s="37"/>
      <c r="G822" s="36"/>
      <c r="H822" s="38"/>
      <c r="I822" s="38"/>
      <c r="J822" s="38"/>
      <c r="K822" s="38"/>
      <c r="L822" s="38"/>
      <c r="M822" s="38"/>
      <c r="N822" s="38"/>
      <c r="O822" s="38"/>
    </row>
    <row r="823" spans="1:15" x14ac:dyDescent="0.25">
      <c r="A823" s="2"/>
      <c r="B823" s="48"/>
      <c r="C823" s="30"/>
      <c r="D823" s="30"/>
      <c r="E823" s="31"/>
      <c r="F823" s="32"/>
      <c r="G823" s="33"/>
      <c r="H823" s="33"/>
      <c r="I823" s="33"/>
      <c r="J823" s="33"/>
      <c r="K823" s="33"/>
      <c r="L823" s="33"/>
      <c r="M823" s="33"/>
      <c r="N823" s="33"/>
      <c r="O823" s="33"/>
    </row>
    <row r="824" spans="1:15" x14ac:dyDescent="0.25">
      <c r="A824" s="2"/>
      <c r="B824" s="40"/>
      <c r="C824" s="35"/>
      <c r="D824" s="35"/>
      <c r="E824" s="36"/>
      <c r="F824" s="37"/>
      <c r="G824" s="36"/>
      <c r="H824" s="38"/>
      <c r="I824" s="38"/>
      <c r="J824" s="38"/>
      <c r="K824" s="38"/>
      <c r="L824" s="38"/>
      <c r="M824" s="38"/>
      <c r="N824" s="38"/>
      <c r="O824" s="38"/>
    </row>
    <row r="825" spans="1:15" x14ac:dyDescent="0.25">
      <c r="A825" s="2"/>
      <c r="B825" s="40"/>
      <c r="C825" s="35"/>
      <c r="D825" s="35"/>
      <c r="E825" s="36"/>
      <c r="F825" s="37"/>
      <c r="G825" s="36"/>
      <c r="H825" s="38"/>
      <c r="I825" s="38"/>
      <c r="J825" s="38"/>
      <c r="K825" s="38"/>
      <c r="L825" s="38"/>
      <c r="M825" s="38"/>
      <c r="N825" s="38"/>
      <c r="O825" s="38"/>
    </row>
    <row r="826" spans="1:15" x14ac:dyDescent="0.25">
      <c r="A826" s="2"/>
      <c r="B826" s="40"/>
      <c r="C826" s="35"/>
      <c r="D826" s="35"/>
      <c r="E826" s="36"/>
      <c r="F826" s="37"/>
      <c r="G826" s="36"/>
      <c r="H826" s="38"/>
      <c r="I826" s="38"/>
      <c r="J826" s="38"/>
      <c r="K826" s="38"/>
      <c r="L826" s="38"/>
      <c r="M826" s="38"/>
      <c r="N826" s="38"/>
      <c r="O826" s="38"/>
    </row>
    <row r="827" spans="1:15" x14ac:dyDescent="0.25">
      <c r="A827" s="2"/>
      <c r="B827" s="48"/>
      <c r="C827" s="30"/>
      <c r="D827" s="30"/>
      <c r="E827" s="31"/>
      <c r="F827" s="32"/>
      <c r="G827" s="33"/>
      <c r="H827" s="33"/>
      <c r="I827" s="33"/>
      <c r="J827" s="33"/>
      <c r="K827" s="33"/>
      <c r="L827" s="33"/>
      <c r="M827" s="33"/>
      <c r="N827" s="33"/>
      <c r="O827" s="33"/>
    </row>
    <row r="828" spans="1:15" x14ac:dyDescent="0.25">
      <c r="A828" s="2"/>
      <c r="B828" s="40"/>
      <c r="C828" s="35"/>
      <c r="D828" s="35"/>
      <c r="E828" s="36"/>
      <c r="F828" s="37"/>
      <c r="G828" s="36"/>
      <c r="H828" s="38"/>
      <c r="I828" s="38"/>
      <c r="J828" s="38"/>
      <c r="K828" s="38"/>
      <c r="L828" s="38"/>
      <c r="M828" s="38"/>
      <c r="N828" s="38"/>
      <c r="O828" s="38"/>
    </row>
    <row r="829" spans="1:15" x14ac:dyDescent="0.25">
      <c r="A829" s="2"/>
      <c r="B829" s="40"/>
      <c r="C829" s="35"/>
      <c r="D829" s="35"/>
      <c r="E829" s="36"/>
      <c r="F829" s="37"/>
      <c r="G829" s="36"/>
      <c r="H829" s="38"/>
      <c r="I829" s="38"/>
      <c r="J829" s="38"/>
      <c r="K829" s="38"/>
      <c r="L829" s="38"/>
      <c r="M829" s="38"/>
      <c r="N829" s="38"/>
      <c r="O829" s="38"/>
    </row>
    <row r="830" spans="1:15" x14ac:dyDescent="0.25">
      <c r="A830" s="2"/>
      <c r="B830" s="48"/>
      <c r="C830" s="30"/>
      <c r="D830" s="30"/>
      <c r="E830" s="31"/>
      <c r="F830" s="32"/>
      <c r="G830" s="33"/>
      <c r="H830" s="33"/>
      <c r="I830" s="33"/>
      <c r="J830" s="33"/>
      <c r="K830" s="33"/>
      <c r="L830" s="33"/>
      <c r="M830" s="33"/>
      <c r="N830" s="33"/>
      <c r="O830" s="33"/>
    </row>
    <row r="831" spans="1:15" x14ac:dyDescent="0.25">
      <c r="A831" s="2"/>
      <c r="B831" s="40"/>
      <c r="C831" s="35"/>
      <c r="D831" s="35"/>
      <c r="E831" s="36"/>
      <c r="F831" s="37"/>
      <c r="G831" s="36"/>
      <c r="H831" s="38"/>
      <c r="I831" s="38"/>
      <c r="J831" s="38"/>
      <c r="K831" s="38"/>
      <c r="L831" s="38"/>
      <c r="M831" s="38"/>
      <c r="N831" s="38"/>
      <c r="O831" s="38"/>
    </row>
    <row r="832" spans="1:15" x14ac:dyDescent="0.25">
      <c r="A832" s="2"/>
      <c r="B832" s="40"/>
      <c r="C832" s="35"/>
      <c r="D832" s="35"/>
      <c r="E832" s="36"/>
      <c r="F832" s="37"/>
      <c r="G832" s="36"/>
      <c r="H832" s="38"/>
      <c r="I832" s="38"/>
      <c r="J832" s="38"/>
      <c r="K832" s="38"/>
      <c r="L832" s="38"/>
      <c r="M832" s="38"/>
      <c r="N832" s="38"/>
      <c r="O832" s="38"/>
    </row>
    <row r="833" spans="1:15" x14ac:dyDescent="0.25">
      <c r="A833" s="2"/>
      <c r="B833" s="48"/>
      <c r="C833" s="30"/>
      <c r="D833" s="30"/>
      <c r="E833" s="31"/>
      <c r="F833" s="32"/>
      <c r="G833" s="33"/>
      <c r="H833" s="33"/>
      <c r="I833" s="33"/>
      <c r="J833" s="33"/>
      <c r="K833" s="33"/>
      <c r="L833" s="33"/>
      <c r="M833" s="33"/>
      <c r="N833" s="33"/>
      <c r="O833" s="33"/>
    </row>
    <row r="834" spans="1:15" x14ac:dyDescent="0.25">
      <c r="A834" s="2"/>
      <c r="B834" s="40"/>
      <c r="C834" s="35"/>
      <c r="D834" s="35"/>
      <c r="E834" s="36"/>
      <c r="F834" s="37"/>
      <c r="G834" s="36"/>
      <c r="H834" s="38"/>
      <c r="I834" s="38"/>
      <c r="J834" s="38"/>
      <c r="K834" s="38"/>
      <c r="L834" s="38"/>
      <c r="M834" s="38"/>
      <c r="N834" s="38"/>
      <c r="O834" s="38"/>
    </row>
    <row r="835" spans="1:15" x14ac:dyDescent="0.25">
      <c r="A835" s="2"/>
      <c r="B835" s="40"/>
      <c r="C835" s="35"/>
      <c r="D835" s="35"/>
      <c r="E835" s="36"/>
      <c r="F835" s="37"/>
      <c r="G835" s="36"/>
      <c r="H835" s="38"/>
      <c r="I835" s="38"/>
      <c r="J835" s="38"/>
      <c r="K835" s="38"/>
      <c r="L835" s="38"/>
      <c r="M835" s="38"/>
      <c r="N835" s="38"/>
      <c r="O835" s="38"/>
    </row>
    <row r="836" spans="1:15" x14ac:dyDescent="0.25">
      <c r="A836" s="2"/>
      <c r="B836" s="48"/>
      <c r="C836" s="30"/>
      <c r="D836" s="30"/>
      <c r="E836" s="31"/>
      <c r="F836" s="32"/>
      <c r="G836" s="33"/>
      <c r="H836" s="33"/>
      <c r="I836" s="33"/>
      <c r="J836" s="33"/>
      <c r="K836" s="33"/>
      <c r="L836" s="33"/>
      <c r="M836" s="33"/>
      <c r="N836" s="33"/>
      <c r="O836" s="33"/>
    </row>
    <row r="837" spans="1:15" x14ac:dyDescent="0.25">
      <c r="A837" s="2"/>
      <c r="B837" s="40"/>
      <c r="C837" s="35"/>
      <c r="D837" s="35"/>
      <c r="E837" s="36"/>
      <c r="F837" s="37"/>
      <c r="G837" s="36"/>
      <c r="H837" s="38"/>
      <c r="I837" s="38"/>
      <c r="J837" s="38"/>
      <c r="K837" s="38"/>
      <c r="L837" s="38"/>
      <c r="M837" s="38"/>
      <c r="N837" s="38"/>
      <c r="O837" s="38"/>
    </row>
    <row r="838" spans="1:15" x14ac:dyDescent="0.25">
      <c r="A838" s="2"/>
      <c r="B838" s="40"/>
      <c r="C838" s="35"/>
      <c r="D838" s="35"/>
      <c r="E838" s="36"/>
      <c r="F838" s="37"/>
      <c r="G838" s="36"/>
      <c r="H838" s="38"/>
      <c r="I838" s="38"/>
      <c r="J838" s="38"/>
      <c r="K838" s="38"/>
      <c r="L838" s="38"/>
      <c r="M838" s="38"/>
      <c r="N838" s="38"/>
      <c r="O838" s="38"/>
    </row>
    <row r="839" spans="1:15" x14ac:dyDescent="0.25">
      <c r="A839" s="2"/>
      <c r="B839" s="48"/>
      <c r="C839" s="30"/>
      <c r="D839" s="30"/>
      <c r="E839" s="31"/>
      <c r="F839" s="32"/>
      <c r="G839" s="33"/>
      <c r="H839" s="33"/>
      <c r="I839" s="33"/>
      <c r="J839" s="33"/>
      <c r="K839" s="33"/>
      <c r="L839" s="33"/>
      <c r="M839" s="33"/>
      <c r="N839" s="33"/>
      <c r="O839" s="33"/>
    </row>
    <row r="840" spans="1:15" x14ac:dyDescent="0.25">
      <c r="A840" s="2"/>
      <c r="B840" s="40"/>
      <c r="C840" s="35"/>
      <c r="D840" s="35"/>
      <c r="E840" s="36"/>
      <c r="F840" s="37"/>
      <c r="G840" s="36"/>
      <c r="H840" s="38"/>
      <c r="I840" s="38"/>
      <c r="J840" s="38"/>
      <c r="K840" s="38"/>
      <c r="L840" s="38"/>
      <c r="M840" s="38"/>
      <c r="N840" s="38"/>
      <c r="O840" s="38"/>
    </row>
    <row r="841" spans="1:15" x14ac:dyDescent="0.25">
      <c r="A841" s="2"/>
      <c r="B841" s="40"/>
      <c r="C841" s="35"/>
      <c r="D841" s="35"/>
      <c r="E841" s="36"/>
      <c r="F841" s="37"/>
      <c r="G841" s="36"/>
      <c r="H841" s="38"/>
      <c r="I841" s="38"/>
      <c r="J841" s="38"/>
      <c r="K841" s="38"/>
      <c r="L841" s="38"/>
      <c r="M841" s="38"/>
      <c r="N841" s="38"/>
      <c r="O841" s="38"/>
    </row>
    <row r="842" spans="1:15" x14ac:dyDescent="0.25">
      <c r="A842" s="2"/>
      <c r="B842" s="48"/>
      <c r="C842" s="30"/>
      <c r="D842" s="30"/>
      <c r="E842" s="31"/>
      <c r="F842" s="32"/>
      <c r="G842" s="33"/>
      <c r="H842" s="33"/>
      <c r="I842" s="33"/>
      <c r="J842" s="33"/>
      <c r="K842" s="33"/>
      <c r="L842" s="33"/>
      <c r="M842" s="33"/>
      <c r="N842" s="33"/>
      <c r="O842" s="33"/>
    </row>
    <row r="843" spans="1:15" x14ac:dyDescent="0.25">
      <c r="A843" s="2"/>
      <c r="B843" s="40"/>
      <c r="C843" s="35"/>
      <c r="D843" s="35"/>
      <c r="E843" s="36"/>
      <c r="F843" s="37"/>
      <c r="G843" s="36"/>
      <c r="H843" s="38"/>
      <c r="I843" s="38"/>
      <c r="J843" s="38"/>
      <c r="K843" s="38"/>
      <c r="L843" s="38"/>
      <c r="M843" s="38"/>
      <c r="N843" s="38"/>
      <c r="O843" s="38"/>
    </row>
    <row r="844" spans="1:15" x14ac:dyDescent="0.25">
      <c r="A844" s="2"/>
      <c r="B844" s="40"/>
      <c r="C844" s="35"/>
      <c r="D844" s="35"/>
      <c r="E844" s="36"/>
      <c r="F844" s="37"/>
      <c r="G844" s="36"/>
      <c r="H844" s="38"/>
      <c r="I844" s="38"/>
      <c r="J844" s="38"/>
      <c r="K844" s="38"/>
      <c r="L844" s="38"/>
      <c r="M844" s="38"/>
      <c r="N844" s="38"/>
      <c r="O844" s="38"/>
    </row>
    <row r="845" spans="1:15" x14ac:dyDescent="0.25">
      <c r="A845" s="2"/>
      <c r="B845" s="48"/>
      <c r="C845" s="30"/>
      <c r="D845" s="30"/>
      <c r="E845" s="31"/>
      <c r="F845" s="32"/>
      <c r="G845" s="33"/>
      <c r="H845" s="33"/>
      <c r="I845" s="33"/>
      <c r="J845" s="33"/>
      <c r="K845" s="33"/>
      <c r="L845" s="33"/>
      <c r="M845" s="33"/>
      <c r="N845" s="33"/>
      <c r="O845" s="33"/>
    </row>
    <row r="846" spans="1:15" x14ac:dyDescent="0.25">
      <c r="A846" s="2"/>
      <c r="B846" s="40"/>
      <c r="C846" s="35"/>
      <c r="D846" s="35"/>
      <c r="E846" s="36"/>
      <c r="F846" s="37"/>
      <c r="G846" s="36"/>
      <c r="H846" s="38"/>
      <c r="I846" s="38"/>
      <c r="J846" s="38"/>
      <c r="K846" s="38"/>
      <c r="L846" s="38"/>
      <c r="M846" s="38"/>
      <c r="N846" s="38"/>
      <c r="O846" s="38"/>
    </row>
    <row r="847" spans="1:15" x14ac:dyDescent="0.25">
      <c r="A847" s="2"/>
      <c r="B847" s="40"/>
      <c r="C847" s="35"/>
      <c r="D847" s="35"/>
      <c r="E847" s="36"/>
      <c r="F847" s="37"/>
      <c r="G847" s="36"/>
      <c r="H847" s="38"/>
      <c r="I847" s="38"/>
      <c r="J847" s="38"/>
      <c r="K847" s="38"/>
      <c r="L847" s="38"/>
      <c r="M847" s="38"/>
      <c r="N847" s="38"/>
      <c r="O847" s="38"/>
    </row>
    <row r="848" spans="1:15" x14ac:dyDescent="0.25">
      <c r="A848" s="2"/>
      <c r="B848" s="48"/>
      <c r="C848" s="30"/>
      <c r="D848" s="30"/>
      <c r="E848" s="31"/>
      <c r="F848" s="32"/>
      <c r="G848" s="33"/>
      <c r="H848" s="33"/>
      <c r="I848" s="33"/>
      <c r="J848" s="33"/>
      <c r="K848" s="33"/>
      <c r="L848" s="33"/>
      <c r="M848" s="33"/>
      <c r="N848" s="33"/>
      <c r="O848" s="33"/>
    </row>
    <row r="849" spans="1:15" x14ac:dyDescent="0.25">
      <c r="A849" s="2"/>
      <c r="B849" s="40"/>
      <c r="C849" s="35"/>
      <c r="D849" s="35"/>
      <c r="E849" s="36"/>
      <c r="F849" s="37"/>
      <c r="G849" s="36"/>
      <c r="H849" s="38"/>
      <c r="I849" s="38"/>
      <c r="J849" s="38"/>
      <c r="K849" s="38"/>
      <c r="L849" s="38"/>
      <c r="M849" s="38"/>
      <c r="N849" s="38"/>
      <c r="O849" s="38"/>
    </row>
    <row r="850" spans="1:15" x14ac:dyDescent="0.25">
      <c r="A850" s="2"/>
      <c r="B850" s="40"/>
      <c r="C850" s="35"/>
      <c r="D850" s="35"/>
      <c r="E850" s="36"/>
      <c r="F850" s="37"/>
      <c r="G850" s="36"/>
      <c r="H850" s="38"/>
      <c r="I850" s="38"/>
      <c r="J850" s="38"/>
      <c r="K850" s="38"/>
      <c r="L850" s="38"/>
      <c r="M850" s="38"/>
      <c r="N850" s="38"/>
      <c r="O850" s="38"/>
    </row>
    <row r="851" spans="1:15" x14ac:dyDescent="0.25">
      <c r="A851" s="2"/>
      <c r="B851" s="45"/>
      <c r="C851" s="35"/>
      <c r="D851" s="35"/>
      <c r="E851" s="36"/>
      <c r="F851" s="37"/>
      <c r="G851" s="36"/>
      <c r="H851" s="38"/>
      <c r="I851" s="38"/>
      <c r="J851" s="38"/>
      <c r="K851" s="38"/>
      <c r="L851" s="38"/>
      <c r="M851" s="38"/>
      <c r="N851" s="38"/>
      <c r="O851" s="38"/>
    </row>
    <row r="852" spans="1:15" x14ac:dyDescent="0.25">
      <c r="A852" s="2"/>
      <c r="B852" s="46"/>
      <c r="C852" s="25"/>
      <c r="D852" s="25"/>
      <c r="E852" s="26"/>
      <c r="F852" s="27"/>
      <c r="G852" s="28"/>
      <c r="H852" s="28"/>
      <c r="I852" s="28"/>
      <c r="J852" s="28"/>
      <c r="K852" s="28"/>
      <c r="L852" s="28"/>
      <c r="M852" s="28"/>
      <c r="N852" s="28"/>
      <c r="O852" s="28"/>
    </row>
    <row r="853" spans="1:15" x14ac:dyDescent="0.25">
      <c r="A853" s="2"/>
      <c r="B853" s="47"/>
      <c r="C853" s="30"/>
      <c r="D853" s="30"/>
      <c r="E853" s="31"/>
      <c r="F853" s="32"/>
      <c r="G853" s="33"/>
      <c r="H853" s="33"/>
      <c r="I853" s="33"/>
      <c r="J853" s="33"/>
      <c r="K853" s="33"/>
      <c r="L853" s="33"/>
      <c r="M853" s="33"/>
      <c r="N853" s="33"/>
      <c r="O853" s="33"/>
    </row>
    <row r="854" spans="1:15" x14ac:dyDescent="0.25">
      <c r="A854" s="2"/>
      <c r="B854" s="53"/>
      <c r="C854" s="35"/>
      <c r="D854" s="35"/>
      <c r="E854" s="36"/>
      <c r="F854" s="37"/>
      <c r="G854" s="36"/>
      <c r="H854" s="38"/>
      <c r="I854" s="38"/>
      <c r="J854" s="38"/>
      <c r="K854" s="38"/>
      <c r="L854" s="38"/>
      <c r="M854" s="38"/>
      <c r="N854" s="38"/>
      <c r="O854" s="38"/>
    </row>
    <row r="855" spans="1:15" x14ac:dyDescent="0.25">
      <c r="A855" s="2"/>
      <c r="B855" s="53"/>
      <c r="C855" s="35"/>
      <c r="D855" s="35"/>
      <c r="E855" s="36"/>
      <c r="F855" s="37"/>
      <c r="G855" s="36"/>
      <c r="H855" s="38"/>
      <c r="I855" s="38"/>
      <c r="J855" s="38"/>
      <c r="K855" s="38"/>
      <c r="L855" s="38"/>
      <c r="M855" s="38"/>
      <c r="N855" s="38"/>
      <c r="O855" s="38"/>
    </row>
    <row r="856" spans="1:15" x14ac:dyDescent="0.25">
      <c r="A856" s="2"/>
      <c r="B856" s="53"/>
      <c r="C856" s="35"/>
      <c r="D856" s="35"/>
      <c r="E856" s="36"/>
      <c r="F856" s="37"/>
      <c r="G856" s="36"/>
      <c r="H856" s="38"/>
      <c r="I856" s="38"/>
      <c r="J856" s="38"/>
      <c r="K856" s="38"/>
      <c r="L856" s="38"/>
      <c r="M856" s="38"/>
      <c r="N856" s="38"/>
      <c r="O856" s="38"/>
    </row>
    <row r="857" spans="1:15" x14ac:dyDescent="0.25">
      <c r="A857" s="2"/>
      <c r="B857" s="47"/>
      <c r="C857" s="30"/>
      <c r="D857" s="30"/>
      <c r="E857" s="31"/>
      <c r="F857" s="32"/>
      <c r="G857" s="33"/>
      <c r="H857" s="33"/>
      <c r="I857" s="33"/>
      <c r="J857" s="33"/>
      <c r="K857" s="33"/>
      <c r="L857" s="33"/>
      <c r="M857" s="33"/>
      <c r="N857" s="33"/>
      <c r="O857" s="33"/>
    </row>
    <row r="858" spans="1:15" x14ac:dyDescent="0.25">
      <c r="A858" s="2"/>
      <c r="B858" s="53"/>
      <c r="C858" s="35"/>
      <c r="D858" s="35"/>
      <c r="E858" s="36"/>
      <c r="F858" s="37"/>
      <c r="G858" s="36"/>
      <c r="H858" s="38"/>
      <c r="I858" s="38"/>
      <c r="J858" s="38"/>
      <c r="K858" s="38"/>
      <c r="L858" s="38"/>
      <c r="M858" s="38"/>
      <c r="N858" s="38"/>
      <c r="O858" s="38"/>
    </row>
    <row r="859" spans="1:15" x14ac:dyDescent="0.25">
      <c r="A859" s="2"/>
      <c r="B859" s="53"/>
      <c r="C859" s="35"/>
      <c r="D859" s="35"/>
      <c r="E859" s="36"/>
      <c r="F859" s="37"/>
      <c r="G859" s="36"/>
      <c r="H859" s="38"/>
      <c r="I859" s="38"/>
      <c r="J859" s="38"/>
      <c r="K859" s="38"/>
      <c r="L859" s="38"/>
      <c r="M859" s="38"/>
      <c r="N859" s="38"/>
      <c r="O859" s="38"/>
    </row>
    <row r="860" spans="1:15" x14ac:dyDescent="0.25">
      <c r="A860" s="2"/>
      <c r="B860" s="47"/>
      <c r="C860" s="30"/>
      <c r="D860" s="30"/>
      <c r="E860" s="31"/>
      <c r="F860" s="32"/>
      <c r="G860" s="33"/>
      <c r="H860" s="33"/>
      <c r="I860" s="33"/>
      <c r="J860" s="33"/>
      <c r="K860" s="33"/>
      <c r="L860" s="33"/>
      <c r="M860" s="33"/>
      <c r="N860" s="33"/>
      <c r="O860" s="33"/>
    </row>
    <row r="861" spans="1:15" x14ac:dyDescent="0.25">
      <c r="A861" s="2"/>
      <c r="B861" s="53"/>
      <c r="C861" s="35"/>
      <c r="D861" s="35"/>
      <c r="E861" s="36"/>
      <c r="F861" s="37"/>
      <c r="G861" s="36"/>
      <c r="H861" s="38"/>
      <c r="I861" s="38"/>
      <c r="J861" s="38"/>
      <c r="K861" s="38"/>
      <c r="L861" s="38"/>
      <c r="M861" s="38"/>
      <c r="N861" s="38"/>
      <c r="O861" s="38"/>
    </row>
    <row r="862" spans="1:15" x14ac:dyDescent="0.25">
      <c r="A862" s="2"/>
      <c r="B862" s="53"/>
      <c r="C862" s="35"/>
      <c r="D862" s="35"/>
      <c r="E862" s="36"/>
      <c r="F862" s="37"/>
      <c r="G862" s="36"/>
      <c r="H862" s="38"/>
      <c r="I862" s="38"/>
      <c r="J862" s="38"/>
      <c r="K862" s="38"/>
      <c r="L862" s="38"/>
      <c r="M862" s="38"/>
      <c r="N862" s="38"/>
      <c r="O862" s="38"/>
    </row>
    <row r="863" spans="1:15" x14ac:dyDescent="0.25">
      <c r="A863" s="2"/>
      <c r="B863" s="53"/>
      <c r="C863" s="35"/>
      <c r="D863" s="35"/>
      <c r="E863" s="36"/>
      <c r="F863" s="37"/>
      <c r="G863" s="36"/>
      <c r="H863" s="38"/>
      <c r="I863" s="38"/>
      <c r="J863" s="38"/>
      <c r="K863" s="38"/>
      <c r="L863" s="38"/>
      <c r="M863" s="38"/>
      <c r="N863" s="38"/>
      <c r="O863" s="38"/>
    </row>
    <row r="864" spans="1:15" x14ac:dyDescent="0.25">
      <c r="A864" s="2"/>
      <c r="B864" s="53"/>
      <c r="C864" s="35"/>
      <c r="D864" s="35"/>
      <c r="E864" s="36"/>
      <c r="F864" s="37"/>
      <c r="G864" s="36"/>
      <c r="H864" s="38"/>
      <c r="I864" s="38"/>
      <c r="J864" s="38"/>
      <c r="K864" s="38"/>
      <c r="L864" s="38"/>
      <c r="M864" s="38"/>
      <c r="N864" s="38"/>
      <c r="O864" s="38"/>
    </row>
    <row r="865" spans="1:15" x14ac:dyDescent="0.25">
      <c r="A865" s="2"/>
      <c r="B865" s="53"/>
      <c r="C865" s="35"/>
      <c r="D865" s="35"/>
      <c r="E865" s="36"/>
      <c r="F865" s="37"/>
      <c r="G865" s="36"/>
      <c r="H865" s="38"/>
      <c r="I865" s="38"/>
      <c r="J865" s="38"/>
      <c r="K865" s="38"/>
      <c r="L865" s="38"/>
      <c r="M865" s="38"/>
      <c r="N865" s="38"/>
      <c r="O865" s="38"/>
    </row>
    <row r="866" spans="1:15" x14ac:dyDescent="0.25">
      <c r="A866" s="2"/>
      <c r="B866" s="47"/>
      <c r="C866" s="30"/>
      <c r="D866" s="30"/>
      <c r="E866" s="31"/>
      <c r="F866" s="32"/>
      <c r="G866" s="33"/>
      <c r="H866" s="33"/>
      <c r="I866" s="33"/>
      <c r="J866" s="33"/>
      <c r="K866" s="33"/>
      <c r="L866" s="33"/>
      <c r="M866" s="33"/>
      <c r="N866" s="33"/>
      <c r="O866" s="33"/>
    </row>
    <row r="867" spans="1:15" x14ac:dyDescent="0.25">
      <c r="A867" s="2"/>
      <c r="B867" s="53"/>
      <c r="C867" s="35"/>
      <c r="D867" s="35"/>
      <c r="E867" s="36"/>
      <c r="F867" s="37"/>
      <c r="G867" s="36"/>
      <c r="H867" s="38"/>
      <c r="I867" s="38"/>
      <c r="J867" s="38"/>
      <c r="K867" s="38"/>
      <c r="L867" s="38"/>
      <c r="M867" s="38"/>
      <c r="N867" s="38"/>
      <c r="O867" s="38"/>
    </row>
    <row r="868" spans="1:15" x14ac:dyDescent="0.25">
      <c r="A868" s="2"/>
      <c r="B868" s="53"/>
      <c r="C868" s="35"/>
      <c r="D868" s="35"/>
      <c r="E868" s="36"/>
      <c r="F868" s="37"/>
      <c r="G868" s="36"/>
      <c r="H868" s="38"/>
      <c r="I868" s="38"/>
      <c r="J868" s="38"/>
      <c r="K868" s="38"/>
      <c r="L868" s="38"/>
      <c r="M868" s="38"/>
      <c r="N868" s="38"/>
      <c r="O868" s="38"/>
    </row>
    <row r="869" spans="1:15" x14ac:dyDescent="0.25">
      <c r="A869" s="2"/>
      <c r="B869" s="47"/>
      <c r="C869" s="30"/>
      <c r="D869" s="30"/>
      <c r="E869" s="31"/>
      <c r="F869" s="32"/>
      <c r="G869" s="33"/>
      <c r="H869" s="33"/>
      <c r="I869" s="33"/>
      <c r="J869" s="33"/>
      <c r="K869" s="33"/>
      <c r="L869" s="33"/>
      <c r="M869" s="33"/>
      <c r="N869" s="33"/>
      <c r="O869" s="33"/>
    </row>
    <row r="870" spans="1:15" x14ac:dyDescent="0.25">
      <c r="A870" s="2"/>
      <c r="B870" s="53"/>
      <c r="C870" s="35"/>
      <c r="D870" s="35"/>
      <c r="E870" s="36"/>
      <c r="F870" s="37"/>
      <c r="G870" s="36"/>
      <c r="H870" s="38"/>
      <c r="I870" s="38"/>
      <c r="J870" s="38"/>
      <c r="K870" s="38"/>
      <c r="L870" s="38"/>
      <c r="M870" s="38"/>
      <c r="N870" s="38"/>
      <c r="O870" s="38"/>
    </row>
    <row r="871" spans="1:15" x14ac:dyDescent="0.25">
      <c r="A871" s="2"/>
      <c r="B871" s="53"/>
      <c r="C871" s="35"/>
      <c r="D871" s="35"/>
      <c r="E871" s="36"/>
      <c r="F871" s="37"/>
      <c r="G871" s="36"/>
      <c r="H871" s="38"/>
      <c r="I871" s="38"/>
      <c r="J871" s="38"/>
      <c r="K871" s="38"/>
      <c r="L871" s="38"/>
      <c r="M871" s="38"/>
      <c r="N871" s="38"/>
      <c r="O871" s="38"/>
    </row>
    <row r="872" spans="1:15" x14ac:dyDescent="0.25">
      <c r="A872" s="2"/>
      <c r="B872" s="47"/>
      <c r="C872" s="30"/>
      <c r="D872" s="30"/>
      <c r="E872" s="31"/>
      <c r="F872" s="32"/>
      <c r="G872" s="33"/>
      <c r="H872" s="33"/>
      <c r="I872" s="33"/>
      <c r="J872" s="33"/>
      <c r="K872" s="33"/>
      <c r="L872" s="33"/>
      <c r="M872" s="33"/>
      <c r="N872" s="33"/>
      <c r="O872" s="33"/>
    </row>
    <row r="873" spans="1:15" x14ac:dyDescent="0.25">
      <c r="A873" s="2"/>
      <c r="B873" s="53"/>
      <c r="C873" s="35"/>
      <c r="D873" s="35"/>
      <c r="E873" s="36"/>
      <c r="F873" s="37"/>
      <c r="G873" s="36"/>
      <c r="H873" s="38"/>
      <c r="I873" s="38"/>
      <c r="J873" s="38"/>
      <c r="K873" s="38"/>
      <c r="L873" s="38"/>
      <c r="M873" s="38"/>
      <c r="N873" s="38"/>
      <c r="O873" s="38"/>
    </row>
    <row r="874" spans="1:15" x14ac:dyDescent="0.25">
      <c r="A874" s="2"/>
      <c r="B874" s="53"/>
      <c r="C874" s="35"/>
      <c r="D874" s="35"/>
      <c r="E874" s="36"/>
      <c r="F874" s="37"/>
      <c r="G874" s="36"/>
      <c r="H874" s="38"/>
      <c r="I874" s="38"/>
      <c r="J874" s="38"/>
      <c r="K874" s="38"/>
      <c r="L874" s="38"/>
      <c r="M874" s="38"/>
      <c r="N874" s="38"/>
      <c r="O874" s="38"/>
    </row>
    <row r="875" spans="1:15" x14ac:dyDescent="0.25">
      <c r="A875" s="2"/>
      <c r="B875" s="47"/>
      <c r="C875" s="30"/>
      <c r="D875" s="30"/>
      <c r="E875" s="31"/>
      <c r="F875" s="32"/>
      <c r="G875" s="33"/>
      <c r="H875" s="33"/>
      <c r="I875" s="33"/>
      <c r="J875" s="33"/>
      <c r="K875" s="33"/>
      <c r="L875" s="33"/>
      <c r="M875" s="33"/>
      <c r="N875" s="33"/>
      <c r="O875" s="33"/>
    </row>
    <row r="876" spans="1:15" x14ac:dyDescent="0.25">
      <c r="A876" s="2"/>
      <c r="B876" s="53"/>
      <c r="C876" s="35"/>
      <c r="D876" s="35"/>
      <c r="E876" s="36"/>
      <c r="F876" s="37"/>
      <c r="G876" s="36"/>
      <c r="H876" s="38"/>
      <c r="I876" s="38"/>
      <c r="J876" s="38"/>
      <c r="K876" s="38"/>
      <c r="L876" s="38"/>
      <c r="M876" s="38"/>
      <c r="N876" s="38"/>
      <c r="O876" s="38"/>
    </row>
    <row r="877" spans="1:15" x14ac:dyDescent="0.25">
      <c r="A877" s="2"/>
      <c r="B877" s="53"/>
      <c r="C877" s="35"/>
      <c r="D877" s="35"/>
      <c r="E877" s="36"/>
      <c r="F877" s="37"/>
      <c r="G877" s="36"/>
      <c r="H877" s="38"/>
      <c r="I877" s="38"/>
      <c r="J877" s="38"/>
      <c r="K877" s="38"/>
      <c r="L877" s="38"/>
      <c r="M877" s="38"/>
      <c r="N877" s="38"/>
      <c r="O877" s="38"/>
    </row>
    <row r="878" spans="1:15" x14ac:dyDescent="0.25">
      <c r="A878" s="2"/>
      <c r="B878" s="47"/>
      <c r="C878" s="30"/>
      <c r="D878" s="30"/>
      <c r="E878" s="31"/>
      <c r="F878" s="32"/>
      <c r="G878" s="33"/>
      <c r="H878" s="33"/>
      <c r="I878" s="33"/>
      <c r="J878" s="33"/>
      <c r="K878" s="33"/>
      <c r="L878" s="33"/>
      <c r="M878" s="33"/>
      <c r="N878" s="33"/>
      <c r="O878" s="33"/>
    </row>
    <row r="879" spans="1:15" x14ac:dyDescent="0.25">
      <c r="A879" s="2"/>
      <c r="B879" s="53"/>
      <c r="C879" s="35"/>
      <c r="D879" s="35"/>
      <c r="E879" s="36"/>
      <c r="F879" s="37"/>
      <c r="G879" s="36"/>
      <c r="H879" s="38"/>
      <c r="I879" s="38"/>
      <c r="J879" s="38"/>
      <c r="K879" s="38"/>
      <c r="L879" s="38"/>
      <c r="M879" s="38"/>
      <c r="N879" s="38"/>
      <c r="O879" s="38"/>
    </row>
    <row r="880" spans="1:15" x14ac:dyDescent="0.25">
      <c r="A880" s="2"/>
      <c r="B880" s="53"/>
      <c r="C880" s="35"/>
      <c r="D880" s="35"/>
      <c r="E880" s="36"/>
      <c r="F880" s="37"/>
      <c r="G880" s="36"/>
      <c r="H880" s="38"/>
      <c r="I880" s="38"/>
      <c r="J880" s="38"/>
      <c r="K880" s="38"/>
      <c r="L880" s="38"/>
      <c r="M880" s="38"/>
      <c r="N880" s="38"/>
      <c r="O880" s="38"/>
    </row>
    <row r="881" spans="1:15" x14ac:dyDescent="0.25">
      <c r="A881" s="2"/>
      <c r="B881" s="47"/>
      <c r="C881" s="30"/>
      <c r="D881" s="30"/>
      <c r="E881" s="31"/>
      <c r="F881" s="32"/>
      <c r="G881" s="33"/>
      <c r="H881" s="33"/>
      <c r="I881" s="33"/>
      <c r="J881" s="33"/>
      <c r="K881" s="33"/>
      <c r="L881" s="33"/>
      <c r="M881" s="33"/>
      <c r="N881" s="33"/>
      <c r="O881" s="33"/>
    </row>
    <row r="882" spans="1:15" x14ac:dyDescent="0.25">
      <c r="A882" s="2"/>
      <c r="B882" s="53"/>
      <c r="C882" s="35"/>
      <c r="D882" s="35"/>
      <c r="E882" s="36"/>
      <c r="F882" s="37"/>
      <c r="G882" s="36"/>
      <c r="H882" s="38"/>
      <c r="I882" s="38"/>
      <c r="J882" s="38"/>
      <c r="K882" s="38"/>
      <c r="L882" s="38"/>
      <c r="M882" s="38"/>
      <c r="N882" s="38"/>
      <c r="O882" s="38"/>
    </row>
    <row r="883" spans="1:15" x14ac:dyDescent="0.25">
      <c r="A883" s="2"/>
      <c r="B883" s="53"/>
      <c r="C883" s="35"/>
      <c r="D883" s="35"/>
      <c r="E883" s="36"/>
      <c r="F883" s="37"/>
      <c r="G883" s="36"/>
      <c r="H883" s="38"/>
      <c r="I883" s="38"/>
      <c r="J883" s="38"/>
      <c r="K883" s="38"/>
      <c r="L883" s="38"/>
      <c r="M883" s="38"/>
      <c r="N883" s="38"/>
      <c r="O883" s="38"/>
    </row>
    <row r="884" spans="1:15" x14ac:dyDescent="0.25">
      <c r="A884" s="2"/>
      <c r="B884" s="47"/>
      <c r="C884" s="30"/>
      <c r="D884" s="30"/>
      <c r="E884" s="31"/>
      <c r="F884" s="32"/>
      <c r="G884" s="33"/>
      <c r="H884" s="33"/>
      <c r="I884" s="33"/>
      <c r="J884" s="33"/>
      <c r="K884" s="33"/>
      <c r="L884" s="33"/>
      <c r="M884" s="33"/>
      <c r="N884" s="33"/>
      <c r="O884" s="33"/>
    </row>
    <row r="885" spans="1:15" x14ac:dyDescent="0.25">
      <c r="A885" s="2"/>
      <c r="B885" s="53"/>
      <c r="C885" s="35"/>
      <c r="D885" s="35"/>
      <c r="E885" s="36"/>
      <c r="F885" s="37"/>
      <c r="G885" s="36"/>
      <c r="H885" s="38"/>
      <c r="I885" s="38"/>
      <c r="J885" s="38"/>
      <c r="K885" s="38"/>
      <c r="L885" s="38"/>
      <c r="M885" s="38"/>
      <c r="N885" s="38"/>
      <c r="O885" s="38"/>
    </row>
    <row r="886" spans="1:15" x14ac:dyDescent="0.25">
      <c r="A886" s="2"/>
      <c r="B886" s="53"/>
      <c r="C886" s="35"/>
      <c r="D886" s="35"/>
      <c r="E886" s="36"/>
      <c r="F886" s="37"/>
      <c r="G886" s="36"/>
      <c r="H886" s="38"/>
      <c r="I886" s="38"/>
      <c r="J886" s="38"/>
      <c r="K886" s="38"/>
      <c r="L886" s="38"/>
      <c r="M886" s="38"/>
      <c r="N886" s="38"/>
      <c r="O886" s="38"/>
    </row>
    <row r="887" spans="1:15" x14ac:dyDescent="0.25">
      <c r="A887" s="2"/>
      <c r="B887" s="47"/>
      <c r="C887" s="30"/>
      <c r="D887" s="30"/>
      <c r="E887" s="31"/>
      <c r="F887" s="32"/>
      <c r="G887" s="33"/>
      <c r="H887" s="33"/>
      <c r="I887" s="33"/>
      <c r="J887" s="33"/>
      <c r="K887" s="33"/>
      <c r="L887" s="33"/>
      <c r="M887" s="33"/>
      <c r="N887" s="33"/>
      <c r="O887" s="33"/>
    </row>
    <row r="888" spans="1:15" x14ac:dyDescent="0.25">
      <c r="A888" s="2"/>
      <c r="B888" s="53"/>
      <c r="C888" s="35"/>
      <c r="D888" s="35"/>
      <c r="E888" s="36"/>
      <c r="F888" s="37"/>
      <c r="G888" s="36"/>
      <c r="H888" s="38"/>
      <c r="I888" s="38"/>
      <c r="J888" s="38"/>
      <c r="K888" s="38"/>
      <c r="L888" s="38"/>
      <c r="M888" s="38"/>
      <c r="N888" s="38"/>
      <c r="O888" s="38"/>
    </row>
    <row r="889" spans="1:15" x14ac:dyDescent="0.25">
      <c r="A889" s="2"/>
      <c r="B889" s="53"/>
      <c r="C889" s="35"/>
      <c r="D889" s="35"/>
      <c r="E889" s="36"/>
      <c r="F889" s="37"/>
      <c r="G889" s="36"/>
      <c r="H889" s="38"/>
      <c r="I889" s="38"/>
      <c r="J889" s="38"/>
      <c r="K889" s="38"/>
      <c r="L889" s="38"/>
      <c r="M889" s="38"/>
      <c r="N889" s="38"/>
      <c r="O889" s="38"/>
    </row>
    <row r="890" spans="1:15" x14ac:dyDescent="0.25">
      <c r="A890" s="2"/>
      <c r="B890" s="46"/>
      <c r="C890" s="25"/>
      <c r="D890" s="25"/>
      <c r="E890" s="26"/>
      <c r="F890" s="27"/>
      <c r="G890" s="28"/>
      <c r="H890" s="28"/>
      <c r="I890" s="28"/>
      <c r="J890" s="28"/>
      <c r="K890" s="28"/>
      <c r="L890" s="28"/>
      <c r="M890" s="28"/>
      <c r="N890" s="28"/>
      <c r="O890" s="28"/>
    </row>
    <row r="891" spans="1:15" x14ac:dyDescent="0.25">
      <c r="A891" s="2"/>
      <c r="B891" s="47"/>
      <c r="C891" s="30"/>
      <c r="D891" s="30"/>
      <c r="E891" s="31"/>
      <c r="F891" s="32"/>
      <c r="G891" s="33"/>
      <c r="H891" s="33"/>
      <c r="I891" s="33"/>
      <c r="J891" s="33"/>
      <c r="K891" s="33"/>
      <c r="L891" s="33"/>
      <c r="M891" s="33"/>
      <c r="N891" s="33"/>
      <c r="O891" s="33"/>
    </row>
    <row r="892" spans="1:15" x14ac:dyDescent="0.25">
      <c r="A892" s="2"/>
      <c r="B892" s="53"/>
      <c r="C892" s="35"/>
      <c r="D892" s="35"/>
      <c r="E892" s="36"/>
      <c r="F892" s="37"/>
      <c r="G892" s="36"/>
      <c r="H892" s="38"/>
      <c r="I892" s="38"/>
      <c r="J892" s="38"/>
      <c r="K892" s="38"/>
      <c r="L892" s="38"/>
      <c r="M892" s="38"/>
      <c r="N892" s="38"/>
      <c r="O892" s="38"/>
    </row>
    <row r="893" spans="1:15" x14ac:dyDescent="0.25">
      <c r="A893" s="2"/>
      <c r="B893" s="53"/>
      <c r="C893" s="35"/>
      <c r="D893" s="35"/>
      <c r="E893" s="36"/>
      <c r="F893" s="37"/>
      <c r="G893" s="36"/>
      <c r="H893" s="38"/>
      <c r="I893" s="38"/>
      <c r="J893" s="38"/>
      <c r="K893" s="38"/>
      <c r="L893" s="38"/>
      <c r="M893" s="38"/>
      <c r="N893" s="38"/>
      <c r="O893" s="38"/>
    </row>
    <row r="894" spans="1:15" x14ac:dyDescent="0.25">
      <c r="A894" s="2"/>
      <c r="B894" s="53"/>
      <c r="C894" s="35"/>
      <c r="D894" s="35"/>
      <c r="E894" s="36"/>
      <c r="F894" s="37"/>
      <c r="G894" s="36"/>
      <c r="H894" s="38"/>
      <c r="I894" s="38"/>
      <c r="J894" s="38"/>
      <c r="K894" s="38"/>
      <c r="L894" s="38"/>
      <c r="M894" s="38"/>
      <c r="N894" s="38"/>
      <c r="O894" s="38"/>
    </row>
    <row r="895" spans="1:15" x14ac:dyDescent="0.25">
      <c r="A895" s="2"/>
      <c r="B895" s="53"/>
      <c r="C895" s="35"/>
      <c r="D895" s="35"/>
      <c r="E895" s="36"/>
      <c r="F895" s="37"/>
      <c r="G895" s="36"/>
      <c r="H895" s="38"/>
      <c r="I895" s="38"/>
      <c r="J895" s="38"/>
      <c r="K895" s="38"/>
      <c r="L895" s="38"/>
      <c r="M895" s="38"/>
      <c r="N895" s="38"/>
      <c r="O895" s="38"/>
    </row>
    <row r="896" spans="1:15" x14ac:dyDescent="0.25">
      <c r="A896" s="2"/>
      <c r="B896" s="53"/>
      <c r="C896" s="35"/>
      <c r="D896" s="35"/>
      <c r="E896" s="36"/>
      <c r="F896" s="37"/>
      <c r="G896" s="36"/>
      <c r="H896" s="38"/>
      <c r="I896" s="38"/>
      <c r="J896" s="38"/>
      <c r="K896" s="38"/>
      <c r="L896" s="38"/>
      <c r="M896" s="38"/>
      <c r="N896" s="38"/>
      <c r="O896" s="38"/>
    </row>
    <row r="897" spans="1:15" x14ac:dyDescent="0.25">
      <c r="A897" s="2"/>
      <c r="B897" s="53"/>
      <c r="C897" s="35"/>
      <c r="D897" s="35"/>
      <c r="E897" s="36"/>
      <c r="F897" s="37"/>
      <c r="G897" s="36"/>
      <c r="H897" s="38"/>
      <c r="I897" s="38"/>
      <c r="J897" s="38"/>
      <c r="K897" s="38"/>
      <c r="L897" s="38"/>
      <c r="M897" s="38"/>
      <c r="N897" s="38"/>
      <c r="O897" s="38"/>
    </row>
    <row r="898" spans="1:15" x14ac:dyDescent="0.25">
      <c r="A898" s="2"/>
      <c r="B898" s="53"/>
      <c r="C898" s="35"/>
      <c r="D898" s="35"/>
      <c r="E898" s="36"/>
      <c r="F898" s="37"/>
      <c r="G898" s="36"/>
      <c r="H898" s="38"/>
      <c r="I898" s="38"/>
      <c r="J898" s="38"/>
      <c r="K898" s="38"/>
      <c r="L898" s="38"/>
      <c r="M898" s="38"/>
      <c r="N898" s="38"/>
      <c r="O898" s="38"/>
    </row>
    <row r="899" spans="1:15" x14ac:dyDescent="0.25">
      <c r="A899" s="2"/>
      <c r="B899" s="53"/>
      <c r="C899" s="35"/>
      <c r="D899" s="35"/>
      <c r="E899" s="36"/>
      <c r="F899" s="37"/>
      <c r="G899" s="36"/>
      <c r="H899" s="38"/>
      <c r="I899" s="38"/>
      <c r="J899" s="38"/>
      <c r="K899" s="38"/>
      <c r="L899" s="38"/>
      <c r="M899" s="38"/>
      <c r="N899" s="38"/>
      <c r="O899" s="38"/>
    </row>
    <row r="900" spans="1:15" x14ac:dyDescent="0.25">
      <c r="A900" s="2"/>
      <c r="B900" s="53"/>
      <c r="C900" s="35"/>
      <c r="D900" s="35"/>
      <c r="E900" s="36"/>
      <c r="F900" s="37"/>
      <c r="G900" s="36"/>
      <c r="H900" s="38"/>
      <c r="I900" s="38"/>
      <c r="J900" s="38"/>
      <c r="K900" s="38"/>
      <c r="L900" s="38"/>
      <c r="M900" s="38"/>
      <c r="N900" s="38"/>
      <c r="O900" s="38"/>
    </row>
    <row r="901" spans="1:15" x14ac:dyDescent="0.25">
      <c r="A901" s="2"/>
      <c r="B901" s="53"/>
      <c r="C901" s="35"/>
      <c r="D901" s="35"/>
      <c r="E901" s="36"/>
      <c r="F901" s="37"/>
      <c r="G901" s="36"/>
      <c r="H901" s="38"/>
      <c r="I901" s="38"/>
      <c r="J901" s="38"/>
      <c r="K901" s="38"/>
      <c r="L901" s="38"/>
      <c r="M901" s="38"/>
      <c r="N901" s="38"/>
      <c r="O901" s="38"/>
    </row>
    <row r="902" spans="1:15" x14ac:dyDescent="0.25">
      <c r="A902" s="2"/>
      <c r="B902" s="53"/>
      <c r="C902" s="35"/>
      <c r="D902" s="35"/>
      <c r="E902" s="36"/>
      <c r="F902" s="37"/>
      <c r="G902" s="36"/>
      <c r="H902" s="38"/>
      <c r="I902" s="38"/>
      <c r="J902" s="38"/>
      <c r="K902" s="38"/>
      <c r="L902" s="38"/>
      <c r="M902" s="38"/>
      <c r="N902" s="38"/>
      <c r="O902" s="38"/>
    </row>
    <row r="903" spans="1:15" x14ac:dyDescent="0.25">
      <c r="A903" s="2"/>
      <c r="B903" s="53"/>
      <c r="C903" s="35"/>
      <c r="D903" s="35"/>
      <c r="E903" s="36"/>
      <c r="F903" s="37"/>
      <c r="G903" s="36"/>
      <c r="H903" s="38"/>
      <c r="I903" s="38"/>
      <c r="J903" s="38"/>
      <c r="K903" s="38"/>
      <c r="L903" s="38"/>
      <c r="M903" s="38"/>
      <c r="N903" s="38"/>
      <c r="O903" s="38"/>
    </row>
    <row r="904" spans="1:15" x14ac:dyDescent="0.25">
      <c r="A904" s="2"/>
      <c r="B904" s="53"/>
      <c r="C904" s="35"/>
      <c r="D904" s="35"/>
      <c r="E904" s="36"/>
      <c r="F904" s="37"/>
      <c r="G904" s="36"/>
      <c r="H904" s="38"/>
      <c r="I904" s="38"/>
      <c r="J904" s="38"/>
      <c r="K904" s="38"/>
      <c r="L904" s="38"/>
      <c r="M904" s="38"/>
      <c r="N904" s="38"/>
      <c r="O904" s="38"/>
    </row>
    <row r="905" spans="1:15" x14ac:dyDescent="0.25">
      <c r="A905" s="2"/>
      <c r="B905" s="53"/>
      <c r="C905" s="35"/>
      <c r="D905" s="35"/>
      <c r="E905" s="36"/>
      <c r="F905" s="37"/>
      <c r="G905" s="36"/>
      <c r="H905" s="38"/>
      <c r="I905" s="38"/>
      <c r="J905" s="38"/>
      <c r="K905" s="38"/>
      <c r="L905" s="38"/>
      <c r="M905" s="38"/>
      <c r="N905" s="38"/>
      <c r="O905" s="38"/>
    </row>
    <row r="906" spans="1:15" x14ac:dyDescent="0.25">
      <c r="A906" s="2"/>
      <c r="B906" s="53"/>
      <c r="C906" s="35"/>
      <c r="D906" s="35"/>
      <c r="E906" s="36"/>
      <c r="F906" s="37"/>
      <c r="G906" s="36"/>
      <c r="H906" s="38"/>
      <c r="I906" s="38"/>
      <c r="J906" s="38"/>
      <c r="K906" s="38"/>
      <c r="L906" s="38"/>
      <c r="M906" s="38"/>
      <c r="N906" s="38"/>
      <c r="O906" s="38"/>
    </row>
    <row r="907" spans="1:15" x14ac:dyDescent="0.25">
      <c r="A907" s="2"/>
      <c r="B907" s="53"/>
      <c r="C907" s="35"/>
      <c r="D907" s="35"/>
      <c r="E907" s="36"/>
      <c r="F907" s="37"/>
      <c r="G907" s="36"/>
      <c r="H907" s="38"/>
      <c r="I907" s="38"/>
      <c r="J907" s="38"/>
      <c r="K907" s="38"/>
      <c r="L907" s="38"/>
      <c r="M907" s="38"/>
      <c r="N907" s="38"/>
      <c r="O907" s="38"/>
    </row>
    <row r="908" spans="1:15" x14ac:dyDescent="0.25">
      <c r="A908" s="2"/>
      <c r="B908" s="53"/>
      <c r="C908" s="35"/>
      <c r="D908" s="35"/>
      <c r="E908" s="36"/>
      <c r="F908" s="37"/>
      <c r="G908" s="36"/>
      <c r="H908" s="38"/>
      <c r="I908" s="38"/>
      <c r="J908" s="38"/>
      <c r="K908" s="38"/>
      <c r="L908" s="38"/>
      <c r="M908" s="38"/>
      <c r="N908" s="38"/>
      <c r="O908" s="38"/>
    </row>
    <row r="909" spans="1:15" x14ac:dyDescent="0.25">
      <c r="A909" s="2"/>
      <c r="B909" s="53"/>
      <c r="C909" s="35"/>
      <c r="D909" s="35"/>
      <c r="E909" s="36"/>
      <c r="F909" s="37"/>
      <c r="G909" s="36"/>
      <c r="H909" s="38"/>
      <c r="I909" s="38"/>
      <c r="J909" s="38"/>
      <c r="K909" s="38"/>
      <c r="L909" s="38"/>
      <c r="M909" s="38"/>
      <c r="N909" s="38"/>
      <c r="O909" s="38"/>
    </row>
    <row r="910" spans="1:15" x14ac:dyDescent="0.25">
      <c r="A910" s="2"/>
      <c r="B910" s="53"/>
      <c r="C910" s="35"/>
      <c r="D910" s="35"/>
      <c r="E910" s="36"/>
      <c r="F910" s="37"/>
      <c r="G910" s="36"/>
      <c r="H910" s="38"/>
      <c r="I910" s="38"/>
      <c r="J910" s="38"/>
      <c r="K910" s="38"/>
      <c r="L910" s="38"/>
      <c r="M910" s="38"/>
      <c r="N910" s="38"/>
      <c r="O910" s="38"/>
    </row>
    <row r="911" spans="1:15" x14ac:dyDescent="0.25">
      <c r="A911" s="2"/>
      <c r="B911" s="53"/>
      <c r="C911" s="35"/>
      <c r="D911" s="35"/>
      <c r="E911" s="36"/>
      <c r="F911" s="37"/>
      <c r="G911" s="36"/>
      <c r="H911" s="38"/>
      <c r="I911" s="38"/>
      <c r="J911" s="38"/>
      <c r="K911" s="38"/>
      <c r="L911" s="38"/>
      <c r="M911" s="38"/>
      <c r="N911" s="38"/>
      <c r="O911" s="38"/>
    </row>
    <row r="912" spans="1:15" x14ac:dyDescent="0.25">
      <c r="A912" s="2"/>
      <c r="B912" s="53"/>
      <c r="C912" s="35"/>
      <c r="D912" s="35"/>
      <c r="E912" s="36"/>
      <c r="F912" s="37"/>
      <c r="G912" s="36"/>
      <c r="H912" s="38"/>
      <c r="I912" s="38"/>
      <c r="J912" s="38"/>
      <c r="K912" s="38"/>
      <c r="L912" s="38"/>
      <c r="M912" s="38"/>
      <c r="N912" s="38"/>
      <c r="O912" s="38"/>
    </row>
    <row r="913" spans="1:15" x14ac:dyDescent="0.25">
      <c r="A913" s="2"/>
      <c r="B913" s="53"/>
      <c r="C913" s="35"/>
      <c r="D913" s="35"/>
      <c r="E913" s="36"/>
      <c r="F913" s="37"/>
      <c r="G913" s="36"/>
      <c r="H913" s="38"/>
      <c r="I913" s="38"/>
      <c r="J913" s="38"/>
      <c r="K913" s="38"/>
      <c r="L913" s="38"/>
      <c r="M913" s="38"/>
      <c r="N913" s="38"/>
      <c r="O913" s="38"/>
    </row>
    <row r="914" spans="1:15" x14ac:dyDescent="0.25">
      <c r="A914" s="2"/>
      <c r="B914" s="53"/>
      <c r="C914" s="35"/>
      <c r="D914" s="35"/>
      <c r="E914" s="36"/>
      <c r="F914" s="37"/>
      <c r="G914" s="36"/>
      <c r="H914" s="38"/>
      <c r="I914" s="38"/>
      <c r="J914" s="38"/>
      <c r="K914" s="38"/>
      <c r="L914" s="38"/>
      <c r="M914" s="38"/>
      <c r="N914" s="38"/>
      <c r="O914" s="38"/>
    </row>
    <row r="915" spans="1:15" x14ac:dyDescent="0.25">
      <c r="A915" s="2"/>
      <c r="B915" s="53"/>
      <c r="C915" s="35"/>
      <c r="D915" s="35"/>
      <c r="E915" s="36"/>
      <c r="F915" s="37"/>
      <c r="G915" s="36"/>
      <c r="H915" s="38"/>
      <c r="I915" s="38"/>
      <c r="J915" s="38"/>
      <c r="K915" s="38"/>
      <c r="L915" s="38"/>
      <c r="M915" s="38"/>
      <c r="N915" s="38"/>
      <c r="O915" s="38"/>
    </row>
    <row r="916" spans="1:15" x14ac:dyDescent="0.25">
      <c r="A916" s="2"/>
      <c r="B916" s="53"/>
      <c r="C916" s="35"/>
      <c r="D916" s="35"/>
      <c r="E916" s="36"/>
      <c r="F916" s="37"/>
      <c r="G916" s="36"/>
      <c r="H916" s="38"/>
      <c r="I916" s="38"/>
      <c r="J916" s="38"/>
      <c r="K916" s="38"/>
      <c r="L916" s="38"/>
      <c r="M916" s="38"/>
      <c r="N916" s="38"/>
      <c r="O916" s="38"/>
    </row>
    <row r="917" spans="1:15" x14ac:dyDescent="0.25">
      <c r="A917" s="2"/>
      <c r="B917" s="53"/>
      <c r="C917" s="35"/>
      <c r="D917" s="35"/>
      <c r="E917" s="36"/>
      <c r="F917" s="37"/>
      <c r="G917" s="36"/>
      <c r="H917" s="38"/>
      <c r="I917" s="38"/>
      <c r="J917" s="38"/>
      <c r="K917" s="38"/>
      <c r="L917" s="38"/>
      <c r="M917" s="38"/>
      <c r="N917" s="38"/>
      <c r="O917" s="38"/>
    </row>
    <row r="918" spans="1:15" x14ac:dyDescent="0.25">
      <c r="A918" s="2"/>
      <c r="B918" s="53"/>
      <c r="C918" s="35"/>
      <c r="D918" s="35"/>
      <c r="E918" s="36"/>
      <c r="F918" s="37"/>
      <c r="G918" s="36"/>
      <c r="H918" s="38"/>
      <c r="I918" s="38"/>
      <c r="J918" s="38"/>
      <c r="K918" s="38"/>
      <c r="L918" s="38"/>
      <c r="M918" s="38"/>
      <c r="N918" s="38"/>
      <c r="O918" s="38"/>
    </row>
    <row r="919" spans="1:15" x14ac:dyDescent="0.25">
      <c r="A919" s="2"/>
      <c r="B919" s="53"/>
      <c r="C919" s="35"/>
      <c r="D919" s="35"/>
      <c r="E919" s="36"/>
      <c r="F919" s="37"/>
      <c r="G919" s="36"/>
      <c r="H919" s="38"/>
      <c r="I919" s="38"/>
      <c r="J919" s="38"/>
      <c r="K919" s="38"/>
      <c r="L919" s="38"/>
      <c r="M919" s="38"/>
      <c r="N919" s="38"/>
      <c r="O919" s="38"/>
    </row>
    <row r="920" spans="1:15" x14ac:dyDescent="0.25">
      <c r="A920" s="2"/>
      <c r="B920" s="53"/>
      <c r="C920" s="35"/>
      <c r="D920" s="35"/>
      <c r="E920" s="36"/>
      <c r="F920" s="37"/>
      <c r="G920" s="36"/>
      <c r="H920" s="38"/>
      <c r="I920" s="38"/>
      <c r="J920" s="38"/>
      <c r="K920" s="38"/>
      <c r="L920" s="38"/>
      <c r="M920" s="38"/>
      <c r="N920" s="38"/>
      <c r="O920" s="38"/>
    </row>
    <row r="921" spans="1:15" x14ac:dyDescent="0.25">
      <c r="A921" s="2"/>
      <c r="B921" s="47"/>
      <c r="C921" s="30"/>
      <c r="D921" s="30"/>
      <c r="E921" s="31"/>
      <c r="F921" s="32"/>
      <c r="G921" s="33"/>
      <c r="H921" s="33"/>
      <c r="I921" s="33"/>
      <c r="J921" s="33"/>
      <c r="K921" s="33"/>
      <c r="L921" s="33"/>
      <c r="M921" s="33"/>
      <c r="N921" s="33"/>
      <c r="O921" s="33"/>
    </row>
    <row r="922" spans="1:15" x14ac:dyDescent="0.25">
      <c r="A922" s="2"/>
      <c r="B922" s="53"/>
      <c r="C922" s="35"/>
      <c r="D922" s="35"/>
      <c r="E922" s="36"/>
      <c r="F922" s="37"/>
      <c r="G922" s="36"/>
      <c r="H922" s="38"/>
      <c r="I922" s="38"/>
      <c r="J922" s="38"/>
      <c r="K922" s="38"/>
      <c r="L922" s="38"/>
      <c r="M922" s="38"/>
      <c r="N922" s="38"/>
      <c r="O922" s="38"/>
    </row>
    <row r="923" spans="1:15" x14ac:dyDescent="0.25">
      <c r="A923" s="2"/>
      <c r="B923" s="53"/>
      <c r="C923" s="35"/>
      <c r="D923" s="35"/>
      <c r="E923" s="36"/>
      <c r="F923" s="37"/>
      <c r="G923" s="36"/>
      <c r="H923" s="38"/>
      <c r="I923" s="38"/>
      <c r="J923" s="38"/>
      <c r="K923" s="38"/>
      <c r="L923" s="38"/>
      <c r="M923" s="38"/>
      <c r="N923" s="38"/>
      <c r="O923" s="38"/>
    </row>
    <row r="924" spans="1:15" x14ac:dyDescent="0.25">
      <c r="A924" s="2"/>
      <c r="B924" s="47"/>
      <c r="C924" s="30"/>
      <c r="D924" s="30"/>
      <c r="E924" s="31"/>
      <c r="F924" s="32"/>
      <c r="G924" s="33"/>
      <c r="H924" s="33"/>
      <c r="I924" s="33"/>
      <c r="J924" s="33"/>
      <c r="K924" s="33"/>
      <c r="L924" s="33"/>
      <c r="M924" s="33"/>
      <c r="N924" s="33"/>
      <c r="O924" s="33"/>
    </row>
    <row r="925" spans="1:15" x14ac:dyDescent="0.25">
      <c r="A925" s="2"/>
      <c r="B925" s="53"/>
      <c r="C925" s="35"/>
      <c r="D925" s="35"/>
      <c r="E925" s="36"/>
      <c r="F925" s="37"/>
      <c r="G925" s="36"/>
      <c r="H925" s="38"/>
      <c r="I925" s="38"/>
      <c r="J925" s="38"/>
      <c r="K925" s="38"/>
      <c r="L925" s="38"/>
      <c r="M925" s="38"/>
      <c r="N925" s="38"/>
      <c r="O925" s="38"/>
    </row>
    <row r="926" spans="1:15" x14ac:dyDescent="0.25">
      <c r="A926" s="2"/>
      <c r="B926" s="48"/>
      <c r="C926" s="30"/>
      <c r="D926" s="30"/>
      <c r="E926" s="31"/>
      <c r="F926" s="32"/>
      <c r="G926" s="33"/>
      <c r="H926" s="33"/>
      <c r="I926" s="33"/>
      <c r="J926" s="33"/>
      <c r="K926" s="33"/>
      <c r="L926" s="33"/>
      <c r="M926" s="33"/>
      <c r="N926" s="33"/>
      <c r="O926" s="33"/>
    </row>
    <row r="927" spans="1:15" x14ac:dyDescent="0.25">
      <c r="A927" s="2"/>
      <c r="B927" s="40"/>
      <c r="C927" s="35"/>
      <c r="D927" s="35"/>
      <c r="E927" s="36"/>
      <c r="F927" s="37"/>
      <c r="G927" s="36"/>
      <c r="H927" s="38"/>
      <c r="I927" s="38"/>
      <c r="J927" s="38"/>
      <c r="K927" s="38"/>
      <c r="L927" s="38"/>
      <c r="M927" s="38"/>
      <c r="N927" s="38"/>
      <c r="O927" s="38"/>
    </row>
    <row r="928" spans="1:15" x14ac:dyDescent="0.25">
      <c r="A928" s="2"/>
      <c r="B928" s="40"/>
      <c r="C928" s="35"/>
      <c r="D928" s="35"/>
      <c r="E928" s="36"/>
      <c r="F928" s="37"/>
      <c r="G928" s="36"/>
      <c r="H928" s="38"/>
      <c r="I928" s="38"/>
      <c r="J928" s="38"/>
      <c r="K928" s="38"/>
      <c r="L928" s="38"/>
      <c r="M928" s="38"/>
      <c r="N928" s="38"/>
      <c r="O928" s="38"/>
    </row>
    <row r="929" spans="1:15" x14ac:dyDescent="0.25">
      <c r="A929" s="2"/>
      <c r="B929" s="40"/>
      <c r="C929" s="35"/>
      <c r="D929" s="35"/>
      <c r="E929" s="36"/>
      <c r="F929" s="37"/>
      <c r="G929" s="36"/>
      <c r="H929" s="38"/>
      <c r="I929" s="38"/>
      <c r="J929" s="38"/>
      <c r="K929" s="38"/>
      <c r="L929" s="38"/>
      <c r="M929" s="38"/>
      <c r="N929" s="38"/>
      <c r="O929" s="38"/>
    </row>
    <row r="930" spans="1:15" x14ac:dyDescent="0.25">
      <c r="A930" s="2"/>
      <c r="B930" s="40"/>
      <c r="C930" s="35"/>
      <c r="D930" s="35"/>
      <c r="E930" s="36"/>
      <c r="F930" s="37"/>
      <c r="G930" s="36"/>
      <c r="H930" s="38"/>
      <c r="I930" s="38"/>
      <c r="J930" s="38"/>
      <c r="K930" s="38"/>
      <c r="L930" s="38"/>
      <c r="M930" s="38"/>
      <c r="N930" s="38"/>
      <c r="O930" s="38"/>
    </row>
    <row r="931" spans="1:15" x14ac:dyDescent="0.25">
      <c r="A931" s="2"/>
      <c r="B931" s="40"/>
      <c r="C931" s="35"/>
      <c r="D931" s="35"/>
      <c r="E931" s="36"/>
      <c r="F931" s="37"/>
      <c r="G931" s="36"/>
      <c r="H931" s="38"/>
      <c r="I931" s="38"/>
      <c r="J931" s="38"/>
      <c r="K931" s="38"/>
      <c r="L931" s="38"/>
      <c r="M931" s="38"/>
      <c r="N931" s="38"/>
      <c r="O931" s="38"/>
    </row>
    <row r="932" spans="1:15" x14ac:dyDescent="0.25">
      <c r="A932" s="2"/>
      <c r="B932" s="40"/>
      <c r="C932" s="35"/>
      <c r="D932" s="35"/>
      <c r="E932" s="36"/>
      <c r="F932" s="37"/>
      <c r="G932" s="36"/>
      <c r="H932" s="38"/>
      <c r="I932" s="38"/>
      <c r="J932" s="38"/>
      <c r="K932" s="38"/>
      <c r="L932" s="38"/>
      <c r="M932" s="38"/>
      <c r="N932" s="38"/>
      <c r="O932" s="38"/>
    </row>
    <row r="933" spans="1:15" x14ac:dyDescent="0.25">
      <c r="A933" s="2"/>
      <c r="B933" s="40"/>
      <c r="C933" s="35"/>
      <c r="D933" s="35"/>
      <c r="E933" s="36"/>
      <c r="F933" s="37"/>
      <c r="G933" s="36"/>
      <c r="H933" s="38"/>
      <c r="I933" s="38"/>
      <c r="J933" s="38"/>
      <c r="K933" s="38"/>
      <c r="L933" s="38"/>
      <c r="M933" s="38"/>
      <c r="N933" s="38"/>
      <c r="O933" s="38"/>
    </row>
    <row r="934" spans="1:15" x14ac:dyDescent="0.25">
      <c r="A934" s="2"/>
      <c r="B934" s="40"/>
      <c r="C934" s="35"/>
      <c r="D934" s="35"/>
      <c r="E934" s="36"/>
      <c r="F934" s="37"/>
      <c r="G934" s="36"/>
      <c r="H934" s="38"/>
      <c r="I934" s="38"/>
      <c r="J934" s="38"/>
      <c r="K934" s="38"/>
      <c r="L934" s="38"/>
      <c r="M934" s="38"/>
      <c r="N934" s="38"/>
      <c r="O934" s="38"/>
    </row>
    <row r="935" spans="1:15" x14ac:dyDescent="0.25">
      <c r="A935" s="2"/>
      <c r="B935" s="40"/>
      <c r="C935" s="35"/>
      <c r="D935" s="35"/>
      <c r="E935" s="36"/>
      <c r="F935" s="37"/>
      <c r="G935" s="36"/>
      <c r="H935" s="38"/>
      <c r="I935" s="38"/>
      <c r="J935" s="38"/>
      <c r="K935" s="38"/>
      <c r="L935" s="38"/>
      <c r="M935" s="38"/>
      <c r="N935" s="38"/>
      <c r="O935" s="38"/>
    </row>
    <row r="936" spans="1:15" x14ac:dyDescent="0.25">
      <c r="A936" s="2"/>
      <c r="B936" s="40"/>
      <c r="C936" s="35"/>
      <c r="D936" s="35"/>
      <c r="E936" s="36"/>
      <c r="F936" s="37"/>
      <c r="G936" s="36"/>
      <c r="H936" s="38"/>
      <c r="I936" s="38"/>
      <c r="J936" s="38"/>
      <c r="K936" s="38"/>
      <c r="L936" s="38"/>
      <c r="M936" s="38"/>
      <c r="N936" s="38"/>
      <c r="O936" s="38"/>
    </row>
    <row r="937" spans="1:15" x14ac:dyDescent="0.25">
      <c r="A937" s="2"/>
      <c r="B937" s="40"/>
      <c r="C937" s="35"/>
      <c r="D937" s="35"/>
      <c r="E937" s="36"/>
      <c r="F937" s="37"/>
      <c r="G937" s="36"/>
      <c r="H937" s="38"/>
      <c r="I937" s="38"/>
      <c r="J937" s="38"/>
      <c r="K937" s="38"/>
      <c r="L937" s="38"/>
      <c r="M937" s="38"/>
      <c r="N937" s="38"/>
      <c r="O937" s="38"/>
    </row>
    <row r="938" spans="1:15" x14ac:dyDescent="0.25">
      <c r="A938" s="2"/>
      <c r="B938" s="40"/>
      <c r="C938" s="35"/>
      <c r="D938" s="35"/>
      <c r="E938" s="36"/>
      <c r="F938" s="37"/>
      <c r="G938" s="36"/>
      <c r="H938" s="38"/>
      <c r="I938" s="38"/>
      <c r="J938" s="38"/>
      <c r="K938" s="38"/>
      <c r="L938" s="38"/>
      <c r="M938" s="38"/>
      <c r="N938" s="38"/>
      <c r="O938" s="38"/>
    </row>
    <row r="939" spans="1:15" x14ac:dyDescent="0.25">
      <c r="A939" s="2"/>
      <c r="B939" s="40"/>
      <c r="C939" s="35"/>
      <c r="D939" s="35"/>
      <c r="E939" s="36"/>
      <c r="F939" s="37"/>
      <c r="G939" s="36"/>
      <c r="H939" s="38"/>
      <c r="I939" s="38"/>
      <c r="J939" s="38"/>
      <c r="K939" s="38"/>
      <c r="L939" s="38"/>
      <c r="M939" s="38"/>
      <c r="N939" s="38"/>
      <c r="O939" s="38"/>
    </row>
    <row r="940" spans="1:15" x14ac:dyDescent="0.25">
      <c r="A940" s="2"/>
      <c r="B940" s="40"/>
      <c r="C940" s="35"/>
      <c r="D940" s="35"/>
      <c r="E940" s="36"/>
      <c r="F940" s="37"/>
      <c r="G940" s="36"/>
      <c r="H940" s="38"/>
      <c r="I940" s="38"/>
      <c r="J940" s="38"/>
      <c r="K940" s="38"/>
      <c r="L940" s="38"/>
      <c r="M940" s="38"/>
      <c r="N940" s="38"/>
      <c r="O940" s="38"/>
    </row>
    <row r="941" spans="1:15" x14ac:dyDescent="0.25">
      <c r="A941" s="2"/>
      <c r="B941" s="53"/>
      <c r="C941" s="35"/>
      <c r="D941" s="35"/>
      <c r="E941" s="36"/>
      <c r="F941" s="37"/>
      <c r="G941" s="36"/>
      <c r="H941" s="38"/>
      <c r="I941" s="38"/>
      <c r="J941" s="38"/>
      <c r="K941" s="38"/>
      <c r="L941" s="38"/>
      <c r="M941" s="38"/>
      <c r="N941" s="38"/>
      <c r="O941" s="38"/>
    </row>
    <row r="942" spans="1:15" x14ac:dyDescent="0.25">
      <c r="A942" s="2"/>
      <c r="B942" s="53"/>
      <c r="C942" s="35"/>
      <c r="D942" s="35"/>
      <c r="E942" s="36"/>
      <c r="F942" s="37"/>
      <c r="G942" s="36"/>
      <c r="H942" s="38"/>
      <c r="I942" s="38"/>
      <c r="J942" s="38"/>
      <c r="K942" s="38"/>
      <c r="L942" s="38"/>
      <c r="M942" s="38"/>
      <c r="N942" s="38"/>
      <c r="O942" s="38"/>
    </row>
    <row r="943" spans="1:15" x14ac:dyDescent="0.25">
      <c r="A943" s="2"/>
      <c r="B943" s="53"/>
      <c r="C943" s="35"/>
      <c r="D943" s="35"/>
      <c r="E943" s="36"/>
      <c r="F943" s="37"/>
      <c r="G943" s="36"/>
      <c r="H943" s="38"/>
      <c r="I943" s="38"/>
      <c r="J943" s="38"/>
      <c r="K943" s="38"/>
      <c r="L943" s="38"/>
      <c r="M943" s="38"/>
      <c r="N943" s="38"/>
      <c r="O943" s="38"/>
    </row>
    <row r="944" spans="1:15" x14ac:dyDescent="0.25">
      <c r="A944" s="2"/>
      <c r="B944" s="53"/>
      <c r="C944" s="35"/>
      <c r="D944" s="35"/>
      <c r="E944" s="36"/>
      <c r="F944" s="37"/>
      <c r="G944" s="36"/>
      <c r="H944" s="38"/>
      <c r="I944" s="38"/>
      <c r="J944" s="38"/>
      <c r="K944" s="38"/>
      <c r="L944" s="38"/>
      <c r="M944" s="38"/>
      <c r="N944" s="38"/>
      <c r="O944" s="38"/>
    </row>
    <row r="945" spans="1:15" x14ac:dyDescent="0.25">
      <c r="A945" s="2"/>
      <c r="B945" s="53"/>
      <c r="C945" s="35"/>
      <c r="D945" s="35"/>
      <c r="E945" s="36"/>
      <c r="F945" s="37"/>
      <c r="G945" s="36"/>
      <c r="H945" s="38"/>
      <c r="I945" s="38"/>
      <c r="J945" s="38"/>
      <c r="K945" s="38"/>
      <c r="L945" s="38"/>
      <c r="M945" s="38"/>
      <c r="N945" s="38"/>
      <c r="O945" s="38"/>
    </row>
    <row r="946" spans="1:15" x14ac:dyDescent="0.25">
      <c r="A946" s="2"/>
      <c r="B946" s="53"/>
      <c r="C946" s="35"/>
      <c r="D946" s="35"/>
      <c r="E946" s="36"/>
      <c r="F946" s="37"/>
      <c r="G946" s="36"/>
      <c r="H946" s="38"/>
      <c r="I946" s="38"/>
      <c r="J946" s="38"/>
      <c r="K946" s="38"/>
      <c r="L946" s="38"/>
      <c r="M946" s="38"/>
      <c r="N946" s="38"/>
      <c r="O946" s="38"/>
    </row>
    <row r="947" spans="1:15" x14ac:dyDescent="0.25">
      <c r="A947" s="2"/>
      <c r="B947" s="48"/>
      <c r="C947" s="30"/>
      <c r="D947" s="30"/>
      <c r="E947" s="31"/>
      <c r="F947" s="32"/>
      <c r="G947" s="33"/>
      <c r="H947" s="33"/>
      <c r="I947" s="33"/>
      <c r="J947" s="33"/>
      <c r="K947" s="33"/>
      <c r="L947" s="33"/>
      <c r="M947" s="33"/>
      <c r="N947" s="33"/>
      <c r="O947" s="33"/>
    </row>
    <row r="948" spans="1:15" x14ac:dyDescent="0.25">
      <c r="A948" s="2"/>
      <c r="B948" s="40"/>
      <c r="C948" s="35"/>
      <c r="D948" s="35"/>
      <c r="E948" s="36"/>
      <c r="F948" s="37"/>
      <c r="G948" s="36"/>
      <c r="H948" s="38"/>
      <c r="I948" s="38"/>
      <c r="J948" s="38"/>
      <c r="K948" s="38"/>
      <c r="L948" s="38"/>
      <c r="M948" s="38"/>
      <c r="N948" s="38"/>
      <c r="O948" s="38"/>
    </row>
    <row r="949" spans="1:15" x14ac:dyDescent="0.25">
      <c r="A949" s="2"/>
      <c r="B949" s="40"/>
      <c r="C949" s="35"/>
      <c r="D949" s="35"/>
      <c r="E949" s="36"/>
      <c r="F949" s="37"/>
      <c r="G949" s="36"/>
      <c r="H949" s="38"/>
      <c r="I949" s="38"/>
      <c r="J949" s="38"/>
      <c r="K949" s="38"/>
      <c r="L949" s="38"/>
      <c r="M949" s="38"/>
      <c r="N949" s="38"/>
      <c r="O949" s="38"/>
    </row>
    <row r="950" spans="1:15" x14ac:dyDescent="0.25">
      <c r="A950" s="2"/>
      <c r="B950" s="40"/>
      <c r="C950" s="35"/>
      <c r="D950" s="35"/>
      <c r="E950" s="36"/>
      <c r="F950" s="37"/>
      <c r="G950" s="36"/>
      <c r="H950" s="38"/>
      <c r="I950" s="38"/>
      <c r="J950" s="38"/>
      <c r="K950" s="38"/>
      <c r="L950" s="38"/>
      <c r="M950" s="38"/>
      <c r="N950" s="38"/>
      <c r="O950" s="38"/>
    </row>
    <row r="951" spans="1:15" x14ac:dyDescent="0.25">
      <c r="A951" s="2"/>
      <c r="B951" s="40"/>
      <c r="C951" s="35"/>
      <c r="D951" s="35"/>
      <c r="E951" s="36"/>
      <c r="F951" s="37"/>
      <c r="G951" s="36"/>
      <c r="H951" s="38"/>
      <c r="I951" s="38"/>
      <c r="J951" s="38"/>
      <c r="K951" s="38"/>
      <c r="L951" s="38"/>
      <c r="M951" s="38"/>
      <c r="N951" s="38"/>
      <c r="O951" s="38"/>
    </row>
    <row r="952" spans="1:15" x14ac:dyDescent="0.25">
      <c r="A952" s="2"/>
      <c r="B952" s="40"/>
      <c r="C952" s="35"/>
      <c r="D952" s="35"/>
      <c r="E952" s="36"/>
      <c r="F952" s="37"/>
      <c r="G952" s="36"/>
      <c r="H952" s="38"/>
      <c r="I952" s="38"/>
      <c r="J952" s="38"/>
      <c r="K952" s="38"/>
      <c r="L952" s="38"/>
      <c r="M952" s="38"/>
      <c r="N952" s="38"/>
      <c r="O952" s="38"/>
    </row>
    <row r="953" spans="1:15" x14ac:dyDescent="0.25">
      <c r="A953" s="2"/>
      <c r="B953" s="40"/>
      <c r="C953" s="35"/>
      <c r="D953" s="35"/>
      <c r="E953" s="36"/>
      <c r="F953" s="37"/>
      <c r="G953" s="36"/>
      <c r="H953" s="38"/>
      <c r="I953" s="38"/>
      <c r="J953" s="38"/>
      <c r="K953" s="38"/>
      <c r="L953" s="38"/>
      <c r="M953" s="38"/>
      <c r="N953" s="38"/>
      <c r="O953" s="38"/>
    </row>
    <row r="954" spans="1:15" x14ac:dyDescent="0.25">
      <c r="A954" s="2"/>
      <c r="B954" s="40"/>
      <c r="C954" s="35"/>
      <c r="D954" s="35"/>
      <c r="E954" s="36"/>
      <c r="F954" s="37"/>
      <c r="G954" s="36"/>
      <c r="H954" s="38"/>
      <c r="I954" s="38"/>
      <c r="J954" s="38"/>
      <c r="K954" s="38"/>
      <c r="L954" s="38"/>
      <c r="M954" s="38"/>
      <c r="N954" s="38"/>
      <c r="O954" s="38"/>
    </row>
    <row r="955" spans="1:15" x14ac:dyDescent="0.25">
      <c r="A955" s="2"/>
      <c r="B955" s="40"/>
      <c r="C955" s="35"/>
      <c r="D955" s="35"/>
      <c r="E955" s="36"/>
      <c r="F955" s="37"/>
      <c r="G955" s="36"/>
      <c r="H955" s="38"/>
      <c r="I955" s="38"/>
      <c r="J955" s="38"/>
      <c r="K955" s="38"/>
      <c r="L955" s="38"/>
      <c r="M955" s="38"/>
      <c r="N955" s="38"/>
      <c r="O955" s="38"/>
    </row>
    <row r="956" spans="1:15" x14ac:dyDescent="0.25">
      <c r="A956" s="2"/>
      <c r="B956" s="40"/>
      <c r="C956" s="35"/>
      <c r="D956" s="35"/>
      <c r="E956" s="36"/>
      <c r="F956" s="37"/>
      <c r="G956" s="36"/>
      <c r="H956" s="38"/>
      <c r="I956" s="38"/>
      <c r="J956" s="38"/>
      <c r="K956" s="38"/>
      <c r="L956" s="38"/>
      <c r="M956" s="38"/>
      <c r="N956" s="38"/>
      <c r="O956" s="38"/>
    </row>
    <row r="957" spans="1:15" x14ac:dyDescent="0.25">
      <c r="A957" s="2"/>
      <c r="B957" s="40"/>
      <c r="C957" s="35"/>
      <c r="D957" s="35"/>
      <c r="E957" s="36"/>
      <c r="F957" s="37"/>
      <c r="G957" s="36"/>
      <c r="H957" s="38"/>
      <c r="I957" s="38"/>
      <c r="J957" s="38"/>
      <c r="K957" s="38"/>
      <c r="L957" s="38"/>
      <c r="M957" s="38"/>
      <c r="N957" s="38"/>
      <c r="O957" s="38"/>
    </row>
    <row r="958" spans="1:15" x14ac:dyDescent="0.25">
      <c r="A958" s="2"/>
      <c r="B958" s="40"/>
      <c r="C958" s="35"/>
      <c r="D958" s="35"/>
      <c r="E958" s="36"/>
      <c r="F958" s="37"/>
      <c r="G958" s="36"/>
      <c r="H958" s="38"/>
      <c r="I958" s="38"/>
      <c r="J958" s="38"/>
      <c r="K958" s="38"/>
      <c r="L958" s="38"/>
      <c r="M958" s="38"/>
      <c r="N958" s="38"/>
      <c r="O958" s="38"/>
    </row>
    <row r="959" spans="1:15" x14ac:dyDescent="0.25">
      <c r="A959" s="2"/>
      <c r="B959" s="40"/>
      <c r="C959" s="35"/>
      <c r="D959" s="35"/>
      <c r="E959" s="36"/>
      <c r="F959" s="37"/>
      <c r="G959" s="36"/>
      <c r="H959" s="38"/>
      <c r="I959" s="38"/>
      <c r="J959" s="38"/>
      <c r="K959" s="38"/>
      <c r="L959" s="38"/>
      <c r="M959" s="38"/>
      <c r="N959" s="38"/>
      <c r="O959" s="38"/>
    </row>
    <row r="960" spans="1:15" x14ac:dyDescent="0.25">
      <c r="A960" s="2"/>
      <c r="B960" s="40"/>
      <c r="C960" s="35"/>
      <c r="D960" s="35"/>
      <c r="E960" s="36"/>
      <c r="F960" s="37"/>
      <c r="G960" s="36"/>
      <c r="H960" s="38"/>
      <c r="I960" s="38"/>
      <c r="J960" s="38"/>
      <c r="K960" s="38"/>
      <c r="L960" s="38"/>
      <c r="M960" s="38"/>
      <c r="N960" s="38"/>
      <c r="O960" s="38"/>
    </row>
    <row r="961" spans="1:15" x14ac:dyDescent="0.25">
      <c r="A961" s="2"/>
      <c r="B961" s="40"/>
      <c r="C961" s="35"/>
      <c r="D961" s="35"/>
      <c r="E961" s="36"/>
      <c r="F961" s="37"/>
      <c r="G961" s="36"/>
      <c r="H961" s="38"/>
      <c r="I961" s="38"/>
      <c r="J961" s="38"/>
      <c r="K961" s="38"/>
      <c r="L961" s="38"/>
      <c r="M961" s="38"/>
      <c r="N961" s="38"/>
      <c r="O961" s="38"/>
    </row>
    <row r="962" spans="1:15" x14ac:dyDescent="0.25">
      <c r="A962" s="2"/>
      <c r="B962" s="53"/>
      <c r="C962" s="35"/>
      <c r="D962" s="35"/>
      <c r="E962" s="36"/>
      <c r="F962" s="37"/>
      <c r="G962" s="36"/>
      <c r="H962" s="38"/>
      <c r="I962" s="38"/>
      <c r="J962" s="38"/>
      <c r="K962" s="38"/>
      <c r="L962" s="38"/>
      <c r="M962" s="38"/>
      <c r="N962" s="38"/>
      <c r="O962" s="38"/>
    </row>
    <row r="963" spans="1:15" x14ac:dyDescent="0.25">
      <c r="A963" s="2"/>
      <c r="B963" s="53"/>
      <c r="C963" s="35"/>
      <c r="D963" s="35"/>
      <c r="E963" s="36"/>
      <c r="F963" s="37"/>
      <c r="G963" s="36"/>
      <c r="H963" s="38"/>
      <c r="I963" s="38"/>
      <c r="J963" s="38"/>
      <c r="K963" s="38"/>
      <c r="L963" s="38"/>
      <c r="M963" s="38"/>
      <c r="N963" s="38"/>
      <c r="O963" s="38"/>
    </row>
    <row r="964" spans="1:15" x14ac:dyDescent="0.25">
      <c r="A964" s="2"/>
      <c r="B964" s="53"/>
      <c r="C964" s="35"/>
      <c r="D964" s="35"/>
      <c r="E964" s="36"/>
      <c r="F964" s="37"/>
      <c r="G964" s="36"/>
      <c r="H964" s="38"/>
      <c r="I964" s="38"/>
      <c r="J964" s="38"/>
      <c r="K964" s="38"/>
      <c r="L964" s="38"/>
      <c r="M964" s="38"/>
      <c r="N964" s="38"/>
      <c r="O964" s="38"/>
    </row>
    <row r="965" spans="1:15" x14ac:dyDescent="0.25">
      <c r="A965" s="2"/>
      <c r="B965" s="53"/>
      <c r="C965" s="35"/>
      <c r="D965" s="35"/>
      <c r="E965" s="36"/>
      <c r="F965" s="37"/>
      <c r="G965" s="36"/>
      <c r="H965" s="38"/>
      <c r="I965" s="38"/>
      <c r="J965" s="38"/>
      <c r="K965" s="38"/>
      <c r="L965" s="38"/>
      <c r="M965" s="38"/>
      <c r="N965" s="38"/>
      <c r="O965" s="38"/>
    </row>
    <row r="966" spans="1:15" x14ac:dyDescent="0.25">
      <c r="A966" s="2"/>
      <c r="B966" s="53"/>
      <c r="C966" s="35"/>
      <c r="D966" s="35"/>
      <c r="E966" s="36"/>
      <c r="F966" s="37"/>
      <c r="G966" s="36"/>
      <c r="H966" s="38"/>
      <c r="I966" s="38"/>
      <c r="J966" s="38"/>
      <c r="K966" s="38"/>
      <c r="L966" s="38"/>
      <c r="M966" s="38"/>
      <c r="N966" s="38"/>
      <c r="O966" s="38"/>
    </row>
    <row r="967" spans="1:15" x14ac:dyDescent="0.25">
      <c r="A967" s="2"/>
      <c r="B967" s="53"/>
      <c r="C967" s="35"/>
      <c r="D967" s="35"/>
      <c r="E967" s="36"/>
      <c r="F967" s="37"/>
      <c r="G967" s="36"/>
      <c r="H967" s="38"/>
      <c r="I967" s="38"/>
      <c r="J967" s="38"/>
      <c r="K967" s="38"/>
      <c r="L967" s="38"/>
      <c r="M967" s="38"/>
      <c r="N967" s="38"/>
      <c r="O967" s="38"/>
    </row>
    <row r="968" spans="1:15" x14ac:dyDescent="0.25">
      <c r="A968" s="2"/>
      <c r="B968" s="53"/>
      <c r="C968" s="35"/>
      <c r="D968" s="35"/>
      <c r="E968" s="36"/>
      <c r="F968" s="37"/>
      <c r="G968" s="36"/>
      <c r="H968" s="38"/>
      <c r="I968" s="38"/>
      <c r="J968" s="38"/>
      <c r="K968" s="38"/>
      <c r="L968" s="38"/>
      <c r="M968" s="38"/>
      <c r="N968" s="38"/>
      <c r="O968" s="38"/>
    </row>
    <row r="969" spans="1:15" x14ac:dyDescent="0.25">
      <c r="A969" s="2"/>
      <c r="B969" s="53"/>
      <c r="C969" s="35"/>
      <c r="D969" s="35"/>
      <c r="E969" s="36"/>
      <c r="F969" s="37"/>
      <c r="G969" s="36"/>
      <c r="H969" s="38"/>
      <c r="I969" s="38"/>
      <c r="J969" s="38"/>
      <c r="K969" s="38"/>
      <c r="L969" s="38"/>
      <c r="M969" s="38"/>
      <c r="N969" s="38"/>
      <c r="O969" s="38"/>
    </row>
    <row r="970" spans="1:15" x14ac:dyDescent="0.25">
      <c r="A970" s="2"/>
      <c r="B970" s="48"/>
      <c r="C970" s="30"/>
      <c r="D970" s="30"/>
      <c r="E970" s="31"/>
      <c r="F970" s="32"/>
      <c r="G970" s="33"/>
      <c r="H970" s="33"/>
      <c r="I970" s="33"/>
      <c r="J970" s="33"/>
      <c r="K970" s="33"/>
      <c r="L970" s="33"/>
      <c r="M970" s="33"/>
      <c r="N970" s="33"/>
      <c r="O970" s="33"/>
    </row>
    <row r="971" spans="1:15" x14ac:dyDescent="0.25">
      <c r="A971" s="2"/>
      <c r="B971" s="40"/>
      <c r="C971" s="35"/>
      <c r="D971" s="35"/>
      <c r="E971" s="36"/>
      <c r="F971" s="37"/>
      <c r="G971" s="36"/>
      <c r="H971" s="38"/>
      <c r="I971" s="38"/>
      <c r="J971" s="38"/>
      <c r="K971" s="38"/>
      <c r="L971" s="38"/>
      <c r="M971" s="38"/>
      <c r="N971" s="38"/>
      <c r="O971" s="38"/>
    </row>
    <row r="972" spans="1:15" x14ac:dyDescent="0.25">
      <c r="A972" s="2"/>
      <c r="B972" s="40"/>
      <c r="C972" s="35"/>
      <c r="D972" s="35"/>
      <c r="E972" s="36"/>
      <c r="F972" s="37"/>
      <c r="G972" s="36"/>
      <c r="H972" s="38"/>
      <c r="I972" s="38"/>
      <c r="J972" s="38"/>
      <c r="K972" s="38"/>
      <c r="L972" s="38"/>
      <c r="M972" s="38"/>
      <c r="N972" s="38"/>
      <c r="O972" s="38"/>
    </row>
    <row r="973" spans="1:15" x14ac:dyDescent="0.25">
      <c r="A973" s="2"/>
      <c r="B973" s="40"/>
      <c r="C973" s="35"/>
      <c r="D973" s="35"/>
      <c r="E973" s="36"/>
      <c r="F973" s="37"/>
      <c r="G973" s="36"/>
      <c r="H973" s="38"/>
      <c r="I973" s="38"/>
      <c r="J973" s="38"/>
      <c r="K973" s="38"/>
      <c r="L973" s="38"/>
      <c r="M973" s="38"/>
      <c r="N973" s="38"/>
      <c r="O973" s="38"/>
    </row>
    <row r="974" spans="1:15" x14ac:dyDescent="0.25">
      <c r="A974" s="2"/>
      <c r="B974" s="40"/>
      <c r="C974" s="35"/>
      <c r="D974" s="35"/>
      <c r="E974" s="36"/>
      <c r="F974" s="37"/>
      <c r="G974" s="36"/>
      <c r="H974" s="38"/>
      <c r="I974" s="38"/>
      <c r="J974" s="38"/>
      <c r="K974" s="38"/>
      <c r="L974" s="38"/>
      <c r="M974" s="38"/>
      <c r="N974" s="38"/>
      <c r="O974" s="38"/>
    </row>
    <row r="975" spans="1:15" x14ac:dyDescent="0.25">
      <c r="A975" s="2"/>
      <c r="B975" s="40"/>
      <c r="C975" s="35"/>
      <c r="D975" s="35"/>
      <c r="E975" s="36"/>
      <c r="F975" s="37"/>
      <c r="G975" s="36"/>
      <c r="H975" s="38"/>
      <c r="I975" s="38"/>
      <c r="J975" s="38"/>
      <c r="K975" s="38"/>
      <c r="L975" s="38"/>
      <c r="M975" s="38"/>
      <c r="N975" s="38"/>
      <c r="O975" s="38"/>
    </row>
    <row r="976" spans="1:15" x14ac:dyDescent="0.25">
      <c r="A976" s="2"/>
      <c r="B976" s="40"/>
      <c r="C976" s="35"/>
      <c r="D976" s="35"/>
      <c r="E976" s="36"/>
      <c r="F976" s="37"/>
      <c r="G976" s="36"/>
      <c r="H976" s="38"/>
      <c r="I976" s="38"/>
      <c r="J976" s="38"/>
      <c r="K976" s="38"/>
      <c r="L976" s="38"/>
      <c r="M976" s="38"/>
      <c r="N976" s="38"/>
      <c r="O976" s="38"/>
    </row>
    <row r="977" spans="1:15" x14ac:dyDescent="0.25">
      <c r="A977" s="2"/>
      <c r="B977" s="40"/>
      <c r="C977" s="35"/>
      <c r="D977" s="35"/>
      <c r="E977" s="36"/>
      <c r="F977" s="37"/>
      <c r="G977" s="36"/>
      <c r="H977" s="38"/>
      <c r="I977" s="38"/>
      <c r="J977" s="38"/>
      <c r="K977" s="38"/>
      <c r="L977" s="38"/>
      <c r="M977" s="38"/>
      <c r="N977" s="38"/>
      <c r="O977" s="38"/>
    </row>
    <row r="978" spans="1:15" x14ac:dyDescent="0.25">
      <c r="A978" s="2"/>
      <c r="B978" s="40"/>
      <c r="C978" s="35"/>
      <c r="D978" s="35"/>
      <c r="E978" s="36"/>
      <c r="F978" s="37"/>
      <c r="G978" s="36"/>
      <c r="H978" s="38"/>
      <c r="I978" s="38"/>
      <c r="J978" s="38"/>
      <c r="K978" s="38"/>
      <c r="L978" s="38"/>
      <c r="M978" s="38"/>
      <c r="N978" s="38"/>
      <c r="O978" s="38"/>
    </row>
    <row r="979" spans="1:15" x14ac:dyDescent="0.25">
      <c r="A979" s="2"/>
      <c r="B979" s="40"/>
      <c r="C979" s="35"/>
      <c r="D979" s="35"/>
      <c r="E979" s="36"/>
      <c r="F979" s="37"/>
      <c r="G979" s="36"/>
      <c r="H979" s="38"/>
      <c r="I979" s="38"/>
      <c r="J979" s="38"/>
      <c r="K979" s="38"/>
      <c r="L979" s="38"/>
      <c r="M979" s="38"/>
      <c r="N979" s="38"/>
      <c r="O979" s="38"/>
    </row>
    <row r="980" spans="1:15" x14ac:dyDescent="0.25">
      <c r="A980" s="2"/>
      <c r="B980" s="40"/>
      <c r="C980" s="35"/>
      <c r="D980" s="35"/>
      <c r="E980" s="36"/>
      <c r="F980" s="37"/>
      <c r="G980" s="36"/>
      <c r="H980" s="38"/>
      <c r="I980" s="38"/>
      <c r="J980" s="38"/>
      <c r="K980" s="38"/>
      <c r="L980" s="38"/>
      <c r="M980" s="38"/>
      <c r="N980" s="38"/>
      <c r="O980" s="38"/>
    </row>
    <row r="981" spans="1:15" x14ac:dyDescent="0.25">
      <c r="A981" s="2"/>
      <c r="B981" s="40"/>
      <c r="C981" s="35"/>
      <c r="D981" s="35"/>
      <c r="E981" s="36"/>
      <c r="F981" s="37"/>
      <c r="G981" s="36"/>
      <c r="H981" s="38"/>
      <c r="I981" s="38"/>
      <c r="J981" s="38"/>
      <c r="K981" s="38"/>
      <c r="L981" s="38"/>
      <c r="M981" s="38"/>
      <c r="N981" s="38"/>
      <c r="O981" s="38"/>
    </row>
    <row r="982" spans="1:15" x14ac:dyDescent="0.25">
      <c r="A982" s="2"/>
      <c r="B982" s="40"/>
      <c r="C982" s="35"/>
      <c r="D982" s="35"/>
      <c r="E982" s="36"/>
      <c r="F982" s="37"/>
      <c r="G982" s="36"/>
      <c r="H982" s="38"/>
      <c r="I982" s="38"/>
      <c r="J982" s="38"/>
      <c r="K982" s="38"/>
      <c r="L982" s="38"/>
      <c r="M982" s="38"/>
      <c r="N982" s="38"/>
      <c r="O982" s="38"/>
    </row>
    <row r="983" spans="1:15" x14ac:dyDescent="0.25">
      <c r="A983" s="2"/>
      <c r="B983" s="40"/>
      <c r="C983" s="35"/>
      <c r="D983" s="35"/>
      <c r="E983" s="36"/>
      <c r="F983" s="37"/>
      <c r="G983" s="36"/>
      <c r="H983" s="38"/>
      <c r="I983" s="38"/>
      <c r="J983" s="38"/>
      <c r="K983" s="38"/>
      <c r="L983" s="38"/>
      <c r="M983" s="38"/>
      <c r="N983" s="38"/>
      <c r="O983" s="38"/>
    </row>
    <row r="984" spans="1:15" x14ac:dyDescent="0.25">
      <c r="A984" s="2"/>
      <c r="B984" s="40"/>
      <c r="C984" s="35"/>
      <c r="D984" s="35"/>
      <c r="E984" s="36"/>
      <c r="F984" s="37"/>
      <c r="G984" s="36"/>
      <c r="H984" s="38"/>
      <c r="I984" s="38"/>
      <c r="J984" s="38"/>
      <c r="K984" s="38"/>
      <c r="L984" s="38"/>
      <c r="M984" s="38"/>
      <c r="N984" s="38"/>
      <c r="O984" s="38"/>
    </row>
    <row r="985" spans="1:15" x14ac:dyDescent="0.25">
      <c r="A985" s="2"/>
      <c r="B985" s="53"/>
      <c r="C985" s="35"/>
      <c r="D985" s="35"/>
      <c r="E985" s="36"/>
      <c r="F985" s="37"/>
      <c r="G985" s="36"/>
      <c r="H985" s="38"/>
      <c r="I985" s="38"/>
      <c r="J985" s="38"/>
      <c r="K985" s="38"/>
      <c r="L985" s="38"/>
      <c r="M985" s="38"/>
      <c r="N985" s="38"/>
      <c r="O985" s="38"/>
    </row>
    <row r="986" spans="1:15" x14ac:dyDescent="0.25">
      <c r="A986" s="2"/>
      <c r="B986" s="47"/>
      <c r="C986" s="30"/>
      <c r="D986" s="30"/>
      <c r="E986" s="31"/>
      <c r="F986" s="32"/>
      <c r="G986" s="33"/>
      <c r="H986" s="33"/>
      <c r="I986" s="33"/>
      <c r="J986" s="33"/>
      <c r="K986" s="33"/>
      <c r="L986" s="33"/>
      <c r="M986" s="33"/>
      <c r="N986" s="33"/>
      <c r="O986" s="33"/>
    </row>
    <row r="987" spans="1:15" x14ac:dyDescent="0.25">
      <c r="A987" s="2"/>
      <c r="B987" s="53"/>
      <c r="C987" s="35"/>
      <c r="D987" s="35"/>
      <c r="E987" s="36"/>
      <c r="F987" s="37"/>
      <c r="G987" s="36"/>
      <c r="H987" s="38"/>
      <c r="I987" s="38"/>
      <c r="J987" s="38"/>
      <c r="K987" s="38"/>
      <c r="L987" s="38"/>
      <c r="M987" s="38"/>
      <c r="N987" s="38"/>
      <c r="O987" s="38"/>
    </row>
    <row r="988" spans="1:15" x14ac:dyDescent="0.25">
      <c r="A988" s="2"/>
      <c r="B988" s="53"/>
      <c r="C988" s="35"/>
      <c r="D988" s="35"/>
      <c r="E988" s="36"/>
      <c r="F988" s="37"/>
      <c r="G988" s="36"/>
      <c r="H988" s="38"/>
      <c r="I988" s="38"/>
      <c r="J988" s="38"/>
      <c r="K988" s="38"/>
      <c r="L988" s="38"/>
      <c r="M988" s="38"/>
      <c r="N988" s="38"/>
      <c r="O988" s="38"/>
    </row>
    <row r="989" spans="1:15" x14ac:dyDescent="0.25">
      <c r="A989" s="2"/>
      <c r="B989" s="53"/>
      <c r="C989" s="35"/>
      <c r="D989" s="35"/>
      <c r="E989" s="36"/>
      <c r="F989" s="37"/>
      <c r="G989" s="36"/>
      <c r="H989" s="38"/>
      <c r="I989" s="38"/>
      <c r="J989" s="38"/>
      <c r="K989" s="38"/>
      <c r="L989" s="38"/>
      <c r="M989" s="38"/>
      <c r="N989" s="38"/>
      <c r="O989" s="38"/>
    </row>
    <row r="990" spans="1:15" x14ac:dyDescent="0.25">
      <c r="A990" s="2"/>
      <c r="B990" s="53"/>
      <c r="C990" s="35"/>
      <c r="D990" s="35"/>
      <c r="E990" s="36"/>
      <c r="F990" s="37"/>
      <c r="G990" s="36"/>
      <c r="H990" s="38"/>
      <c r="I990" s="38"/>
      <c r="J990" s="38"/>
      <c r="K990" s="38"/>
      <c r="L990" s="38"/>
      <c r="M990" s="38"/>
      <c r="N990" s="38"/>
      <c r="O990" s="38"/>
    </row>
    <row r="991" spans="1:15" x14ac:dyDescent="0.25">
      <c r="A991" s="2"/>
      <c r="B991" s="53"/>
      <c r="C991" s="35"/>
      <c r="D991" s="35"/>
      <c r="E991" s="36"/>
      <c r="F991" s="37"/>
      <c r="G991" s="36"/>
      <c r="H991" s="38"/>
      <c r="I991" s="38"/>
      <c r="J991" s="38"/>
      <c r="K991" s="38"/>
      <c r="L991" s="38"/>
      <c r="M991" s="38"/>
      <c r="N991" s="38"/>
      <c r="O991" s="38"/>
    </row>
    <row r="992" spans="1:15" x14ac:dyDescent="0.25">
      <c r="A992" s="2"/>
      <c r="B992" s="53"/>
      <c r="C992" s="35"/>
      <c r="D992" s="35"/>
      <c r="E992" s="36"/>
      <c r="F992" s="37"/>
      <c r="G992" s="36"/>
      <c r="H992" s="38"/>
      <c r="I992" s="38"/>
      <c r="J992" s="38"/>
      <c r="K992" s="38"/>
      <c r="L992" s="38"/>
      <c r="M992" s="38"/>
      <c r="N992" s="38"/>
      <c r="O992" s="38"/>
    </row>
    <row r="993" spans="1:15" x14ac:dyDescent="0.25">
      <c r="A993" s="2"/>
      <c r="B993" s="53"/>
      <c r="C993" s="35"/>
      <c r="D993" s="35"/>
      <c r="E993" s="36"/>
      <c r="F993" s="37"/>
      <c r="G993" s="36"/>
      <c r="H993" s="38"/>
      <c r="I993" s="38"/>
      <c r="J993" s="38"/>
      <c r="K993" s="38"/>
      <c r="L993" s="38"/>
      <c r="M993" s="38"/>
      <c r="N993" s="38"/>
      <c r="O993" s="38"/>
    </row>
    <row r="994" spans="1:15" x14ac:dyDescent="0.25">
      <c r="A994" s="2"/>
      <c r="B994" s="53"/>
      <c r="C994" s="35"/>
      <c r="D994" s="35"/>
      <c r="E994" s="36"/>
      <c r="F994" s="37"/>
      <c r="G994" s="36"/>
      <c r="H994" s="38"/>
      <c r="I994" s="38"/>
      <c r="J994" s="38"/>
      <c r="K994" s="38"/>
      <c r="L994" s="38"/>
      <c r="M994" s="38"/>
      <c r="N994" s="38"/>
      <c r="O994" s="38"/>
    </row>
    <row r="995" spans="1:15" x14ac:dyDescent="0.25">
      <c r="A995" s="2"/>
      <c r="B995" s="53"/>
      <c r="C995" s="35"/>
      <c r="D995" s="35"/>
      <c r="E995" s="36"/>
      <c r="F995" s="37"/>
      <c r="G995" s="36"/>
      <c r="H995" s="38"/>
      <c r="I995" s="38"/>
      <c r="J995" s="38"/>
      <c r="K995" s="38"/>
      <c r="L995" s="38"/>
      <c r="M995" s="38"/>
      <c r="N995" s="38"/>
      <c r="O995" s="38"/>
    </row>
    <row r="996" spans="1:15" x14ac:dyDescent="0.25">
      <c r="A996" s="2"/>
      <c r="B996" s="53"/>
      <c r="C996" s="35"/>
      <c r="D996" s="35"/>
      <c r="E996" s="36"/>
      <c r="F996" s="37"/>
      <c r="G996" s="36"/>
      <c r="H996" s="38"/>
      <c r="I996" s="38"/>
      <c r="J996" s="38"/>
      <c r="K996" s="38"/>
      <c r="L996" s="38"/>
      <c r="M996" s="38"/>
      <c r="N996" s="38"/>
      <c r="O996" s="38"/>
    </row>
    <row r="997" spans="1:15" x14ac:dyDescent="0.25">
      <c r="A997" s="2"/>
      <c r="B997" s="53"/>
      <c r="C997" s="35"/>
      <c r="D997" s="35"/>
      <c r="E997" s="36"/>
      <c r="F997" s="37"/>
      <c r="G997" s="36"/>
      <c r="H997" s="38"/>
      <c r="I997" s="38"/>
      <c r="J997" s="38"/>
      <c r="K997" s="38"/>
      <c r="L997" s="38"/>
      <c r="M997" s="38"/>
      <c r="N997" s="38"/>
      <c r="O997" s="38"/>
    </row>
    <row r="998" spans="1:15" x14ac:dyDescent="0.25">
      <c r="A998" s="2"/>
      <c r="B998" s="53"/>
      <c r="C998" s="35"/>
      <c r="D998" s="35"/>
      <c r="E998" s="36"/>
      <c r="F998" s="37"/>
      <c r="G998" s="36"/>
      <c r="H998" s="38"/>
      <c r="I998" s="38"/>
      <c r="J998" s="38"/>
      <c r="K998" s="38"/>
      <c r="L998" s="38"/>
      <c r="M998" s="38"/>
      <c r="N998" s="38"/>
      <c r="O998" s="38"/>
    </row>
    <row r="999" spans="1:15" x14ac:dyDescent="0.25">
      <c r="A999" s="2"/>
      <c r="B999" s="53"/>
      <c r="C999" s="35"/>
      <c r="D999" s="35"/>
      <c r="E999" s="36"/>
      <c r="F999" s="37"/>
      <c r="G999" s="36"/>
      <c r="H999" s="38"/>
      <c r="I999" s="38"/>
      <c r="J999" s="38"/>
      <c r="K999" s="38"/>
      <c r="L999" s="38"/>
      <c r="M999" s="38"/>
      <c r="N999" s="38"/>
      <c r="O999" s="38"/>
    </row>
    <row r="1000" spans="1:15" x14ac:dyDescent="0.25">
      <c r="A1000" s="2"/>
      <c r="B1000" s="53"/>
      <c r="C1000" s="35"/>
      <c r="D1000" s="35"/>
      <c r="E1000" s="36"/>
      <c r="F1000" s="37"/>
      <c r="G1000" s="36"/>
      <c r="H1000" s="38"/>
      <c r="I1000" s="38"/>
      <c r="J1000" s="38"/>
      <c r="K1000" s="38"/>
      <c r="L1000" s="38"/>
      <c r="M1000" s="38"/>
      <c r="N1000" s="38"/>
      <c r="O1000" s="38"/>
    </row>
    <row r="1001" spans="1:15" x14ac:dyDescent="0.25">
      <c r="A1001" s="2"/>
      <c r="B1001" s="53"/>
      <c r="C1001" s="35"/>
      <c r="D1001" s="35"/>
      <c r="E1001" s="36"/>
      <c r="F1001" s="37"/>
      <c r="G1001" s="36"/>
      <c r="H1001" s="38"/>
      <c r="I1001" s="38"/>
      <c r="J1001" s="38"/>
      <c r="K1001" s="38"/>
      <c r="L1001" s="38"/>
      <c r="M1001" s="38"/>
      <c r="N1001" s="38"/>
      <c r="O1001" s="38"/>
    </row>
    <row r="1002" spans="1:15" x14ac:dyDescent="0.25">
      <c r="A1002" s="2"/>
      <c r="B1002" s="47"/>
      <c r="C1002" s="30"/>
      <c r="D1002" s="30"/>
      <c r="E1002" s="31"/>
      <c r="F1002" s="32"/>
      <c r="G1002" s="33"/>
      <c r="H1002" s="33"/>
      <c r="I1002" s="33"/>
      <c r="J1002" s="33"/>
      <c r="K1002" s="33"/>
      <c r="L1002" s="33"/>
      <c r="M1002" s="33"/>
      <c r="N1002" s="33"/>
      <c r="O1002" s="33"/>
    </row>
    <row r="1003" spans="1:15" x14ac:dyDescent="0.25">
      <c r="A1003" s="2"/>
      <c r="B1003" s="53"/>
      <c r="C1003" s="35"/>
      <c r="D1003" s="35"/>
      <c r="E1003" s="36"/>
      <c r="F1003" s="37"/>
      <c r="G1003" s="36"/>
      <c r="H1003" s="38"/>
      <c r="I1003" s="38"/>
      <c r="J1003" s="38"/>
      <c r="K1003" s="38"/>
      <c r="L1003" s="38"/>
      <c r="M1003" s="38"/>
      <c r="N1003" s="38"/>
      <c r="O1003" s="38"/>
    </row>
    <row r="1004" spans="1:15" x14ac:dyDescent="0.25">
      <c r="A1004" s="2"/>
      <c r="B1004" s="53"/>
      <c r="C1004" s="35"/>
      <c r="D1004" s="35"/>
      <c r="E1004" s="36"/>
      <c r="F1004" s="37"/>
      <c r="G1004" s="36"/>
      <c r="H1004" s="38"/>
      <c r="I1004" s="38"/>
      <c r="J1004" s="38"/>
      <c r="K1004" s="38"/>
      <c r="L1004" s="38"/>
      <c r="M1004" s="38"/>
      <c r="N1004" s="38"/>
      <c r="O1004" s="38"/>
    </row>
    <row r="1005" spans="1:15" x14ac:dyDescent="0.25">
      <c r="A1005" s="2"/>
      <c r="B1005" s="47"/>
      <c r="C1005" s="30"/>
      <c r="D1005" s="30"/>
      <c r="E1005" s="31"/>
      <c r="F1005" s="32"/>
      <c r="G1005" s="33"/>
      <c r="H1005" s="33"/>
      <c r="I1005" s="33"/>
      <c r="J1005" s="33"/>
      <c r="K1005" s="33"/>
      <c r="L1005" s="33"/>
      <c r="M1005" s="33"/>
      <c r="N1005" s="33"/>
      <c r="O1005" s="33"/>
    </row>
    <row r="1006" spans="1:15" x14ac:dyDescent="0.25">
      <c r="A1006" s="2"/>
      <c r="B1006" s="53"/>
      <c r="C1006" s="35"/>
      <c r="D1006" s="35"/>
      <c r="E1006" s="36"/>
      <c r="F1006" s="37"/>
      <c r="G1006" s="36"/>
      <c r="H1006" s="38"/>
      <c r="I1006" s="38"/>
      <c r="J1006" s="38"/>
      <c r="K1006" s="38"/>
      <c r="L1006" s="38"/>
      <c r="M1006" s="38"/>
      <c r="N1006" s="38"/>
      <c r="O1006" s="38"/>
    </row>
    <row r="1007" spans="1:15" x14ac:dyDescent="0.25">
      <c r="A1007" s="2"/>
      <c r="B1007" s="53"/>
      <c r="C1007" s="35"/>
      <c r="D1007" s="35"/>
      <c r="E1007" s="36"/>
      <c r="F1007" s="37"/>
      <c r="G1007" s="36"/>
      <c r="H1007" s="38"/>
      <c r="I1007" s="38"/>
      <c r="J1007" s="38"/>
      <c r="K1007" s="38"/>
      <c r="L1007" s="38"/>
      <c r="M1007" s="38"/>
      <c r="N1007" s="38"/>
      <c r="O1007" s="38"/>
    </row>
    <row r="1008" spans="1:15" x14ac:dyDescent="0.25">
      <c r="A1008" s="2"/>
      <c r="B1008" s="47"/>
      <c r="C1008" s="30"/>
      <c r="D1008" s="30"/>
      <c r="E1008" s="31"/>
      <c r="F1008" s="32"/>
      <c r="G1008" s="33"/>
      <c r="H1008" s="33"/>
      <c r="I1008" s="33"/>
      <c r="J1008" s="33"/>
      <c r="K1008" s="33"/>
      <c r="L1008" s="33"/>
      <c r="M1008" s="33"/>
      <c r="N1008" s="33"/>
      <c r="O1008" s="33"/>
    </row>
    <row r="1009" spans="1:15" x14ac:dyDescent="0.25">
      <c r="A1009" s="2"/>
      <c r="B1009" s="53"/>
      <c r="C1009" s="35"/>
      <c r="D1009" s="35"/>
      <c r="E1009" s="36"/>
      <c r="F1009" s="37"/>
      <c r="G1009" s="36"/>
      <c r="H1009" s="38"/>
      <c r="I1009" s="38"/>
      <c r="J1009" s="38"/>
      <c r="K1009" s="38"/>
      <c r="L1009" s="38"/>
      <c r="M1009" s="38"/>
      <c r="N1009" s="38"/>
      <c r="O1009" s="38"/>
    </row>
    <row r="1010" spans="1:15" x14ac:dyDescent="0.25">
      <c r="A1010" s="2"/>
      <c r="B1010" s="53"/>
      <c r="C1010" s="35"/>
      <c r="D1010" s="35"/>
      <c r="E1010" s="36"/>
      <c r="F1010" s="37"/>
      <c r="G1010" s="36"/>
      <c r="H1010" s="38"/>
      <c r="I1010" s="38"/>
      <c r="J1010" s="38"/>
      <c r="K1010" s="38"/>
      <c r="L1010" s="38"/>
      <c r="M1010" s="38"/>
      <c r="N1010" s="38"/>
      <c r="O1010" s="38"/>
    </row>
    <row r="1011" spans="1:15" x14ac:dyDescent="0.25">
      <c r="A1011" s="2"/>
      <c r="B1011" s="47"/>
      <c r="C1011" s="30"/>
      <c r="D1011" s="30"/>
      <c r="E1011" s="31"/>
      <c r="F1011" s="32"/>
      <c r="G1011" s="33"/>
      <c r="H1011" s="33"/>
      <c r="I1011" s="33"/>
      <c r="J1011" s="33"/>
      <c r="K1011" s="33"/>
      <c r="L1011" s="33"/>
      <c r="M1011" s="33"/>
      <c r="N1011" s="33"/>
      <c r="O1011" s="33"/>
    </row>
    <row r="1012" spans="1:15" x14ac:dyDescent="0.25">
      <c r="A1012" s="2"/>
      <c r="B1012" s="53"/>
      <c r="C1012" s="35"/>
      <c r="D1012" s="35"/>
      <c r="E1012" s="36"/>
      <c r="F1012" s="37"/>
      <c r="G1012" s="36"/>
      <c r="H1012" s="38"/>
      <c r="I1012" s="38"/>
      <c r="J1012" s="38"/>
      <c r="K1012" s="38"/>
      <c r="L1012" s="38"/>
      <c r="M1012" s="38"/>
      <c r="N1012" s="38"/>
      <c r="O1012" s="38"/>
    </row>
    <row r="1013" spans="1:15" x14ac:dyDescent="0.25">
      <c r="A1013" s="2"/>
      <c r="B1013" s="53"/>
      <c r="C1013" s="35"/>
      <c r="D1013" s="35"/>
      <c r="E1013" s="36"/>
      <c r="F1013" s="37"/>
      <c r="G1013" s="36"/>
      <c r="H1013" s="38"/>
      <c r="I1013" s="38"/>
      <c r="J1013" s="38"/>
      <c r="K1013" s="38"/>
      <c r="L1013" s="38"/>
      <c r="M1013" s="38"/>
      <c r="N1013" s="38"/>
      <c r="O1013" s="38"/>
    </row>
    <row r="1014" spans="1:15" x14ac:dyDescent="0.25">
      <c r="A1014" s="2"/>
      <c r="B1014" s="47"/>
      <c r="C1014" s="30"/>
      <c r="D1014" s="30"/>
      <c r="E1014" s="31"/>
      <c r="F1014" s="32"/>
      <c r="G1014" s="33"/>
      <c r="H1014" s="33"/>
      <c r="I1014" s="33"/>
      <c r="J1014" s="33"/>
      <c r="K1014" s="33"/>
      <c r="L1014" s="33"/>
      <c r="M1014" s="33"/>
      <c r="N1014" s="33"/>
      <c r="O1014" s="33"/>
    </row>
    <row r="1015" spans="1:15" x14ac:dyDescent="0.25">
      <c r="A1015" s="2"/>
      <c r="B1015" s="53"/>
      <c r="C1015" s="35"/>
      <c r="D1015" s="35"/>
      <c r="E1015" s="36"/>
      <c r="F1015" s="37"/>
      <c r="G1015" s="36"/>
      <c r="H1015" s="38"/>
      <c r="I1015" s="38"/>
      <c r="J1015" s="38"/>
      <c r="K1015" s="38"/>
      <c r="L1015" s="38"/>
      <c r="M1015" s="38"/>
      <c r="N1015" s="38"/>
      <c r="O1015" s="38"/>
    </row>
    <row r="1016" spans="1:15" x14ac:dyDescent="0.25">
      <c r="A1016" s="2"/>
      <c r="B1016" s="53"/>
      <c r="C1016" s="35"/>
      <c r="D1016" s="35"/>
      <c r="E1016" s="36"/>
      <c r="F1016" s="37"/>
      <c r="G1016" s="36"/>
      <c r="H1016" s="38"/>
      <c r="I1016" s="38"/>
      <c r="J1016" s="38"/>
      <c r="K1016" s="38"/>
      <c r="L1016" s="38"/>
      <c r="M1016" s="38"/>
      <c r="N1016" s="38"/>
      <c r="O1016" s="38"/>
    </row>
    <row r="1017" spans="1:15" x14ac:dyDescent="0.25">
      <c r="A1017" s="2"/>
      <c r="B1017" s="53"/>
      <c r="C1017" s="35"/>
      <c r="D1017" s="35"/>
      <c r="E1017" s="36"/>
      <c r="F1017" s="37"/>
      <c r="G1017" s="36"/>
      <c r="H1017" s="38"/>
      <c r="I1017" s="38"/>
      <c r="J1017" s="38"/>
      <c r="K1017" s="38"/>
      <c r="L1017" s="38"/>
      <c r="M1017" s="38"/>
      <c r="N1017" s="38"/>
      <c r="O1017" s="38"/>
    </row>
    <row r="1018" spans="1:15" x14ac:dyDescent="0.25">
      <c r="A1018" s="2"/>
      <c r="B1018" s="53"/>
      <c r="C1018" s="35"/>
      <c r="D1018" s="35"/>
      <c r="E1018" s="36"/>
      <c r="F1018" s="37"/>
      <c r="G1018" s="36"/>
      <c r="H1018" s="38"/>
      <c r="I1018" s="38"/>
      <c r="J1018" s="38"/>
      <c r="K1018" s="38"/>
      <c r="L1018" s="38"/>
      <c r="M1018" s="38"/>
      <c r="N1018" s="38"/>
      <c r="O1018" s="38"/>
    </row>
    <row r="1019" spans="1:15" x14ac:dyDescent="0.25">
      <c r="A1019" s="2"/>
      <c r="B1019" s="53"/>
      <c r="C1019" s="35"/>
      <c r="D1019" s="35"/>
      <c r="E1019" s="36"/>
      <c r="F1019" s="37"/>
      <c r="G1019" s="36"/>
      <c r="H1019" s="38"/>
      <c r="I1019" s="38"/>
      <c r="J1019" s="38"/>
      <c r="K1019" s="38"/>
      <c r="L1019" s="38"/>
      <c r="M1019" s="38"/>
      <c r="N1019" s="38"/>
      <c r="O1019" s="38"/>
    </row>
    <row r="1020" spans="1:15" x14ac:dyDescent="0.25">
      <c r="A1020" s="2"/>
      <c r="B1020" s="53"/>
      <c r="C1020" s="35"/>
      <c r="D1020" s="35"/>
      <c r="E1020" s="36"/>
      <c r="F1020" s="37"/>
      <c r="G1020" s="36"/>
      <c r="H1020" s="38"/>
      <c r="I1020" s="38"/>
      <c r="J1020" s="38"/>
      <c r="K1020" s="38"/>
      <c r="L1020" s="38"/>
      <c r="M1020" s="38"/>
      <c r="N1020" s="38"/>
      <c r="O1020" s="38"/>
    </row>
    <row r="1021" spans="1:15" x14ac:dyDescent="0.25">
      <c r="A1021" s="2"/>
      <c r="B1021" s="53"/>
      <c r="C1021" s="35"/>
      <c r="D1021" s="35"/>
      <c r="E1021" s="36"/>
      <c r="F1021" s="37"/>
      <c r="G1021" s="36"/>
      <c r="H1021" s="38"/>
      <c r="I1021" s="38"/>
      <c r="J1021" s="38"/>
      <c r="K1021" s="38"/>
      <c r="L1021" s="38"/>
      <c r="M1021" s="38"/>
      <c r="N1021" s="38"/>
      <c r="O1021" s="38"/>
    </row>
    <row r="1022" spans="1:15" x14ac:dyDescent="0.25">
      <c r="A1022" s="2"/>
      <c r="B1022" s="47"/>
      <c r="C1022" s="30"/>
      <c r="D1022" s="30"/>
      <c r="E1022" s="31"/>
      <c r="F1022" s="32"/>
      <c r="G1022" s="33"/>
      <c r="H1022" s="33"/>
      <c r="I1022" s="33"/>
      <c r="J1022" s="33"/>
      <c r="K1022" s="33"/>
      <c r="L1022" s="33"/>
      <c r="M1022" s="33"/>
      <c r="N1022" s="33"/>
      <c r="O1022" s="33"/>
    </row>
    <row r="1023" spans="1:15" x14ac:dyDescent="0.25">
      <c r="A1023" s="2"/>
      <c r="B1023" s="53"/>
      <c r="C1023" s="35"/>
      <c r="D1023" s="35"/>
      <c r="E1023" s="36"/>
      <c r="F1023" s="37"/>
      <c r="G1023" s="36"/>
      <c r="H1023" s="38"/>
      <c r="I1023" s="38"/>
      <c r="J1023" s="38"/>
      <c r="K1023" s="38"/>
      <c r="L1023" s="38"/>
      <c r="M1023" s="38"/>
      <c r="N1023" s="38"/>
      <c r="O1023" s="38"/>
    </row>
    <row r="1024" spans="1:15" x14ac:dyDescent="0.25">
      <c r="A1024" s="2"/>
      <c r="B1024" s="53"/>
      <c r="C1024" s="35"/>
      <c r="D1024" s="35"/>
      <c r="E1024" s="36"/>
      <c r="F1024" s="37"/>
      <c r="G1024" s="36"/>
      <c r="H1024" s="38"/>
      <c r="I1024" s="38"/>
      <c r="J1024" s="38"/>
      <c r="K1024" s="38"/>
      <c r="L1024" s="38"/>
      <c r="M1024" s="38"/>
      <c r="N1024" s="38"/>
      <c r="O1024" s="38"/>
    </row>
    <row r="1025" spans="1:15" x14ac:dyDescent="0.25">
      <c r="A1025" s="2"/>
      <c r="B1025" s="47"/>
      <c r="C1025" s="30"/>
      <c r="D1025" s="30"/>
      <c r="E1025" s="31"/>
      <c r="F1025" s="32"/>
      <c r="G1025" s="33"/>
      <c r="H1025" s="33"/>
      <c r="I1025" s="33"/>
      <c r="J1025" s="33"/>
      <c r="K1025" s="33"/>
      <c r="L1025" s="33"/>
      <c r="M1025" s="33"/>
      <c r="N1025" s="33"/>
      <c r="O1025" s="33"/>
    </row>
    <row r="1026" spans="1:15" x14ac:dyDescent="0.25">
      <c r="A1026" s="2"/>
      <c r="B1026" s="53"/>
      <c r="C1026" s="35"/>
      <c r="D1026" s="35"/>
      <c r="E1026" s="36"/>
      <c r="F1026" s="37"/>
      <c r="G1026" s="36"/>
      <c r="H1026" s="38"/>
      <c r="I1026" s="38"/>
      <c r="J1026" s="38"/>
      <c r="K1026" s="38"/>
      <c r="L1026" s="38"/>
      <c r="M1026" s="38"/>
      <c r="N1026" s="38"/>
      <c r="O1026" s="38"/>
    </row>
    <row r="1027" spans="1:15" x14ac:dyDescent="0.25">
      <c r="A1027" s="2"/>
      <c r="B1027" s="53"/>
      <c r="C1027" s="35"/>
      <c r="D1027" s="35"/>
      <c r="E1027" s="36"/>
      <c r="F1027" s="37"/>
      <c r="G1027" s="36"/>
      <c r="H1027" s="38"/>
      <c r="I1027" s="38"/>
      <c r="J1027" s="38"/>
      <c r="K1027" s="38"/>
      <c r="L1027" s="38"/>
      <c r="M1027" s="38"/>
      <c r="N1027" s="38"/>
      <c r="O1027" s="38"/>
    </row>
    <row r="1028" spans="1:15" x14ac:dyDescent="0.25">
      <c r="A1028" s="2"/>
      <c r="B1028" s="47"/>
      <c r="C1028" s="30"/>
      <c r="D1028" s="30"/>
      <c r="E1028" s="31"/>
      <c r="F1028" s="32"/>
      <c r="G1028" s="33"/>
      <c r="H1028" s="33"/>
      <c r="I1028" s="33"/>
      <c r="J1028" s="33"/>
      <c r="K1028" s="33"/>
      <c r="L1028" s="33"/>
      <c r="M1028" s="33"/>
      <c r="N1028" s="33"/>
      <c r="O1028" s="33"/>
    </row>
    <row r="1029" spans="1:15" x14ac:dyDescent="0.25">
      <c r="A1029" s="2"/>
      <c r="B1029" s="53"/>
      <c r="C1029" s="35"/>
      <c r="D1029" s="35"/>
      <c r="E1029" s="36"/>
      <c r="F1029" s="37"/>
      <c r="G1029" s="36"/>
      <c r="H1029" s="38"/>
      <c r="I1029" s="38"/>
      <c r="J1029" s="38"/>
      <c r="K1029" s="38"/>
      <c r="L1029" s="38"/>
      <c r="M1029" s="38"/>
      <c r="N1029" s="38"/>
      <c r="O1029" s="38"/>
    </row>
    <row r="1030" spans="1:15" x14ac:dyDescent="0.25">
      <c r="A1030" s="2"/>
      <c r="B1030" s="53"/>
      <c r="C1030" s="35"/>
      <c r="D1030" s="35"/>
      <c r="E1030" s="36"/>
      <c r="F1030" s="37"/>
      <c r="G1030" s="36"/>
      <c r="H1030" s="38"/>
      <c r="I1030" s="38"/>
      <c r="J1030" s="38"/>
      <c r="K1030" s="38"/>
      <c r="L1030" s="38"/>
      <c r="M1030" s="38"/>
      <c r="N1030" s="38"/>
      <c r="O1030" s="38"/>
    </row>
    <row r="1031" spans="1:15" x14ac:dyDescent="0.25">
      <c r="A1031" s="2"/>
      <c r="B1031" s="47"/>
      <c r="C1031" s="30"/>
      <c r="D1031" s="30"/>
      <c r="E1031" s="31"/>
      <c r="F1031" s="32"/>
      <c r="G1031" s="33"/>
      <c r="H1031" s="33"/>
      <c r="I1031" s="33"/>
      <c r="J1031" s="33"/>
      <c r="K1031" s="33"/>
      <c r="L1031" s="33"/>
      <c r="M1031" s="33"/>
      <c r="N1031" s="33"/>
      <c r="O1031" s="33"/>
    </row>
    <row r="1032" spans="1:15" x14ac:dyDescent="0.25">
      <c r="A1032" s="2"/>
      <c r="B1032" s="53"/>
      <c r="C1032" s="35"/>
      <c r="D1032" s="35"/>
      <c r="E1032" s="36"/>
      <c r="F1032" s="37"/>
      <c r="G1032" s="36"/>
      <c r="H1032" s="38"/>
      <c r="I1032" s="38"/>
      <c r="J1032" s="38"/>
      <c r="K1032" s="38"/>
      <c r="L1032" s="38"/>
      <c r="M1032" s="38"/>
      <c r="N1032" s="38"/>
      <c r="O1032" s="38"/>
    </row>
    <row r="1033" spans="1:15" x14ac:dyDescent="0.25">
      <c r="A1033" s="2"/>
      <c r="B1033" s="53"/>
      <c r="C1033" s="35"/>
      <c r="D1033" s="35"/>
      <c r="E1033" s="36"/>
      <c r="F1033" s="37"/>
      <c r="G1033" s="36"/>
      <c r="H1033" s="38"/>
      <c r="I1033" s="38"/>
      <c r="J1033" s="38"/>
      <c r="K1033" s="38"/>
      <c r="L1033" s="38"/>
      <c r="M1033" s="38"/>
      <c r="N1033" s="38"/>
      <c r="O1033" s="38"/>
    </row>
    <row r="1034" spans="1:15" x14ac:dyDescent="0.25">
      <c r="A1034" s="2"/>
      <c r="B1034" s="47"/>
      <c r="C1034" s="30"/>
      <c r="D1034" s="30"/>
      <c r="E1034" s="31"/>
      <c r="F1034" s="32"/>
      <c r="G1034" s="33"/>
      <c r="H1034" s="33"/>
      <c r="I1034" s="33"/>
      <c r="J1034" s="33"/>
      <c r="K1034" s="33"/>
      <c r="L1034" s="33"/>
      <c r="M1034" s="33"/>
      <c r="N1034" s="33"/>
      <c r="O1034" s="33"/>
    </row>
    <row r="1035" spans="1:15" x14ac:dyDescent="0.25">
      <c r="A1035" s="2"/>
      <c r="B1035" s="53"/>
      <c r="C1035" s="35"/>
      <c r="D1035" s="35"/>
      <c r="E1035" s="36"/>
      <c r="F1035" s="37"/>
      <c r="G1035" s="36"/>
      <c r="H1035" s="38"/>
      <c r="I1035" s="38"/>
      <c r="J1035" s="38"/>
      <c r="K1035" s="38"/>
      <c r="L1035" s="38"/>
      <c r="M1035" s="38"/>
      <c r="N1035" s="38"/>
      <c r="O1035" s="38"/>
    </row>
    <row r="1036" spans="1:15" x14ac:dyDescent="0.25">
      <c r="A1036" s="2"/>
      <c r="B1036" s="53"/>
      <c r="C1036" s="35"/>
      <c r="D1036" s="35"/>
      <c r="E1036" s="36"/>
      <c r="F1036" s="37"/>
      <c r="G1036" s="36"/>
      <c r="H1036" s="38"/>
      <c r="I1036" s="38"/>
      <c r="J1036" s="38"/>
      <c r="K1036" s="38"/>
      <c r="L1036" s="38"/>
      <c r="M1036" s="38"/>
      <c r="N1036" s="38"/>
      <c r="O1036" s="38"/>
    </row>
    <row r="1037" spans="1:15" x14ac:dyDescent="0.25">
      <c r="A1037" s="2"/>
      <c r="B1037" s="46"/>
      <c r="C1037" s="25"/>
      <c r="D1037" s="25"/>
      <c r="E1037" s="26"/>
      <c r="F1037" s="27"/>
      <c r="G1037" s="28"/>
      <c r="H1037" s="28"/>
      <c r="I1037" s="28"/>
      <c r="J1037" s="28"/>
      <c r="K1037" s="28"/>
      <c r="L1037" s="28"/>
      <c r="M1037" s="28"/>
      <c r="N1037" s="28"/>
      <c r="O1037" s="28"/>
    </row>
    <row r="1038" spans="1:15" x14ac:dyDescent="0.25">
      <c r="A1038" s="2"/>
      <c r="B1038" s="47"/>
      <c r="C1038" s="30"/>
      <c r="D1038" s="30"/>
      <c r="E1038" s="31"/>
      <c r="F1038" s="32"/>
      <c r="G1038" s="33"/>
      <c r="H1038" s="33"/>
      <c r="I1038" s="33"/>
      <c r="J1038" s="33"/>
      <c r="K1038" s="33"/>
      <c r="L1038" s="33"/>
      <c r="M1038" s="33"/>
      <c r="N1038" s="33"/>
      <c r="O1038" s="33"/>
    </row>
    <row r="1039" spans="1:15" x14ac:dyDescent="0.25">
      <c r="A1039" s="2"/>
      <c r="B1039" s="53"/>
      <c r="C1039" s="35"/>
      <c r="D1039" s="35"/>
      <c r="E1039" s="36"/>
      <c r="F1039" s="37"/>
      <c r="G1039" s="36"/>
      <c r="H1039" s="38"/>
      <c r="I1039" s="38"/>
      <c r="J1039" s="38"/>
      <c r="K1039" s="38"/>
      <c r="L1039" s="38"/>
      <c r="M1039" s="38"/>
      <c r="N1039" s="38"/>
      <c r="O1039" s="38"/>
    </row>
    <row r="1040" spans="1:15" x14ac:dyDescent="0.25">
      <c r="A1040" s="2"/>
      <c r="B1040" s="53"/>
      <c r="C1040" s="35"/>
      <c r="D1040" s="35"/>
      <c r="E1040" s="36"/>
      <c r="F1040" s="37"/>
      <c r="G1040" s="36"/>
      <c r="H1040" s="38"/>
      <c r="I1040" s="38"/>
      <c r="J1040" s="38"/>
      <c r="K1040" s="38"/>
      <c r="L1040" s="38"/>
      <c r="M1040" s="38"/>
      <c r="N1040" s="38"/>
      <c r="O1040" s="38"/>
    </row>
    <row r="1041" spans="1:15" x14ac:dyDescent="0.25">
      <c r="A1041" s="2"/>
      <c r="B1041" s="47"/>
      <c r="C1041" s="30"/>
      <c r="D1041" s="30"/>
      <c r="E1041" s="31"/>
      <c r="F1041" s="32"/>
      <c r="G1041" s="33"/>
      <c r="H1041" s="33"/>
      <c r="I1041" s="33"/>
      <c r="J1041" s="33"/>
      <c r="K1041" s="33"/>
      <c r="L1041" s="33"/>
      <c r="M1041" s="33"/>
      <c r="N1041" s="33"/>
      <c r="O1041" s="33"/>
    </row>
    <row r="1042" spans="1:15" x14ac:dyDescent="0.25">
      <c r="A1042" s="2"/>
      <c r="B1042" s="53"/>
      <c r="C1042" s="35"/>
      <c r="D1042" s="35"/>
      <c r="E1042" s="36"/>
      <c r="F1042" s="37"/>
      <c r="G1042" s="36"/>
      <c r="H1042" s="38"/>
      <c r="I1042" s="38"/>
      <c r="J1042" s="38"/>
      <c r="K1042" s="38"/>
      <c r="L1042" s="38"/>
      <c r="M1042" s="38"/>
      <c r="N1042" s="38"/>
      <c r="O1042" s="38"/>
    </row>
    <row r="1043" spans="1:15" x14ac:dyDescent="0.25">
      <c r="A1043" s="2"/>
      <c r="B1043" s="53"/>
      <c r="C1043" s="35"/>
      <c r="D1043" s="35"/>
      <c r="E1043" s="36"/>
      <c r="F1043" s="37"/>
      <c r="G1043" s="36"/>
      <c r="H1043" s="38"/>
      <c r="I1043" s="38"/>
      <c r="J1043" s="38"/>
      <c r="K1043" s="38"/>
      <c r="L1043" s="38"/>
      <c r="M1043" s="38"/>
      <c r="N1043" s="38"/>
      <c r="O1043" s="38"/>
    </row>
    <row r="1044" spans="1:15" x14ac:dyDescent="0.25">
      <c r="A1044" s="2"/>
      <c r="B1044" s="47"/>
      <c r="C1044" s="30"/>
      <c r="D1044" s="30"/>
      <c r="E1044" s="31"/>
      <c r="F1044" s="32"/>
      <c r="G1044" s="33"/>
      <c r="H1044" s="33"/>
      <c r="I1044" s="33"/>
      <c r="J1044" s="33"/>
      <c r="K1044" s="33"/>
      <c r="L1044" s="33"/>
      <c r="M1044" s="33"/>
      <c r="N1044" s="33"/>
      <c r="O1044" s="33"/>
    </row>
    <row r="1045" spans="1:15" x14ac:dyDescent="0.25">
      <c r="A1045" s="2"/>
      <c r="B1045" s="53"/>
      <c r="C1045" s="35"/>
      <c r="D1045" s="35"/>
      <c r="E1045" s="36"/>
      <c r="F1045" s="37"/>
      <c r="G1045" s="36"/>
      <c r="H1045" s="38"/>
      <c r="I1045" s="38"/>
      <c r="J1045" s="38"/>
      <c r="K1045" s="38"/>
      <c r="L1045" s="38"/>
      <c r="M1045" s="38"/>
      <c r="N1045" s="38"/>
      <c r="O1045" s="38"/>
    </row>
    <row r="1046" spans="1:15" x14ac:dyDescent="0.25">
      <c r="A1046" s="2"/>
      <c r="B1046" s="53"/>
      <c r="C1046" s="35"/>
      <c r="D1046" s="35"/>
      <c r="E1046" s="36"/>
      <c r="F1046" s="37"/>
      <c r="G1046" s="36"/>
      <c r="H1046" s="38"/>
      <c r="I1046" s="38"/>
      <c r="J1046" s="38"/>
      <c r="K1046" s="38"/>
      <c r="L1046" s="38"/>
      <c r="M1046" s="38"/>
      <c r="N1046" s="38"/>
      <c r="O1046" s="38"/>
    </row>
    <row r="1047" spans="1:15" x14ac:dyDescent="0.25">
      <c r="A1047" s="2"/>
      <c r="B1047" s="47"/>
      <c r="C1047" s="30"/>
      <c r="D1047" s="30"/>
      <c r="E1047" s="31"/>
      <c r="F1047" s="32"/>
      <c r="G1047" s="33"/>
      <c r="H1047" s="33"/>
      <c r="I1047" s="33"/>
      <c r="J1047" s="33"/>
      <c r="K1047" s="33"/>
      <c r="L1047" s="33"/>
      <c r="M1047" s="33"/>
      <c r="N1047" s="33"/>
      <c r="O1047" s="33"/>
    </row>
    <row r="1048" spans="1:15" x14ac:dyDescent="0.25">
      <c r="A1048" s="2"/>
      <c r="B1048" s="53"/>
      <c r="C1048" s="35"/>
      <c r="D1048" s="35"/>
      <c r="E1048" s="36"/>
      <c r="F1048" s="37"/>
      <c r="G1048" s="36"/>
      <c r="H1048" s="38"/>
      <c r="I1048" s="38"/>
      <c r="J1048" s="38"/>
      <c r="K1048" s="38"/>
      <c r="L1048" s="38"/>
      <c r="M1048" s="38"/>
      <c r="N1048" s="38"/>
      <c r="O1048" s="38"/>
    </row>
    <row r="1049" spans="1:15" x14ac:dyDescent="0.25">
      <c r="A1049" s="2"/>
      <c r="B1049" s="53"/>
      <c r="C1049" s="35"/>
      <c r="D1049" s="35"/>
      <c r="E1049" s="36"/>
      <c r="F1049" s="37"/>
      <c r="G1049" s="36"/>
      <c r="H1049" s="38"/>
      <c r="I1049" s="38"/>
      <c r="J1049" s="38"/>
      <c r="K1049" s="38"/>
      <c r="L1049" s="38"/>
      <c r="M1049" s="38"/>
      <c r="N1049" s="38"/>
      <c r="O1049" s="38"/>
    </row>
    <row r="1050" spans="1:15" x14ac:dyDescent="0.25">
      <c r="A1050" s="2"/>
      <c r="B1050" s="47"/>
      <c r="C1050" s="30"/>
      <c r="D1050" s="30"/>
      <c r="E1050" s="31"/>
      <c r="F1050" s="32"/>
      <c r="G1050" s="33"/>
      <c r="H1050" s="33"/>
      <c r="I1050" s="33"/>
      <c r="J1050" s="33"/>
      <c r="K1050" s="33"/>
      <c r="L1050" s="33"/>
      <c r="M1050" s="33"/>
      <c r="N1050" s="33"/>
      <c r="O1050" s="33"/>
    </row>
    <row r="1051" spans="1:15" x14ac:dyDescent="0.25">
      <c r="A1051" s="2"/>
      <c r="B1051" s="53"/>
      <c r="C1051" s="35"/>
      <c r="D1051" s="35"/>
      <c r="E1051" s="36"/>
      <c r="F1051" s="37"/>
      <c r="G1051" s="36"/>
      <c r="H1051" s="38"/>
      <c r="I1051" s="38"/>
      <c r="J1051" s="38"/>
      <c r="K1051" s="38"/>
      <c r="L1051" s="38"/>
      <c r="M1051" s="38"/>
      <c r="N1051" s="38"/>
      <c r="O1051" s="38"/>
    </row>
    <row r="1052" spans="1:15" x14ac:dyDescent="0.25">
      <c r="A1052" s="2"/>
      <c r="B1052" s="53"/>
      <c r="C1052" s="35"/>
      <c r="D1052" s="35"/>
      <c r="E1052" s="36"/>
      <c r="F1052" s="37"/>
      <c r="G1052" s="36"/>
      <c r="H1052" s="38"/>
      <c r="I1052" s="38"/>
      <c r="J1052" s="38"/>
      <c r="K1052" s="38"/>
      <c r="L1052" s="38"/>
      <c r="M1052" s="38"/>
      <c r="N1052" s="38"/>
      <c r="O1052" s="38"/>
    </row>
    <row r="1053" spans="1:15" x14ac:dyDescent="0.25">
      <c r="A1053" s="2"/>
      <c r="B1053" s="47"/>
      <c r="C1053" s="30"/>
      <c r="D1053" s="30"/>
      <c r="E1053" s="31"/>
      <c r="F1053" s="32"/>
      <c r="G1053" s="33"/>
      <c r="H1053" s="33"/>
      <c r="I1053" s="33"/>
      <c r="J1053" s="33"/>
      <c r="K1053" s="33"/>
      <c r="L1053" s="33"/>
      <c r="M1053" s="33"/>
      <c r="N1053" s="33"/>
      <c r="O1053" s="33"/>
    </row>
    <row r="1054" spans="1:15" x14ac:dyDescent="0.25">
      <c r="A1054" s="2"/>
      <c r="B1054" s="53"/>
      <c r="C1054" s="35"/>
      <c r="D1054" s="35"/>
      <c r="E1054" s="36"/>
      <c r="F1054" s="37"/>
      <c r="G1054" s="36"/>
      <c r="H1054" s="38"/>
      <c r="I1054" s="38"/>
      <c r="J1054" s="38"/>
      <c r="K1054" s="38"/>
      <c r="L1054" s="38"/>
      <c r="M1054" s="38"/>
      <c r="N1054" s="38"/>
      <c r="O1054" s="38"/>
    </row>
    <row r="1055" spans="1:15" x14ac:dyDescent="0.25">
      <c r="A1055" s="2"/>
      <c r="B1055" s="53"/>
      <c r="C1055" s="35"/>
      <c r="D1055" s="35"/>
      <c r="E1055" s="36"/>
      <c r="F1055" s="37"/>
      <c r="G1055" s="36"/>
      <c r="H1055" s="38"/>
      <c r="I1055" s="38"/>
      <c r="J1055" s="38"/>
      <c r="K1055" s="38"/>
      <c r="L1055" s="38"/>
      <c r="M1055" s="38"/>
      <c r="N1055" s="38"/>
      <c r="O1055" s="38"/>
    </row>
    <row r="1056" spans="1:15" x14ac:dyDescent="0.25">
      <c r="A1056" s="2"/>
      <c r="B1056" s="47"/>
      <c r="C1056" s="30"/>
      <c r="D1056" s="30"/>
      <c r="E1056" s="31"/>
      <c r="F1056" s="32"/>
      <c r="G1056" s="33"/>
      <c r="H1056" s="33"/>
      <c r="I1056" s="33"/>
      <c r="J1056" s="33"/>
      <c r="K1056" s="33"/>
      <c r="L1056" s="33"/>
      <c r="M1056" s="33"/>
      <c r="N1056" s="33"/>
      <c r="O1056" s="33"/>
    </row>
    <row r="1057" spans="1:15" x14ac:dyDescent="0.25">
      <c r="A1057" s="2"/>
      <c r="B1057" s="53"/>
      <c r="C1057" s="35"/>
      <c r="D1057" s="35"/>
      <c r="E1057" s="36"/>
      <c r="F1057" s="37"/>
      <c r="G1057" s="36"/>
      <c r="H1057" s="38"/>
      <c r="I1057" s="38"/>
      <c r="J1057" s="38"/>
      <c r="K1057" s="38"/>
      <c r="L1057" s="38"/>
      <c r="M1057" s="38"/>
      <c r="N1057" s="38"/>
      <c r="O1057" s="38"/>
    </row>
    <row r="1058" spans="1:15" x14ac:dyDescent="0.25">
      <c r="A1058" s="2"/>
      <c r="B1058" s="53"/>
      <c r="C1058" s="35"/>
      <c r="D1058" s="35"/>
      <c r="E1058" s="36"/>
      <c r="F1058" s="37"/>
      <c r="G1058" s="36"/>
      <c r="H1058" s="38"/>
      <c r="I1058" s="38"/>
      <c r="J1058" s="38"/>
      <c r="K1058" s="38"/>
      <c r="L1058" s="38"/>
      <c r="M1058" s="38"/>
      <c r="N1058" s="38"/>
      <c r="O1058" s="38"/>
    </row>
    <row r="1059" spans="1:15" x14ac:dyDescent="0.25">
      <c r="A1059" s="2"/>
      <c r="B1059" s="47"/>
      <c r="C1059" s="30"/>
      <c r="D1059" s="30"/>
      <c r="E1059" s="31"/>
      <c r="F1059" s="32"/>
      <c r="G1059" s="33"/>
      <c r="H1059" s="33"/>
      <c r="I1059" s="33"/>
      <c r="J1059" s="33"/>
      <c r="K1059" s="33"/>
      <c r="L1059" s="33"/>
      <c r="M1059" s="33"/>
      <c r="N1059" s="33"/>
      <c r="O1059" s="33"/>
    </row>
    <row r="1060" spans="1:15" x14ac:dyDescent="0.25">
      <c r="A1060" s="2"/>
      <c r="B1060" s="53"/>
      <c r="C1060" s="35"/>
      <c r="D1060" s="35"/>
      <c r="E1060" s="36"/>
      <c r="F1060" s="37"/>
      <c r="G1060" s="36"/>
      <c r="H1060" s="38"/>
      <c r="I1060" s="38"/>
      <c r="J1060" s="38"/>
      <c r="K1060" s="38"/>
      <c r="L1060" s="38"/>
      <c r="M1060" s="38"/>
      <c r="N1060" s="38"/>
      <c r="O1060" s="38"/>
    </row>
    <row r="1061" spans="1:15" x14ac:dyDescent="0.25">
      <c r="A1061" s="2"/>
      <c r="B1061" s="53"/>
      <c r="C1061" s="35"/>
      <c r="D1061" s="35"/>
      <c r="E1061" s="36"/>
      <c r="F1061" s="37"/>
      <c r="G1061" s="36"/>
      <c r="H1061" s="38"/>
      <c r="I1061" s="38"/>
      <c r="J1061" s="38"/>
      <c r="K1061" s="38"/>
      <c r="L1061" s="38"/>
      <c r="M1061" s="38"/>
      <c r="N1061" s="38"/>
      <c r="O1061" s="38"/>
    </row>
    <row r="1062" spans="1:15" x14ac:dyDescent="0.25">
      <c r="A1062" s="2"/>
      <c r="B1062" s="47"/>
      <c r="C1062" s="30"/>
      <c r="D1062" s="30"/>
      <c r="E1062" s="31"/>
      <c r="F1062" s="32"/>
      <c r="G1062" s="33"/>
      <c r="H1062" s="33"/>
      <c r="I1062" s="33"/>
      <c r="J1062" s="33"/>
      <c r="K1062" s="33"/>
      <c r="L1062" s="33"/>
      <c r="M1062" s="33"/>
      <c r="N1062" s="33"/>
      <c r="O1062" s="33"/>
    </row>
    <row r="1063" spans="1:15" x14ac:dyDescent="0.25">
      <c r="A1063" s="2"/>
      <c r="B1063" s="53"/>
      <c r="C1063" s="35"/>
      <c r="D1063" s="35"/>
      <c r="E1063" s="36"/>
      <c r="F1063" s="37"/>
      <c r="G1063" s="36"/>
      <c r="H1063" s="38"/>
      <c r="I1063" s="38"/>
      <c r="J1063" s="38"/>
      <c r="K1063" s="38"/>
      <c r="L1063" s="38"/>
      <c r="M1063" s="38"/>
      <c r="N1063" s="38"/>
      <c r="O1063" s="38"/>
    </row>
    <row r="1064" spans="1:15" x14ac:dyDescent="0.25">
      <c r="A1064" s="2"/>
      <c r="B1064" s="53"/>
      <c r="C1064" s="35"/>
      <c r="D1064" s="35"/>
      <c r="E1064" s="36"/>
      <c r="F1064" s="37"/>
      <c r="G1064" s="36"/>
      <c r="H1064" s="38"/>
      <c r="I1064" s="38"/>
      <c r="J1064" s="38"/>
      <c r="K1064" s="38"/>
      <c r="L1064" s="38"/>
      <c r="M1064" s="38"/>
      <c r="N1064" s="38"/>
      <c r="O1064" s="38"/>
    </row>
    <row r="1065" spans="1:15" x14ac:dyDescent="0.25">
      <c r="A1065" s="2"/>
      <c r="B1065" s="47"/>
      <c r="C1065" s="30"/>
      <c r="D1065" s="30"/>
      <c r="E1065" s="31"/>
      <c r="F1065" s="32"/>
      <c r="G1065" s="33"/>
      <c r="H1065" s="33"/>
      <c r="I1065" s="33"/>
      <c r="J1065" s="33"/>
      <c r="K1065" s="33"/>
      <c r="L1065" s="33"/>
      <c r="M1065" s="33"/>
      <c r="N1065" s="33"/>
      <c r="O1065" s="33"/>
    </row>
    <row r="1066" spans="1:15" x14ac:dyDescent="0.25">
      <c r="A1066" s="2"/>
      <c r="B1066" s="53"/>
      <c r="C1066" s="35"/>
      <c r="D1066" s="35"/>
      <c r="E1066" s="36"/>
      <c r="F1066" s="37"/>
      <c r="G1066" s="36"/>
      <c r="H1066" s="38"/>
      <c r="I1066" s="38"/>
      <c r="J1066" s="38"/>
      <c r="K1066" s="38"/>
      <c r="L1066" s="38"/>
      <c r="M1066" s="38"/>
      <c r="N1066" s="38"/>
      <c r="O1066" s="38"/>
    </row>
    <row r="1067" spans="1:15" x14ac:dyDescent="0.25">
      <c r="A1067" s="2"/>
      <c r="B1067" s="53"/>
      <c r="C1067" s="35"/>
      <c r="D1067" s="35"/>
      <c r="E1067" s="36"/>
      <c r="F1067" s="37"/>
      <c r="G1067" s="36"/>
      <c r="H1067" s="38"/>
      <c r="I1067" s="38"/>
      <c r="J1067" s="38"/>
      <c r="K1067" s="38"/>
      <c r="L1067" s="38"/>
      <c r="M1067" s="38"/>
      <c r="N1067" s="38"/>
      <c r="O1067" s="38"/>
    </row>
    <row r="1068" spans="1:15" x14ac:dyDescent="0.25">
      <c r="A1068" s="2"/>
      <c r="B1068" s="47"/>
      <c r="C1068" s="30"/>
      <c r="D1068" s="30"/>
      <c r="E1068" s="31"/>
      <c r="F1068" s="32"/>
      <c r="G1068" s="33"/>
      <c r="H1068" s="33"/>
      <c r="I1068" s="33"/>
      <c r="J1068" s="33"/>
      <c r="K1068" s="33"/>
      <c r="L1068" s="33"/>
      <c r="M1068" s="33"/>
      <c r="N1068" s="33"/>
      <c r="O1068" s="33"/>
    </row>
    <row r="1069" spans="1:15" x14ac:dyDescent="0.25">
      <c r="A1069" s="2"/>
      <c r="B1069" s="53"/>
      <c r="C1069" s="35"/>
      <c r="D1069" s="35"/>
      <c r="E1069" s="36"/>
      <c r="F1069" s="37"/>
      <c r="G1069" s="36"/>
      <c r="H1069" s="38"/>
      <c r="I1069" s="38"/>
      <c r="J1069" s="38"/>
      <c r="K1069" s="38"/>
      <c r="L1069" s="38"/>
      <c r="M1069" s="38"/>
      <c r="N1069" s="38"/>
      <c r="O1069" s="38"/>
    </row>
    <row r="1070" spans="1:15" x14ac:dyDescent="0.25">
      <c r="A1070" s="2"/>
      <c r="B1070" s="53"/>
      <c r="C1070" s="35"/>
      <c r="D1070" s="35"/>
      <c r="E1070" s="36"/>
      <c r="F1070" s="37"/>
      <c r="G1070" s="36"/>
      <c r="H1070" s="38"/>
      <c r="I1070" s="38"/>
      <c r="J1070" s="38"/>
      <c r="K1070" s="38"/>
      <c r="L1070" s="38"/>
      <c r="M1070" s="38"/>
      <c r="N1070" s="38"/>
      <c r="O1070" s="38"/>
    </row>
    <row r="1071" spans="1:15" x14ac:dyDescent="0.25">
      <c r="A1071" s="2"/>
      <c r="B1071" s="47"/>
      <c r="C1071" s="30"/>
      <c r="D1071" s="30"/>
      <c r="E1071" s="31"/>
      <c r="F1071" s="32"/>
      <c r="G1071" s="33"/>
      <c r="H1071" s="33"/>
      <c r="I1071" s="33"/>
      <c r="J1071" s="33"/>
      <c r="K1071" s="33"/>
      <c r="L1071" s="33"/>
      <c r="M1071" s="33"/>
      <c r="N1071" s="33"/>
      <c r="O1071" s="33"/>
    </row>
    <row r="1072" spans="1:15" x14ac:dyDescent="0.25">
      <c r="A1072" s="2"/>
      <c r="B1072" s="53"/>
      <c r="C1072" s="35"/>
      <c r="D1072" s="35"/>
      <c r="E1072" s="36"/>
      <c r="F1072" s="37"/>
      <c r="G1072" s="36"/>
      <c r="H1072" s="38"/>
      <c r="I1072" s="38"/>
      <c r="J1072" s="38"/>
      <c r="K1072" s="38"/>
      <c r="L1072" s="38"/>
      <c r="M1072" s="38"/>
      <c r="N1072" s="38"/>
      <c r="O1072" s="38"/>
    </row>
    <row r="1073" spans="1:15" x14ac:dyDescent="0.25">
      <c r="A1073" s="2"/>
      <c r="B1073" s="53"/>
      <c r="C1073" s="35"/>
      <c r="D1073" s="35"/>
      <c r="E1073" s="36"/>
      <c r="F1073" s="37"/>
      <c r="G1073" s="36"/>
      <c r="H1073" s="38"/>
      <c r="I1073" s="38"/>
      <c r="J1073" s="38"/>
      <c r="K1073" s="38"/>
      <c r="L1073" s="38"/>
      <c r="M1073" s="38"/>
      <c r="N1073" s="38"/>
      <c r="O1073" s="38"/>
    </row>
    <row r="1074" spans="1:15" x14ac:dyDescent="0.25">
      <c r="A1074" s="2"/>
      <c r="B1074" s="46"/>
      <c r="C1074" s="25"/>
      <c r="D1074" s="25"/>
      <c r="E1074" s="26"/>
      <c r="F1074" s="27"/>
      <c r="G1074" s="28"/>
      <c r="H1074" s="28"/>
      <c r="I1074" s="28"/>
      <c r="J1074" s="28"/>
      <c r="K1074" s="28"/>
      <c r="L1074" s="28"/>
      <c r="M1074" s="28"/>
      <c r="N1074" s="28"/>
      <c r="O1074" s="28"/>
    </row>
    <row r="1075" spans="1:15" x14ac:dyDescent="0.25">
      <c r="A1075" s="2"/>
      <c r="B1075" s="47"/>
      <c r="C1075" s="30"/>
      <c r="D1075" s="30"/>
      <c r="E1075" s="31"/>
      <c r="F1075" s="32"/>
      <c r="G1075" s="33"/>
      <c r="H1075" s="33"/>
      <c r="I1075" s="33"/>
      <c r="J1075" s="33"/>
      <c r="K1075" s="33"/>
      <c r="L1075" s="33"/>
      <c r="M1075" s="33"/>
      <c r="N1075" s="33"/>
      <c r="O1075" s="33"/>
    </row>
    <row r="1076" spans="1:15" x14ac:dyDescent="0.25">
      <c r="A1076" s="2"/>
      <c r="B1076" s="53"/>
      <c r="C1076" s="35"/>
      <c r="D1076" s="35"/>
      <c r="E1076" s="36"/>
      <c r="F1076" s="37"/>
      <c r="G1076" s="36"/>
      <c r="H1076" s="38"/>
      <c r="I1076" s="38"/>
      <c r="J1076" s="38"/>
      <c r="K1076" s="38"/>
      <c r="L1076" s="38"/>
      <c r="M1076" s="38"/>
      <c r="N1076" s="38"/>
      <c r="O1076" s="38"/>
    </row>
    <row r="1077" spans="1:15" x14ac:dyDescent="0.25">
      <c r="A1077" s="2"/>
      <c r="B1077" s="53"/>
      <c r="C1077" s="35"/>
      <c r="D1077" s="35"/>
      <c r="E1077" s="36"/>
      <c r="F1077" s="37"/>
      <c r="G1077" s="36"/>
      <c r="H1077" s="38"/>
      <c r="I1077" s="38"/>
      <c r="J1077" s="38"/>
      <c r="K1077" s="38"/>
      <c r="L1077" s="38"/>
      <c r="M1077" s="38"/>
      <c r="N1077" s="38"/>
      <c r="O1077" s="38"/>
    </row>
    <row r="1078" spans="1:15" x14ac:dyDescent="0.25">
      <c r="A1078" s="2"/>
      <c r="B1078" s="47"/>
      <c r="C1078" s="30"/>
      <c r="D1078" s="30"/>
      <c r="E1078" s="31"/>
      <c r="F1078" s="32"/>
      <c r="G1078" s="33"/>
      <c r="H1078" s="33"/>
      <c r="I1078" s="33"/>
      <c r="J1078" s="33"/>
      <c r="K1078" s="33"/>
      <c r="L1078" s="33"/>
      <c r="M1078" s="33"/>
      <c r="N1078" s="33"/>
      <c r="O1078" s="33"/>
    </row>
    <row r="1079" spans="1:15" x14ac:dyDescent="0.25">
      <c r="A1079" s="2"/>
      <c r="B1079" s="53"/>
      <c r="C1079" s="35"/>
      <c r="D1079" s="35"/>
      <c r="E1079" s="36"/>
      <c r="F1079" s="37"/>
      <c r="G1079" s="36"/>
      <c r="H1079" s="38"/>
      <c r="I1079" s="38"/>
      <c r="J1079" s="38"/>
      <c r="K1079" s="38"/>
      <c r="L1079" s="38"/>
      <c r="M1079" s="38"/>
      <c r="N1079" s="38"/>
      <c r="O1079" s="38"/>
    </row>
    <row r="1080" spans="1:15" x14ac:dyDescent="0.25">
      <c r="A1080" s="2"/>
      <c r="B1080" s="53"/>
      <c r="C1080" s="35"/>
      <c r="D1080" s="35"/>
      <c r="E1080" s="36"/>
      <c r="F1080" s="37"/>
      <c r="G1080" s="36"/>
      <c r="H1080" s="38"/>
      <c r="I1080" s="38"/>
      <c r="J1080" s="38"/>
      <c r="K1080" s="38"/>
      <c r="L1080" s="38"/>
      <c r="M1080" s="38"/>
      <c r="N1080" s="38"/>
      <c r="O1080" s="38"/>
    </row>
    <row r="1081" spans="1:15" x14ac:dyDescent="0.25">
      <c r="A1081" s="2"/>
      <c r="B1081" s="46"/>
      <c r="C1081" s="25"/>
      <c r="D1081" s="25"/>
      <c r="E1081" s="26"/>
      <c r="F1081" s="27"/>
      <c r="G1081" s="28"/>
      <c r="H1081" s="28"/>
      <c r="I1081" s="28"/>
      <c r="J1081" s="28"/>
      <c r="K1081" s="28"/>
      <c r="L1081" s="28"/>
      <c r="M1081" s="28"/>
      <c r="N1081" s="28"/>
      <c r="O1081" s="28"/>
    </row>
    <row r="1082" spans="1:15" x14ac:dyDescent="0.25">
      <c r="A1082" s="2"/>
      <c r="B1082" s="47"/>
      <c r="C1082" s="30"/>
      <c r="D1082" s="30"/>
      <c r="E1082" s="31"/>
      <c r="F1082" s="32"/>
      <c r="G1082" s="33"/>
      <c r="H1082" s="33"/>
      <c r="I1082" s="33"/>
      <c r="J1082" s="33"/>
      <c r="K1082" s="33"/>
      <c r="L1082" s="33"/>
      <c r="M1082" s="33"/>
      <c r="N1082" s="33"/>
      <c r="O1082" s="33"/>
    </row>
    <row r="1083" spans="1:15" x14ac:dyDescent="0.25">
      <c r="A1083" s="2"/>
      <c r="B1083" s="53"/>
      <c r="C1083" s="35"/>
      <c r="D1083" s="35"/>
      <c r="E1083" s="36"/>
      <c r="F1083" s="37"/>
      <c r="G1083" s="36"/>
      <c r="H1083" s="38"/>
      <c r="I1083" s="38"/>
      <c r="J1083" s="38"/>
      <c r="K1083" s="38"/>
      <c r="L1083" s="38"/>
      <c r="M1083" s="38"/>
      <c r="N1083" s="38"/>
      <c r="O1083" s="38"/>
    </row>
    <row r="1084" spans="1:15" x14ac:dyDescent="0.25">
      <c r="A1084" s="2"/>
      <c r="B1084" s="53"/>
      <c r="C1084" s="35"/>
      <c r="D1084" s="35"/>
      <c r="E1084" s="36"/>
      <c r="F1084" s="37"/>
      <c r="G1084" s="36"/>
      <c r="H1084" s="38"/>
      <c r="I1084" s="38"/>
      <c r="J1084" s="38"/>
      <c r="K1084" s="38"/>
      <c r="L1084" s="38"/>
      <c r="M1084" s="38"/>
      <c r="N1084" s="38"/>
      <c r="O1084" s="38"/>
    </row>
    <row r="1085" spans="1:15" x14ac:dyDescent="0.25">
      <c r="A1085" s="2"/>
      <c r="B1085" s="47"/>
      <c r="C1085" s="30"/>
      <c r="D1085" s="30"/>
      <c r="E1085" s="31"/>
      <c r="F1085" s="32"/>
      <c r="G1085" s="33"/>
      <c r="H1085" s="33"/>
      <c r="I1085" s="33"/>
      <c r="J1085" s="33"/>
      <c r="K1085" s="33"/>
      <c r="L1085" s="33"/>
      <c r="M1085" s="33"/>
      <c r="N1085" s="33"/>
      <c r="O1085" s="33"/>
    </row>
    <row r="1086" spans="1:15" x14ac:dyDescent="0.25">
      <c r="A1086" s="2"/>
      <c r="B1086" s="53"/>
      <c r="C1086" s="35"/>
      <c r="D1086" s="35"/>
      <c r="E1086" s="36"/>
      <c r="F1086" s="37"/>
      <c r="G1086" s="36"/>
      <c r="H1086" s="38"/>
      <c r="I1086" s="38"/>
      <c r="J1086" s="38"/>
      <c r="K1086" s="38"/>
      <c r="L1086" s="38"/>
      <c r="M1086" s="38"/>
      <c r="N1086" s="38"/>
      <c r="O1086" s="38"/>
    </row>
    <row r="1087" spans="1:15" x14ac:dyDescent="0.25">
      <c r="A1087" s="2"/>
      <c r="B1087" s="53"/>
      <c r="C1087" s="35"/>
      <c r="D1087" s="35"/>
      <c r="E1087" s="36"/>
      <c r="F1087" s="37"/>
      <c r="G1087" s="36"/>
      <c r="H1087" s="38"/>
      <c r="I1087" s="38"/>
      <c r="J1087" s="38"/>
      <c r="K1087" s="38"/>
      <c r="L1087" s="38"/>
      <c r="M1087" s="38"/>
      <c r="N1087" s="38"/>
      <c r="O1087" s="38"/>
    </row>
    <row r="1088" spans="1:15" x14ac:dyDescent="0.25">
      <c r="A1088" s="2"/>
      <c r="B1088" s="44"/>
      <c r="C1088" s="20"/>
      <c r="D1088" s="20"/>
      <c r="E1088" s="21"/>
      <c r="F1088" s="22"/>
      <c r="G1088" s="23"/>
      <c r="H1088" s="23"/>
      <c r="I1088" s="23"/>
      <c r="J1088" s="23"/>
      <c r="K1088" s="23"/>
      <c r="L1088" s="23"/>
      <c r="M1088" s="23"/>
      <c r="N1088" s="23"/>
      <c r="O1088" s="23"/>
    </row>
    <row r="1089" spans="1:15" x14ac:dyDescent="0.25">
      <c r="A1089" s="2"/>
      <c r="B1089" s="46"/>
      <c r="C1089" s="25"/>
      <c r="D1089" s="25"/>
      <c r="E1089" s="26"/>
      <c r="F1089" s="27"/>
      <c r="G1089" s="28"/>
      <c r="H1089" s="28"/>
      <c r="I1089" s="28"/>
      <c r="J1089" s="28"/>
      <c r="K1089" s="28"/>
      <c r="L1089" s="28"/>
      <c r="M1089" s="28"/>
      <c r="N1089" s="28"/>
      <c r="O1089" s="28"/>
    </row>
    <row r="1090" spans="1:15" x14ac:dyDescent="0.25">
      <c r="A1090" s="2"/>
      <c r="B1090" s="47"/>
      <c r="C1090" s="30"/>
      <c r="D1090" s="30"/>
      <c r="E1090" s="31"/>
      <c r="F1090" s="32"/>
      <c r="G1090" s="33"/>
      <c r="H1090" s="33"/>
      <c r="I1090" s="33"/>
      <c r="J1090" s="33"/>
      <c r="K1090" s="33"/>
      <c r="L1090" s="33"/>
      <c r="M1090" s="33"/>
      <c r="N1090" s="33"/>
      <c r="O1090" s="33"/>
    </row>
    <row r="1091" spans="1:15" x14ac:dyDescent="0.25">
      <c r="A1091" s="2"/>
      <c r="B1091" s="53"/>
      <c r="C1091" s="35"/>
      <c r="D1091" s="35"/>
      <c r="E1091" s="36"/>
      <c r="F1091" s="37"/>
      <c r="G1091" s="36"/>
      <c r="H1091" s="38"/>
      <c r="I1091" s="38"/>
      <c r="J1091" s="38"/>
      <c r="K1091" s="38"/>
      <c r="L1091" s="38"/>
      <c r="M1091" s="38"/>
      <c r="N1091" s="38"/>
      <c r="O1091" s="38"/>
    </row>
    <row r="1092" spans="1:15" x14ac:dyDescent="0.25">
      <c r="A1092" s="2"/>
      <c r="B1092" s="53"/>
      <c r="C1092" s="35"/>
      <c r="D1092" s="35"/>
      <c r="E1092" s="36"/>
      <c r="F1092" s="37"/>
      <c r="G1092" s="36"/>
      <c r="H1092" s="38"/>
      <c r="I1092" s="38"/>
      <c r="J1092" s="38"/>
      <c r="K1092" s="38"/>
      <c r="L1092" s="38"/>
      <c r="M1092" s="38"/>
      <c r="N1092" s="38"/>
      <c r="O1092" s="38"/>
    </row>
    <row r="1093" spans="1:15" x14ac:dyDescent="0.25">
      <c r="A1093" s="2"/>
      <c r="B1093" s="53"/>
      <c r="C1093" s="35"/>
      <c r="D1093" s="35"/>
      <c r="E1093" s="36"/>
      <c r="F1093" s="37"/>
      <c r="G1093" s="36"/>
      <c r="H1093" s="38"/>
      <c r="I1093" s="38"/>
      <c r="J1093" s="38"/>
      <c r="K1093" s="38"/>
      <c r="L1093" s="38"/>
      <c r="M1093" s="38"/>
      <c r="N1093" s="38"/>
      <c r="O1093" s="38"/>
    </row>
    <row r="1094" spans="1:15" x14ac:dyDescent="0.25">
      <c r="A1094" s="2"/>
      <c r="B1094" s="53"/>
      <c r="C1094" s="35"/>
      <c r="D1094" s="35"/>
      <c r="E1094" s="36"/>
      <c r="F1094" s="37"/>
      <c r="G1094" s="36"/>
      <c r="H1094" s="38"/>
      <c r="I1094" s="38"/>
      <c r="J1094" s="38"/>
      <c r="K1094" s="38"/>
      <c r="L1094" s="38"/>
      <c r="M1094" s="38"/>
      <c r="N1094" s="38"/>
      <c r="O1094" s="38"/>
    </row>
    <row r="1095" spans="1:15" x14ac:dyDescent="0.25">
      <c r="A1095" s="2"/>
      <c r="B1095" s="53"/>
      <c r="C1095" s="35"/>
      <c r="D1095" s="35"/>
      <c r="E1095" s="36"/>
      <c r="F1095" s="37"/>
      <c r="G1095" s="36"/>
      <c r="H1095" s="38"/>
      <c r="I1095" s="38"/>
      <c r="J1095" s="38"/>
      <c r="K1095" s="38"/>
      <c r="L1095" s="38"/>
      <c r="M1095" s="38"/>
      <c r="N1095" s="38"/>
      <c r="O1095" s="38"/>
    </row>
    <row r="1096" spans="1:15" x14ac:dyDescent="0.25">
      <c r="A1096" s="2"/>
      <c r="B1096" s="53"/>
      <c r="C1096" s="35"/>
      <c r="D1096" s="35"/>
      <c r="E1096" s="36"/>
      <c r="F1096" s="37"/>
      <c r="G1096" s="36"/>
      <c r="H1096" s="38"/>
      <c r="I1096" s="38"/>
      <c r="J1096" s="38"/>
      <c r="K1096" s="38"/>
      <c r="L1096" s="38"/>
      <c r="M1096" s="38"/>
      <c r="N1096" s="38"/>
      <c r="O1096" s="38"/>
    </row>
    <row r="1097" spans="1:15" x14ac:dyDescent="0.25">
      <c r="A1097" s="2"/>
      <c r="B1097" s="53"/>
      <c r="C1097" s="35"/>
      <c r="D1097" s="35"/>
      <c r="E1097" s="36"/>
      <c r="F1097" s="37"/>
      <c r="G1097" s="36"/>
      <c r="H1097" s="38"/>
      <c r="I1097" s="38"/>
      <c r="J1097" s="38"/>
      <c r="K1097" s="38"/>
      <c r="L1097" s="38"/>
      <c r="M1097" s="38"/>
      <c r="N1097" s="38"/>
      <c r="O1097" s="38"/>
    </row>
    <row r="1098" spans="1:15" x14ac:dyDescent="0.25">
      <c r="A1098" s="2"/>
      <c r="B1098" s="53"/>
      <c r="C1098" s="35"/>
      <c r="D1098" s="35"/>
      <c r="E1098" s="36"/>
      <c r="F1098" s="37"/>
      <c r="G1098" s="36"/>
      <c r="H1098" s="38"/>
      <c r="I1098" s="38"/>
      <c r="J1098" s="38"/>
      <c r="K1098" s="38"/>
      <c r="L1098" s="38"/>
      <c r="M1098" s="38"/>
      <c r="N1098" s="38"/>
      <c r="O1098" s="38"/>
    </row>
    <row r="1099" spans="1:15" x14ac:dyDescent="0.25">
      <c r="A1099" s="2"/>
      <c r="B1099" s="53"/>
      <c r="C1099" s="35"/>
      <c r="D1099" s="35"/>
      <c r="E1099" s="36"/>
      <c r="F1099" s="37"/>
      <c r="G1099" s="36"/>
      <c r="H1099" s="38"/>
      <c r="I1099" s="38"/>
      <c r="J1099" s="38"/>
      <c r="K1099" s="38"/>
      <c r="L1099" s="38"/>
      <c r="M1099" s="38"/>
      <c r="N1099" s="38"/>
      <c r="O1099" s="38"/>
    </row>
    <row r="1100" spans="1:15" x14ac:dyDescent="0.25">
      <c r="A1100" s="2"/>
      <c r="B1100" s="47"/>
      <c r="C1100" s="30"/>
      <c r="D1100" s="30"/>
      <c r="E1100" s="31"/>
      <c r="F1100" s="32"/>
      <c r="G1100" s="33"/>
      <c r="H1100" s="33"/>
      <c r="I1100" s="33"/>
      <c r="J1100" s="33"/>
      <c r="K1100" s="33"/>
      <c r="L1100" s="33"/>
      <c r="M1100" s="33"/>
      <c r="N1100" s="33"/>
      <c r="O1100" s="33"/>
    </row>
    <row r="1101" spans="1:15" x14ac:dyDescent="0.25">
      <c r="A1101" s="2"/>
      <c r="B1101" s="53"/>
      <c r="C1101" s="35"/>
      <c r="D1101" s="35"/>
      <c r="E1101" s="36"/>
      <c r="F1101" s="37"/>
      <c r="G1101" s="36"/>
      <c r="H1101" s="38"/>
      <c r="I1101" s="38"/>
      <c r="J1101" s="38"/>
      <c r="K1101" s="38"/>
      <c r="L1101" s="38"/>
      <c r="M1101" s="38"/>
      <c r="N1101" s="38"/>
      <c r="O1101" s="38"/>
    </row>
    <row r="1102" spans="1:15" x14ac:dyDescent="0.25">
      <c r="A1102" s="2"/>
      <c r="B1102" s="53"/>
      <c r="C1102" s="35"/>
      <c r="D1102" s="35"/>
      <c r="E1102" s="36"/>
      <c r="F1102" s="37"/>
      <c r="G1102" s="36"/>
      <c r="H1102" s="38"/>
      <c r="I1102" s="38"/>
      <c r="J1102" s="38"/>
      <c r="K1102" s="38"/>
      <c r="L1102" s="38"/>
      <c r="M1102" s="38"/>
      <c r="N1102" s="38"/>
      <c r="O1102" s="38"/>
    </row>
    <row r="1103" spans="1:15" x14ac:dyDescent="0.25">
      <c r="A1103" s="2"/>
      <c r="B1103" s="53"/>
      <c r="C1103" s="35"/>
      <c r="D1103" s="35"/>
      <c r="E1103" s="36"/>
      <c r="F1103" s="37"/>
      <c r="G1103" s="36"/>
      <c r="H1103" s="38"/>
      <c r="I1103" s="38"/>
      <c r="J1103" s="38"/>
      <c r="K1103" s="38"/>
      <c r="L1103" s="38"/>
      <c r="M1103" s="38"/>
      <c r="N1103" s="38"/>
      <c r="O1103" s="38"/>
    </row>
    <row r="1104" spans="1:15" x14ac:dyDescent="0.25">
      <c r="A1104" s="2"/>
      <c r="B1104" s="46"/>
      <c r="C1104" s="25"/>
      <c r="D1104" s="25"/>
      <c r="E1104" s="26"/>
      <c r="F1104" s="27"/>
      <c r="G1104" s="28"/>
      <c r="H1104" s="28"/>
      <c r="I1104" s="28"/>
      <c r="J1104" s="28"/>
      <c r="K1104" s="28"/>
      <c r="L1104" s="28"/>
      <c r="M1104" s="28"/>
      <c r="N1104" s="28"/>
      <c r="O1104" s="28"/>
    </row>
    <row r="1105" spans="1:15" x14ac:dyDescent="0.25">
      <c r="A1105" s="2"/>
      <c r="B1105" s="47"/>
      <c r="C1105" s="30"/>
      <c r="D1105" s="30"/>
      <c r="E1105" s="31"/>
      <c r="F1105" s="32"/>
      <c r="G1105" s="33"/>
      <c r="H1105" s="33"/>
      <c r="I1105" s="33"/>
      <c r="J1105" s="33"/>
      <c r="K1105" s="33"/>
      <c r="L1105" s="33"/>
      <c r="M1105" s="33"/>
      <c r="N1105" s="33"/>
      <c r="O1105" s="33"/>
    </row>
    <row r="1106" spans="1:15" x14ac:dyDescent="0.25">
      <c r="A1106" s="2"/>
      <c r="B1106" s="53"/>
      <c r="C1106" s="35"/>
      <c r="D1106" s="35"/>
      <c r="E1106" s="36"/>
      <c r="F1106" s="37"/>
      <c r="G1106" s="36"/>
      <c r="H1106" s="38"/>
      <c r="I1106" s="38"/>
      <c r="J1106" s="38"/>
      <c r="K1106" s="38"/>
      <c r="L1106" s="38"/>
      <c r="M1106" s="38"/>
      <c r="N1106" s="38"/>
      <c r="O1106" s="38"/>
    </row>
    <row r="1107" spans="1:15" x14ac:dyDescent="0.25">
      <c r="A1107" s="2"/>
      <c r="B1107" s="53"/>
      <c r="C1107" s="35"/>
      <c r="D1107" s="35"/>
      <c r="E1107" s="36"/>
      <c r="F1107" s="37"/>
      <c r="G1107" s="36"/>
      <c r="H1107" s="38"/>
      <c r="I1107" s="38"/>
      <c r="J1107" s="38"/>
      <c r="K1107" s="38"/>
      <c r="L1107" s="38"/>
      <c r="M1107" s="38"/>
      <c r="N1107" s="38"/>
      <c r="O1107" s="38"/>
    </row>
    <row r="1108" spans="1:15" x14ac:dyDescent="0.25">
      <c r="A1108" s="2"/>
      <c r="B1108" s="47"/>
      <c r="C1108" s="30"/>
      <c r="D1108" s="30"/>
      <c r="E1108" s="31"/>
      <c r="F1108" s="32"/>
      <c r="G1108" s="33"/>
      <c r="H1108" s="33"/>
      <c r="I1108" s="33"/>
      <c r="J1108" s="33"/>
      <c r="K1108" s="33"/>
      <c r="L1108" s="33"/>
      <c r="M1108" s="33"/>
      <c r="N1108" s="33"/>
      <c r="O1108" s="33"/>
    </row>
    <row r="1109" spans="1:15" x14ac:dyDescent="0.25">
      <c r="A1109" s="2"/>
      <c r="B1109" s="53"/>
      <c r="C1109" s="35"/>
      <c r="D1109" s="35"/>
      <c r="E1109" s="36"/>
      <c r="F1109" s="37"/>
      <c r="G1109" s="36"/>
      <c r="H1109" s="38"/>
      <c r="I1109" s="38"/>
      <c r="J1109" s="38"/>
      <c r="K1109" s="38"/>
      <c r="L1109" s="38"/>
      <c r="M1109" s="38"/>
      <c r="N1109" s="38"/>
      <c r="O1109" s="38"/>
    </row>
    <row r="1110" spans="1:15" x14ac:dyDescent="0.25">
      <c r="A1110" s="2"/>
      <c r="B1110" s="47"/>
      <c r="C1110" s="30"/>
      <c r="D1110" s="30"/>
      <c r="E1110" s="31"/>
      <c r="F1110" s="32"/>
      <c r="G1110" s="33"/>
      <c r="H1110" s="33"/>
      <c r="I1110" s="33"/>
      <c r="J1110" s="33"/>
      <c r="K1110" s="33"/>
      <c r="L1110" s="33"/>
      <c r="M1110" s="33"/>
      <c r="N1110" s="33"/>
      <c r="O1110" s="33"/>
    </row>
    <row r="1111" spans="1:15" x14ac:dyDescent="0.25">
      <c r="A1111" s="2"/>
      <c r="B1111" s="53"/>
      <c r="C1111" s="35"/>
      <c r="D1111" s="35"/>
      <c r="E1111" s="36"/>
      <c r="F1111" s="37"/>
      <c r="G1111" s="36"/>
      <c r="H1111" s="38"/>
      <c r="I1111" s="38"/>
      <c r="J1111" s="38"/>
      <c r="K1111" s="38"/>
      <c r="L1111" s="38"/>
      <c r="M1111" s="38"/>
      <c r="N1111" s="38"/>
      <c r="O1111" s="38"/>
    </row>
    <row r="1112" spans="1:15" x14ac:dyDescent="0.25">
      <c r="A1112" s="2"/>
      <c r="B1112" s="53"/>
      <c r="C1112" s="35"/>
      <c r="D1112" s="35"/>
      <c r="E1112" s="36"/>
      <c r="F1112" s="37"/>
      <c r="G1112" s="36"/>
      <c r="H1112" s="38"/>
      <c r="I1112" s="38"/>
      <c r="J1112" s="38"/>
      <c r="K1112" s="38"/>
      <c r="L1112" s="38"/>
      <c r="M1112" s="38"/>
      <c r="N1112" s="38"/>
      <c r="O1112" s="38"/>
    </row>
    <row r="1113" spans="1:15" x14ac:dyDescent="0.25">
      <c r="A1113" s="2"/>
      <c r="B1113" s="47"/>
      <c r="C1113" s="30"/>
      <c r="D1113" s="30"/>
      <c r="E1113" s="31"/>
      <c r="F1113" s="32"/>
      <c r="G1113" s="33"/>
      <c r="H1113" s="33"/>
      <c r="I1113" s="33"/>
      <c r="J1113" s="33"/>
      <c r="K1113" s="33"/>
      <c r="L1113" s="33"/>
      <c r="M1113" s="33"/>
      <c r="N1113" s="33"/>
      <c r="O1113" s="33"/>
    </row>
    <row r="1114" spans="1:15" x14ac:dyDescent="0.25">
      <c r="A1114" s="2"/>
      <c r="B1114" s="53"/>
      <c r="C1114" s="35"/>
      <c r="D1114" s="35"/>
      <c r="E1114" s="36"/>
      <c r="F1114" s="37"/>
      <c r="G1114" s="36"/>
      <c r="H1114" s="38"/>
      <c r="I1114" s="38"/>
      <c r="J1114" s="38"/>
      <c r="K1114" s="38"/>
      <c r="L1114" s="38"/>
      <c r="M1114" s="38"/>
      <c r="N1114" s="38"/>
      <c r="O1114" s="38"/>
    </row>
    <row r="1115" spans="1:15" x14ac:dyDescent="0.25">
      <c r="A1115" s="2"/>
      <c r="B1115" s="53"/>
      <c r="C1115" s="35"/>
      <c r="D1115" s="35"/>
      <c r="E1115" s="36"/>
      <c r="F1115" s="37"/>
      <c r="G1115" s="36"/>
      <c r="H1115" s="38"/>
      <c r="I1115" s="38"/>
      <c r="J1115" s="38"/>
      <c r="K1115" s="38"/>
      <c r="L1115" s="38"/>
      <c r="M1115" s="38"/>
      <c r="N1115" s="38"/>
      <c r="O1115" s="38"/>
    </row>
    <row r="1116" spans="1:15" x14ac:dyDescent="0.25">
      <c r="A1116" s="2"/>
      <c r="B1116" s="47"/>
      <c r="C1116" s="30"/>
      <c r="D1116" s="30"/>
      <c r="E1116" s="31"/>
      <c r="F1116" s="32"/>
      <c r="G1116" s="33"/>
      <c r="H1116" s="33"/>
      <c r="I1116" s="33"/>
      <c r="J1116" s="33"/>
      <c r="K1116" s="33"/>
      <c r="L1116" s="33"/>
      <c r="M1116" s="33"/>
      <c r="N1116" s="33"/>
      <c r="O1116" s="33"/>
    </row>
    <row r="1117" spans="1:15" x14ac:dyDescent="0.25">
      <c r="A1117" s="2"/>
      <c r="B1117" s="53"/>
      <c r="C1117" s="35"/>
      <c r="D1117" s="35"/>
      <c r="E1117" s="36"/>
      <c r="F1117" s="37"/>
      <c r="G1117" s="36"/>
      <c r="H1117" s="38"/>
      <c r="I1117" s="38"/>
      <c r="J1117" s="38"/>
      <c r="K1117" s="38"/>
      <c r="L1117" s="38"/>
      <c r="M1117" s="38"/>
      <c r="N1117" s="38"/>
      <c r="O1117" s="38"/>
    </row>
    <row r="1118" spans="1:15" x14ac:dyDescent="0.25">
      <c r="A1118" s="2"/>
      <c r="B1118" s="53"/>
      <c r="C1118" s="35"/>
      <c r="D1118" s="35"/>
      <c r="E1118" s="36"/>
      <c r="F1118" s="37"/>
      <c r="G1118" s="36"/>
      <c r="H1118" s="38"/>
      <c r="I1118" s="38"/>
      <c r="J1118" s="38"/>
      <c r="K1118" s="38"/>
      <c r="L1118" s="38"/>
      <c r="M1118" s="38"/>
      <c r="N1118" s="38"/>
      <c r="O1118" s="38"/>
    </row>
    <row r="1119" spans="1:15" x14ac:dyDescent="0.25">
      <c r="A1119" s="2"/>
      <c r="B1119" s="53"/>
      <c r="C1119" s="35"/>
      <c r="D1119" s="35"/>
      <c r="E1119" s="36"/>
      <c r="F1119" s="37"/>
      <c r="G1119" s="36"/>
      <c r="H1119" s="38"/>
      <c r="I1119" s="38"/>
      <c r="J1119" s="38"/>
      <c r="K1119" s="38"/>
      <c r="L1119" s="38"/>
      <c r="M1119" s="38"/>
      <c r="N1119" s="38"/>
      <c r="O1119" s="38"/>
    </row>
    <row r="1120" spans="1:15" x14ac:dyDescent="0.25">
      <c r="A1120" s="2"/>
      <c r="B1120" s="53"/>
      <c r="C1120" s="35"/>
      <c r="D1120" s="35"/>
      <c r="E1120" s="36"/>
      <c r="F1120" s="37"/>
      <c r="G1120" s="36"/>
      <c r="H1120" s="38"/>
      <c r="I1120" s="38"/>
      <c r="J1120" s="38"/>
      <c r="K1120" s="38"/>
      <c r="L1120" s="38"/>
      <c r="M1120" s="38"/>
      <c r="N1120" s="38"/>
      <c r="O1120" s="38"/>
    </row>
    <row r="1121" spans="1:15" x14ac:dyDescent="0.25">
      <c r="A1121" s="2"/>
      <c r="B1121" s="47"/>
      <c r="C1121" s="30"/>
      <c r="D1121" s="30"/>
      <c r="E1121" s="31"/>
      <c r="F1121" s="32"/>
      <c r="G1121" s="33"/>
      <c r="H1121" s="33"/>
      <c r="I1121" s="33"/>
      <c r="J1121" s="33"/>
      <c r="K1121" s="33"/>
      <c r="L1121" s="33"/>
      <c r="M1121" s="33"/>
      <c r="N1121" s="33"/>
      <c r="O1121" s="33"/>
    </row>
    <row r="1122" spans="1:15" x14ac:dyDescent="0.25">
      <c r="A1122" s="2"/>
      <c r="B1122" s="53"/>
      <c r="C1122" s="35"/>
      <c r="D1122" s="35"/>
      <c r="E1122" s="36"/>
      <c r="F1122" s="37"/>
      <c r="G1122" s="36"/>
      <c r="H1122" s="38"/>
      <c r="I1122" s="38"/>
      <c r="J1122" s="38"/>
      <c r="K1122" s="38"/>
      <c r="L1122" s="38"/>
      <c r="M1122" s="38"/>
      <c r="N1122" s="38"/>
      <c r="O1122" s="38"/>
    </row>
    <row r="1123" spans="1:15" x14ac:dyDescent="0.25">
      <c r="A1123" s="2"/>
      <c r="B1123" s="53"/>
      <c r="C1123" s="35"/>
      <c r="D1123" s="35"/>
      <c r="E1123" s="36"/>
      <c r="F1123" s="37"/>
      <c r="G1123" s="36"/>
      <c r="H1123" s="38"/>
      <c r="I1123" s="38"/>
      <c r="J1123" s="38"/>
      <c r="K1123" s="38"/>
      <c r="L1123" s="38"/>
      <c r="M1123" s="38"/>
      <c r="N1123" s="38"/>
      <c r="O1123" s="38"/>
    </row>
    <row r="1124" spans="1:15" x14ac:dyDescent="0.25">
      <c r="A1124" s="2"/>
      <c r="B1124" s="53"/>
      <c r="C1124" s="35"/>
      <c r="D1124" s="35"/>
      <c r="E1124" s="36"/>
      <c r="F1124" s="37"/>
      <c r="G1124" s="36"/>
      <c r="H1124" s="38"/>
      <c r="I1124" s="38"/>
      <c r="J1124" s="38"/>
      <c r="K1124" s="38"/>
      <c r="L1124" s="38"/>
      <c r="M1124" s="38"/>
      <c r="N1124" s="38"/>
      <c r="O1124" s="38"/>
    </row>
    <row r="1125" spans="1:15" x14ac:dyDescent="0.25">
      <c r="A1125" s="2"/>
      <c r="B1125" s="53"/>
      <c r="C1125" s="35"/>
      <c r="D1125" s="35"/>
      <c r="E1125" s="36"/>
      <c r="F1125" s="37"/>
      <c r="G1125" s="36"/>
      <c r="H1125" s="38"/>
      <c r="I1125" s="38"/>
      <c r="J1125" s="38"/>
      <c r="K1125" s="38"/>
      <c r="L1125" s="38"/>
      <c r="M1125" s="38"/>
      <c r="N1125" s="38"/>
      <c r="O1125" s="38"/>
    </row>
    <row r="1126" spans="1:15" x14ac:dyDescent="0.25">
      <c r="A1126" s="2"/>
      <c r="B1126" s="47"/>
      <c r="C1126" s="30"/>
      <c r="D1126" s="30"/>
      <c r="E1126" s="31"/>
      <c r="F1126" s="32"/>
      <c r="G1126" s="33"/>
      <c r="H1126" s="33"/>
      <c r="I1126" s="33"/>
      <c r="J1126" s="33"/>
      <c r="K1126" s="33"/>
      <c r="L1126" s="33"/>
      <c r="M1126" s="33"/>
      <c r="N1126" s="33"/>
      <c r="O1126" s="33"/>
    </row>
    <row r="1127" spans="1:15" x14ac:dyDescent="0.25">
      <c r="A1127" s="2"/>
      <c r="B1127" s="53"/>
      <c r="C1127" s="35"/>
      <c r="D1127" s="35"/>
      <c r="E1127" s="36"/>
      <c r="F1127" s="37"/>
      <c r="G1127" s="36"/>
      <c r="H1127" s="38"/>
      <c r="I1127" s="38"/>
      <c r="J1127" s="38"/>
      <c r="K1127" s="38"/>
      <c r="L1127" s="38"/>
      <c r="M1127" s="38"/>
      <c r="N1127" s="38"/>
      <c r="O1127" s="38"/>
    </row>
    <row r="1128" spans="1:15" x14ac:dyDescent="0.25">
      <c r="A1128" s="2"/>
      <c r="B1128" s="53"/>
      <c r="C1128" s="35"/>
      <c r="D1128" s="35"/>
      <c r="E1128" s="36"/>
      <c r="F1128" s="37"/>
      <c r="G1128" s="36"/>
      <c r="H1128" s="38"/>
      <c r="I1128" s="38"/>
      <c r="J1128" s="38"/>
      <c r="K1128" s="38"/>
      <c r="L1128" s="38"/>
      <c r="M1128" s="38"/>
      <c r="N1128" s="38"/>
      <c r="O1128" s="38"/>
    </row>
    <row r="1129" spans="1:15" x14ac:dyDescent="0.25">
      <c r="A1129" s="2"/>
      <c r="B1129" s="53"/>
      <c r="C1129" s="35"/>
      <c r="D1129" s="35"/>
      <c r="E1129" s="36"/>
      <c r="F1129" s="37"/>
      <c r="G1129" s="36"/>
      <c r="H1129" s="38"/>
      <c r="I1129" s="38"/>
      <c r="J1129" s="38"/>
      <c r="K1129" s="38"/>
      <c r="L1129" s="38"/>
      <c r="M1129" s="38"/>
      <c r="N1129" s="38"/>
      <c r="O1129" s="38"/>
    </row>
    <row r="1130" spans="1:15" x14ac:dyDescent="0.25">
      <c r="A1130" s="2"/>
      <c r="B1130" s="53"/>
      <c r="C1130" s="35"/>
      <c r="D1130" s="35"/>
      <c r="E1130" s="36"/>
      <c r="F1130" s="37"/>
      <c r="G1130" s="36"/>
      <c r="H1130" s="38"/>
      <c r="I1130" s="38"/>
      <c r="J1130" s="38"/>
      <c r="K1130" s="38"/>
      <c r="L1130" s="38"/>
      <c r="M1130" s="38"/>
      <c r="N1130" s="38"/>
      <c r="O1130" s="38"/>
    </row>
    <row r="1131" spans="1:15" x14ac:dyDescent="0.25">
      <c r="A1131" s="2"/>
      <c r="B1131" s="47"/>
      <c r="C1131" s="30"/>
      <c r="D1131" s="30"/>
      <c r="E1131" s="31"/>
      <c r="F1131" s="32"/>
      <c r="G1131" s="33"/>
      <c r="H1131" s="33"/>
      <c r="I1131" s="33"/>
      <c r="J1131" s="33"/>
      <c r="K1131" s="33"/>
      <c r="L1131" s="33"/>
      <c r="M1131" s="33"/>
      <c r="N1131" s="33"/>
      <c r="O1131" s="33"/>
    </row>
    <row r="1132" spans="1:15" x14ac:dyDescent="0.25">
      <c r="A1132" s="2"/>
      <c r="B1132" s="53"/>
      <c r="C1132" s="35"/>
      <c r="D1132" s="35"/>
      <c r="E1132" s="36"/>
      <c r="F1132" s="37"/>
      <c r="G1132" s="36"/>
      <c r="H1132" s="38"/>
      <c r="I1132" s="38"/>
      <c r="J1132" s="38"/>
      <c r="K1132" s="38"/>
      <c r="L1132" s="38"/>
      <c r="M1132" s="38"/>
      <c r="N1132" s="38"/>
      <c r="O1132" s="38"/>
    </row>
    <row r="1133" spans="1:15" x14ac:dyDescent="0.25">
      <c r="A1133" s="2"/>
      <c r="B1133" s="53"/>
      <c r="C1133" s="35"/>
      <c r="D1133" s="35"/>
      <c r="E1133" s="36"/>
      <c r="F1133" s="37"/>
      <c r="G1133" s="36"/>
      <c r="H1133" s="38"/>
      <c r="I1133" s="38"/>
      <c r="J1133" s="38"/>
      <c r="K1133" s="38"/>
      <c r="L1133" s="38"/>
      <c r="M1133" s="38"/>
      <c r="N1133" s="38"/>
      <c r="O1133" s="38"/>
    </row>
    <row r="1134" spans="1:15" x14ac:dyDescent="0.25">
      <c r="A1134" s="2"/>
      <c r="B1134" s="53"/>
      <c r="C1134" s="35"/>
      <c r="D1134" s="35"/>
      <c r="E1134" s="36"/>
      <c r="F1134" s="37"/>
      <c r="G1134" s="36"/>
      <c r="H1134" s="38"/>
      <c r="I1134" s="38"/>
      <c r="J1134" s="38"/>
      <c r="K1134" s="38"/>
      <c r="L1134" s="38"/>
      <c r="M1134" s="38"/>
      <c r="N1134" s="38"/>
      <c r="O1134" s="38"/>
    </row>
    <row r="1135" spans="1:15" x14ac:dyDescent="0.25">
      <c r="A1135" s="2"/>
      <c r="B1135" s="43"/>
      <c r="C1135" s="15"/>
      <c r="D1135" s="15"/>
      <c r="E1135" s="16"/>
      <c r="F1135" s="17"/>
      <c r="G1135" s="18"/>
      <c r="H1135" s="18"/>
      <c r="I1135" s="18"/>
      <c r="J1135" s="18"/>
      <c r="K1135" s="18"/>
      <c r="L1135" s="18"/>
      <c r="M1135" s="18"/>
      <c r="N1135" s="18"/>
      <c r="O1135" s="18"/>
    </row>
    <row r="1136" spans="1:15" x14ac:dyDescent="0.25">
      <c r="A1136" s="2"/>
      <c r="B1136" s="52"/>
      <c r="C1136" s="35"/>
      <c r="D1136" s="35"/>
      <c r="E1136" s="36"/>
      <c r="F1136" s="37"/>
      <c r="G1136" s="36"/>
      <c r="H1136" s="38"/>
      <c r="I1136" s="38"/>
      <c r="J1136" s="38"/>
      <c r="K1136" s="38"/>
      <c r="L1136" s="38"/>
      <c r="M1136" s="38"/>
      <c r="N1136" s="38"/>
      <c r="O1136" s="38"/>
    </row>
    <row r="1137" spans="1:15" x14ac:dyDescent="0.25">
      <c r="A1137" s="2"/>
      <c r="B1137" s="52"/>
      <c r="C1137" s="35"/>
      <c r="D1137" s="35"/>
      <c r="E1137" s="36"/>
      <c r="F1137" s="37"/>
      <c r="G1137" s="36"/>
      <c r="H1137" s="38"/>
      <c r="I1137" s="38"/>
      <c r="J1137" s="38"/>
      <c r="K1137" s="38"/>
      <c r="L1137" s="38"/>
      <c r="M1137" s="38"/>
      <c r="N1137" s="38"/>
      <c r="O1137" s="38"/>
    </row>
    <row r="1138" spans="1:15" x14ac:dyDescent="0.25">
      <c r="A1138" s="2"/>
      <c r="B1138" s="52"/>
      <c r="C1138" s="35"/>
      <c r="D1138" s="35"/>
      <c r="E1138" s="36"/>
      <c r="F1138" s="37"/>
      <c r="G1138" s="36"/>
      <c r="H1138" s="38"/>
      <c r="I1138" s="38"/>
      <c r="J1138" s="38"/>
      <c r="K1138" s="38"/>
      <c r="L1138" s="38"/>
      <c r="M1138" s="38"/>
      <c r="N1138" s="38"/>
      <c r="O1138" s="38"/>
    </row>
    <row r="1139" spans="1:15" x14ac:dyDescent="0.25">
      <c r="A1139" s="2"/>
      <c r="B1139" s="52"/>
      <c r="C1139" s="35"/>
      <c r="D1139" s="35"/>
      <c r="E1139" s="36"/>
      <c r="F1139" s="37"/>
      <c r="G1139" s="36"/>
      <c r="H1139" s="38"/>
      <c r="I1139" s="38"/>
      <c r="J1139" s="38"/>
      <c r="K1139" s="38"/>
      <c r="L1139" s="38"/>
      <c r="M1139" s="38"/>
      <c r="N1139" s="38"/>
      <c r="O1139" s="38"/>
    </row>
    <row r="1140" spans="1:15" x14ac:dyDescent="0.25">
      <c r="A1140" s="2"/>
      <c r="B1140" s="52"/>
      <c r="C1140" s="35"/>
      <c r="D1140" s="35"/>
      <c r="E1140" s="36"/>
      <c r="F1140" s="37"/>
      <c r="G1140" s="36"/>
      <c r="H1140" s="38"/>
      <c r="I1140" s="38"/>
      <c r="J1140" s="38"/>
      <c r="K1140" s="38"/>
      <c r="L1140" s="38"/>
      <c r="M1140" s="38"/>
      <c r="N1140" s="38"/>
      <c r="O1140" s="38"/>
    </row>
    <row r="1141" spans="1:15" x14ac:dyDescent="0.25">
      <c r="A1141" s="2"/>
      <c r="B1141" s="43"/>
      <c r="C1141" s="15"/>
      <c r="D1141" s="15"/>
      <c r="E1141" s="16"/>
      <c r="F1141" s="17"/>
      <c r="G1141" s="18"/>
      <c r="H1141" s="18"/>
      <c r="I1141" s="18"/>
      <c r="J1141" s="18"/>
      <c r="K1141" s="18"/>
      <c r="L1141" s="18"/>
      <c r="M1141" s="18"/>
      <c r="N1141" s="18"/>
      <c r="O1141" s="18"/>
    </row>
    <row r="1142" spans="1:15" x14ac:dyDescent="0.25">
      <c r="A1142" s="2"/>
      <c r="B1142" s="52"/>
      <c r="C1142" s="35"/>
      <c r="D1142" s="35"/>
      <c r="E1142" s="36"/>
      <c r="F1142" s="37"/>
      <c r="G1142" s="36"/>
      <c r="H1142" s="38"/>
      <c r="I1142" s="38"/>
      <c r="J1142" s="38"/>
      <c r="K1142" s="38"/>
      <c r="L1142" s="38"/>
      <c r="M1142" s="38"/>
      <c r="N1142" s="38"/>
      <c r="O1142" s="38"/>
    </row>
    <row r="1143" spans="1:15" x14ac:dyDescent="0.25">
      <c r="A1143" s="2"/>
      <c r="B1143" s="52"/>
      <c r="C1143" s="35"/>
      <c r="D1143" s="35"/>
      <c r="E1143" s="36"/>
      <c r="F1143" s="37"/>
      <c r="G1143" s="36"/>
      <c r="H1143" s="38"/>
      <c r="I1143" s="38"/>
      <c r="J1143" s="38"/>
      <c r="K1143" s="38"/>
      <c r="L1143" s="38"/>
      <c r="M1143" s="38"/>
      <c r="N1143" s="38"/>
      <c r="O1143" s="38"/>
    </row>
    <row r="1144" spans="1:15" x14ac:dyDescent="0.25">
      <c r="A1144" s="2"/>
      <c r="B1144" s="43"/>
      <c r="C1144" s="15"/>
      <c r="D1144" s="15"/>
      <c r="E1144" s="16"/>
      <c r="F1144" s="17"/>
      <c r="G1144" s="18"/>
      <c r="H1144" s="18"/>
      <c r="I1144" s="18"/>
      <c r="J1144" s="18"/>
      <c r="K1144" s="18"/>
      <c r="L1144" s="18"/>
      <c r="M1144" s="18"/>
      <c r="N1144" s="18"/>
      <c r="O1144" s="18"/>
    </row>
    <row r="1145" spans="1:15" x14ac:dyDescent="0.25">
      <c r="A1145" s="2"/>
      <c r="B1145" s="52"/>
      <c r="C1145" s="35"/>
      <c r="D1145" s="35"/>
      <c r="E1145" s="36"/>
      <c r="F1145" s="37"/>
      <c r="G1145" s="36"/>
      <c r="H1145" s="38"/>
      <c r="I1145" s="38"/>
      <c r="J1145" s="38"/>
      <c r="K1145" s="38"/>
      <c r="L1145" s="38"/>
      <c r="M1145" s="38"/>
      <c r="N1145" s="38"/>
      <c r="O1145" s="38"/>
    </row>
    <row r="1146" spans="1:15" x14ac:dyDescent="0.25">
      <c r="A1146" s="2"/>
      <c r="B1146" s="52"/>
      <c r="C1146" s="35"/>
      <c r="D1146" s="35"/>
      <c r="E1146" s="36"/>
      <c r="F1146" s="37"/>
      <c r="G1146" s="36"/>
      <c r="H1146" s="38"/>
      <c r="I1146" s="38"/>
      <c r="J1146" s="38"/>
      <c r="K1146" s="38"/>
      <c r="L1146" s="38"/>
      <c r="M1146" s="38"/>
      <c r="N1146" s="38"/>
      <c r="O1146" s="38"/>
    </row>
    <row r="1147" spans="1:15" x14ac:dyDescent="0.25">
      <c r="A1147" s="2"/>
      <c r="B1147" s="52"/>
      <c r="C1147" s="35"/>
      <c r="D1147" s="35"/>
      <c r="E1147" s="36"/>
      <c r="F1147" s="37"/>
      <c r="G1147" s="36"/>
      <c r="H1147" s="38"/>
      <c r="I1147" s="38"/>
      <c r="J1147" s="38"/>
      <c r="K1147" s="38"/>
      <c r="L1147" s="38"/>
      <c r="M1147" s="38"/>
      <c r="N1147" s="38"/>
      <c r="O1147" s="38"/>
    </row>
  </sheetData>
  <autoFilter ref="A19:O20"/>
  <mergeCells count="1">
    <mergeCell ref="B1:B5"/>
  </mergeCells>
  <conditionalFormatting sqref="A12">
    <cfRule type="cellIs" dxfId="53" priority="785" operator="equal">
      <formula>"N"</formula>
    </cfRule>
  </conditionalFormatting>
  <conditionalFormatting sqref="C1148:D1048576">
    <cfRule type="containsText" dxfId="52" priority="767" operator="containsText" text="Yes">
      <formula>NOT(ISERROR(SEARCH("Yes",C1148)))</formula>
    </cfRule>
  </conditionalFormatting>
  <conditionalFormatting sqref="C12:D12">
    <cfRule type="cellIs" dxfId="51" priority="764" operator="equal">
      <formula>"Yes"</formula>
    </cfRule>
  </conditionalFormatting>
  <conditionalFormatting sqref="D1:D16 D1148:D1048576 D18:D19">
    <cfRule type="cellIs" dxfId="50" priority="731" operator="equal">
      <formula>"TPL3_nat"</formula>
    </cfRule>
  </conditionalFormatting>
  <conditionalFormatting sqref="E12">
    <cfRule type="cellIs" dxfId="49" priority="729" operator="equal">
      <formula>0</formula>
    </cfRule>
  </conditionalFormatting>
  <conditionalFormatting sqref="E12">
    <cfRule type="containsErrors" dxfId="48" priority="728">
      <formula>ISERROR(E12)</formula>
    </cfRule>
  </conditionalFormatting>
  <conditionalFormatting sqref="G12">
    <cfRule type="cellIs" dxfId="47" priority="714" operator="equal">
      <formula>"country"</formula>
    </cfRule>
  </conditionalFormatting>
  <conditionalFormatting sqref="G12">
    <cfRule type="containsErrors" dxfId="46" priority="713">
      <formula>ISERROR(G12)</formula>
    </cfRule>
  </conditionalFormatting>
  <conditionalFormatting sqref="D17">
    <cfRule type="cellIs" dxfId="45" priority="667" operator="equal">
      <formula>"TPL3_nat"</formula>
    </cfRule>
  </conditionalFormatting>
  <conditionalFormatting sqref="D1144 D1141 D1135 D592">
    <cfRule type="cellIs" dxfId="44" priority="570" operator="equal">
      <formula>"TPL3_nat"</formula>
    </cfRule>
  </conditionalFormatting>
  <conditionalFormatting sqref="D1088 D593">
    <cfRule type="cellIs" dxfId="43" priority="569" operator="equal">
      <formula>"TPL3_nat"</formula>
    </cfRule>
  </conditionalFormatting>
  <conditionalFormatting sqref="D1104 D1089 D1081 D1074 D1037 D890 D852 D594">
    <cfRule type="cellIs" dxfId="42" priority="568" operator="equal">
      <formula>"TPL3_nat"</formula>
    </cfRule>
  </conditionalFormatting>
  <conditionalFormatting sqref="D1131 D1126 D1121 D1116 D1113 D1110 D1108 D1105 D1100 D1090 D1085 D1082 D1078 D1075 D1071 D1068 D1065 D1062 D1059 D1056 D1053 D1050 D1047 D1044 D1041 D1038 D1034 D1031 D1028 D1025 D1022 D1014 D1011 D1008 D1005 D1002 D986 D970 D947 D926 D924 D921 D891 D887 D884 D881 D878 D875 D872 D869 D866 D860 D857 D853 D848 D845 D842 D839 D836 D833 D830 D827 D823 D807 D784 D755 D749 D738 D735 D732 D729 D726 D723 D713:D714 D710 D706 D703 D699 D687 D680 D661 D658 D649 D646 D642:D643 D637 D632 D629 D626 D623 D620 D617 D614 D601 D595:D596">
    <cfRule type="cellIs" dxfId="41" priority="567" operator="equal">
      <formula>"TPL3_nat"</formula>
    </cfRule>
  </conditionalFormatting>
  <conditionalFormatting sqref="A1145:A1147 A1142:A1143 A1136:A1140 A1132:A1134 A1127:A1130 A1122:A1125 A1117:A1120 A1114:A1115 A1111:A1112 A1109 A1106:A1107 A1101:A1103 A1091:A1099 A1086:A1087 A1083:A1084 A1079:A1080 A1076:A1077 A1072:A1073 A1069:A1070 A1066:A1067 A1063:A1064 A1060:A1061 A1057:A1058 A1054:A1055 A1051:A1052 A1048:A1049 A1045:A1046 A1042:A1043 A1039:A1040 A1035:A1036 A1032:A1033 A1029:A1030 A1026:A1027 A1023:A1024 A1015:A1021 A1012:A1013 A1009:A1010 A1006:A1007 A1003:A1004 A987:A1001 A971:A985 A948:A969 A927:A946 A925 A922:A923 A892:A920 A888:A889 A885:A886 A882:A883 A879:A880 A876:A877 A873:A874 A870:A871 A867:A868 A861:A865 A858:A859 A854:A856 A849:A851 A846:A847 A843:A844 A840:A841 A837:A838 A834:A835 A831:A832 A828:A829 A824:A826 A808:A822 A785:A806 A756:A783 A750:A754 A739:A748 A736:A737 A733:A734 A730:A731 A727:A728 A724:A725 A715:A722 A711:A712 A707:A709 A704:A705 A700:A702 A688:A698 A681:A686 A662:A679 A659:A660 A650:A657 A647:A648 A644:A645 A638:A641 A633:A636 A630:A631 A627:A628 A624:A625 A621:A622 A618:A619 A615:A616 A602:A613 A597:A600">
    <cfRule type="cellIs" dxfId="40" priority="566" operator="equal">
      <formula>"N"</formula>
    </cfRule>
  </conditionalFormatting>
  <conditionalFormatting sqref="C1145:D1147 C1142:D1143 C1136:D1140 C1132:D1134 C1127:D1130 C1122:D1125 C1117:D1120 C1114:D1115 C1111:D1112 C1109:D1109 C1106:D1107 C1101:D1103 C1091:D1099 C1086:D1087 C1083:D1084 C1079:D1080 C1076:D1077 C1072:D1073 C1069:D1070 C1066:D1067 C1063:D1064 C1060:D1061 C1057:D1058 C1054:D1055 C1051:D1052 C1048:D1049 C1045:D1046 C1042:D1043 C1039:D1040 C1035:D1036 C1032:D1033 C1029:D1030 C1026:D1027 C1023:D1024 C1015:D1021 C1012:D1013 C1009:D1010 C1006:D1007 C1003:D1004 C987:D1001 C971:D985 C948:D969 C927:D946 C925:D925 C922:D923 C892:D920 C888:D889 C885:D886 C882:D883 C879:D880 C876:D877 C873:D874 C870:D871 C867:D868 C861:D865 C858:D859 C854:D856 C849:D851 C846:D847 C843:D844 C840:D841 C837:D838 C834:D835 C831:D832 C828:D829 C824:D826 C808:D822 C785:D806 C756:D783 C750:D754 C739:D748 C736:D737 C733:D734 C730:D731 C727:D728 C724:D725 C715:D722 C711:D712 C707:D709 C704:D705 C700:D702 C688:D698 C681:D686 C662:D679 C659:D660 C650:D657 C647:D648 C644:D645 C638:D641 C633:D636 C630:D631 C627:D628 C624:D625 C621:D622 C618:D619 C615:D616 C602:D613 C597:D600">
    <cfRule type="cellIs" dxfId="39" priority="565" operator="equal">
      <formula>"Yes"</formula>
    </cfRule>
  </conditionalFormatting>
  <conditionalFormatting sqref="D1145:D1147 D1142:D1143 D1136:D1140 D1132:D1134 D1127:D1130 D1122:D1125 D1117:D1120 D1114:D1115 D1111:D1112 D1109 D1106:D1107 D1101:D1103 D1091:D1099 D1086:D1087 D1083:D1084 D1079:D1080 D1076:D1077 D1072:D1073 D1069:D1070 D1066:D1067 D1063:D1064 D1060:D1061 D1057:D1058 D1054:D1055 D1051:D1052 D1048:D1049 D1045:D1046 D1042:D1043 D1039:D1040 D1035:D1036 D1032:D1033 D1029:D1030 D1026:D1027 D1023:D1024 D1015:D1021 D1012:D1013 D1009:D1010 D1006:D1007 D1003:D1004 D987:D1001 D971:D985 D948:D969 D927:D946 D925 D922:D923 D892:D920 D888:D889 D885:D886 D882:D883 D879:D880 D876:D877 D873:D874 D870:D871 D867:D868 D861:D865 D858:D859 D854:D856 D849:D851 D846:D847 D843:D844 D840:D841 D837:D838 D834:D835 D831:D832 D828:D829 D824:D826 D808:D822 D785:D806 D756:D783 D750:D754 D739:D748 D736:D737 D733:D734 D730:D731 D727:D728 D724:D725 D715:D722 D711:D712 D707:D709 D704:D705 D700:D702 D688:D698 D681:D686 D662:D679 D659:D660 D650:D657 D647:D648 D644:D645 D638:D641 D633:D636 D630:D631 D627:D628 D624:D625 D621:D622 D618:D619 D615:D616 D602:D613 D597:D600">
    <cfRule type="cellIs" dxfId="38" priority="564" operator="equal">
      <formula>"TPL3_nat"</formula>
    </cfRule>
  </conditionalFormatting>
  <conditionalFormatting sqref="E1145:E1147 E1142:E1143 E1136:E1140 E1132:E1134 E1127:E1130 E1122:E1125 E1117:E1120 E1114:E1115 E1111:E1112 E1109 E1106:E1107 E1101:E1103 E1091:E1099 E1086:E1087 E1083:E1084 E1079:E1080 E1076:E1077 E1072:E1073 E1069:E1070 E1066:E1067 E1063:E1064 E1060:E1061 E1057:E1058 E1054:E1055 E1051:E1052 E1048:E1049 E1045:E1046 E1042:E1043 E1039:E1040 E1035:E1036 E1032:E1033 E1029:E1030 E1026:E1027 E1023:E1024 E1015:E1021 E1012:E1013 E1009:E1010 E1006:E1007 E1003:E1004 E987:E1001 E971:E985 E948:E969 E927:E946 E925 E922:E923 E892:E920 E888:E889 E885:E886 E882:E883 E879:E880 E876:E877 E873:E874 E870:E871 E867:E868 E861:E865 E858:E859 E854:E856 E849:E851 E846:E847 E843:E844 E840:E841 E837:E838 E834:E835 E831:E832 E828:E829 E824:E826 E808:E822 E785:E806 E756:E783 E750:E754 E739:E748 E736:E737 E733:E734 E730:E731 E727:E728 E724:E725 E715:E722 E711:E712 E707:E709 E704:E705 E700:E702 E688:E698 E681:E686 E662:E679 E659:E660 E650:E657 E647:E648 E644:E645 E638:E641 E633:E636 E630:E631 E627:E628 E624:E625 E621:E622 E618:E619 E615:E616 E602:E613 E597:E600">
    <cfRule type="cellIs" dxfId="37" priority="562" operator="equal">
      <formula>0</formula>
    </cfRule>
  </conditionalFormatting>
  <conditionalFormatting sqref="E1145:E1147 E1142:E1143 E1136:E1140 E1132:E1134 E1127:E1130 E1122:E1125 E1117:E1120 E1114:E1115 E1111:E1112 E1109 E1106:E1107 E1101:E1103 E1091:E1099 E1086:E1087 E1083:E1084 E1079:E1080 E1076:E1077 E1072:E1073 E1069:E1070 E1066:E1067 E1063:E1064 E1060:E1061 E1057:E1058 E1054:E1055 E1051:E1052 E1048:E1049 E1045:E1046 E1042:E1043 E1039:E1040 E1035:E1036 E1032:E1033 E1029:E1030 E1026:E1027 E1023:E1024 E1015:E1021 E1012:E1013 E1009:E1010 E1006:E1007 E1003:E1004 E987:E1001 E971:E985 E948:E969 E927:E946 E925 E922:E923 E892:E920 E888:E889 E885:E886 E882:E883 E879:E880 E876:E877 E873:E874 E870:E871 E867:E868 E861:E865 E858:E859 E854:E856 E849:E851 E846:E847 E843:E844 E840:E841 E837:E838 E834:E835 E831:E832 E828:E829 E824:E826 E808:E822 E785:E806 E756:E783 E750:E754 E739:E748 E736:E737 E733:E734 E730:E731 E727:E728 E724:E725 E715:E722 E711:E712 E707:E709 E704:E705 E700:E702 E688:E698 E681:E686 E662:E679 E659:E660 E650:E657 E647:E648 E644:E645 E638:E641 E633:E636 E630:E631 E627:E628 E624:E625 E621:E622 E618:E619 E615:E616 E602:E613 E597:E600">
    <cfRule type="containsErrors" dxfId="36" priority="561">
      <formula>ISERROR(E597)</formula>
    </cfRule>
  </conditionalFormatting>
  <conditionalFormatting sqref="G1145:G1147 G1142:G1143 G1136:G1140 G1132:G1134 G1127:G1130 G1122:G1125 G1117:G1120 G1114:G1115 G1111:G1112 G1109 G1106:G1107 G1101:G1103 G1091:G1099 G1086:G1087 G1083:G1084 G1079:G1080 G1076:G1077 G1072:G1073 G1069:G1070 G1066:G1067 G1063:G1064 G1060:G1061 G1057:G1058 G1054:G1055 G1051:G1052 G1048:G1049 G1045:G1046 G1042:G1043 G1039:G1040 G1035:G1036 G1032:G1033 G1029:G1030 G1026:G1027 G1023:G1024 G1015:G1021 G1012:G1013 G1009:G1010 G1006:G1007 G1003:G1004 G987:G1001 G971:G985 G948:G969 G927:G946 G925 G922:G923 G892:G920 G888:G889 G885:G886 G882:G883 G879:G880 G876:G877 G873:G874 G870:G871 G867:G868 G861:G865 G858:G859 G854:G856 G849:G851 G846:G847 G843:G844 G840:G841 G837:G838 G834:G835 G831:G832 G828:G829 G824:G826 G808:G822 G785:G806 G756:G783 G750:G754 G739:G748 G736:G737 G733:G734 G730:G731 G727:G728 G724:G725 G715:G722 G711:G712 G707:G709 G704:G705 G700:G702 G688:G698 G681:G686 G662:G679 G659:G660 G650:G657 G647:G648 G644:G645 G638:G641 G633:G636 G630:G631 G627:G628 G624:G625 G621:G622 G618:G619 G615:G616 G602:G613 G597:G600">
    <cfRule type="cellIs" dxfId="35" priority="559" operator="equal">
      <formula>"country"</formula>
    </cfRule>
  </conditionalFormatting>
  <conditionalFormatting sqref="G1145:G1147 G1142:G1143 G1136:G1140 G1132:G1134 G1127:G1130 G1122:G1125 G1117:G1120 G1114:G1115 G1111:G1112 G1109 G1106:G1107 G1101:G1103 G1091:G1099 G1086:G1087 G1083:G1084 G1079:G1080 G1076:G1077 G1072:G1073 G1069:G1070 G1066:G1067 G1063:G1064 G1060:G1061 G1057:G1058 G1054:G1055 G1051:G1052 G1048:G1049 G1045:G1046 G1042:G1043 G1039:G1040 G1035:G1036 G1032:G1033 G1029:G1030 G1026:G1027 G1023:G1024 G1015:G1021 G1012:G1013 G1009:G1010 G1006:G1007 G1003:G1004 G987:G1001 G971:G985 G948:G969 G927:G946 G925 G922:G923 G892:G920 G888:G889 G885:G886 G882:G883 G879:G880 G876:G877 G873:G874 G870:G871 G867:G868 G861:G865 G858:G859 G854:G856 G849:G851 G846:G847 G843:G844 G840:G841 G837:G838 G834:G835 G831:G832 G828:G829 G824:G826 G808:G822 G785:G806 G756:G783 G750:G754 G739:G748 G736:G737 G733:G734 G730:G731 G727:G728 G724:G725 G715:G722 G711:G712 G707:G709 G704:G705 G700:G702 G688:G698 G681:G686 G662:G679 G659:G660 G650:G657 G647:G648 G644:G645 G638:G641 G633:G636 G630:G631 G627:G628 G624:G625 G621:G622 G618:G619 G615:G616 G602:G613 G597:G600">
    <cfRule type="containsErrors" dxfId="34" priority="558">
      <formula>ISERROR(G597)</formula>
    </cfRule>
  </conditionalFormatting>
  <conditionalFormatting sqref="D20">
    <cfRule type="cellIs" dxfId="33" priority="14" operator="equal">
      <formula>"TPL3_nat"</formula>
    </cfRule>
  </conditionalFormatting>
  <conditionalFormatting sqref="D585 D578 D551 D378 D345 D21">
    <cfRule type="cellIs" dxfId="32" priority="13" operator="equal">
      <formula>"TPL3_nat"</formula>
    </cfRule>
  </conditionalFormatting>
  <conditionalFormatting sqref="D589 D586 D582 D579 D565 D552 D394 D379 D366 D346 D86 D22">
    <cfRule type="cellIs" dxfId="31" priority="12" operator="equal">
      <formula>"TPL3_nat"</formula>
    </cfRule>
  </conditionalFormatting>
  <conditionalFormatting sqref="D541 D531 D521 D511 D501 D491 D487 D477 D467 D457 D447 D436 D415 D405 D395 D358 D347 D203 D171 D165 D134 D117 D102 D87 D75 D68 D30 D23">
    <cfRule type="cellIs" dxfId="30" priority="11" operator="equal">
      <formula>"TPL3_nat"</formula>
    </cfRule>
  </conditionalFormatting>
  <conditionalFormatting sqref="D545 D536 D525 D515 D505 D495 D481 D472 D461 D452 D440 D430 D424 D416 D410 D399 D363 D353 D339 D334 D329 D323:D324 D316 D311 D307:D308 D301 D296 D291 D285:D286 D279 D277 D274 D270:D271 D259 D257 D250 D247 D241:D242 D217 D206 D204 D154 D150 D141 D135 D126 D121 D118 D111 D103 D96 D94 D91 D88 D64 D58 D55 D45">
    <cfRule type="cellIs" dxfId="29" priority="10" operator="equal">
      <formula>"TPL3_nat"</formula>
    </cfRule>
  </conditionalFormatting>
  <conditionalFormatting sqref="A590:A591 A587:A588 A583:A584 A580:A581 A566:A577 A553:A564 A546:A550 A542:A544 A537:A540 A532:A535 A526:A530 A522:A524 A516:A520 A512:A514 A506:A510 A502:A504 A496:A500 A492:A494 A488:A490 A482:A486 A478:A480 A473:A476 A468:A471 A462:A466 A458:A460 A453:A456 A448:A451 A441:A446 A437:A439 A431:A435 A425:A429 A417:A423 A411:A414 A406:A409 A400:A404 A396:A398 A380:A393 A367:A377 A364:A365 A359:A362 A354:A357 A348:A352 A340:A344 A335:A338 A330:A333 A325:A328 A317:A322 A312:A315 A309:A310 A302:A306 A297:A300 A292:A295 A287:A290 A280:A284 A278 A275:A276 A272:A273 A260:A269 A258 A251:A256 A248:A249 A243:A246 A218:A240 A207:A216 A205 A172:A202 A166:A170 A155:A164 A151:A153 A142:A149 A136:A140 A127:A133 A122:A125 A119:A120 A112:A116 A104:A110 A97:A101 A95 A92:A93 A89:A90 A76:A85 A69:A74 A65:A67 A59:A63 A56:A57 A46:A54 A31:A44 A24:A29">
    <cfRule type="cellIs" dxfId="28" priority="9" operator="equal">
      <formula>"N"</formula>
    </cfRule>
  </conditionalFormatting>
  <conditionalFormatting sqref="C590:D591 C587:D588 C583:D584 C580:D581 C566:D577 C553:D564 C546:D550 C542:D544 C537:D540 C532:D535 C526:D530 C522:D524 C516:D520 C512:D514 C506:D510 C502:D504 C496:D500 C492:D494 C488:D490 C482:D486 C478:D480 C473:D476 C468:D471 C462:D466 C458:D460 C453:D456 C448:D451 C441:D446 C437:D439 C431:D435 C425:D429 C417:D423 C411:D414 C406:D409 C400:D404 C396:D398 C380:D393 C367:D377 C364:D365 C359:D362 C354:D357 C348:D352 C340:D344 C335:D338 C330:D333 C325:D328 C317:D322 C312:D315 C309:D310 C302:D306 C297:D300 C292:D295 C287:D290 C280:D284 C278:D278 C275:D276 C272:D273 C260:D269 C258:D258 C251:D256 C248:D249 C243:D246 C218:D240 C207:D216 C205:D205 C172:D202 C166:D170 C155:D164 C151:D153 C142:D149 C136:D140 C127:D133 C122:D125 C119:D120 C112:D116 C104:D110 C97:D101 C95:D95 C92:D93 C89:D90 C76:D85 C69:D74 C65:D67 C59:D63 C56:D57 C46:D54 C31:D44 C24:D29">
    <cfRule type="cellIs" dxfId="27" priority="8" operator="equal">
      <formula>"Yes"</formula>
    </cfRule>
  </conditionalFormatting>
  <conditionalFormatting sqref="D590:D591 D587:D588 D583:D584 D580:D581 D566:D577 D553:D564 D546:D550 D542:D544 D537:D540 D532:D535 D526:D530 D522:D524 D516:D520 D512:D514 D506:D510 D502:D504 D496:D500 D492:D494 D488:D490 D482:D486 D478:D480 D473:D476 D468:D471 D462:D466 D458:D460 D453:D456 D448:D451 D441:D446 D437:D439 D431:D435 D425:D429 D417:D423 D411:D414 D406:D409 D400:D404 D396:D398 D380:D393 D367:D377 D364:D365 D359:D362 D354:D357 D348:D352 D340:D344 D335:D338 D330:D333 D325:D328 D317:D322 D312:D315 D309:D310 D302:D306 D297:D300 D292:D295 D287:D290 D280:D284 D278 D275:D276 D272:D273 D260:D269 D258 D251:D256 D248:D249 D243:D246 D218:D240 D207:D216 D205 D172:D202 D166:D170 D155:D164 D151:D153 D142:D149 D136:D140 D127:D133 D122:D125 D119:D120 D112:D116 D104:D110 D97:D101 D95 D92:D93 D89:D90 D76:D85 D69:D74 D65:D67 D59:D63 D56:D57 D46:D54 D31:D44 D24:D29">
    <cfRule type="cellIs" dxfId="26" priority="7" operator="equal">
      <formula>"TPL3_nat"</formula>
    </cfRule>
  </conditionalFormatting>
  <conditionalFormatting sqref="E590:E591 E587:E588 E583:E584 E580:E581 E566:E577 E553:E564 E546:E550 E542:E544 E537:E540 E532:E535 E526:E530 E522:E524 E516:E520 E512:E514 E506:E510 E502:E504 E496:E500 E492:E494 E488:E490 E482:E486 E478:E480 E473:E476 E468:E471 E462:E466 E458:E460 E453:E456 E448:E451 E441:E446 E437:E439 E431:E435 E425:E429 E417:E423 E411:E414 E406:E409 E400:E404 E396:E398 E380:E393 E367:E377 E364:E365 E359:E362 E354:E357 E348:E352 E340:E344 E335:E338 E330:E333 E325:E328 E317:E322 E312:E315 E309:E310 E302:E306 E297:E300 E292:E295 E287:E290 E280:E284 E278 E275:E276 E272:E273 E260:E269 E258 E251:E256 E248:E249 E243:E246 E218:E240 E207:E216 E205 E172:E202 E166:E170 E155:E164 E151:E153 E142:E149 E136:E140 E127:E133 E122:E125 E119:E120 E112:E116 E104:E110 E97:E101 E95 E92:E93 E89:E90 E76:E85 E69:E74 E65:E67 E59:E63 E56:E57 E46:E54 E31:E44 E24:E29">
    <cfRule type="cellIs" dxfId="25" priority="5" operator="equal">
      <formula>0</formula>
    </cfRule>
  </conditionalFormatting>
  <conditionalFormatting sqref="E590:E591 E587:E588 E583:E584 E580:E581 E566:E577 E553:E564 E546:E550 E542:E544 E537:E540 E532:E535 E526:E530 E522:E524 E516:E520 E512:E514 E506:E510 E502:E504 E496:E500 E492:E494 E488:E490 E482:E486 E478:E480 E473:E476 E468:E471 E462:E466 E458:E460 E453:E456 E448:E451 E441:E446 E437:E439 E431:E435 E425:E429 E417:E423 E411:E414 E406:E409 E400:E404 E396:E398 E380:E393 E367:E377 E364:E365 E359:E362 E354:E357 E348:E352 E340:E344 E335:E338 E330:E333 E325:E328 E317:E322 E312:E315 E309:E310 E302:E306 E297:E300 E292:E295 E287:E290 E280:E284 E278 E275:E276 E272:E273 E260:E269 E258 E251:E256 E248:E249 E243:E246 E218:E240 E207:E216 E205 E172:E202 E166:E170 E155:E164 E151:E153 E142:E149 E136:E140 E127:E133 E122:E125 E119:E120 E112:E116 E104:E110 E97:E101 E95 E92:E93 E89:E90 E76:E85 E69:E74 E65:E67 E59:E63 E56:E57 E46:E54 E31:E44 E24:E29">
    <cfRule type="containsErrors" dxfId="24" priority="4">
      <formula>ISERROR(E24)</formula>
    </cfRule>
  </conditionalFormatting>
  <conditionalFormatting sqref="G590:G591 G587:G588 G583:G584 G580:G581 G566:G577 G553:G564 G546:G550 G542:G544 G537:G540 G532:G535 G526:G530 G522:G524 G516:G520 G512:G514 G506:G510 G502:G504 G496:G500 G492:G494 G488:G490 G482:G486 G478:G480 G473:G476 G468:G471 G462:G466 G458:G460 G453:G456 G448:G451 G441:G446 G437:G439 G431:G435 G425:G429 G417:G423 G411:G414 G406:G409 G400:G404 G396:G398 G380:G393 G367:G377 G364:G365 G359:G362 G354:G357 G348:G352 G340:G344 G335:G338 G330:G333 G325:G328 G317:G322 G312:G315 G309:G310 G302:G306 G297:G300 G292:G295 G287:G290 G280:G284 G278 G275:G276 G272:G273 G260:G269 G258 G251:G256 G248:G249 G243:G246 G218:G240 G207:G216 G205 G172:G202 G166:G170 G155:G164 G151:G153 G142:G149 G136:G140 G127:G133 G122:G125 G119:G120 G112:G116 G104:G110 G97:G101 G95 G92:G93 G89:G90 G76:G85 G69:G74 G65:G67 G59:G63 G56:G57 G46:G54 G31:G44 G24:G29">
    <cfRule type="cellIs" dxfId="23" priority="2" operator="equal">
      <formula>"country"</formula>
    </cfRule>
  </conditionalFormatting>
  <conditionalFormatting sqref="G590:G591 G587:G588 G583:G584 G580:G581 G566:G577 G553:G564 G546:G550 G542:G544 G537:G540 G532:G535 G526:G530 G522:G524 G516:G520 G512:G514 G506:G510 G502:G504 G496:G500 G492:G494 G488:G490 G482:G486 G478:G480 G473:G476 G468:G471 G462:G466 G458:G460 G453:G456 G448:G451 G441:G446 G437:G439 G431:G435 G425:G429 G417:G423 G411:G414 G406:G409 G400:G404 G396:G398 G380:G393 G367:G377 G364:G365 G359:G362 G354:G357 G348:G352 G340:G344 G335:G338 G330:G333 G325:G328 G317:G322 G312:G315 G309:G310 G302:G306 G297:G300 G292:G295 G287:G290 G280:G284 G278 G275:G276 G272:G273 G260:G269 G258 G251:G256 G248:G249 G243:G246 G218:G240 G207:G216 G205 G172:G202 G166:G170 G155:G164 G151:G153 G142:G149 G136:G140 G127:G133 G122:G125 G119:G120 G112:G116 G104:G110 G97:G101 G95 G92:G93 G89:G90 G76:G85 G69:G74 G65:G67 G59:G63 G56:G57 G46:G54 G31:G44 G24:G29">
    <cfRule type="containsErrors" dxfId="22" priority="1">
      <formula>ISERROR(G24)</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730" id="{49A4A87F-0014-462D-B56C-11C7323EA70C}">
            <x14:iconSet iconSet="3Symbols" custom="1">
              <x14:cfvo type="percent">
                <xm:f>0</xm:f>
              </x14:cfvo>
              <x14:cfvo type="num">
                <xm:f>0</xm:f>
              </x14:cfvo>
              <x14:cfvo type="num" gte="0">
                <xm:f>0</xm:f>
              </x14:cfvo>
              <x14:cfIcon iconSet="NoIcons" iconId="0"/>
              <x14:cfIcon iconSet="3Symbols" iconId="2"/>
              <x14:cfIcon iconSet="NoIcons" iconId="0"/>
            </x14:iconSet>
          </x14:cfRule>
          <xm:sqref>E12</xm:sqref>
        </x14:conditionalFormatting>
        <x14:conditionalFormatting xmlns:xm="http://schemas.microsoft.com/office/excel/2006/main">
          <x14:cfRule type="iconSet" priority="715" id="{64902E49-063F-4A87-A2E6-74EB44C2593F}">
            <x14:iconSet iconSet="3Symbols" custom="1">
              <x14:cfvo type="percent">
                <xm:f>0</xm:f>
              </x14:cfvo>
              <x14:cfvo type="num">
                <xm:f>0</xm:f>
              </x14:cfvo>
              <x14:cfvo type="num" gte="0">
                <xm:f>0</xm:f>
              </x14:cfvo>
              <x14:cfIcon iconSet="NoIcons" iconId="0"/>
              <x14:cfIcon iconSet="3Symbols" iconId="2"/>
              <x14:cfIcon iconSet="NoIcons" iconId="0"/>
            </x14:iconSet>
          </x14:cfRule>
          <xm:sqref>G12</xm:sqref>
        </x14:conditionalFormatting>
        <x14:conditionalFormatting xmlns:xm="http://schemas.microsoft.com/office/excel/2006/main">
          <x14:cfRule type="iconSet" priority="563" id="{22D5FAC0-CB08-406A-BE93-F6AA48553B4E}">
            <x14:iconSet iconSet="3Symbols" custom="1">
              <x14:cfvo type="percent">
                <xm:f>0</xm:f>
              </x14:cfvo>
              <x14:cfvo type="num">
                <xm:f>0</xm:f>
              </x14:cfvo>
              <x14:cfvo type="num" gte="0">
                <xm:f>0</xm:f>
              </x14:cfvo>
              <x14:cfIcon iconSet="NoIcons" iconId="0"/>
              <x14:cfIcon iconSet="3Symbols" iconId="2"/>
              <x14:cfIcon iconSet="NoIcons" iconId="0"/>
            </x14:iconSet>
          </x14:cfRule>
          <xm:sqref>E1145:E1147 E1142:E1143 E1136:E1140 E1132:E1134 E1127:E1130 E1122:E1125 E1117:E1120 E1114:E1115 E1111:E1112 E1109 E1106:E1107 E1101:E1103 E1091:E1099 E1086:E1087 E1083:E1084 E1079:E1080 E1076:E1077 E1072:E1073 E1069:E1070 E1066:E1067 E1063:E1064 E1060:E1061 E1057:E1058 E1054:E1055 E1051:E1052 E1048:E1049 E1045:E1046 E1042:E1043 E1039:E1040 E1035:E1036 E1032:E1033 E1029:E1030 E1026:E1027 E1023:E1024 E1015:E1021 E1012:E1013 E1009:E1010 E1006:E1007 E1003:E1004 E987:E1001 E971:E985 E948:E969 E927:E946 E925 E922:E923 E892:E920 E888:E889 E885:E886 E882:E883 E879:E880 E876:E877 E873:E874 E870:E871 E867:E868 E861:E865 E858:E859 E854:E856 E849:E851 E846:E847 E843:E844 E840:E841 E837:E838 E834:E835 E831:E832 E828:E829 E824:E826 E808:E822 E785:E806 E756:E783 E750:E754 E739:E748 E736:E737 E733:E734 E730:E731 E727:E728 E724:E725 E715:E722 E711:E712 E707:E709 E704:E705 E700:E702 E688:E698 E681:E686 E662:E679 E659:E660 E650:E657 E647:E648 E644:E645 E638:E641 E633:E636 E630:E631 E627:E628 E624:E625 E621:E622 E618:E619 E615:E616 E602:E613 E597:E600</xm:sqref>
        </x14:conditionalFormatting>
        <x14:conditionalFormatting xmlns:xm="http://schemas.microsoft.com/office/excel/2006/main">
          <x14:cfRule type="iconSet" priority="560" id="{2DEA1FDB-034E-49A0-895B-E86ACFBA6584}">
            <x14:iconSet iconSet="3Symbols" custom="1">
              <x14:cfvo type="percent">
                <xm:f>0</xm:f>
              </x14:cfvo>
              <x14:cfvo type="num">
                <xm:f>0</xm:f>
              </x14:cfvo>
              <x14:cfvo type="num" gte="0">
                <xm:f>0</xm:f>
              </x14:cfvo>
              <x14:cfIcon iconSet="NoIcons" iconId="0"/>
              <x14:cfIcon iconSet="3Symbols" iconId="2"/>
              <x14:cfIcon iconSet="NoIcons" iconId="0"/>
            </x14:iconSet>
          </x14:cfRule>
          <xm:sqref>G1145:G1147 G1142:G1143 G1136:G1140 G1132:G1134 G1127:G1130 G1122:G1125 G1117:G1120 G1114:G1115 G1111:G1112 G1109 G1106:G1107 G1101:G1103 G1091:G1099 G1086:G1087 G1083:G1084 G1079:G1080 G1076:G1077 G1072:G1073 G1069:G1070 G1066:G1067 G1063:G1064 G1060:G1061 G1057:G1058 G1054:G1055 G1051:G1052 G1048:G1049 G1045:G1046 G1042:G1043 G1039:G1040 G1035:G1036 G1032:G1033 G1029:G1030 G1026:G1027 G1023:G1024 G1015:G1021 G1012:G1013 G1009:G1010 G1006:G1007 G1003:G1004 G987:G1001 G971:G985 G948:G969 G927:G946 G925 G922:G923 G892:G920 G888:G889 G885:G886 G882:G883 G879:G880 G876:G877 G873:G874 G870:G871 G867:G868 G861:G865 G858:G859 G854:G856 G849:G851 G846:G847 G843:G844 G840:G841 G837:G838 G834:G835 G831:G832 G828:G829 G824:G826 G808:G822 G785:G806 G756:G783 G750:G754 G739:G748 G736:G737 G733:G734 G730:G731 G727:G728 G724:G725 G715:G722 G711:G712 G707:G709 G704:G705 G700:G702 G688:G698 G681:G686 G662:G679 G659:G660 G650:G657 G647:G648 G644:G645 G638:G641 G633:G636 G630:G631 G627:G628 G624:G625 G621:G622 G618:G619 G615:G616 G602:G613 G597:G600</xm:sqref>
        </x14:conditionalFormatting>
        <x14:conditionalFormatting xmlns:xm="http://schemas.microsoft.com/office/excel/2006/main">
          <x14:cfRule type="iconSet" priority="6" id="{D4E034D9-008D-4000-947C-15A08F1343D4}">
            <x14:iconSet iconSet="3Symbols" custom="1">
              <x14:cfvo type="percent">
                <xm:f>0</xm:f>
              </x14:cfvo>
              <x14:cfvo type="num">
                <xm:f>0</xm:f>
              </x14:cfvo>
              <x14:cfvo type="num" gte="0">
                <xm:f>0</xm:f>
              </x14:cfvo>
              <x14:cfIcon iconSet="NoIcons" iconId="0"/>
              <x14:cfIcon iconSet="3Symbols" iconId="2"/>
              <x14:cfIcon iconSet="NoIcons" iconId="0"/>
            </x14:iconSet>
          </x14:cfRule>
          <xm:sqref>E590:E591 E587:E588 E583:E584 E580:E581 E566:E577 E553:E564 E546:E550 E542:E544 E537:E540 E532:E535 E526:E530 E522:E524 E516:E520 E512:E514 E506:E510 E502:E504 E496:E500 E492:E494 E488:E490 E482:E486 E478:E480 E473:E476 E468:E471 E462:E466 E458:E460 E453:E456 E448:E451 E441:E446 E437:E439 E431:E435 E425:E429 E417:E423 E411:E414 E406:E409 E400:E404 E396:E398 E380:E393 E367:E377 E364:E365 E359:E362 E354:E357 E348:E352 E340:E344 E335:E338 E330:E333 E325:E328 E317:E322 E312:E315 E309:E310 E302:E306 E297:E300 E292:E295 E287:E290 E280:E284 E278 E275:E276 E272:E273 E260:E269 E258 E251:E256 E248:E249 E243:E246 E218:E240 E207:E216 E205 E172:E202 E166:E170 E155:E164 E151:E153 E142:E149 E136:E140 E127:E133 E122:E125 E119:E120 E112:E116 E104:E110 E97:E101 E95 E92:E93 E89:E90 E76:E85 E69:E74 E65:E67 E59:E63 E56:E57 E46:E54 E31:E44 E24:E29</xm:sqref>
        </x14:conditionalFormatting>
        <x14:conditionalFormatting xmlns:xm="http://schemas.microsoft.com/office/excel/2006/main">
          <x14:cfRule type="iconSet" priority="3" id="{42FD8B56-69DC-402D-9780-311ED20EDD7B}">
            <x14:iconSet iconSet="3Symbols" custom="1">
              <x14:cfvo type="percent">
                <xm:f>0</xm:f>
              </x14:cfvo>
              <x14:cfvo type="num">
                <xm:f>0</xm:f>
              </x14:cfvo>
              <x14:cfvo type="num" gte="0">
                <xm:f>0</xm:f>
              </x14:cfvo>
              <x14:cfIcon iconSet="NoIcons" iconId="0"/>
              <x14:cfIcon iconSet="3Symbols" iconId="2"/>
              <x14:cfIcon iconSet="NoIcons" iconId="0"/>
            </x14:iconSet>
          </x14:cfRule>
          <xm:sqref>G590:G591 G587:G588 G583:G584 G580:G581 G566:G577 G553:G564 G546:G550 G542:G544 G537:G540 G532:G535 G526:G530 G522:G524 G516:G520 G512:G514 G506:G510 G502:G504 G496:G500 G492:G494 G488:G490 G482:G486 G478:G480 G473:G476 G468:G471 G462:G466 G458:G460 G453:G456 G448:G451 G441:G446 G437:G439 G431:G435 G425:G429 G417:G423 G411:G414 G406:G409 G400:G404 G396:G398 G380:G393 G367:G377 G364:G365 G359:G362 G354:G357 G348:G352 G340:G344 G335:G338 G330:G333 G325:G328 G317:G322 G312:G315 G309:G310 G302:G306 G297:G300 G292:G295 G287:G290 G280:G284 G278 G275:G276 G272:G273 G260:G269 G258 G251:G256 G248:G249 G243:G246 G218:G240 G207:G216 G205 G172:G202 G166:G170 G155:G164 G151:G153 G142:G149 G136:G140 G127:G133 G122:G125 G119:G120 G112:G116 G104:G110 G97:G101 G95 G92:G93 G89:G90 G76:G85 G69:G74 G65:G67 G59:G63 G56:G57 G46:G54 G31:G44 G24:G29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576"/>
  <sheetViews>
    <sheetView topLeftCell="B1" zoomScale="70" zoomScaleNormal="70" workbookViewId="0">
      <pane xSplit="1" ySplit="19" topLeftCell="C20" activePane="bottomRight" state="frozen"/>
      <selection activeCell="B1" sqref="B1"/>
      <selection pane="topRight" activeCell="C1" sqref="C1"/>
      <selection pane="bottomLeft" activeCell="B20" sqref="B20"/>
      <selection pane="bottomRight" activeCell="C17" sqref="C17"/>
    </sheetView>
  </sheetViews>
  <sheetFormatPr baseColWidth="10" defaultColWidth="9.140625" defaultRowHeight="15" outlineLevelCol="1" x14ac:dyDescent="0.25"/>
  <cols>
    <col min="1" max="1" width="2.7109375" style="51" hidden="1" customWidth="1"/>
    <col min="2" max="2" width="43.85546875" customWidth="1"/>
    <col min="3" max="4" width="28" style="51" customWidth="1"/>
    <col min="5" max="5" width="28" style="51" customWidth="1" outlineLevel="1"/>
    <col min="6" max="6" width="31.28515625" style="5" customWidth="1"/>
    <col min="7" max="7" width="28" customWidth="1"/>
    <col min="8" max="8" width="95.42578125" hidden="1" customWidth="1" outlineLevel="1"/>
    <col min="9" max="9" width="51" customWidth="1" collapsed="1"/>
    <col min="10" max="13" width="28" hidden="1" customWidth="1" outlineLevel="1"/>
    <col min="14" max="14" width="28" customWidth="1" collapsed="1"/>
    <col min="15" max="18" width="28" customWidth="1" outlineLevel="1"/>
    <col min="19" max="19" width="28" customWidth="1" outlineLevel="1" collapsed="1"/>
    <col min="20" max="22" width="28" customWidth="1" outlineLevel="1"/>
  </cols>
  <sheetData>
    <row r="1" spans="1:22" x14ac:dyDescent="0.25">
      <c r="B1" s="56"/>
    </row>
    <row r="2" spans="1:22" x14ac:dyDescent="0.25">
      <c r="B2" s="56"/>
    </row>
    <row r="3" spans="1:22" x14ac:dyDescent="0.25">
      <c r="B3" s="56"/>
    </row>
    <row r="4" spans="1:22" x14ac:dyDescent="0.25">
      <c r="B4" s="56"/>
    </row>
    <row r="5" spans="1:22" x14ac:dyDescent="0.25">
      <c r="B5" s="56"/>
    </row>
    <row r="6" spans="1:22" hidden="1" x14ac:dyDescent="0.25">
      <c r="D6" s="42"/>
    </row>
    <row r="7" spans="1:22" ht="15.75" hidden="1" x14ac:dyDescent="0.25">
      <c r="A7" s="2"/>
      <c r="B7" s="9"/>
      <c r="C7" s="10"/>
      <c r="D7" s="10"/>
      <c r="E7" s="11"/>
      <c r="F7" s="12"/>
      <c r="G7" s="13"/>
      <c r="H7" s="13"/>
      <c r="I7" s="13"/>
      <c r="J7" s="13"/>
      <c r="K7" s="13"/>
      <c r="L7" s="13"/>
      <c r="M7" s="13"/>
      <c r="N7" s="13"/>
      <c r="O7" s="13"/>
      <c r="P7" s="13"/>
      <c r="Q7" s="13"/>
      <c r="R7" s="13"/>
      <c r="S7" s="13"/>
      <c r="T7" s="13"/>
      <c r="U7" s="13"/>
      <c r="V7" s="13"/>
    </row>
    <row r="8" spans="1:22" hidden="1" x14ac:dyDescent="0.25">
      <c r="A8" s="2"/>
      <c r="B8" s="14"/>
      <c r="C8" s="15"/>
      <c r="D8" s="15"/>
      <c r="E8" s="16"/>
      <c r="F8" s="17"/>
      <c r="G8" s="18"/>
      <c r="H8" s="18"/>
      <c r="I8" s="18"/>
      <c r="J8" s="18"/>
      <c r="K8" s="18"/>
      <c r="L8" s="18"/>
      <c r="M8" s="18"/>
      <c r="N8" s="18"/>
      <c r="O8" s="18"/>
      <c r="P8" s="18"/>
      <c r="Q8" s="18"/>
      <c r="R8" s="18"/>
      <c r="S8" s="18"/>
      <c r="T8" s="18"/>
      <c r="U8" s="18"/>
      <c r="V8" s="18"/>
    </row>
    <row r="9" spans="1:22" hidden="1" x14ac:dyDescent="0.25">
      <c r="A9" s="2"/>
      <c r="B9" s="19"/>
      <c r="C9" s="20"/>
      <c r="D9" s="20"/>
      <c r="E9" s="21"/>
      <c r="F9" s="22"/>
      <c r="G9" s="23"/>
      <c r="H9" s="23"/>
      <c r="I9" s="23"/>
      <c r="J9" s="23"/>
      <c r="K9" s="23"/>
      <c r="L9" s="23"/>
      <c r="M9" s="23"/>
      <c r="N9" s="23"/>
      <c r="O9" s="23"/>
      <c r="P9" s="23"/>
      <c r="Q9" s="23"/>
      <c r="R9" s="23"/>
      <c r="S9" s="23"/>
      <c r="T9" s="23"/>
      <c r="U9" s="23"/>
      <c r="V9" s="23"/>
    </row>
    <row r="10" spans="1:22" hidden="1" x14ac:dyDescent="0.25">
      <c r="A10" s="2"/>
      <c r="B10" s="24"/>
      <c r="C10" s="25"/>
      <c r="D10" s="25"/>
      <c r="E10" s="26"/>
      <c r="F10" s="27"/>
      <c r="G10" s="28"/>
      <c r="H10" s="28"/>
      <c r="I10" s="28"/>
      <c r="J10" s="28"/>
      <c r="K10" s="28"/>
      <c r="L10" s="28"/>
      <c r="M10" s="28"/>
      <c r="N10" s="28"/>
      <c r="O10" s="28"/>
      <c r="P10" s="28"/>
      <c r="Q10" s="28"/>
      <c r="R10" s="28"/>
      <c r="S10" s="28"/>
      <c r="T10" s="28"/>
      <c r="U10" s="28"/>
      <c r="V10" s="28"/>
    </row>
    <row r="11" spans="1:22" hidden="1" x14ac:dyDescent="0.25">
      <c r="A11" s="2"/>
      <c r="B11" s="29"/>
      <c r="C11" s="30"/>
      <c r="D11" s="30"/>
      <c r="E11" s="31"/>
      <c r="F11" s="32"/>
      <c r="G11" s="33"/>
      <c r="H11" s="33"/>
      <c r="I11" s="33"/>
      <c r="J11" s="33"/>
      <c r="K11" s="33"/>
      <c r="L11" s="33"/>
      <c r="M11" s="33"/>
      <c r="N11" s="33"/>
      <c r="O11" s="33"/>
      <c r="P11" s="33"/>
      <c r="Q11" s="33"/>
      <c r="R11" s="33"/>
      <c r="S11" s="33"/>
      <c r="T11" s="33"/>
      <c r="U11" s="33"/>
      <c r="V11" s="33"/>
    </row>
    <row r="12" spans="1:22" hidden="1" x14ac:dyDescent="0.25">
      <c r="A12" s="2"/>
      <c r="B12" s="34"/>
      <c r="C12" s="35"/>
      <c r="D12" s="35"/>
      <c r="E12" s="36"/>
      <c r="F12" s="37"/>
      <c r="G12" s="36"/>
      <c r="H12" s="38"/>
      <c r="I12" s="38"/>
      <c r="J12" s="38"/>
      <c r="K12" s="38"/>
      <c r="L12" s="38"/>
      <c r="M12" s="38"/>
      <c r="N12" s="38"/>
      <c r="O12" s="38"/>
      <c r="P12" s="38"/>
      <c r="Q12" s="38"/>
      <c r="R12" s="38"/>
      <c r="S12" s="38"/>
      <c r="T12" s="38"/>
      <c r="U12" s="38"/>
      <c r="V12" s="38"/>
    </row>
    <row r="13" spans="1:22" hidden="1" x14ac:dyDescent="0.25"/>
    <row r="14" spans="1:22" x14ac:dyDescent="0.25">
      <c r="B14" t="s">
        <v>583</v>
      </c>
    </row>
    <row r="15" spans="1:22" x14ac:dyDescent="0.25">
      <c r="B15" t="s">
        <v>388</v>
      </c>
    </row>
    <row r="16" spans="1:22" ht="15.75" thickBot="1" x14ac:dyDescent="0.3">
      <c r="B16" t="s">
        <v>387</v>
      </c>
    </row>
    <row r="17" spans="1:22" ht="16.5" thickTop="1" thickBot="1" x14ac:dyDescent="0.3">
      <c r="B17" t="s">
        <v>582</v>
      </c>
      <c r="C17" s="41" t="s">
        <v>417</v>
      </c>
    </row>
    <row r="18" spans="1:22" ht="15.75" thickTop="1" x14ac:dyDescent="0.25"/>
    <row r="19" spans="1:22" s="4" customFormat="1" ht="28.5" customHeight="1" x14ac:dyDescent="0.25">
      <c r="A19" s="3"/>
      <c r="B19" s="3" t="s">
        <v>383</v>
      </c>
      <c r="C19" s="3" t="s">
        <v>384</v>
      </c>
      <c r="D19" s="3" t="s">
        <v>581</v>
      </c>
      <c r="E19" s="3" t="s">
        <v>385</v>
      </c>
      <c r="F19" s="6" t="s">
        <v>386</v>
      </c>
      <c r="G19" s="3" t="s">
        <v>2</v>
      </c>
      <c r="H19" s="3" t="s">
        <v>6</v>
      </c>
      <c r="I19" s="3" t="s">
        <v>7</v>
      </c>
      <c r="J19" s="3" t="s">
        <v>11</v>
      </c>
      <c r="K19" s="3" t="s">
        <v>12</v>
      </c>
      <c r="L19" s="3" t="s">
        <v>13</v>
      </c>
      <c r="M19" s="3" t="s">
        <v>0</v>
      </c>
      <c r="N19" s="3" t="s">
        <v>1</v>
      </c>
      <c r="O19" s="3" t="s">
        <v>8</v>
      </c>
      <c r="P19" s="3" t="s">
        <v>9</v>
      </c>
      <c r="Q19" s="3" t="s">
        <v>10</v>
      </c>
      <c r="R19" s="3" t="s">
        <v>14</v>
      </c>
      <c r="S19" s="3" t="s">
        <v>3</v>
      </c>
      <c r="T19" s="3" t="s">
        <v>4</v>
      </c>
      <c r="U19" s="3" t="s">
        <v>5</v>
      </c>
      <c r="V19" s="3" t="s">
        <v>15</v>
      </c>
    </row>
    <row r="20" spans="1:22" ht="15.75" x14ac:dyDescent="0.25">
      <c r="A20" s="2">
        <v>0</v>
      </c>
      <c r="B20" s="39" t="s">
        <v>417</v>
      </c>
      <c r="C20" s="10" t="s">
        <v>584</v>
      </c>
      <c r="D20" s="10" t="s">
        <v>585</v>
      </c>
      <c r="E20" s="11">
        <v>7</v>
      </c>
      <c r="F20" s="12" t="s">
        <v>417</v>
      </c>
      <c r="G20" s="13" t="s">
        <v>585</v>
      </c>
      <c r="H20" s="13" t="s">
        <v>588</v>
      </c>
      <c r="I20" s="13" t="s">
        <v>589</v>
      </c>
      <c r="J20" s="13" t="s">
        <v>589</v>
      </c>
      <c r="K20" s="13" t="s">
        <v>589</v>
      </c>
      <c r="L20" s="13" t="s">
        <v>589</v>
      </c>
      <c r="M20" s="13" t="s">
        <v>585</v>
      </c>
      <c r="N20" s="13" t="s">
        <v>585</v>
      </c>
      <c r="O20" s="13" t="s">
        <v>585</v>
      </c>
      <c r="P20" s="13" t="s">
        <v>585</v>
      </c>
      <c r="Q20" s="13" t="s">
        <v>585</v>
      </c>
      <c r="R20" s="13" t="s">
        <v>585</v>
      </c>
      <c r="S20" s="13" t="s">
        <v>585</v>
      </c>
      <c r="T20" s="13" t="s">
        <v>585</v>
      </c>
      <c r="U20" s="13" t="s">
        <v>585</v>
      </c>
      <c r="V20" s="13" t="s">
        <v>585</v>
      </c>
    </row>
    <row r="21" spans="1:22" x14ac:dyDescent="0.25">
      <c r="A21" s="2">
        <v>1</v>
      </c>
      <c r="B21" s="43" t="s">
        <v>418</v>
      </c>
      <c r="C21" s="15" t="s">
        <v>584</v>
      </c>
      <c r="D21" s="15" t="s">
        <v>585</v>
      </c>
      <c r="E21" s="16">
        <v>6</v>
      </c>
      <c r="F21" s="17" t="s">
        <v>418</v>
      </c>
      <c r="G21" s="18" t="s">
        <v>585</v>
      </c>
      <c r="H21" s="18" t="s">
        <v>590</v>
      </c>
      <c r="I21" s="18" t="s">
        <v>591</v>
      </c>
      <c r="J21" s="18" t="s">
        <v>591</v>
      </c>
      <c r="K21" s="18" t="s">
        <v>591</v>
      </c>
      <c r="L21" s="18" t="s">
        <v>591</v>
      </c>
      <c r="M21" s="18" t="s">
        <v>585</v>
      </c>
      <c r="N21" s="18" t="s">
        <v>585</v>
      </c>
      <c r="O21" s="18" t="s">
        <v>585</v>
      </c>
      <c r="P21" s="18" t="s">
        <v>585</v>
      </c>
      <c r="Q21" s="18" t="s">
        <v>585</v>
      </c>
      <c r="R21" s="18" t="s">
        <v>585</v>
      </c>
      <c r="S21" s="18" t="s">
        <v>585</v>
      </c>
      <c r="T21" s="18" t="s">
        <v>585</v>
      </c>
      <c r="U21" s="18" t="s">
        <v>585</v>
      </c>
      <c r="V21" s="18" t="s">
        <v>585</v>
      </c>
    </row>
    <row r="22" spans="1:22" x14ac:dyDescent="0.25">
      <c r="A22" s="2">
        <v>2</v>
      </c>
      <c r="B22" s="44" t="s">
        <v>419</v>
      </c>
      <c r="C22" s="20" t="s">
        <v>584</v>
      </c>
      <c r="D22" s="20" t="s">
        <v>585</v>
      </c>
      <c r="E22" s="21">
        <v>5</v>
      </c>
      <c r="F22" s="22" t="s">
        <v>419</v>
      </c>
      <c r="G22" s="23" t="s">
        <v>585</v>
      </c>
      <c r="H22" s="23" t="s">
        <v>592</v>
      </c>
      <c r="I22" s="23" t="s">
        <v>593</v>
      </c>
      <c r="J22" s="23" t="s">
        <v>593</v>
      </c>
      <c r="K22" s="23" t="s">
        <v>593</v>
      </c>
      <c r="L22" s="23" t="s">
        <v>593</v>
      </c>
      <c r="M22" s="23" t="s">
        <v>585</v>
      </c>
      <c r="N22" s="23" t="s">
        <v>585</v>
      </c>
      <c r="O22" s="23" t="s">
        <v>585</v>
      </c>
      <c r="P22" s="23" t="s">
        <v>585</v>
      </c>
      <c r="Q22" s="23" t="s">
        <v>585</v>
      </c>
      <c r="R22" s="23" t="s">
        <v>585</v>
      </c>
      <c r="S22" s="23" t="s">
        <v>585</v>
      </c>
      <c r="T22" s="23" t="s">
        <v>585</v>
      </c>
      <c r="U22" s="23" t="s">
        <v>585</v>
      </c>
      <c r="V22" s="23" t="s">
        <v>585</v>
      </c>
    </row>
    <row r="23" spans="1:22" x14ac:dyDescent="0.25">
      <c r="A23" s="2">
        <v>3</v>
      </c>
      <c r="B23" s="46" t="s">
        <v>420</v>
      </c>
      <c r="C23" s="25" t="s">
        <v>584</v>
      </c>
      <c r="D23" s="25" t="s">
        <v>585</v>
      </c>
      <c r="E23" s="26">
        <v>4</v>
      </c>
      <c r="F23" s="27" t="s">
        <v>420</v>
      </c>
      <c r="G23" s="28" t="s">
        <v>585</v>
      </c>
      <c r="H23" s="28" t="s">
        <v>594</v>
      </c>
      <c r="I23" s="28" t="s">
        <v>595</v>
      </c>
      <c r="J23" s="28" t="s">
        <v>595</v>
      </c>
      <c r="K23" s="28" t="s">
        <v>595</v>
      </c>
      <c r="L23" s="28" t="s">
        <v>595</v>
      </c>
      <c r="M23" s="28" t="s">
        <v>585</v>
      </c>
      <c r="N23" s="28" t="s">
        <v>585</v>
      </c>
      <c r="O23" s="28" t="s">
        <v>585</v>
      </c>
      <c r="P23" s="28" t="s">
        <v>585</v>
      </c>
      <c r="Q23" s="28" t="s">
        <v>585</v>
      </c>
      <c r="R23" s="28" t="s">
        <v>585</v>
      </c>
      <c r="S23" s="28" t="s">
        <v>585</v>
      </c>
      <c r="T23" s="28" t="s">
        <v>585</v>
      </c>
      <c r="U23" s="28" t="s">
        <v>585</v>
      </c>
      <c r="V23" s="28" t="s">
        <v>585</v>
      </c>
    </row>
    <row r="24" spans="1:22" x14ac:dyDescent="0.25">
      <c r="A24" s="2" t="s">
        <v>16</v>
      </c>
      <c r="B24" s="47" t="s">
        <v>421</v>
      </c>
      <c r="C24" s="30" t="s">
        <v>584</v>
      </c>
      <c r="D24" s="30" t="s">
        <v>585</v>
      </c>
      <c r="E24" s="31">
        <v>2</v>
      </c>
      <c r="F24" s="32" t="s">
        <v>421</v>
      </c>
      <c r="G24" s="33" t="s">
        <v>585</v>
      </c>
      <c r="H24" s="33" t="s">
        <v>596</v>
      </c>
      <c r="I24" s="33" t="s">
        <v>597</v>
      </c>
      <c r="J24" s="33" t="s">
        <v>597</v>
      </c>
      <c r="K24" s="33" t="s">
        <v>597</v>
      </c>
      <c r="L24" s="33" t="s">
        <v>597</v>
      </c>
      <c r="M24" s="33" t="s">
        <v>585</v>
      </c>
      <c r="N24" s="33" t="s">
        <v>585</v>
      </c>
      <c r="O24" s="33" t="s">
        <v>585</v>
      </c>
      <c r="P24" s="33" t="s">
        <v>585</v>
      </c>
      <c r="Q24" s="33" t="s">
        <v>585</v>
      </c>
      <c r="R24" s="33" t="s">
        <v>585</v>
      </c>
      <c r="S24" s="33" t="s">
        <v>585</v>
      </c>
      <c r="T24" s="33" t="s">
        <v>585</v>
      </c>
      <c r="U24" s="33" t="s">
        <v>585</v>
      </c>
      <c r="V24" s="33" t="s">
        <v>585</v>
      </c>
    </row>
    <row r="25" spans="1:22" x14ac:dyDescent="0.25">
      <c r="A25" s="2" t="s">
        <v>16</v>
      </c>
      <c r="B25" s="48" t="s">
        <v>422</v>
      </c>
      <c r="C25" s="30" t="s">
        <v>584</v>
      </c>
      <c r="D25" s="30" t="s">
        <v>585</v>
      </c>
      <c r="E25" s="31">
        <v>1</v>
      </c>
      <c r="F25" s="32" t="s">
        <v>422</v>
      </c>
      <c r="G25" s="33"/>
      <c r="H25" s="33" t="s">
        <v>598</v>
      </c>
      <c r="I25" s="33" t="s">
        <v>599</v>
      </c>
      <c r="J25" s="33" t="s">
        <v>599</v>
      </c>
      <c r="K25" s="33" t="s">
        <v>599</v>
      </c>
      <c r="L25" s="33" t="s">
        <v>599</v>
      </c>
      <c r="M25" s="33" t="s">
        <v>585</v>
      </c>
      <c r="N25" s="33" t="s">
        <v>585</v>
      </c>
      <c r="O25" s="33" t="s">
        <v>585</v>
      </c>
      <c r="P25" s="33" t="s">
        <v>585</v>
      </c>
      <c r="Q25" s="33" t="s">
        <v>585</v>
      </c>
      <c r="R25" s="33" t="s">
        <v>585</v>
      </c>
      <c r="S25" s="33" t="s">
        <v>585</v>
      </c>
      <c r="T25" s="33" t="s">
        <v>585</v>
      </c>
      <c r="U25" s="33" t="s">
        <v>585</v>
      </c>
      <c r="V25" s="33" t="s">
        <v>585</v>
      </c>
    </row>
    <row r="26" spans="1:22" x14ac:dyDescent="0.25">
      <c r="A26" s="2" t="s">
        <v>17</v>
      </c>
      <c r="B26" s="40" t="s">
        <v>389</v>
      </c>
      <c r="C26" s="35" t="s">
        <v>600</v>
      </c>
      <c r="D26" s="35" t="s">
        <v>422</v>
      </c>
      <c r="E26" s="36">
        <v>0</v>
      </c>
      <c r="F26" s="37" t="s">
        <v>389</v>
      </c>
      <c r="G26" s="36" t="s">
        <v>601</v>
      </c>
      <c r="H26" s="38" t="s">
        <v>602</v>
      </c>
      <c r="I26" s="38" t="s">
        <v>603</v>
      </c>
      <c r="J26" s="38" t="s">
        <v>603</v>
      </c>
      <c r="K26" s="38" t="s">
        <v>603</v>
      </c>
      <c r="L26" s="38" t="s">
        <v>603</v>
      </c>
      <c r="M26" s="38" t="s">
        <v>585</v>
      </c>
      <c r="N26" s="38" t="s">
        <v>585</v>
      </c>
      <c r="O26" s="38" t="s">
        <v>585</v>
      </c>
      <c r="P26" s="38" t="s">
        <v>585</v>
      </c>
      <c r="Q26" s="38" t="s">
        <v>585</v>
      </c>
      <c r="R26" s="38" t="s">
        <v>585</v>
      </c>
      <c r="S26" s="38" t="s">
        <v>585</v>
      </c>
      <c r="T26" s="38" t="s">
        <v>585</v>
      </c>
      <c r="U26" s="38" t="s">
        <v>585</v>
      </c>
      <c r="V26" s="38" t="s">
        <v>585</v>
      </c>
    </row>
    <row r="27" spans="1:22" x14ac:dyDescent="0.25">
      <c r="A27" s="2" t="s">
        <v>17</v>
      </c>
      <c r="B27" s="40" t="s">
        <v>390</v>
      </c>
      <c r="C27" s="35" t="s">
        <v>600</v>
      </c>
      <c r="D27" s="35" t="s">
        <v>422</v>
      </c>
      <c r="E27" s="36">
        <v>0</v>
      </c>
      <c r="F27" s="37" t="s">
        <v>390</v>
      </c>
      <c r="G27" s="36" t="s">
        <v>601</v>
      </c>
      <c r="H27" s="38" t="s">
        <v>604</v>
      </c>
      <c r="I27" s="38" t="s">
        <v>605</v>
      </c>
      <c r="J27" s="38" t="s">
        <v>605</v>
      </c>
      <c r="K27" s="38" t="s">
        <v>605</v>
      </c>
      <c r="L27" s="38" t="s">
        <v>605</v>
      </c>
      <c r="M27" s="38" t="s">
        <v>585</v>
      </c>
      <c r="N27" s="38" t="s">
        <v>585</v>
      </c>
      <c r="O27" s="38" t="s">
        <v>585</v>
      </c>
      <c r="P27" s="38" t="s">
        <v>585</v>
      </c>
      <c r="Q27" s="38" t="s">
        <v>585</v>
      </c>
      <c r="R27" s="38" t="s">
        <v>585</v>
      </c>
      <c r="S27" s="38" t="s">
        <v>585</v>
      </c>
      <c r="T27" s="38" t="s">
        <v>585</v>
      </c>
      <c r="U27" s="38" t="s">
        <v>585</v>
      </c>
      <c r="V27" s="38" t="s">
        <v>585</v>
      </c>
    </row>
    <row r="28" spans="1:22" x14ac:dyDescent="0.25">
      <c r="A28" s="2" t="s">
        <v>17</v>
      </c>
      <c r="B28" s="40" t="s">
        <v>21</v>
      </c>
      <c r="C28" s="35" t="s">
        <v>600</v>
      </c>
      <c r="D28" s="35" t="s">
        <v>422</v>
      </c>
      <c r="E28" s="36">
        <v>0</v>
      </c>
      <c r="F28" s="37" t="s">
        <v>21</v>
      </c>
      <c r="G28" s="36" t="s">
        <v>601</v>
      </c>
      <c r="H28" s="38" t="s">
        <v>606</v>
      </c>
      <c r="I28" s="38" t="s">
        <v>607</v>
      </c>
      <c r="J28" s="38" t="s">
        <v>607</v>
      </c>
      <c r="K28" s="38" t="s">
        <v>607</v>
      </c>
      <c r="L28" s="38" t="s">
        <v>607</v>
      </c>
      <c r="M28" s="38" t="s">
        <v>585</v>
      </c>
      <c r="N28" s="38" t="s">
        <v>585</v>
      </c>
      <c r="O28" s="38" t="s">
        <v>585</v>
      </c>
      <c r="P28" s="38" t="s">
        <v>585</v>
      </c>
      <c r="Q28" s="38" t="s">
        <v>585</v>
      </c>
      <c r="R28" s="38" t="s">
        <v>585</v>
      </c>
      <c r="S28" s="38" t="s">
        <v>585</v>
      </c>
      <c r="T28" s="38" t="s">
        <v>585</v>
      </c>
      <c r="U28" s="38" t="s">
        <v>585</v>
      </c>
      <c r="V28" s="38" t="s">
        <v>585</v>
      </c>
    </row>
    <row r="29" spans="1:22" x14ac:dyDescent="0.25">
      <c r="A29" s="2" t="s">
        <v>17</v>
      </c>
      <c r="B29" s="40" t="s">
        <v>42</v>
      </c>
      <c r="C29" s="35" t="s">
        <v>584</v>
      </c>
      <c r="D29" s="35" t="s">
        <v>585</v>
      </c>
      <c r="E29" s="36">
        <v>0</v>
      </c>
      <c r="F29" s="37" t="s">
        <v>42</v>
      </c>
      <c r="G29" s="36" t="s">
        <v>586</v>
      </c>
      <c r="H29" s="38" t="s">
        <v>608</v>
      </c>
      <c r="I29" s="38" t="s">
        <v>609</v>
      </c>
      <c r="J29" s="38" t="s">
        <v>609</v>
      </c>
      <c r="K29" s="38" t="s">
        <v>609</v>
      </c>
      <c r="L29" s="38" t="s">
        <v>609</v>
      </c>
      <c r="M29" s="38" t="s">
        <v>585</v>
      </c>
      <c r="N29" s="38" t="s">
        <v>585</v>
      </c>
      <c r="O29" s="38" t="s">
        <v>585</v>
      </c>
      <c r="P29" s="38" t="s">
        <v>585</v>
      </c>
      <c r="Q29" s="38" t="s">
        <v>585</v>
      </c>
      <c r="R29" s="38" t="s">
        <v>585</v>
      </c>
      <c r="S29" s="38" t="s">
        <v>585</v>
      </c>
      <c r="T29" s="38" t="s">
        <v>585</v>
      </c>
      <c r="U29" s="38" t="s">
        <v>585</v>
      </c>
      <c r="V29" s="38" t="s">
        <v>585</v>
      </c>
    </row>
    <row r="30" spans="1:22" x14ac:dyDescent="0.25">
      <c r="A30" s="2" t="s">
        <v>16</v>
      </c>
      <c r="B30" s="48" t="s">
        <v>423</v>
      </c>
      <c r="C30" s="30" t="s">
        <v>584</v>
      </c>
      <c r="D30" s="30" t="s">
        <v>585</v>
      </c>
      <c r="E30" s="31">
        <v>1</v>
      </c>
      <c r="F30" s="32" t="s">
        <v>423</v>
      </c>
      <c r="G30" s="33" t="s">
        <v>585</v>
      </c>
      <c r="H30" s="33" t="s">
        <v>610</v>
      </c>
      <c r="I30" s="33" t="s">
        <v>611</v>
      </c>
      <c r="J30" s="33" t="s">
        <v>611</v>
      </c>
      <c r="K30" s="33" t="s">
        <v>611</v>
      </c>
      <c r="L30" s="33" t="s">
        <v>611</v>
      </c>
      <c r="M30" s="33" t="s">
        <v>585</v>
      </c>
      <c r="N30" s="33" t="s">
        <v>585</v>
      </c>
      <c r="O30" s="33" t="s">
        <v>585</v>
      </c>
      <c r="P30" s="33" t="s">
        <v>585</v>
      </c>
      <c r="Q30" s="33" t="s">
        <v>585</v>
      </c>
      <c r="R30" s="33" t="s">
        <v>585</v>
      </c>
      <c r="S30" s="33" t="s">
        <v>585</v>
      </c>
      <c r="T30" s="33" t="s">
        <v>585</v>
      </c>
      <c r="U30" s="33" t="s">
        <v>585</v>
      </c>
      <c r="V30" s="33" t="s">
        <v>585</v>
      </c>
    </row>
    <row r="31" spans="1:22" x14ac:dyDescent="0.25">
      <c r="A31" s="2" t="s">
        <v>17</v>
      </c>
      <c r="B31" s="40" t="s">
        <v>391</v>
      </c>
      <c r="C31" s="35" t="s">
        <v>600</v>
      </c>
      <c r="D31" s="35" t="s">
        <v>423</v>
      </c>
      <c r="E31" s="36">
        <v>0</v>
      </c>
      <c r="F31" s="37" t="s">
        <v>391</v>
      </c>
      <c r="G31" s="36" t="s">
        <v>601</v>
      </c>
      <c r="H31" s="38" t="s">
        <v>612</v>
      </c>
      <c r="I31" s="38" t="s">
        <v>613</v>
      </c>
      <c r="J31" s="38" t="s">
        <v>613</v>
      </c>
      <c r="K31" s="38" t="s">
        <v>613</v>
      </c>
      <c r="L31" s="38" t="s">
        <v>613</v>
      </c>
      <c r="M31" s="38" t="s">
        <v>585</v>
      </c>
      <c r="N31" s="38" t="s">
        <v>585</v>
      </c>
      <c r="O31" s="38" t="s">
        <v>585</v>
      </c>
      <c r="P31" s="38" t="s">
        <v>585</v>
      </c>
      <c r="Q31" s="38" t="s">
        <v>585</v>
      </c>
      <c r="R31" s="38" t="s">
        <v>585</v>
      </c>
      <c r="S31" s="38" t="s">
        <v>585</v>
      </c>
      <c r="T31" s="38" t="s">
        <v>585</v>
      </c>
      <c r="U31" s="38" t="s">
        <v>585</v>
      </c>
      <c r="V31" s="38" t="s">
        <v>585</v>
      </c>
    </row>
    <row r="32" spans="1:22" x14ac:dyDescent="0.25">
      <c r="A32" s="2" t="s">
        <v>17</v>
      </c>
      <c r="B32" s="40" t="s">
        <v>25</v>
      </c>
      <c r="C32" s="35" t="s">
        <v>600</v>
      </c>
      <c r="D32" s="35" t="s">
        <v>423</v>
      </c>
      <c r="E32" s="36">
        <v>0</v>
      </c>
      <c r="F32" s="37" t="s">
        <v>25</v>
      </c>
      <c r="G32" s="36" t="s">
        <v>601</v>
      </c>
      <c r="H32" s="38" t="s">
        <v>614</v>
      </c>
      <c r="I32" s="38" t="s">
        <v>615</v>
      </c>
      <c r="J32" s="38" t="s">
        <v>615</v>
      </c>
      <c r="K32" s="38" t="s">
        <v>615</v>
      </c>
      <c r="L32" s="38" t="s">
        <v>615</v>
      </c>
      <c r="M32" s="38" t="s">
        <v>585</v>
      </c>
      <c r="N32" s="38" t="s">
        <v>585</v>
      </c>
      <c r="O32" s="38" t="s">
        <v>585</v>
      </c>
      <c r="P32" s="38" t="s">
        <v>585</v>
      </c>
      <c r="Q32" s="38" t="s">
        <v>585</v>
      </c>
      <c r="R32" s="38" t="s">
        <v>585</v>
      </c>
      <c r="S32" s="38" t="s">
        <v>585</v>
      </c>
      <c r="T32" s="38" t="s">
        <v>585</v>
      </c>
      <c r="U32" s="38" t="s">
        <v>585</v>
      </c>
      <c r="V32" s="38" t="s">
        <v>585</v>
      </c>
    </row>
    <row r="33" spans="1:22" x14ac:dyDescent="0.25">
      <c r="A33" s="2" t="s">
        <v>17</v>
      </c>
      <c r="B33" s="40" t="s">
        <v>26</v>
      </c>
      <c r="C33" s="35" t="s">
        <v>600</v>
      </c>
      <c r="D33" s="35" t="s">
        <v>423</v>
      </c>
      <c r="E33" s="36">
        <v>0</v>
      </c>
      <c r="F33" s="37" t="s">
        <v>26</v>
      </c>
      <c r="G33" s="36" t="s">
        <v>601</v>
      </c>
      <c r="H33" s="38" t="s">
        <v>616</v>
      </c>
      <c r="I33" s="38" t="s">
        <v>617</v>
      </c>
      <c r="J33" s="38" t="s">
        <v>617</v>
      </c>
      <c r="K33" s="38" t="s">
        <v>617</v>
      </c>
      <c r="L33" s="38" t="s">
        <v>617</v>
      </c>
      <c r="M33" s="38" t="s">
        <v>585</v>
      </c>
      <c r="N33" s="38" t="s">
        <v>585</v>
      </c>
      <c r="O33" s="38" t="s">
        <v>585</v>
      </c>
      <c r="P33" s="38" t="s">
        <v>585</v>
      </c>
      <c r="Q33" s="38" t="s">
        <v>585</v>
      </c>
      <c r="R33" s="38" t="s">
        <v>585</v>
      </c>
      <c r="S33" s="38" t="s">
        <v>585</v>
      </c>
      <c r="T33" s="38" t="s">
        <v>585</v>
      </c>
      <c r="U33" s="38" t="s">
        <v>585</v>
      </c>
      <c r="V33" s="38" t="s">
        <v>585</v>
      </c>
    </row>
    <row r="34" spans="1:22" x14ac:dyDescent="0.25">
      <c r="A34" s="2" t="s">
        <v>17</v>
      </c>
      <c r="B34" s="40" t="s">
        <v>27</v>
      </c>
      <c r="C34" s="35" t="s">
        <v>600</v>
      </c>
      <c r="D34" s="35" t="s">
        <v>423</v>
      </c>
      <c r="E34" s="36">
        <v>0</v>
      </c>
      <c r="F34" s="37" t="s">
        <v>27</v>
      </c>
      <c r="G34" s="36" t="s">
        <v>601</v>
      </c>
      <c r="H34" s="38" t="s">
        <v>618</v>
      </c>
      <c r="I34" s="38" t="s">
        <v>619</v>
      </c>
      <c r="J34" s="38" t="s">
        <v>619</v>
      </c>
      <c r="K34" s="38" t="s">
        <v>619</v>
      </c>
      <c r="L34" s="38" t="s">
        <v>619</v>
      </c>
      <c r="M34" s="38" t="s">
        <v>585</v>
      </c>
      <c r="N34" s="38" t="s">
        <v>585</v>
      </c>
      <c r="O34" s="38" t="s">
        <v>585</v>
      </c>
      <c r="P34" s="38" t="s">
        <v>585</v>
      </c>
      <c r="Q34" s="38" t="s">
        <v>585</v>
      </c>
      <c r="R34" s="38" t="s">
        <v>585</v>
      </c>
      <c r="S34" s="38" t="s">
        <v>585</v>
      </c>
      <c r="T34" s="38" t="s">
        <v>585</v>
      </c>
      <c r="U34" s="38" t="s">
        <v>585</v>
      </c>
      <c r="V34" s="38" t="s">
        <v>585</v>
      </c>
    </row>
    <row r="35" spans="1:22" x14ac:dyDescent="0.25">
      <c r="A35" s="2" t="s">
        <v>17</v>
      </c>
      <c r="B35" s="40" t="s">
        <v>28</v>
      </c>
      <c r="C35" s="35" t="s">
        <v>600</v>
      </c>
      <c r="D35" s="35" t="s">
        <v>423</v>
      </c>
      <c r="E35" s="36">
        <v>0</v>
      </c>
      <c r="F35" s="37" t="s">
        <v>28</v>
      </c>
      <c r="G35" s="36" t="s">
        <v>601</v>
      </c>
      <c r="H35" s="38" t="s">
        <v>620</v>
      </c>
      <c r="I35" s="38" t="s">
        <v>621</v>
      </c>
      <c r="J35" s="38" t="s">
        <v>621</v>
      </c>
      <c r="K35" s="38" t="s">
        <v>621</v>
      </c>
      <c r="L35" s="38" t="s">
        <v>621</v>
      </c>
      <c r="M35" s="38" t="s">
        <v>585</v>
      </c>
      <c r="N35" s="38" t="s">
        <v>585</v>
      </c>
      <c r="O35" s="38" t="s">
        <v>585</v>
      </c>
      <c r="P35" s="38" t="s">
        <v>585</v>
      </c>
      <c r="Q35" s="38" t="s">
        <v>585</v>
      </c>
      <c r="R35" s="38" t="s">
        <v>585</v>
      </c>
      <c r="S35" s="38" t="s">
        <v>585</v>
      </c>
      <c r="T35" s="38" t="s">
        <v>585</v>
      </c>
      <c r="U35" s="38" t="s">
        <v>585</v>
      </c>
      <c r="V35" s="38" t="s">
        <v>585</v>
      </c>
    </row>
    <row r="36" spans="1:22" x14ac:dyDescent="0.25">
      <c r="A36" s="2" t="s">
        <v>17</v>
      </c>
      <c r="B36" s="40" t="s">
        <v>22</v>
      </c>
      <c r="C36" s="35" t="s">
        <v>600</v>
      </c>
      <c r="D36" s="35" t="s">
        <v>423</v>
      </c>
      <c r="E36" s="36">
        <v>0</v>
      </c>
      <c r="F36" s="37" t="s">
        <v>22</v>
      </c>
      <c r="G36" s="36" t="s">
        <v>601</v>
      </c>
      <c r="H36" s="38" t="s">
        <v>622</v>
      </c>
      <c r="I36" s="38" t="s">
        <v>623</v>
      </c>
      <c r="J36" s="38" t="s">
        <v>623</v>
      </c>
      <c r="K36" s="38" t="s">
        <v>623</v>
      </c>
      <c r="L36" s="38" t="s">
        <v>623</v>
      </c>
      <c r="M36" s="38" t="s">
        <v>585</v>
      </c>
      <c r="N36" s="38" t="s">
        <v>585</v>
      </c>
      <c r="O36" s="38" t="s">
        <v>585</v>
      </c>
      <c r="P36" s="38" t="s">
        <v>585</v>
      </c>
      <c r="Q36" s="38" t="s">
        <v>585</v>
      </c>
      <c r="R36" s="38" t="s">
        <v>585</v>
      </c>
      <c r="S36" s="38" t="s">
        <v>585</v>
      </c>
      <c r="T36" s="38" t="s">
        <v>585</v>
      </c>
      <c r="U36" s="38" t="s">
        <v>585</v>
      </c>
      <c r="V36" s="38" t="s">
        <v>585</v>
      </c>
    </row>
    <row r="37" spans="1:22" x14ac:dyDescent="0.25">
      <c r="A37" s="2" t="s">
        <v>17</v>
      </c>
      <c r="B37" s="40" t="s">
        <v>29</v>
      </c>
      <c r="C37" s="35" t="s">
        <v>600</v>
      </c>
      <c r="D37" s="35" t="s">
        <v>423</v>
      </c>
      <c r="E37" s="36">
        <v>0</v>
      </c>
      <c r="F37" s="37" t="s">
        <v>29</v>
      </c>
      <c r="G37" s="36" t="s">
        <v>601</v>
      </c>
      <c r="H37" s="38" t="s">
        <v>624</v>
      </c>
      <c r="I37" s="38" t="s">
        <v>625</v>
      </c>
      <c r="J37" s="38" t="s">
        <v>625</v>
      </c>
      <c r="K37" s="38" t="s">
        <v>625</v>
      </c>
      <c r="L37" s="38" t="s">
        <v>625</v>
      </c>
      <c r="M37" s="38" t="s">
        <v>585</v>
      </c>
      <c r="N37" s="38" t="s">
        <v>585</v>
      </c>
      <c r="O37" s="38" t="s">
        <v>585</v>
      </c>
      <c r="P37" s="38" t="s">
        <v>585</v>
      </c>
      <c r="Q37" s="38" t="s">
        <v>585</v>
      </c>
      <c r="R37" s="38" t="s">
        <v>585</v>
      </c>
      <c r="S37" s="38" t="s">
        <v>585</v>
      </c>
      <c r="T37" s="38" t="s">
        <v>585</v>
      </c>
      <c r="U37" s="38" t="s">
        <v>585</v>
      </c>
      <c r="V37" s="38" t="s">
        <v>585</v>
      </c>
    </row>
    <row r="38" spans="1:22" x14ac:dyDescent="0.25">
      <c r="A38" s="2" t="s">
        <v>17</v>
      </c>
      <c r="B38" s="40" t="s">
        <v>30</v>
      </c>
      <c r="C38" s="35" t="s">
        <v>600</v>
      </c>
      <c r="D38" s="35" t="s">
        <v>423</v>
      </c>
      <c r="E38" s="36">
        <v>0</v>
      </c>
      <c r="F38" s="37" t="s">
        <v>30</v>
      </c>
      <c r="G38" s="36" t="s">
        <v>601</v>
      </c>
      <c r="H38" s="38" t="s">
        <v>626</v>
      </c>
      <c r="I38" s="38" t="s">
        <v>627</v>
      </c>
      <c r="J38" s="38" t="s">
        <v>627</v>
      </c>
      <c r="K38" s="38" t="s">
        <v>627</v>
      </c>
      <c r="L38" s="38" t="s">
        <v>627</v>
      </c>
      <c r="M38" s="38" t="s">
        <v>585</v>
      </c>
      <c r="N38" s="38" t="s">
        <v>585</v>
      </c>
      <c r="O38" s="38" t="s">
        <v>585</v>
      </c>
      <c r="P38" s="38" t="s">
        <v>585</v>
      </c>
      <c r="Q38" s="38" t="s">
        <v>585</v>
      </c>
      <c r="R38" s="38" t="s">
        <v>585</v>
      </c>
      <c r="S38" s="38" t="s">
        <v>585</v>
      </c>
      <c r="T38" s="38" t="s">
        <v>585</v>
      </c>
      <c r="U38" s="38" t="s">
        <v>585</v>
      </c>
      <c r="V38" s="38" t="s">
        <v>585</v>
      </c>
    </row>
    <row r="39" spans="1:22" x14ac:dyDescent="0.25">
      <c r="A39" s="2" t="s">
        <v>17</v>
      </c>
      <c r="B39" s="40" t="s">
        <v>23</v>
      </c>
      <c r="C39" s="35" t="s">
        <v>600</v>
      </c>
      <c r="D39" s="35" t="s">
        <v>423</v>
      </c>
      <c r="E39" s="36">
        <v>0</v>
      </c>
      <c r="F39" s="37" t="s">
        <v>23</v>
      </c>
      <c r="G39" s="36" t="s">
        <v>601</v>
      </c>
      <c r="H39" s="38" t="s">
        <v>628</v>
      </c>
      <c r="I39" s="38" t="s">
        <v>629</v>
      </c>
      <c r="J39" s="38" t="s">
        <v>629</v>
      </c>
      <c r="K39" s="38" t="s">
        <v>629</v>
      </c>
      <c r="L39" s="38" t="s">
        <v>629</v>
      </c>
      <c r="M39" s="38" t="s">
        <v>585</v>
      </c>
      <c r="N39" s="38" t="s">
        <v>585</v>
      </c>
      <c r="O39" s="38" t="s">
        <v>585</v>
      </c>
      <c r="P39" s="38" t="s">
        <v>585</v>
      </c>
      <c r="Q39" s="38" t="s">
        <v>585</v>
      </c>
      <c r="R39" s="38" t="s">
        <v>585</v>
      </c>
      <c r="S39" s="38" t="s">
        <v>585</v>
      </c>
      <c r="T39" s="38" t="s">
        <v>585</v>
      </c>
      <c r="U39" s="38" t="s">
        <v>585</v>
      </c>
      <c r="V39" s="38" t="s">
        <v>585</v>
      </c>
    </row>
    <row r="40" spans="1:22" x14ac:dyDescent="0.25">
      <c r="A40" s="2" t="s">
        <v>17</v>
      </c>
      <c r="B40" s="40" t="s">
        <v>33</v>
      </c>
      <c r="C40" s="35" t="s">
        <v>600</v>
      </c>
      <c r="D40" s="35" t="s">
        <v>423</v>
      </c>
      <c r="E40" s="36">
        <v>0</v>
      </c>
      <c r="F40" s="37" t="s">
        <v>33</v>
      </c>
      <c r="G40" s="36" t="s">
        <v>601</v>
      </c>
      <c r="H40" s="38" t="s">
        <v>630</v>
      </c>
      <c r="I40" s="38" t="s">
        <v>631</v>
      </c>
      <c r="J40" s="38" t="s">
        <v>631</v>
      </c>
      <c r="K40" s="38" t="s">
        <v>631</v>
      </c>
      <c r="L40" s="38" t="s">
        <v>631</v>
      </c>
      <c r="M40" s="38" t="s">
        <v>585</v>
      </c>
      <c r="N40" s="38" t="s">
        <v>585</v>
      </c>
      <c r="O40" s="38" t="s">
        <v>585</v>
      </c>
      <c r="P40" s="38" t="s">
        <v>585</v>
      </c>
      <c r="Q40" s="38" t="s">
        <v>585</v>
      </c>
      <c r="R40" s="38" t="s">
        <v>585</v>
      </c>
      <c r="S40" s="38" t="s">
        <v>585</v>
      </c>
      <c r="T40" s="38" t="s">
        <v>585</v>
      </c>
      <c r="U40" s="38" t="s">
        <v>585</v>
      </c>
      <c r="V40" s="38" t="s">
        <v>585</v>
      </c>
    </row>
    <row r="41" spans="1:22" x14ac:dyDescent="0.25">
      <c r="A41" s="2" t="s">
        <v>17</v>
      </c>
      <c r="B41" s="40" t="s">
        <v>34</v>
      </c>
      <c r="C41" s="35" t="s">
        <v>600</v>
      </c>
      <c r="D41" s="35" t="s">
        <v>423</v>
      </c>
      <c r="E41" s="36">
        <v>0</v>
      </c>
      <c r="F41" s="37" t="s">
        <v>34</v>
      </c>
      <c r="G41" s="36" t="s">
        <v>601</v>
      </c>
      <c r="H41" s="38" t="s">
        <v>632</v>
      </c>
      <c r="I41" s="38" t="s">
        <v>633</v>
      </c>
      <c r="J41" s="38" t="s">
        <v>633</v>
      </c>
      <c r="K41" s="38" t="s">
        <v>633</v>
      </c>
      <c r="L41" s="38" t="s">
        <v>633</v>
      </c>
      <c r="M41" s="38" t="s">
        <v>585</v>
      </c>
      <c r="N41" s="38" t="s">
        <v>585</v>
      </c>
      <c r="O41" s="38" t="s">
        <v>585</v>
      </c>
      <c r="P41" s="38" t="s">
        <v>585</v>
      </c>
      <c r="Q41" s="38" t="s">
        <v>585</v>
      </c>
      <c r="R41" s="38" t="s">
        <v>585</v>
      </c>
      <c r="S41" s="38" t="s">
        <v>585</v>
      </c>
      <c r="T41" s="38" t="s">
        <v>585</v>
      </c>
      <c r="U41" s="38" t="s">
        <v>585</v>
      </c>
      <c r="V41" s="38" t="s">
        <v>585</v>
      </c>
    </row>
    <row r="42" spans="1:22" x14ac:dyDescent="0.25">
      <c r="A42" s="2" t="s">
        <v>17</v>
      </c>
      <c r="B42" s="40" t="s">
        <v>43</v>
      </c>
      <c r="C42" s="35" t="s">
        <v>584</v>
      </c>
      <c r="D42" s="35" t="s">
        <v>585</v>
      </c>
      <c r="E42" s="36">
        <v>0</v>
      </c>
      <c r="F42" s="37" t="s">
        <v>43</v>
      </c>
      <c r="G42" s="36" t="s">
        <v>586</v>
      </c>
      <c r="H42" s="38" t="s">
        <v>634</v>
      </c>
      <c r="I42" s="38" t="s">
        <v>635</v>
      </c>
      <c r="J42" s="38" t="s">
        <v>635</v>
      </c>
      <c r="K42" s="38" t="s">
        <v>635</v>
      </c>
      <c r="L42" s="38" t="s">
        <v>635</v>
      </c>
      <c r="M42" s="38" t="s">
        <v>585</v>
      </c>
      <c r="N42" s="38" t="s">
        <v>585</v>
      </c>
      <c r="O42" s="38" t="s">
        <v>585</v>
      </c>
      <c r="P42" s="38" t="s">
        <v>585</v>
      </c>
      <c r="Q42" s="38" t="s">
        <v>585</v>
      </c>
      <c r="R42" s="38" t="s">
        <v>585</v>
      </c>
      <c r="S42" s="38" t="s">
        <v>585</v>
      </c>
      <c r="T42" s="38" t="s">
        <v>585</v>
      </c>
      <c r="U42" s="38" t="s">
        <v>585</v>
      </c>
      <c r="V42" s="38" t="s">
        <v>585</v>
      </c>
    </row>
    <row r="43" spans="1:22" x14ac:dyDescent="0.25">
      <c r="A43" s="2" t="s">
        <v>16</v>
      </c>
      <c r="B43" s="48" t="s">
        <v>424</v>
      </c>
      <c r="C43" s="30" t="s">
        <v>584</v>
      </c>
      <c r="D43" s="30" t="s">
        <v>585</v>
      </c>
      <c r="E43" s="31">
        <v>1</v>
      </c>
      <c r="F43" s="32" t="s">
        <v>424</v>
      </c>
      <c r="G43" s="33" t="s">
        <v>585</v>
      </c>
      <c r="H43" s="33" t="s">
        <v>636</v>
      </c>
      <c r="I43" s="33" t="s">
        <v>637</v>
      </c>
      <c r="J43" s="33" t="s">
        <v>637</v>
      </c>
      <c r="K43" s="33" t="s">
        <v>637</v>
      </c>
      <c r="L43" s="33" t="s">
        <v>637</v>
      </c>
      <c r="M43" s="33" t="s">
        <v>585</v>
      </c>
      <c r="N43" s="33" t="s">
        <v>585</v>
      </c>
      <c r="O43" s="33" t="s">
        <v>585</v>
      </c>
      <c r="P43" s="33" t="s">
        <v>585</v>
      </c>
      <c r="Q43" s="33" t="s">
        <v>585</v>
      </c>
      <c r="R43" s="33" t="s">
        <v>585</v>
      </c>
      <c r="S43" s="33" t="s">
        <v>585</v>
      </c>
      <c r="T43" s="33" t="s">
        <v>585</v>
      </c>
      <c r="U43" s="33" t="s">
        <v>585</v>
      </c>
      <c r="V43" s="33" t="s">
        <v>585</v>
      </c>
    </row>
    <row r="44" spans="1:22" x14ac:dyDescent="0.25">
      <c r="A44" s="2" t="s">
        <v>17</v>
      </c>
      <c r="B44" s="40" t="s">
        <v>36</v>
      </c>
      <c r="C44" s="35" t="s">
        <v>600</v>
      </c>
      <c r="D44" s="35" t="s">
        <v>424</v>
      </c>
      <c r="E44" s="36">
        <v>0</v>
      </c>
      <c r="F44" s="37" t="s">
        <v>36</v>
      </c>
      <c r="G44" s="36" t="s">
        <v>601</v>
      </c>
      <c r="H44" s="38" t="s">
        <v>638</v>
      </c>
      <c r="I44" s="38" t="s">
        <v>639</v>
      </c>
      <c r="J44" s="38" t="s">
        <v>639</v>
      </c>
      <c r="K44" s="38" t="s">
        <v>639</v>
      </c>
      <c r="L44" s="38" t="s">
        <v>639</v>
      </c>
      <c r="M44" s="38" t="s">
        <v>585</v>
      </c>
      <c r="N44" s="38" t="s">
        <v>585</v>
      </c>
      <c r="O44" s="38" t="s">
        <v>585</v>
      </c>
      <c r="P44" s="38" t="s">
        <v>585</v>
      </c>
      <c r="Q44" s="38" t="s">
        <v>585</v>
      </c>
      <c r="R44" s="38" t="s">
        <v>585</v>
      </c>
      <c r="S44" s="38" t="s">
        <v>585</v>
      </c>
      <c r="T44" s="38" t="s">
        <v>585</v>
      </c>
      <c r="U44" s="38" t="s">
        <v>585</v>
      </c>
      <c r="V44" s="38" t="s">
        <v>585</v>
      </c>
    </row>
    <row r="45" spans="1:22" x14ac:dyDescent="0.25">
      <c r="A45" s="2" t="s">
        <v>17</v>
      </c>
      <c r="B45" s="40" t="s">
        <v>45</v>
      </c>
      <c r="C45" s="35" t="s">
        <v>584</v>
      </c>
      <c r="D45" s="35" t="s">
        <v>585</v>
      </c>
      <c r="E45" s="36">
        <v>0</v>
      </c>
      <c r="F45" s="37" t="s">
        <v>45</v>
      </c>
      <c r="G45" s="36" t="s">
        <v>586</v>
      </c>
      <c r="H45" s="38" t="s">
        <v>640</v>
      </c>
      <c r="I45" s="38" t="s">
        <v>641</v>
      </c>
      <c r="J45" s="38" t="s">
        <v>641</v>
      </c>
      <c r="K45" s="38" t="s">
        <v>641</v>
      </c>
      <c r="L45" s="38" t="s">
        <v>641</v>
      </c>
      <c r="M45" s="38" t="s">
        <v>585</v>
      </c>
      <c r="N45" s="38" t="s">
        <v>585</v>
      </c>
      <c r="O45" s="38" t="s">
        <v>585</v>
      </c>
      <c r="P45" s="38" t="s">
        <v>585</v>
      </c>
      <c r="Q45" s="38" t="s">
        <v>585</v>
      </c>
      <c r="R45" s="38" t="s">
        <v>585</v>
      </c>
      <c r="S45" s="38" t="s">
        <v>585</v>
      </c>
      <c r="T45" s="38" t="s">
        <v>585</v>
      </c>
      <c r="U45" s="38" t="s">
        <v>585</v>
      </c>
      <c r="V45" s="38" t="s">
        <v>585</v>
      </c>
    </row>
    <row r="46" spans="1:22" x14ac:dyDescent="0.25">
      <c r="A46" s="2" t="s">
        <v>16</v>
      </c>
      <c r="B46" s="48" t="s">
        <v>425</v>
      </c>
      <c r="C46" s="30" t="s">
        <v>584</v>
      </c>
      <c r="D46" s="30" t="s">
        <v>585</v>
      </c>
      <c r="E46" s="31">
        <v>1</v>
      </c>
      <c r="F46" s="32" t="s">
        <v>425</v>
      </c>
      <c r="G46" s="33" t="s">
        <v>585</v>
      </c>
      <c r="H46" s="33" t="s">
        <v>642</v>
      </c>
      <c r="I46" s="33" t="s">
        <v>643</v>
      </c>
      <c r="J46" s="33" t="s">
        <v>643</v>
      </c>
      <c r="K46" s="33" t="s">
        <v>643</v>
      </c>
      <c r="L46" s="33" t="s">
        <v>643</v>
      </c>
      <c r="M46" s="33" t="s">
        <v>585</v>
      </c>
      <c r="N46" s="33" t="s">
        <v>585</v>
      </c>
      <c r="O46" s="33" t="s">
        <v>585</v>
      </c>
      <c r="P46" s="33" t="s">
        <v>585</v>
      </c>
      <c r="Q46" s="33" t="s">
        <v>585</v>
      </c>
      <c r="R46" s="33" t="s">
        <v>585</v>
      </c>
      <c r="S46" s="33" t="s">
        <v>585</v>
      </c>
      <c r="T46" s="33" t="s">
        <v>585</v>
      </c>
      <c r="U46" s="33" t="s">
        <v>585</v>
      </c>
      <c r="V46" s="33" t="s">
        <v>585</v>
      </c>
    </row>
    <row r="47" spans="1:22" x14ac:dyDescent="0.25">
      <c r="A47" s="2" t="s">
        <v>17</v>
      </c>
      <c r="B47" s="40" t="s">
        <v>37</v>
      </c>
      <c r="C47" s="35" t="s">
        <v>600</v>
      </c>
      <c r="D47" s="35" t="s">
        <v>425</v>
      </c>
      <c r="E47" s="36">
        <v>0</v>
      </c>
      <c r="F47" s="37" t="s">
        <v>37</v>
      </c>
      <c r="G47" s="36" t="s">
        <v>601</v>
      </c>
      <c r="H47" s="38" t="s">
        <v>644</v>
      </c>
      <c r="I47" s="38" t="s">
        <v>645</v>
      </c>
      <c r="J47" s="38" t="s">
        <v>645</v>
      </c>
      <c r="K47" s="38" t="s">
        <v>645</v>
      </c>
      <c r="L47" s="38" t="s">
        <v>645</v>
      </c>
      <c r="M47" s="38" t="s">
        <v>585</v>
      </c>
      <c r="N47" s="38" t="s">
        <v>585</v>
      </c>
      <c r="O47" s="38" t="s">
        <v>585</v>
      </c>
      <c r="P47" s="38" t="s">
        <v>585</v>
      </c>
      <c r="Q47" s="38" t="s">
        <v>585</v>
      </c>
      <c r="R47" s="38" t="s">
        <v>585</v>
      </c>
      <c r="S47" s="38" t="s">
        <v>585</v>
      </c>
      <c r="T47" s="38" t="s">
        <v>585</v>
      </c>
      <c r="U47" s="38" t="s">
        <v>585</v>
      </c>
      <c r="V47" s="38" t="s">
        <v>585</v>
      </c>
    </row>
    <row r="48" spans="1:22" x14ac:dyDescent="0.25">
      <c r="A48" s="2" t="s">
        <v>17</v>
      </c>
      <c r="B48" s="40" t="s">
        <v>46</v>
      </c>
      <c r="C48" s="35" t="s">
        <v>584</v>
      </c>
      <c r="D48" s="35" t="s">
        <v>585</v>
      </c>
      <c r="E48" s="36">
        <v>0</v>
      </c>
      <c r="F48" s="37" t="s">
        <v>46</v>
      </c>
      <c r="G48" s="36" t="s">
        <v>586</v>
      </c>
      <c r="H48" s="38" t="s">
        <v>646</v>
      </c>
      <c r="I48" s="38" t="s">
        <v>647</v>
      </c>
      <c r="J48" s="38" t="s">
        <v>647</v>
      </c>
      <c r="K48" s="38" t="s">
        <v>647</v>
      </c>
      <c r="L48" s="38" t="s">
        <v>647</v>
      </c>
      <c r="M48" s="38" t="s">
        <v>585</v>
      </c>
      <c r="N48" s="38" t="s">
        <v>585</v>
      </c>
      <c r="O48" s="38" t="s">
        <v>585</v>
      </c>
      <c r="P48" s="38" t="s">
        <v>585</v>
      </c>
      <c r="Q48" s="38" t="s">
        <v>585</v>
      </c>
      <c r="R48" s="38" t="s">
        <v>585</v>
      </c>
      <c r="S48" s="38" t="s">
        <v>585</v>
      </c>
      <c r="T48" s="38" t="s">
        <v>585</v>
      </c>
      <c r="U48" s="38" t="s">
        <v>585</v>
      </c>
      <c r="V48" s="38" t="s">
        <v>585</v>
      </c>
    </row>
    <row r="49" spans="1:22" x14ac:dyDescent="0.25">
      <c r="A49" s="2" t="s">
        <v>16</v>
      </c>
      <c r="B49" s="48" t="s">
        <v>426</v>
      </c>
      <c r="C49" s="30" t="s">
        <v>584</v>
      </c>
      <c r="D49" s="30" t="s">
        <v>585</v>
      </c>
      <c r="E49" s="31">
        <v>1</v>
      </c>
      <c r="F49" s="32" t="s">
        <v>426</v>
      </c>
      <c r="G49" s="33" t="s">
        <v>585</v>
      </c>
      <c r="H49" s="33" t="s">
        <v>648</v>
      </c>
      <c r="I49" s="33" t="s">
        <v>649</v>
      </c>
      <c r="J49" s="33" t="s">
        <v>649</v>
      </c>
      <c r="K49" s="33" t="s">
        <v>649</v>
      </c>
      <c r="L49" s="33" t="s">
        <v>649</v>
      </c>
      <c r="M49" s="33" t="s">
        <v>585</v>
      </c>
      <c r="N49" s="33" t="s">
        <v>585</v>
      </c>
      <c r="O49" s="33" t="s">
        <v>585</v>
      </c>
      <c r="P49" s="33" t="s">
        <v>585</v>
      </c>
      <c r="Q49" s="33" t="s">
        <v>585</v>
      </c>
      <c r="R49" s="33" t="s">
        <v>585</v>
      </c>
      <c r="S49" s="33" t="s">
        <v>585</v>
      </c>
      <c r="T49" s="33" t="s">
        <v>585</v>
      </c>
      <c r="U49" s="33" t="s">
        <v>585</v>
      </c>
      <c r="V49" s="33" t="s">
        <v>585</v>
      </c>
    </row>
    <row r="50" spans="1:22" x14ac:dyDescent="0.25">
      <c r="A50" s="2" t="s">
        <v>17</v>
      </c>
      <c r="B50" s="40" t="s">
        <v>38</v>
      </c>
      <c r="C50" s="35" t="s">
        <v>600</v>
      </c>
      <c r="D50" s="35" t="s">
        <v>426</v>
      </c>
      <c r="E50" s="36">
        <v>0</v>
      </c>
      <c r="F50" s="37" t="s">
        <v>38</v>
      </c>
      <c r="G50" s="36" t="s">
        <v>601</v>
      </c>
      <c r="H50" s="38" t="s">
        <v>650</v>
      </c>
      <c r="I50" s="38" t="s">
        <v>651</v>
      </c>
      <c r="J50" s="38" t="s">
        <v>651</v>
      </c>
      <c r="K50" s="38" t="s">
        <v>651</v>
      </c>
      <c r="L50" s="38" t="s">
        <v>651</v>
      </c>
      <c r="M50" s="38" t="s">
        <v>585</v>
      </c>
      <c r="N50" s="38" t="s">
        <v>585</v>
      </c>
      <c r="O50" s="38" t="s">
        <v>585</v>
      </c>
      <c r="P50" s="38" t="s">
        <v>585</v>
      </c>
      <c r="Q50" s="38" t="s">
        <v>585</v>
      </c>
      <c r="R50" s="38" t="s">
        <v>585</v>
      </c>
      <c r="S50" s="38" t="s">
        <v>585</v>
      </c>
      <c r="T50" s="38" t="s">
        <v>585</v>
      </c>
      <c r="U50" s="38" t="s">
        <v>585</v>
      </c>
      <c r="V50" s="38" t="s">
        <v>585</v>
      </c>
    </row>
    <row r="51" spans="1:22" x14ac:dyDescent="0.25">
      <c r="A51" s="2" t="s">
        <v>17</v>
      </c>
      <c r="B51" s="40" t="s">
        <v>47</v>
      </c>
      <c r="C51" s="35" t="s">
        <v>584</v>
      </c>
      <c r="D51" s="35" t="s">
        <v>585</v>
      </c>
      <c r="E51" s="36">
        <v>0</v>
      </c>
      <c r="F51" s="37" t="s">
        <v>47</v>
      </c>
      <c r="G51" s="36" t="s">
        <v>586</v>
      </c>
      <c r="H51" s="38" t="s">
        <v>652</v>
      </c>
      <c r="I51" s="38" t="s">
        <v>653</v>
      </c>
      <c r="J51" s="38" t="s">
        <v>653</v>
      </c>
      <c r="K51" s="38" t="s">
        <v>653</v>
      </c>
      <c r="L51" s="38" t="s">
        <v>653</v>
      </c>
      <c r="M51" s="38" t="s">
        <v>585</v>
      </c>
      <c r="N51" s="38" t="s">
        <v>585</v>
      </c>
      <c r="O51" s="38" t="s">
        <v>585</v>
      </c>
      <c r="P51" s="38" t="s">
        <v>585</v>
      </c>
      <c r="Q51" s="38" t="s">
        <v>585</v>
      </c>
      <c r="R51" s="38" t="s">
        <v>585</v>
      </c>
      <c r="S51" s="38" t="s">
        <v>585</v>
      </c>
      <c r="T51" s="38" t="s">
        <v>585</v>
      </c>
      <c r="U51" s="38" t="s">
        <v>585</v>
      </c>
      <c r="V51" s="38" t="s">
        <v>585</v>
      </c>
    </row>
    <row r="52" spans="1:22" x14ac:dyDescent="0.25">
      <c r="A52" s="2" t="s">
        <v>16</v>
      </c>
      <c r="B52" s="48" t="s">
        <v>427</v>
      </c>
      <c r="C52" s="30" t="s">
        <v>584</v>
      </c>
      <c r="D52" s="30" t="s">
        <v>585</v>
      </c>
      <c r="E52" s="31">
        <v>1</v>
      </c>
      <c r="F52" s="32" t="s">
        <v>427</v>
      </c>
      <c r="G52" s="33" t="s">
        <v>585</v>
      </c>
      <c r="H52" s="33" t="s">
        <v>654</v>
      </c>
      <c r="I52" s="33" t="s">
        <v>655</v>
      </c>
      <c r="J52" s="33" t="s">
        <v>655</v>
      </c>
      <c r="K52" s="33" t="s">
        <v>655</v>
      </c>
      <c r="L52" s="33" t="s">
        <v>655</v>
      </c>
      <c r="M52" s="33" t="s">
        <v>585</v>
      </c>
      <c r="N52" s="33" t="s">
        <v>585</v>
      </c>
      <c r="O52" s="33" t="s">
        <v>585</v>
      </c>
      <c r="P52" s="33" t="s">
        <v>585</v>
      </c>
      <c r="Q52" s="33" t="s">
        <v>585</v>
      </c>
      <c r="R52" s="33" t="s">
        <v>585</v>
      </c>
      <c r="S52" s="33" t="s">
        <v>585</v>
      </c>
      <c r="T52" s="33" t="s">
        <v>585</v>
      </c>
      <c r="U52" s="33" t="s">
        <v>585</v>
      </c>
      <c r="V52" s="33" t="s">
        <v>585</v>
      </c>
    </row>
    <row r="53" spans="1:22" x14ac:dyDescent="0.25">
      <c r="A53" s="2" t="s">
        <v>17</v>
      </c>
      <c r="B53" s="40" t="s">
        <v>39</v>
      </c>
      <c r="C53" s="35" t="s">
        <v>600</v>
      </c>
      <c r="D53" s="35" t="s">
        <v>427</v>
      </c>
      <c r="E53" s="36">
        <v>0</v>
      </c>
      <c r="F53" s="37" t="s">
        <v>39</v>
      </c>
      <c r="G53" s="36" t="s">
        <v>601</v>
      </c>
      <c r="H53" s="38" t="s">
        <v>656</v>
      </c>
      <c r="I53" s="38" t="s">
        <v>657</v>
      </c>
      <c r="J53" s="38" t="s">
        <v>657</v>
      </c>
      <c r="K53" s="38" t="s">
        <v>657</v>
      </c>
      <c r="L53" s="38" t="s">
        <v>657</v>
      </c>
      <c r="M53" s="38" t="s">
        <v>585</v>
      </c>
      <c r="N53" s="38" t="s">
        <v>585</v>
      </c>
      <c r="O53" s="38" t="s">
        <v>585</v>
      </c>
      <c r="P53" s="38" t="s">
        <v>585</v>
      </c>
      <c r="Q53" s="38" t="s">
        <v>585</v>
      </c>
      <c r="R53" s="38" t="s">
        <v>585</v>
      </c>
      <c r="S53" s="38" t="s">
        <v>585</v>
      </c>
      <c r="T53" s="38" t="s">
        <v>585</v>
      </c>
      <c r="U53" s="38" t="s">
        <v>585</v>
      </c>
      <c r="V53" s="38" t="s">
        <v>585</v>
      </c>
    </row>
    <row r="54" spans="1:22" x14ac:dyDescent="0.25">
      <c r="A54" s="2" t="s">
        <v>17</v>
      </c>
      <c r="B54" s="40" t="s">
        <v>48</v>
      </c>
      <c r="C54" s="35" t="s">
        <v>584</v>
      </c>
      <c r="D54" s="35" t="s">
        <v>585</v>
      </c>
      <c r="E54" s="36">
        <v>0</v>
      </c>
      <c r="F54" s="37" t="s">
        <v>48</v>
      </c>
      <c r="G54" s="36" t="s">
        <v>586</v>
      </c>
      <c r="H54" s="38" t="s">
        <v>658</v>
      </c>
      <c r="I54" s="38" t="s">
        <v>659</v>
      </c>
      <c r="J54" s="38" t="s">
        <v>659</v>
      </c>
      <c r="K54" s="38" t="s">
        <v>659</v>
      </c>
      <c r="L54" s="38" t="s">
        <v>659</v>
      </c>
      <c r="M54" s="38" t="s">
        <v>585</v>
      </c>
      <c r="N54" s="38" t="s">
        <v>585</v>
      </c>
      <c r="O54" s="38" t="s">
        <v>585</v>
      </c>
      <c r="P54" s="38" t="s">
        <v>585</v>
      </c>
      <c r="Q54" s="38" t="s">
        <v>585</v>
      </c>
      <c r="R54" s="38" t="s">
        <v>585</v>
      </c>
      <c r="S54" s="38" t="s">
        <v>585</v>
      </c>
      <c r="T54" s="38" t="s">
        <v>585</v>
      </c>
      <c r="U54" s="38" t="s">
        <v>585</v>
      </c>
      <c r="V54" s="38" t="s">
        <v>585</v>
      </c>
    </row>
    <row r="55" spans="1:22" x14ac:dyDescent="0.25">
      <c r="A55" s="2" t="s">
        <v>16</v>
      </c>
      <c r="B55" s="48" t="s">
        <v>428</v>
      </c>
      <c r="C55" s="30" t="s">
        <v>584</v>
      </c>
      <c r="D55" s="30" t="s">
        <v>585</v>
      </c>
      <c r="E55" s="31">
        <v>1</v>
      </c>
      <c r="F55" s="32" t="s">
        <v>428</v>
      </c>
      <c r="G55" s="33" t="s">
        <v>585</v>
      </c>
      <c r="H55" s="33" t="s">
        <v>660</v>
      </c>
      <c r="I55" s="33" t="s">
        <v>661</v>
      </c>
      <c r="J55" s="33" t="s">
        <v>661</v>
      </c>
      <c r="K55" s="33" t="s">
        <v>661</v>
      </c>
      <c r="L55" s="33" t="s">
        <v>661</v>
      </c>
      <c r="M55" s="33" t="s">
        <v>585</v>
      </c>
      <c r="N55" s="33" t="s">
        <v>585</v>
      </c>
      <c r="O55" s="33" t="s">
        <v>585</v>
      </c>
      <c r="P55" s="33" t="s">
        <v>585</v>
      </c>
      <c r="Q55" s="33" t="s">
        <v>585</v>
      </c>
      <c r="R55" s="33" t="s">
        <v>585</v>
      </c>
      <c r="S55" s="33" t="s">
        <v>585</v>
      </c>
      <c r="T55" s="33" t="s">
        <v>585</v>
      </c>
      <c r="U55" s="33" t="s">
        <v>585</v>
      </c>
      <c r="V55" s="33" t="s">
        <v>585</v>
      </c>
    </row>
    <row r="56" spans="1:22" x14ac:dyDescent="0.25">
      <c r="A56" s="2" t="s">
        <v>17</v>
      </c>
      <c r="B56" s="40" t="s">
        <v>40</v>
      </c>
      <c r="C56" s="35" t="s">
        <v>600</v>
      </c>
      <c r="D56" s="35" t="s">
        <v>428</v>
      </c>
      <c r="E56" s="36">
        <v>0</v>
      </c>
      <c r="F56" s="37" t="s">
        <v>40</v>
      </c>
      <c r="G56" s="36" t="s">
        <v>601</v>
      </c>
      <c r="H56" s="38" t="s">
        <v>662</v>
      </c>
      <c r="I56" s="38" t="s">
        <v>663</v>
      </c>
      <c r="J56" s="38" t="s">
        <v>663</v>
      </c>
      <c r="K56" s="38" t="s">
        <v>663</v>
      </c>
      <c r="L56" s="38" t="s">
        <v>663</v>
      </c>
      <c r="M56" s="38" t="s">
        <v>585</v>
      </c>
      <c r="N56" s="38" t="s">
        <v>585</v>
      </c>
      <c r="O56" s="38" t="s">
        <v>585</v>
      </c>
      <c r="P56" s="38" t="s">
        <v>585</v>
      </c>
      <c r="Q56" s="38" t="s">
        <v>585</v>
      </c>
      <c r="R56" s="38" t="s">
        <v>585</v>
      </c>
      <c r="S56" s="38" t="s">
        <v>585</v>
      </c>
      <c r="T56" s="38" t="s">
        <v>585</v>
      </c>
      <c r="U56" s="38" t="s">
        <v>585</v>
      </c>
      <c r="V56" s="38" t="s">
        <v>585</v>
      </c>
    </row>
    <row r="57" spans="1:22" x14ac:dyDescent="0.25">
      <c r="A57" s="2" t="s">
        <v>17</v>
      </c>
      <c r="B57" s="40" t="s">
        <v>49</v>
      </c>
      <c r="C57" s="35" t="s">
        <v>584</v>
      </c>
      <c r="D57" s="35" t="s">
        <v>585</v>
      </c>
      <c r="E57" s="36">
        <v>0</v>
      </c>
      <c r="F57" s="37" t="s">
        <v>49</v>
      </c>
      <c r="G57" s="36" t="s">
        <v>586</v>
      </c>
      <c r="H57" s="38" t="s">
        <v>664</v>
      </c>
      <c r="I57" s="38" t="s">
        <v>665</v>
      </c>
      <c r="J57" s="38" t="s">
        <v>665</v>
      </c>
      <c r="K57" s="38" t="s">
        <v>665</v>
      </c>
      <c r="L57" s="38" t="s">
        <v>665</v>
      </c>
      <c r="M57" s="38" t="s">
        <v>585</v>
      </c>
      <c r="N57" s="38" t="s">
        <v>585</v>
      </c>
      <c r="O57" s="38" t="s">
        <v>585</v>
      </c>
      <c r="P57" s="38" t="s">
        <v>585</v>
      </c>
      <c r="Q57" s="38" t="s">
        <v>585</v>
      </c>
      <c r="R57" s="38" t="s">
        <v>585</v>
      </c>
      <c r="S57" s="38" t="s">
        <v>585</v>
      </c>
      <c r="T57" s="38" t="s">
        <v>585</v>
      </c>
      <c r="U57" s="38" t="s">
        <v>585</v>
      </c>
      <c r="V57" s="38" t="s">
        <v>585</v>
      </c>
    </row>
    <row r="58" spans="1:22" x14ac:dyDescent="0.25">
      <c r="A58" s="2" t="s">
        <v>16</v>
      </c>
      <c r="B58" s="48" t="s">
        <v>429</v>
      </c>
      <c r="C58" s="30" t="s">
        <v>584</v>
      </c>
      <c r="D58" s="30" t="s">
        <v>585</v>
      </c>
      <c r="E58" s="31">
        <v>1</v>
      </c>
      <c r="F58" s="32" t="s">
        <v>429</v>
      </c>
      <c r="G58" s="33" t="s">
        <v>585</v>
      </c>
      <c r="H58" s="33" t="s">
        <v>666</v>
      </c>
      <c r="I58" s="33" t="s">
        <v>667</v>
      </c>
      <c r="J58" s="33" t="s">
        <v>667</v>
      </c>
      <c r="K58" s="33" t="s">
        <v>667</v>
      </c>
      <c r="L58" s="33" t="s">
        <v>667</v>
      </c>
      <c r="M58" s="33" t="s">
        <v>585</v>
      </c>
      <c r="N58" s="33" t="s">
        <v>585</v>
      </c>
      <c r="O58" s="33" t="s">
        <v>585</v>
      </c>
      <c r="P58" s="33" t="s">
        <v>585</v>
      </c>
      <c r="Q58" s="33" t="s">
        <v>585</v>
      </c>
      <c r="R58" s="33" t="s">
        <v>585</v>
      </c>
      <c r="S58" s="33" t="s">
        <v>585</v>
      </c>
      <c r="T58" s="33" t="s">
        <v>585</v>
      </c>
      <c r="U58" s="33" t="s">
        <v>585</v>
      </c>
      <c r="V58" s="33" t="s">
        <v>585</v>
      </c>
    </row>
    <row r="59" spans="1:22" x14ac:dyDescent="0.25">
      <c r="A59" s="2" t="s">
        <v>17</v>
      </c>
      <c r="B59" s="40" t="s">
        <v>41</v>
      </c>
      <c r="C59" s="35" t="s">
        <v>600</v>
      </c>
      <c r="D59" s="35" t="s">
        <v>429</v>
      </c>
      <c r="E59" s="36">
        <v>0</v>
      </c>
      <c r="F59" s="37" t="s">
        <v>41</v>
      </c>
      <c r="G59" s="36" t="s">
        <v>601</v>
      </c>
      <c r="H59" s="38" t="s">
        <v>668</v>
      </c>
      <c r="I59" s="38" t="s">
        <v>669</v>
      </c>
      <c r="J59" s="38" t="s">
        <v>669</v>
      </c>
      <c r="K59" s="38" t="s">
        <v>669</v>
      </c>
      <c r="L59" s="38" t="s">
        <v>669</v>
      </c>
      <c r="M59" s="38" t="s">
        <v>585</v>
      </c>
      <c r="N59" s="38" t="s">
        <v>585</v>
      </c>
      <c r="O59" s="38" t="s">
        <v>585</v>
      </c>
      <c r="P59" s="38" t="s">
        <v>585</v>
      </c>
      <c r="Q59" s="38" t="s">
        <v>585</v>
      </c>
      <c r="R59" s="38" t="s">
        <v>585</v>
      </c>
      <c r="S59" s="38" t="s">
        <v>585</v>
      </c>
      <c r="T59" s="38" t="s">
        <v>585</v>
      </c>
      <c r="U59" s="38" t="s">
        <v>585</v>
      </c>
      <c r="V59" s="38" t="s">
        <v>585</v>
      </c>
    </row>
    <row r="60" spans="1:22" x14ac:dyDescent="0.25">
      <c r="A60" s="2" t="s">
        <v>17</v>
      </c>
      <c r="B60" s="40" t="s">
        <v>50</v>
      </c>
      <c r="C60" s="35" t="s">
        <v>584</v>
      </c>
      <c r="D60" s="35" t="s">
        <v>585</v>
      </c>
      <c r="E60" s="36">
        <v>0</v>
      </c>
      <c r="F60" s="37" t="s">
        <v>50</v>
      </c>
      <c r="G60" s="36" t="s">
        <v>586</v>
      </c>
      <c r="H60" s="38" t="s">
        <v>670</v>
      </c>
      <c r="I60" s="38" t="s">
        <v>671</v>
      </c>
      <c r="J60" s="38" t="s">
        <v>671</v>
      </c>
      <c r="K60" s="38" t="s">
        <v>671</v>
      </c>
      <c r="L60" s="38" t="s">
        <v>671</v>
      </c>
      <c r="M60" s="38" t="s">
        <v>585</v>
      </c>
      <c r="N60" s="38" t="s">
        <v>585</v>
      </c>
      <c r="O60" s="38" t="s">
        <v>585</v>
      </c>
      <c r="P60" s="38" t="s">
        <v>585</v>
      </c>
      <c r="Q60" s="38" t="s">
        <v>585</v>
      </c>
      <c r="R60" s="38" t="s">
        <v>585</v>
      </c>
      <c r="S60" s="38" t="s">
        <v>585</v>
      </c>
      <c r="T60" s="38" t="s">
        <v>585</v>
      </c>
      <c r="U60" s="38" t="s">
        <v>585</v>
      </c>
      <c r="V60" s="38" t="s">
        <v>585</v>
      </c>
    </row>
    <row r="61" spans="1:22" x14ac:dyDescent="0.25">
      <c r="A61" s="2" t="s">
        <v>16</v>
      </c>
      <c r="B61" s="48" t="s">
        <v>430</v>
      </c>
      <c r="C61" s="30" t="s">
        <v>584</v>
      </c>
      <c r="D61" s="30" t="s">
        <v>585</v>
      </c>
      <c r="E61" s="31">
        <v>1</v>
      </c>
      <c r="F61" s="32" t="s">
        <v>430</v>
      </c>
      <c r="G61" s="33" t="s">
        <v>585</v>
      </c>
      <c r="H61" s="33" t="s">
        <v>672</v>
      </c>
      <c r="I61" s="33" t="s">
        <v>673</v>
      </c>
      <c r="J61" s="33" t="s">
        <v>673</v>
      </c>
      <c r="K61" s="33" t="s">
        <v>673</v>
      </c>
      <c r="L61" s="33" t="s">
        <v>673</v>
      </c>
      <c r="M61" s="33" t="s">
        <v>585</v>
      </c>
      <c r="N61" s="33" t="s">
        <v>585</v>
      </c>
      <c r="O61" s="33" t="s">
        <v>585</v>
      </c>
      <c r="P61" s="33" t="s">
        <v>585</v>
      </c>
      <c r="Q61" s="33" t="s">
        <v>585</v>
      </c>
      <c r="R61" s="33" t="s">
        <v>585</v>
      </c>
      <c r="S61" s="33" t="s">
        <v>585</v>
      </c>
      <c r="T61" s="33" t="s">
        <v>585</v>
      </c>
      <c r="U61" s="33" t="s">
        <v>585</v>
      </c>
      <c r="V61" s="33" t="s">
        <v>585</v>
      </c>
    </row>
    <row r="62" spans="1:22" x14ac:dyDescent="0.25">
      <c r="A62" s="2" t="s">
        <v>17</v>
      </c>
      <c r="B62" s="40" t="s">
        <v>392</v>
      </c>
      <c r="C62" s="35" t="s">
        <v>600</v>
      </c>
      <c r="D62" s="35" t="s">
        <v>430</v>
      </c>
      <c r="E62" s="36">
        <v>0</v>
      </c>
      <c r="F62" s="37" t="s">
        <v>392</v>
      </c>
      <c r="G62" s="36" t="s">
        <v>601</v>
      </c>
      <c r="H62" s="38" t="s">
        <v>674</v>
      </c>
      <c r="I62" s="38" t="s">
        <v>675</v>
      </c>
      <c r="J62" s="38" t="s">
        <v>675</v>
      </c>
      <c r="K62" s="38" t="s">
        <v>675</v>
      </c>
      <c r="L62" s="38" t="s">
        <v>675</v>
      </c>
      <c r="M62" s="38" t="s">
        <v>585</v>
      </c>
      <c r="N62" s="38" t="s">
        <v>585</v>
      </c>
      <c r="O62" s="38" t="s">
        <v>585</v>
      </c>
      <c r="P62" s="38" t="s">
        <v>585</v>
      </c>
      <c r="Q62" s="38" t="s">
        <v>585</v>
      </c>
      <c r="R62" s="38" t="s">
        <v>585</v>
      </c>
      <c r="S62" s="38" t="s">
        <v>585</v>
      </c>
      <c r="T62" s="38" t="s">
        <v>585</v>
      </c>
      <c r="U62" s="38" t="s">
        <v>585</v>
      </c>
      <c r="V62" s="38" t="s">
        <v>585</v>
      </c>
    </row>
    <row r="63" spans="1:22" x14ac:dyDescent="0.25">
      <c r="A63" s="2" t="s">
        <v>17</v>
      </c>
      <c r="B63" s="40" t="s">
        <v>393</v>
      </c>
      <c r="C63" s="35" t="s">
        <v>600</v>
      </c>
      <c r="D63" s="35" t="s">
        <v>430</v>
      </c>
      <c r="E63" s="36">
        <v>0</v>
      </c>
      <c r="F63" s="37" t="s">
        <v>393</v>
      </c>
      <c r="G63" s="36" t="s">
        <v>601</v>
      </c>
      <c r="H63" s="38" t="s">
        <v>676</v>
      </c>
      <c r="I63" s="38" t="s">
        <v>677</v>
      </c>
      <c r="J63" s="38" t="s">
        <v>677</v>
      </c>
      <c r="K63" s="38" t="s">
        <v>677</v>
      </c>
      <c r="L63" s="38" t="s">
        <v>677</v>
      </c>
      <c r="M63" s="38" t="s">
        <v>585</v>
      </c>
      <c r="N63" s="38" t="s">
        <v>585</v>
      </c>
      <c r="O63" s="38" t="s">
        <v>585</v>
      </c>
      <c r="P63" s="38" t="s">
        <v>585</v>
      </c>
      <c r="Q63" s="38" t="s">
        <v>585</v>
      </c>
      <c r="R63" s="38" t="s">
        <v>585</v>
      </c>
      <c r="S63" s="38" t="s">
        <v>585</v>
      </c>
      <c r="T63" s="38" t="s">
        <v>585</v>
      </c>
      <c r="U63" s="38" t="s">
        <v>585</v>
      </c>
      <c r="V63" s="38" t="s">
        <v>585</v>
      </c>
    </row>
    <row r="64" spans="1:22" x14ac:dyDescent="0.25">
      <c r="A64" s="2" t="s">
        <v>17</v>
      </c>
      <c r="B64" s="40" t="s">
        <v>24</v>
      </c>
      <c r="C64" s="35" t="s">
        <v>600</v>
      </c>
      <c r="D64" s="35" t="s">
        <v>430</v>
      </c>
      <c r="E64" s="36">
        <v>0</v>
      </c>
      <c r="F64" s="37" t="s">
        <v>24</v>
      </c>
      <c r="G64" s="36" t="s">
        <v>601</v>
      </c>
      <c r="H64" s="38" t="s">
        <v>678</v>
      </c>
      <c r="I64" s="38" t="s">
        <v>679</v>
      </c>
      <c r="J64" s="38" t="s">
        <v>679</v>
      </c>
      <c r="K64" s="38" t="s">
        <v>679</v>
      </c>
      <c r="L64" s="38" t="s">
        <v>679</v>
      </c>
      <c r="M64" s="38" t="s">
        <v>585</v>
      </c>
      <c r="N64" s="38" t="s">
        <v>585</v>
      </c>
      <c r="O64" s="38" t="s">
        <v>585</v>
      </c>
      <c r="P64" s="38" t="s">
        <v>585</v>
      </c>
      <c r="Q64" s="38" t="s">
        <v>585</v>
      </c>
      <c r="R64" s="38" t="s">
        <v>585</v>
      </c>
      <c r="S64" s="38" t="s">
        <v>585</v>
      </c>
      <c r="T64" s="38" t="s">
        <v>585</v>
      </c>
      <c r="U64" s="38" t="s">
        <v>585</v>
      </c>
      <c r="V64" s="38" t="s">
        <v>585</v>
      </c>
    </row>
    <row r="65" spans="1:22" x14ac:dyDescent="0.25">
      <c r="A65" s="2" t="s">
        <v>17</v>
      </c>
      <c r="B65" s="40" t="s">
        <v>51</v>
      </c>
      <c r="C65" s="35" t="s">
        <v>584</v>
      </c>
      <c r="D65" s="35" t="s">
        <v>585</v>
      </c>
      <c r="E65" s="36">
        <v>0</v>
      </c>
      <c r="F65" s="37" t="s">
        <v>51</v>
      </c>
      <c r="G65" s="36" t="s">
        <v>586</v>
      </c>
      <c r="H65" s="38" t="s">
        <v>680</v>
      </c>
      <c r="I65" s="38" t="s">
        <v>681</v>
      </c>
      <c r="J65" s="38" t="s">
        <v>681</v>
      </c>
      <c r="K65" s="38" t="s">
        <v>681</v>
      </c>
      <c r="L65" s="38" t="s">
        <v>681</v>
      </c>
      <c r="M65" s="38" t="s">
        <v>585</v>
      </c>
      <c r="N65" s="38" t="s">
        <v>585</v>
      </c>
      <c r="O65" s="38" t="s">
        <v>585</v>
      </c>
      <c r="P65" s="38" t="s">
        <v>585</v>
      </c>
      <c r="Q65" s="38" t="s">
        <v>585</v>
      </c>
      <c r="R65" s="38" t="s">
        <v>585</v>
      </c>
      <c r="S65" s="38" t="s">
        <v>585</v>
      </c>
      <c r="T65" s="38" t="s">
        <v>585</v>
      </c>
      <c r="U65" s="38" t="s">
        <v>585</v>
      </c>
      <c r="V65" s="38" t="s">
        <v>585</v>
      </c>
    </row>
    <row r="66" spans="1:22" x14ac:dyDescent="0.25">
      <c r="A66" s="2" t="s">
        <v>16</v>
      </c>
      <c r="B66" s="48" t="s">
        <v>431</v>
      </c>
      <c r="C66" s="30" t="s">
        <v>584</v>
      </c>
      <c r="D66" s="30" t="s">
        <v>585</v>
      </c>
      <c r="E66" s="31">
        <v>1</v>
      </c>
      <c r="F66" s="32" t="s">
        <v>431</v>
      </c>
      <c r="G66" s="33" t="s">
        <v>585</v>
      </c>
      <c r="H66" s="33" t="s">
        <v>682</v>
      </c>
      <c r="I66" s="33" t="s">
        <v>683</v>
      </c>
      <c r="J66" s="33" t="s">
        <v>683</v>
      </c>
      <c r="K66" s="33" t="s">
        <v>683</v>
      </c>
      <c r="L66" s="33" t="s">
        <v>683</v>
      </c>
      <c r="M66" s="33" t="s">
        <v>585</v>
      </c>
      <c r="N66" s="33" t="s">
        <v>585</v>
      </c>
      <c r="O66" s="33" t="s">
        <v>585</v>
      </c>
      <c r="P66" s="33" t="s">
        <v>585</v>
      </c>
      <c r="Q66" s="33" t="s">
        <v>585</v>
      </c>
      <c r="R66" s="33" t="s">
        <v>585</v>
      </c>
      <c r="S66" s="33" t="s">
        <v>585</v>
      </c>
      <c r="T66" s="33" t="s">
        <v>585</v>
      </c>
      <c r="U66" s="33" t="s">
        <v>585</v>
      </c>
      <c r="V66" s="33" t="s">
        <v>585</v>
      </c>
    </row>
    <row r="67" spans="1:22" x14ac:dyDescent="0.25">
      <c r="A67" s="2" t="s">
        <v>17</v>
      </c>
      <c r="B67" s="40" t="s">
        <v>31</v>
      </c>
      <c r="C67" s="35" t="s">
        <v>600</v>
      </c>
      <c r="D67" s="35" t="s">
        <v>431</v>
      </c>
      <c r="E67" s="36">
        <v>0</v>
      </c>
      <c r="F67" s="37" t="s">
        <v>31</v>
      </c>
      <c r="G67" s="36" t="s">
        <v>601</v>
      </c>
      <c r="H67" s="38" t="s">
        <v>684</v>
      </c>
      <c r="I67" s="38" t="s">
        <v>685</v>
      </c>
      <c r="J67" s="38" t="s">
        <v>685</v>
      </c>
      <c r="K67" s="38" t="s">
        <v>685</v>
      </c>
      <c r="L67" s="38" t="s">
        <v>685</v>
      </c>
      <c r="M67" s="38" t="s">
        <v>585</v>
      </c>
      <c r="N67" s="38" t="s">
        <v>585</v>
      </c>
      <c r="O67" s="38" t="s">
        <v>585</v>
      </c>
      <c r="P67" s="38" t="s">
        <v>585</v>
      </c>
      <c r="Q67" s="38" t="s">
        <v>585</v>
      </c>
      <c r="R67" s="38" t="s">
        <v>585</v>
      </c>
      <c r="S67" s="38" t="s">
        <v>585</v>
      </c>
      <c r="T67" s="38" t="s">
        <v>585</v>
      </c>
      <c r="U67" s="38" t="s">
        <v>585</v>
      </c>
      <c r="V67" s="38" t="s">
        <v>585</v>
      </c>
    </row>
    <row r="68" spans="1:22" x14ac:dyDescent="0.25">
      <c r="A68" s="2" t="s">
        <v>17</v>
      </c>
      <c r="B68" s="40" t="s">
        <v>32</v>
      </c>
      <c r="C68" s="35" t="s">
        <v>600</v>
      </c>
      <c r="D68" s="35" t="s">
        <v>431</v>
      </c>
      <c r="E68" s="36">
        <v>0</v>
      </c>
      <c r="F68" s="37" t="s">
        <v>32</v>
      </c>
      <c r="G68" s="36" t="s">
        <v>601</v>
      </c>
      <c r="H68" s="38" t="s">
        <v>686</v>
      </c>
      <c r="I68" s="38" t="s">
        <v>687</v>
      </c>
      <c r="J68" s="38" t="s">
        <v>687</v>
      </c>
      <c r="K68" s="38" t="s">
        <v>687</v>
      </c>
      <c r="L68" s="38" t="s">
        <v>687</v>
      </c>
      <c r="M68" s="38" t="s">
        <v>585</v>
      </c>
      <c r="N68" s="38" t="s">
        <v>585</v>
      </c>
      <c r="O68" s="38" t="s">
        <v>585</v>
      </c>
      <c r="P68" s="38" t="s">
        <v>585</v>
      </c>
      <c r="Q68" s="38" t="s">
        <v>585</v>
      </c>
      <c r="R68" s="38" t="s">
        <v>585</v>
      </c>
      <c r="S68" s="38" t="s">
        <v>585</v>
      </c>
      <c r="T68" s="38" t="s">
        <v>585</v>
      </c>
      <c r="U68" s="38" t="s">
        <v>585</v>
      </c>
      <c r="V68" s="38" t="s">
        <v>585</v>
      </c>
    </row>
    <row r="69" spans="1:22" x14ac:dyDescent="0.25">
      <c r="A69" s="2" t="s">
        <v>17</v>
      </c>
      <c r="B69" s="40" t="s">
        <v>35</v>
      </c>
      <c r="C69" s="35" t="s">
        <v>600</v>
      </c>
      <c r="D69" s="35" t="s">
        <v>431</v>
      </c>
      <c r="E69" s="36">
        <v>0</v>
      </c>
      <c r="F69" s="37" t="s">
        <v>35</v>
      </c>
      <c r="G69" s="36" t="s">
        <v>601</v>
      </c>
      <c r="H69" s="38" t="s">
        <v>688</v>
      </c>
      <c r="I69" s="38" t="s">
        <v>689</v>
      </c>
      <c r="J69" s="38" t="s">
        <v>689</v>
      </c>
      <c r="K69" s="38" t="s">
        <v>689</v>
      </c>
      <c r="L69" s="38" t="s">
        <v>689</v>
      </c>
      <c r="M69" s="38" t="s">
        <v>585</v>
      </c>
      <c r="N69" s="38" t="s">
        <v>585</v>
      </c>
      <c r="O69" s="38" t="s">
        <v>585</v>
      </c>
      <c r="P69" s="38" t="s">
        <v>585</v>
      </c>
      <c r="Q69" s="38" t="s">
        <v>585</v>
      </c>
      <c r="R69" s="38" t="s">
        <v>585</v>
      </c>
      <c r="S69" s="38" t="s">
        <v>585</v>
      </c>
      <c r="T69" s="38" t="s">
        <v>585</v>
      </c>
      <c r="U69" s="38" t="s">
        <v>585</v>
      </c>
      <c r="V69" s="38" t="s">
        <v>585</v>
      </c>
    </row>
    <row r="70" spans="1:22" x14ac:dyDescent="0.25">
      <c r="A70" s="2" t="s">
        <v>17</v>
      </c>
      <c r="B70" s="40" t="s">
        <v>44</v>
      </c>
      <c r="C70" s="35" t="s">
        <v>584</v>
      </c>
      <c r="D70" s="35" t="s">
        <v>585</v>
      </c>
      <c r="E70" s="36">
        <v>0</v>
      </c>
      <c r="F70" s="37" t="s">
        <v>44</v>
      </c>
      <c r="G70" s="36" t="s">
        <v>586</v>
      </c>
      <c r="H70" s="38" t="s">
        <v>690</v>
      </c>
      <c r="I70" s="38" t="s">
        <v>691</v>
      </c>
      <c r="J70" s="38" t="s">
        <v>691</v>
      </c>
      <c r="K70" s="38" t="s">
        <v>691</v>
      </c>
      <c r="L70" s="38" t="s">
        <v>691</v>
      </c>
      <c r="M70" s="38" t="s">
        <v>585</v>
      </c>
      <c r="N70" s="38" t="s">
        <v>585</v>
      </c>
      <c r="O70" s="38" t="s">
        <v>585</v>
      </c>
      <c r="P70" s="38" t="s">
        <v>585</v>
      </c>
      <c r="Q70" s="38" t="s">
        <v>585</v>
      </c>
      <c r="R70" s="38" t="s">
        <v>585</v>
      </c>
      <c r="S70" s="38" t="s">
        <v>585</v>
      </c>
      <c r="T70" s="38" t="s">
        <v>585</v>
      </c>
      <c r="U70" s="38" t="s">
        <v>585</v>
      </c>
      <c r="V70" s="38" t="s">
        <v>585</v>
      </c>
    </row>
    <row r="71" spans="1:22" x14ac:dyDescent="0.25">
      <c r="A71" s="2" t="s">
        <v>16</v>
      </c>
      <c r="B71" s="47" t="s">
        <v>432</v>
      </c>
      <c r="C71" s="30" t="s">
        <v>584</v>
      </c>
      <c r="D71" s="30" t="s">
        <v>585</v>
      </c>
      <c r="E71" s="31">
        <v>3</v>
      </c>
      <c r="F71" s="32" t="s">
        <v>432</v>
      </c>
      <c r="G71" s="33" t="s">
        <v>585</v>
      </c>
      <c r="H71" s="33" t="s">
        <v>692</v>
      </c>
      <c r="I71" s="33" t="s">
        <v>693</v>
      </c>
      <c r="J71" s="33" t="s">
        <v>693</v>
      </c>
      <c r="K71" s="33" t="s">
        <v>693</v>
      </c>
      <c r="L71" s="33" t="s">
        <v>693</v>
      </c>
      <c r="M71" s="33" t="s">
        <v>585</v>
      </c>
      <c r="N71" s="33" t="s">
        <v>585</v>
      </c>
      <c r="O71" s="33" t="s">
        <v>585</v>
      </c>
      <c r="P71" s="33" t="s">
        <v>585</v>
      </c>
      <c r="Q71" s="33" t="s">
        <v>585</v>
      </c>
      <c r="R71" s="33" t="s">
        <v>585</v>
      </c>
      <c r="S71" s="33" t="s">
        <v>585</v>
      </c>
      <c r="T71" s="33" t="s">
        <v>585</v>
      </c>
      <c r="U71" s="33" t="s">
        <v>585</v>
      </c>
      <c r="V71" s="33" t="s">
        <v>585</v>
      </c>
    </row>
    <row r="72" spans="1:22" x14ac:dyDescent="0.25">
      <c r="A72" s="2" t="s">
        <v>16</v>
      </c>
      <c r="B72" s="48" t="s">
        <v>433</v>
      </c>
      <c r="C72" s="30" t="s">
        <v>584</v>
      </c>
      <c r="D72" s="30" t="s">
        <v>585</v>
      </c>
      <c r="E72" s="31">
        <v>1</v>
      </c>
      <c r="F72" s="32" t="s">
        <v>433</v>
      </c>
      <c r="G72" s="33" t="s">
        <v>585</v>
      </c>
      <c r="H72" s="33" t="s">
        <v>694</v>
      </c>
      <c r="I72" s="33" t="s">
        <v>695</v>
      </c>
      <c r="J72" s="33" t="s">
        <v>695</v>
      </c>
      <c r="K72" s="33" t="s">
        <v>695</v>
      </c>
      <c r="L72" s="33" t="s">
        <v>695</v>
      </c>
      <c r="M72" s="33" t="s">
        <v>585</v>
      </c>
      <c r="N72" s="33" t="s">
        <v>585</v>
      </c>
      <c r="O72" s="33" t="s">
        <v>585</v>
      </c>
      <c r="P72" s="33" t="s">
        <v>585</v>
      </c>
      <c r="Q72" s="33" t="s">
        <v>585</v>
      </c>
      <c r="R72" s="33" t="s">
        <v>585</v>
      </c>
      <c r="S72" s="33" t="s">
        <v>585</v>
      </c>
      <c r="T72" s="33" t="s">
        <v>585</v>
      </c>
      <c r="U72" s="33" t="s">
        <v>585</v>
      </c>
      <c r="V72" s="33" t="s">
        <v>585</v>
      </c>
    </row>
    <row r="73" spans="1:22" x14ac:dyDescent="0.25">
      <c r="A73" s="2" t="s">
        <v>17</v>
      </c>
      <c r="B73" s="40" t="s">
        <v>160</v>
      </c>
      <c r="C73" s="35" t="s">
        <v>600</v>
      </c>
      <c r="D73" s="35" t="s">
        <v>433</v>
      </c>
      <c r="E73" s="36">
        <v>0</v>
      </c>
      <c r="F73" s="37" t="s">
        <v>160</v>
      </c>
      <c r="G73" s="36" t="s">
        <v>601</v>
      </c>
      <c r="H73" s="38" t="s">
        <v>696</v>
      </c>
      <c r="I73" s="38" t="s">
        <v>697</v>
      </c>
      <c r="J73" s="38" t="s">
        <v>697</v>
      </c>
      <c r="K73" s="38" t="s">
        <v>697</v>
      </c>
      <c r="L73" s="38" t="s">
        <v>697</v>
      </c>
      <c r="M73" s="38" t="s">
        <v>585</v>
      </c>
      <c r="N73" s="38" t="s">
        <v>585</v>
      </c>
      <c r="O73" s="38" t="s">
        <v>585</v>
      </c>
      <c r="P73" s="38" t="s">
        <v>585</v>
      </c>
      <c r="Q73" s="38" t="s">
        <v>585</v>
      </c>
      <c r="R73" s="38" t="s">
        <v>585</v>
      </c>
      <c r="S73" s="38" t="s">
        <v>585</v>
      </c>
      <c r="T73" s="38" t="s">
        <v>585</v>
      </c>
      <c r="U73" s="38" t="s">
        <v>585</v>
      </c>
      <c r="V73" s="38" t="s">
        <v>585</v>
      </c>
    </row>
    <row r="74" spans="1:22" x14ac:dyDescent="0.25">
      <c r="A74" s="2" t="s">
        <v>17</v>
      </c>
      <c r="B74" s="40" t="s">
        <v>194</v>
      </c>
      <c r="C74" s="35" t="s">
        <v>584</v>
      </c>
      <c r="D74" s="35" t="s">
        <v>585</v>
      </c>
      <c r="E74" s="36">
        <v>0</v>
      </c>
      <c r="F74" s="37" t="s">
        <v>194</v>
      </c>
      <c r="G74" s="36" t="s">
        <v>586</v>
      </c>
      <c r="H74" s="38" t="s">
        <v>698</v>
      </c>
      <c r="I74" s="38" t="s">
        <v>699</v>
      </c>
      <c r="J74" s="38" t="s">
        <v>699</v>
      </c>
      <c r="K74" s="38" t="s">
        <v>699</v>
      </c>
      <c r="L74" s="38" t="s">
        <v>699</v>
      </c>
      <c r="M74" s="38" t="s">
        <v>585</v>
      </c>
      <c r="N74" s="38" t="s">
        <v>585</v>
      </c>
      <c r="O74" s="38" t="s">
        <v>585</v>
      </c>
      <c r="P74" s="38" t="s">
        <v>585</v>
      </c>
      <c r="Q74" s="38" t="s">
        <v>585</v>
      </c>
      <c r="R74" s="38" t="s">
        <v>585</v>
      </c>
      <c r="S74" s="38" t="s">
        <v>585</v>
      </c>
      <c r="T74" s="38" t="s">
        <v>585</v>
      </c>
      <c r="U74" s="38" t="s">
        <v>585</v>
      </c>
      <c r="V74" s="38" t="s">
        <v>585</v>
      </c>
    </row>
    <row r="75" spans="1:22" x14ac:dyDescent="0.25">
      <c r="A75" s="2" t="s">
        <v>16</v>
      </c>
      <c r="B75" s="48" t="s">
        <v>434</v>
      </c>
      <c r="C75" s="30" t="s">
        <v>584</v>
      </c>
      <c r="D75" s="30" t="s">
        <v>585</v>
      </c>
      <c r="E75" s="31">
        <v>1</v>
      </c>
      <c r="F75" s="32" t="s">
        <v>434</v>
      </c>
      <c r="G75" s="33" t="s">
        <v>585</v>
      </c>
      <c r="H75" s="33" t="s">
        <v>700</v>
      </c>
      <c r="I75" s="33" t="s">
        <v>701</v>
      </c>
      <c r="J75" s="33" t="s">
        <v>701</v>
      </c>
      <c r="K75" s="33" t="s">
        <v>701</v>
      </c>
      <c r="L75" s="33" t="s">
        <v>701</v>
      </c>
      <c r="M75" s="33" t="s">
        <v>585</v>
      </c>
      <c r="N75" s="33" t="s">
        <v>585</v>
      </c>
      <c r="O75" s="33" t="s">
        <v>585</v>
      </c>
      <c r="P75" s="33" t="s">
        <v>585</v>
      </c>
      <c r="Q75" s="33" t="s">
        <v>585</v>
      </c>
      <c r="R75" s="33" t="s">
        <v>585</v>
      </c>
      <c r="S75" s="33" t="s">
        <v>585</v>
      </c>
      <c r="T75" s="33" t="s">
        <v>585</v>
      </c>
      <c r="U75" s="33" t="s">
        <v>585</v>
      </c>
      <c r="V75" s="33" t="s">
        <v>585</v>
      </c>
    </row>
    <row r="76" spans="1:22" x14ac:dyDescent="0.25">
      <c r="A76" s="2" t="s">
        <v>17</v>
      </c>
      <c r="B76" s="40" t="s">
        <v>161</v>
      </c>
      <c r="C76" s="35" t="s">
        <v>600</v>
      </c>
      <c r="D76" s="35" t="s">
        <v>434</v>
      </c>
      <c r="E76" s="36">
        <v>0</v>
      </c>
      <c r="F76" s="37" t="s">
        <v>161</v>
      </c>
      <c r="G76" s="36" t="s">
        <v>601</v>
      </c>
      <c r="H76" s="38" t="s">
        <v>702</v>
      </c>
      <c r="I76" s="38" t="s">
        <v>703</v>
      </c>
      <c r="J76" s="38" t="s">
        <v>703</v>
      </c>
      <c r="K76" s="38" t="s">
        <v>703</v>
      </c>
      <c r="L76" s="38" t="s">
        <v>703</v>
      </c>
      <c r="M76" s="38" t="s">
        <v>585</v>
      </c>
      <c r="N76" s="38" t="s">
        <v>585</v>
      </c>
      <c r="O76" s="38" t="s">
        <v>585</v>
      </c>
      <c r="P76" s="38" t="s">
        <v>585</v>
      </c>
      <c r="Q76" s="38" t="s">
        <v>585</v>
      </c>
      <c r="R76" s="38" t="s">
        <v>585</v>
      </c>
      <c r="S76" s="38" t="s">
        <v>585</v>
      </c>
      <c r="T76" s="38" t="s">
        <v>585</v>
      </c>
      <c r="U76" s="38" t="s">
        <v>585</v>
      </c>
      <c r="V76" s="38" t="s">
        <v>585</v>
      </c>
    </row>
    <row r="77" spans="1:22" x14ac:dyDescent="0.25">
      <c r="A77" s="2" t="s">
        <v>17</v>
      </c>
      <c r="B77" s="40" t="s">
        <v>195</v>
      </c>
      <c r="C77" s="35" t="s">
        <v>584</v>
      </c>
      <c r="D77" s="35" t="s">
        <v>585</v>
      </c>
      <c r="E77" s="36">
        <v>0</v>
      </c>
      <c r="F77" s="37" t="s">
        <v>195</v>
      </c>
      <c r="G77" s="36" t="s">
        <v>586</v>
      </c>
      <c r="H77" s="38" t="s">
        <v>704</v>
      </c>
      <c r="I77" s="38" t="s">
        <v>705</v>
      </c>
      <c r="J77" s="38" t="s">
        <v>705</v>
      </c>
      <c r="K77" s="38" t="s">
        <v>705</v>
      </c>
      <c r="L77" s="38" t="s">
        <v>705</v>
      </c>
      <c r="M77" s="38" t="s">
        <v>585</v>
      </c>
      <c r="N77" s="38" t="s">
        <v>585</v>
      </c>
      <c r="O77" s="38" t="s">
        <v>585</v>
      </c>
      <c r="P77" s="38" t="s">
        <v>585</v>
      </c>
      <c r="Q77" s="38" t="s">
        <v>585</v>
      </c>
      <c r="R77" s="38" t="s">
        <v>585</v>
      </c>
      <c r="S77" s="38" t="s">
        <v>585</v>
      </c>
      <c r="T77" s="38" t="s">
        <v>585</v>
      </c>
      <c r="U77" s="38" t="s">
        <v>585</v>
      </c>
      <c r="V77" s="38" t="s">
        <v>585</v>
      </c>
    </row>
    <row r="78" spans="1:22" x14ac:dyDescent="0.25">
      <c r="A78" s="2" t="s">
        <v>16</v>
      </c>
      <c r="B78" s="48" t="s">
        <v>435</v>
      </c>
      <c r="C78" s="30" t="s">
        <v>584</v>
      </c>
      <c r="D78" s="30" t="s">
        <v>585</v>
      </c>
      <c r="E78" s="31">
        <v>1</v>
      </c>
      <c r="F78" s="32" t="s">
        <v>435</v>
      </c>
      <c r="G78" s="33" t="s">
        <v>585</v>
      </c>
      <c r="H78" s="33" t="s">
        <v>706</v>
      </c>
      <c r="I78" s="33" t="s">
        <v>707</v>
      </c>
      <c r="J78" s="33" t="s">
        <v>707</v>
      </c>
      <c r="K78" s="33" t="s">
        <v>707</v>
      </c>
      <c r="L78" s="33" t="s">
        <v>707</v>
      </c>
      <c r="M78" s="33" t="s">
        <v>585</v>
      </c>
      <c r="N78" s="33" t="s">
        <v>585</v>
      </c>
      <c r="O78" s="33" t="s">
        <v>585</v>
      </c>
      <c r="P78" s="33" t="s">
        <v>585</v>
      </c>
      <c r="Q78" s="33" t="s">
        <v>585</v>
      </c>
      <c r="R78" s="33" t="s">
        <v>585</v>
      </c>
      <c r="S78" s="33" t="s">
        <v>585</v>
      </c>
      <c r="T78" s="33" t="s">
        <v>585</v>
      </c>
      <c r="U78" s="33" t="s">
        <v>585</v>
      </c>
      <c r="V78" s="33" t="s">
        <v>585</v>
      </c>
    </row>
    <row r="79" spans="1:22" x14ac:dyDescent="0.25">
      <c r="A79" s="2" t="s">
        <v>17</v>
      </c>
      <c r="B79" s="40" t="s">
        <v>158</v>
      </c>
      <c r="C79" s="35" t="s">
        <v>600</v>
      </c>
      <c r="D79" s="35" t="s">
        <v>435</v>
      </c>
      <c r="E79" s="36">
        <v>0</v>
      </c>
      <c r="F79" s="37" t="s">
        <v>158</v>
      </c>
      <c r="G79" s="36" t="s">
        <v>601</v>
      </c>
      <c r="H79" s="38" t="s">
        <v>708</v>
      </c>
      <c r="I79" s="38" t="s">
        <v>709</v>
      </c>
      <c r="J79" s="38" t="s">
        <v>709</v>
      </c>
      <c r="K79" s="38" t="s">
        <v>709</v>
      </c>
      <c r="L79" s="38" t="s">
        <v>709</v>
      </c>
      <c r="M79" s="38" t="s">
        <v>585</v>
      </c>
      <c r="N79" s="38" t="s">
        <v>585</v>
      </c>
      <c r="O79" s="38" t="s">
        <v>585</v>
      </c>
      <c r="P79" s="38" t="s">
        <v>585</v>
      </c>
      <c r="Q79" s="38" t="s">
        <v>585</v>
      </c>
      <c r="R79" s="38" t="s">
        <v>585</v>
      </c>
      <c r="S79" s="38" t="s">
        <v>585</v>
      </c>
      <c r="T79" s="38" t="s">
        <v>585</v>
      </c>
      <c r="U79" s="38" t="s">
        <v>585</v>
      </c>
      <c r="V79" s="38" t="s">
        <v>585</v>
      </c>
    </row>
    <row r="80" spans="1:22" x14ac:dyDescent="0.25">
      <c r="A80" s="2" t="s">
        <v>17</v>
      </c>
      <c r="B80" s="40" t="s">
        <v>103</v>
      </c>
      <c r="C80" s="35" t="s">
        <v>600</v>
      </c>
      <c r="D80" s="35" t="s">
        <v>435</v>
      </c>
      <c r="E80" s="36">
        <v>0</v>
      </c>
      <c r="F80" s="37" t="s">
        <v>103</v>
      </c>
      <c r="G80" s="36" t="s">
        <v>601</v>
      </c>
      <c r="H80" s="38" t="s">
        <v>710</v>
      </c>
      <c r="I80" s="38" t="s">
        <v>711</v>
      </c>
      <c r="J80" s="38" t="s">
        <v>711</v>
      </c>
      <c r="K80" s="38" t="s">
        <v>711</v>
      </c>
      <c r="L80" s="38" t="s">
        <v>711</v>
      </c>
      <c r="M80" s="38" t="s">
        <v>712</v>
      </c>
      <c r="N80" s="38" t="s">
        <v>713</v>
      </c>
      <c r="O80" s="38" t="s">
        <v>585</v>
      </c>
      <c r="P80" s="38" t="s">
        <v>713</v>
      </c>
      <c r="Q80" s="38" t="s">
        <v>713</v>
      </c>
      <c r="R80" s="38" t="s">
        <v>585</v>
      </c>
      <c r="S80" s="38" t="s">
        <v>585</v>
      </c>
      <c r="T80" s="38" t="s">
        <v>585</v>
      </c>
      <c r="U80" s="38" t="s">
        <v>585</v>
      </c>
      <c r="V80" s="38" t="s">
        <v>585</v>
      </c>
    </row>
    <row r="81" spans="1:22" x14ac:dyDescent="0.25">
      <c r="A81" s="2" t="s">
        <v>17</v>
      </c>
      <c r="B81" s="40" t="s">
        <v>120</v>
      </c>
      <c r="C81" s="35" t="s">
        <v>600</v>
      </c>
      <c r="D81" s="35" t="s">
        <v>435</v>
      </c>
      <c r="E81" s="36">
        <v>0</v>
      </c>
      <c r="F81" s="37" t="s">
        <v>120</v>
      </c>
      <c r="G81" s="36" t="s">
        <v>601</v>
      </c>
      <c r="H81" s="38" t="s">
        <v>714</v>
      </c>
      <c r="I81" s="38" t="s">
        <v>715</v>
      </c>
      <c r="J81" s="38" t="s">
        <v>715</v>
      </c>
      <c r="K81" s="38" t="s">
        <v>715</v>
      </c>
      <c r="L81" s="38" t="s">
        <v>715</v>
      </c>
      <c r="M81" s="38" t="s">
        <v>716</v>
      </c>
      <c r="N81" s="38" t="s">
        <v>717</v>
      </c>
      <c r="O81" s="38" t="s">
        <v>585</v>
      </c>
      <c r="P81" s="38" t="s">
        <v>717</v>
      </c>
      <c r="Q81" s="38" t="s">
        <v>717</v>
      </c>
      <c r="R81" s="38" t="s">
        <v>585</v>
      </c>
      <c r="S81" s="38" t="s">
        <v>585</v>
      </c>
      <c r="T81" s="38" t="s">
        <v>585</v>
      </c>
      <c r="U81" s="38" t="s">
        <v>585</v>
      </c>
      <c r="V81" s="38" t="s">
        <v>585</v>
      </c>
    </row>
    <row r="82" spans="1:22" x14ac:dyDescent="0.25">
      <c r="A82" s="2" t="s">
        <v>17</v>
      </c>
      <c r="B82" s="40" t="s">
        <v>54</v>
      </c>
      <c r="C82" s="35" t="s">
        <v>600</v>
      </c>
      <c r="D82" s="35" t="s">
        <v>435</v>
      </c>
      <c r="E82" s="36">
        <v>0</v>
      </c>
      <c r="F82" s="37" t="s">
        <v>54</v>
      </c>
      <c r="G82" s="36" t="s">
        <v>601</v>
      </c>
      <c r="H82" s="38" t="s">
        <v>718</v>
      </c>
      <c r="I82" s="38" t="s">
        <v>719</v>
      </c>
      <c r="J82" s="38" t="s">
        <v>719</v>
      </c>
      <c r="K82" s="38" t="s">
        <v>719</v>
      </c>
      <c r="L82" s="38" t="s">
        <v>719</v>
      </c>
      <c r="M82" s="38" t="s">
        <v>720</v>
      </c>
      <c r="N82" s="38" t="s">
        <v>721</v>
      </c>
      <c r="O82" s="38" t="s">
        <v>585</v>
      </c>
      <c r="P82" s="38" t="s">
        <v>721</v>
      </c>
      <c r="Q82" s="38" t="s">
        <v>721</v>
      </c>
      <c r="R82" s="38" t="s">
        <v>585</v>
      </c>
      <c r="S82" s="38" t="s">
        <v>585</v>
      </c>
      <c r="T82" s="38" t="s">
        <v>585</v>
      </c>
      <c r="U82" s="38" t="s">
        <v>585</v>
      </c>
      <c r="V82" s="38" t="s">
        <v>585</v>
      </c>
    </row>
    <row r="83" spans="1:22" x14ac:dyDescent="0.25">
      <c r="A83" s="2" t="s">
        <v>17</v>
      </c>
      <c r="B83" s="40" t="s">
        <v>129</v>
      </c>
      <c r="C83" s="35" t="s">
        <v>600</v>
      </c>
      <c r="D83" s="35" t="s">
        <v>435</v>
      </c>
      <c r="E83" s="36">
        <v>0</v>
      </c>
      <c r="F83" s="37" t="s">
        <v>129</v>
      </c>
      <c r="G83" s="36" t="s">
        <v>601</v>
      </c>
      <c r="H83" s="38" t="s">
        <v>722</v>
      </c>
      <c r="I83" s="38" t="s">
        <v>723</v>
      </c>
      <c r="J83" s="38" t="s">
        <v>723</v>
      </c>
      <c r="K83" s="38" t="s">
        <v>723</v>
      </c>
      <c r="L83" s="38" t="s">
        <v>723</v>
      </c>
      <c r="M83" s="38" t="s">
        <v>724</v>
      </c>
      <c r="N83" s="38" t="s">
        <v>725</v>
      </c>
      <c r="O83" s="38" t="s">
        <v>585</v>
      </c>
      <c r="P83" s="38" t="s">
        <v>725</v>
      </c>
      <c r="Q83" s="38" t="s">
        <v>725</v>
      </c>
      <c r="R83" s="38" t="s">
        <v>585</v>
      </c>
      <c r="S83" s="38" t="s">
        <v>585</v>
      </c>
      <c r="T83" s="38" t="s">
        <v>585</v>
      </c>
      <c r="U83" s="38" t="s">
        <v>585</v>
      </c>
      <c r="V83" s="38" t="s">
        <v>585</v>
      </c>
    </row>
    <row r="84" spans="1:22" x14ac:dyDescent="0.25">
      <c r="A84" s="2" t="s">
        <v>17</v>
      </c>
      <c r="B84" s="40" t="s">
        <v>73</v>
      </c>
      <c r="C84" s="35" t="s">
        <v>600</v>
      </c>
      <c r="D84" s="35" t="s">
        <v>435</v>
      </c>
      <c r="E84" s="36">
        <v>0</v>
      </c>
      <c r="F84" s="37" t="s">
        <v>73</v>
      </c>
      <c r="G84" s="36" t="s">
        <v>601</v>
      </c>
      <c r="H84" s="38" t="s">
        <v>726</v>
      </c>
      <c r="I84" s="38" t="s">
        <v>727</v>
      </c>
      <c r="J84" s="38" t="s">
        <v>727</v>
      </c>
      <c r="K84" s="38" t="s">
        <v>727</v>
      </c>
      <c r="L84" s="38" t="s">
        <v>727</v>
      </c>
      <c r="M84" s="38" t="s">
        <v>728</v>
      </c>
      <c r="N84" s="38" t="s">
        <v>729</v>
      </c>
      <c r="O84" s="38" t="s">
        <v>585</v>
      </c>
      <c r="P84" s="38" t="s">
        <v>729</v>
      </c>
      <c r="Q84" s="38" t="s">
        <v>729</v>
      </c>
      <c r="R84" s="38" t="s">
        <v>585</v>
      </c>
      <c r="S84" s="38" t="s">
        <v>585</v>
      </c>
      <c r="T84" s="38" t="s">
        <v>585</v>
      </c>
      <c r="U84" s="38" t="s">
        <v>585</v>
      </c>
      <c r="V84" s="38" t="s">
        <v>585</v>
      </c>
    </row>
    <row r="85" spans="1:22" x14ac:dyDescent="0.25">
      <c r="A85" s="2" t="s">
        <v>17</v>
      </c>
      <c r="B85" s="40" t="s">
        <v>92</v>
      </c>
      <c r="C85" s="35" t="s">
        <v>600</v>
      </c>
      <c r="D85" s="35" t="s">
        <v>435</v>
      </c>
      <c r="E85" s="36">
        <v>0</v>
      </c>
      <c r="F85" s="37" t="s">
        <v>92</v>
      </c>
      <c r="G85" s="36" t="s">
        <v>601</v>
      </c>
      <c r="H85" s="38" t="s">
        <v>730</v>
      </c>
      <c r="I85" s="38" t="s">
        <v>731</v>
      </c>
      <c r="J85" s="38" t="s">
        <v>731</v>
      </c>
      <c r="K85" s="38" t="s">
        <v>731</v>
      </c>
      <c r="L85" s="38" t="s">
        <v>731</v>
      </c>
      <c r="M85" s="38" t="s">
        <v>732</v>
      </c>
      <c r="N85" s="38" t="s">
        <v>733</v>
      </c>
      <c r="O85" s="38" t="s">
        <v>585</v>
      </c>
      <c r="P85" s="38" t="s">
        <v>733</v>
      </c>
      <c r="Q85" s="38" t="s">
        <v>733</v>
      </c>
      <c r="R85" s="38" t="s">
        <v>585</v>
      </c>
      <c r="S85" s="38" t="s">
        <v>585</v>
      </c>
      <c r="T85" s="38" t="s">
        <v>585</v>
      </c>
      <c r="U85" s="38" t="s">
        <v>585</v>
      </c>
      <c r="V85" s="38" t="s">
        <v>585</v>
      </c>
    </row>
    <row r="86" spans="1:22" x14ac:dyDescent="0.25">
      <c r="A86" s="2" t="s">
        <v>17</v>
      </c>
      <c r="B86" s="40" t="s">
        <v>185</v>
      </c>
      <c r="C86" s="35" t="s">
        <v>584</v>
      </c>
      <c r="D86" s="35" t="s">
        <v>585</v>
      </c>
      <c r="E86" s="36">
        <v>0</v>
      </c>
      <c r="F86" s="37" t="s">
        <v>185</v>
      </c>
      <c r="G86" s="36" t="s">
        <v>586</v>
      </c>
      <c r="H86" s="38" t="s">
        <v>734</v>
      </c>
      <c r="I86" s="38" t="s">
        <v>735</v>
      </c>
      <c r="J86" s="38" t="s">
        <v>735</v>
      </c>
      <c r="K86" s="38" t="s">
        <v>735</v>
      </c>
      <c r="L86" s="38" t="s">
        <v>735</v>
      </c>
      <c r="M86" s="38" t="s">
        <v>585</v>
      </c>
      <c r="N86" s="38" t="s">
        <v>585</v>
      </c>
      <c r="O86" s="38" t="s">
        <v>585</v>
      </c>
      <c r="P86" s="38" t="s">
        <v>585</v>
      </c>
      <c r="Q86" s="38" t="s">
        <v>585</v>
      </c>
      <c r="R86" s="38" t="s">
        <v>585</v>
      </c>
      <c r="S86" s="38" t="s">
        <v>585</v>
      </c>
      <c r="T86" s="38" t="s">
        <v>585</v>
      </c>
      <c r="U86" s="38" t="s">
        <v>585</v>
      </c>
      <c r="V86" s="38" t="s">
        <v>585</v>
      </c>
    </row>
    <row r="87" spans="1:22" x14ac:dyDescent="0.25">
      <c r="A87" s="2" t="s">
        <v>16</v>
      </c>
      <c r="B87" s="48" t="s">
        <v>436</v>
      </c>
      <c r="C87" s="30" t="s">
        <v>584</v>
      </c>
      <c r="D87" s="30" t="s">
        <v>585</v>
      </c>
      <c r="E87" s="31">
        <v>1</v>
      </c>
      <c r="F87" s="32" t="s">
        <v>436</v>
      </c>
      <c r="G87" s="33" t="s">
        <v>585</v>
      </c>
      <c r="H87" s="33" t="s">
        <v>736</v>
      </c>
      <c r="I87" s="33" t="s">
        <v>737</v>
      </c>
      <c r="J87" s="33" t="s">
        <v>737</v>
      </c>
      <c r="K87" s="33" t="s">
        <v>737</v>
      </c>
      <c r="L87" s="33" t="s">
        <v>737</v>
      </c>
      <c r="M87" s="33" t="s">
        <v>585</v>
      </c>
      <c r="N87" s="33" t="s">
        <v>585</v>
      </c>
      <c r="O87" s="33" t="s">
        <v>585</v>
      </c>
      <c r="P87" s="33" t="s">
        <v>585</v>
      </c>
      <c r="Q87" s="33" t="s">
        <v>585</v>
      </c>
      <c r="R87" s="33" t="s">
        <v>585</v>
      </c>
      <c r="S87" s="33" t="s">
        <v>585</v>
      </c>
      <c r="T87" s="33" t="s">
        <v>585</v>
      </c>
      <c r="U87" s="33" t="s">
        <v>585</v>
      </c>
      <c r="V87" s="33" t="s">
        <v>585</v>
      </c>
    </row>
    <row r="88" spans="1:22" x14ac:dyDescent="0.25">
      <c r="A88" s="2" t="s">
        <v>17</v>
      </c>
      <c r="B88" s="40" t="s">
        <v>174</v>
      </c>
      <c r="C88" s="35" t="s">
        <v>600</v>
      </c>
      <c r="D88" s="35" t="s">
        <v>436</v>
      </c>
      <c r="E88" s="36">
        <v>0</v>
      </c>
      <c r="F88" s="37" t="s">
        <v>174</v>
      </c>
      <c r="G88" s="36" t="s">
        <v>601</v>
      </c>
      <c r="H88" s="38" t="s">
        <v>738</v>
      </c>
      <c r="I88" s="38" t="s">
        <v>739</v>
      </c>
      <c r="J88" s="38" t="s">
        <v>739</v>
      </c>
      <c r="K88" s="38" t="s">
        <v>739</v>
      </c>
      <c r="L88" s="38" t="s">
        <v>739</v>
      </c>
      <c r="M88" s="38" t="s">
        <v>585</v>
      </c>
      <c r="N88" s="38" t="s">
        <v>585</v>
      </c>
      <c r="O88" s="38" t="s">
        <v>585</v>
      </c>
      <c r="P88" s="38" t="s">
        <v>585</v>
      </c>
      <c r="Q88" s="38" t="s">
        <v>585</v>
      </c>
      <c r="R88" s="38" t="s">
        <v>585</v>
      </c>
      <c r="S88" s="38" t="s">
        <v>585</v>
      </c>
      <c r="T88" s="38" t="s">
        <v>585</v>
      </c>
      <c r="U88" s="38" t="s">
        <v>585</v>
      </c>
      <c r="V88" s="38" t="s">
        <v>585</v>
      </c>
    </row>
    <row r="89" spans="1:22" x14ac:dyDescent="0.25">
      <c r="A89" s="2" t="s">
        <v>17</v>
      </c>
      <c r="B89" s="40" t="s">
        <v>196</v>
      </c>
      <c r="C89" s="35" t="s">
        <v>584</v>
      </c>
      <c r="D89" s="35" t="s">
        <v>585</v>
      </c>
      <c r="E89" s="36">
        <v>0</v>
      </c>
      <c r="F89" s="37" t="s">
        <v>196</v>
      </c>
      <c r="G89" s="36" t="s">
        <v>586</v>
      </c>
      <c r="H89" s="38" t="s">
        <v>740</v>
      </c>
      <c r="I89" s="38" t="s">
        <v>741</v>
      </c>
      <c r="J89" s="38" t="s">
        <v>741</v>
      </c>
      <c r="K89" s="38" t="s">
        <v>741</v>
      </c>
      <c r="L89" s="38" t="s">
        <v>741</v>
      </c>
      <c r="M89" s="38" t="s">
        <v>585</v>
      </c>
      <c r="N89" s="38" t="s">
        <v>585</v>
      </c>
      <c r="O89" s="38" t="s">
        <v>585</v>
      </c>
      <c r="P89" s="38" t="s">
        <v>585</v>
      </c>
      <c r="Q89" s="38" t="s">
        <v>585</v>
      </c>
      <c r="R89" s="38" t="s">
        <v>585</v>
      </c>
      <c r="S89" s="38" t="s">
        <v>585</v>
      </c>
      <c r="T89" s="38" t="s">
        <v>585</v>
      </c>
      <c r="U89" s="38" t="s">
        <v>585</v>
      </c>
      <c r="V89" s="38" t="s">
        <v>585</v>
      </c>
    </row>
    <row r="90" spans="1:22" x14ac:dyDescent="0.25">
      <c r="A90" s="2" t="s">
        <v>16</v>
      </c>
      <c r="B90" s="48" t="s">
        <v>437</v>
      </c>
      <c r="C90" s="30" t="s">
        <v>584</v>
      </c>
      <c r="D90" s="30" t="s">
        <v>585</v>
      </c>
      <c r="E90" s="31">
        <v>2</v>
      </c>
      <c r="F90" s="32" t="s">
        <v>437</v>
      </c>
      <c r="G90" s="33" t="s">
        <v>585</v>
      </c>
      <c r="H90" s="33" t="s">
        <v>742</v>
      </c>
      <c r="I90" s="33" t="s">
        <v>743</v>
      </c>
      <c r="J90" s="33" t="s">
        <v>743</v>
      </c>
      <c r="K90" s="33" t="s">
        <v>743</v>
      </c>
      <c r="L90" s="33" t="s">
        <v>743</v>
      </c>
      <c r="M90" s="33" t="s">
        <v>585</v>
      </c>
      <c r="N90" s="33" t="s">
        <v>585</v>
      </c>
      <c r="O90" s="33" t="s">
        <v>585</v>
      </c>
      <c r="P90" s="33" t="s">
        <v>585</v>
      </c>
      <c r="Q90" s="33" t="s">
        <v>585</v>
      </c>
      <c r="R90" s="33" t="s">
        <v>585</v>
      </c>
      <c r="S90" s="33" t="s">
        <v>585</v>
      </c>
      <c r="T90" s="33" t="s">
        <v>585</v>
      </c>
      <c r="U90" s="33" t="s">
        <v>585</v>
      </c>
      <c r="V90" s="33" t="s">
        <v>585</v>
      </c>
    </row>
    <row r="91" spans="1:22" x14ac:dyDescent="0.25">
      <c r="A91" s="2" t="s">
        <v>17</v>
      </c>
      <c r="B91" s="40" t="s">
        <v>159</v>
      </c>
      <c r="C91" s="35" t="s">
        <v>600</v>
      </c>
      <c r="D91" s="35" t="s">
        <v>437</v>
      </c>
      <c r="E91" s="36">
        <v>0</v>
      </c>
      <c r="F91" s="37" t="s">
        <v>159</v>
      </c>
      <c r="G91" s="36" t="s">
        <v>601</v>
      </c>
      <c r="H91" s="38" t="s">
        <v>744</v>
      </c>
      <c r="I91" s="38" t="s">
        <v>745</v>
      </c>
      <c r="J91" s="38" t="s">
        <v>745</v>
      </c>
      <c r="K91" s="38" t="s">
        <v>745</v>
      </c>
      <c r="L91" s="38" t="s">
        <v>745</v>
      </c>
      <c r="M91" s="38" t="s">
        <v>585</v>
      </c>
      <c r="N91" s="38" t="s">
        <v>585</v>
      </c>
      <c r="O91" s="38" t="s">
        <v>585</v>
      </c>
      <c r="P91" s="38" t="s">
        <v>585</v>
      </c>
      <c r="Q91" s="38" t="s">
        <v>585</v>
      </c>
      <c r="R91" s="38" t="s">
        <v>585</v>
      </c>
      <c r="S91" s="38" t="s">
        <v>585</v>
      </c>
      <c r="T91" s="38" t="s">
        <v>585</v>
      </c>
      <c r="U91" s="38" t="s">
        <v>585</v>
      </c>
      <c r="V91" s="38" t="s">
        <v>585</v>
      </c>
    </row>
    <row r="92" spans="1:22" x14ac:dyDescent="0.25">
      <c r="A92" s="2" t="s">
        <v>17</v>
      </c>
      <c r="B92" s="40" t="s">
        <v>107</v>
      </c>
      <c r="C92" s="35" t="s">
        <v>600</v>
      </c>
      <c r="D92" s="35" t="s">
        <v>437</v>
      </c>
      <c r="E92" s="36">
        <v>0</v>
      </c>
      <c r="F92" s="37" t="s">
        <v>107</v>
      </c>
      <c r="G92" s="36" t="s">
        <v>601</v>
      </c>
      <c r="H92" s="38" t="s">
        <v>746</v>
      </c>
      <c r="I92" s="38" t="s">
        <v>747</v>
      </c>
      <c r="J92" s="38" t="s">
        <v>747</v>
      </c>
      <c r="K92" s="38" t="s">
        <v>747</v>
      </c>
      <c r="L92" s="38" t="s">
        <v>747</v>
      </c>
      <c r="M92" s="38" t="s">
        <v>585</v>
      </c>
      <c r="N92" s="38" t="s">
        <v>585</v>
      </c>
      <c r="O92" s="38" t="s">
        <v>585</v>
      </c>
      <c r="P92" s="38" t="s">
        <v>585</v>
      </c>
      <c r="Q92" s="38" t="s">
        <v>585</v>
      </c>
      <c r="R92" s="38" t="s">
        <v>585</v>
      </c>
      <c r="S92" s="38" t="s">
        <v>585</v>
      </c>
      <c r="T92" s="38" t="s">
        <v>585</v>
      </c>
      <c r="U92" s="38" t="s">
        <v>585</v>
      </c>
      <c r="V92" s="38" t="s">
        <v>585</v>
      </c>
    </row>
    <row r="93" spans="1:22" x14ac:dyDescent="0.25">
      <c r="A93" s="2" t="s">
        <v>17</v>
      </c>
      <c r="B93" s="40" t="s">
        <v>106</v>
      </c>
      <c r="C93" s="35" t="s">
        <v>600</v>
      </c>
      <c r="D93" s="35" t="s">
        <v>437</v>
      </c>
      <c r="E93" s="36">
        <v>0</v>
      </c>
      <c r="F93" s="37" t="s">
        <v>106</v>
      </c>
      <c r="G93" s="36" t="s">
        <v>601</v>
      </c>
      <c r="H93" s="38" t="s">
        <v>748</v>
      </c>
      <c r="I93" s="38" t="s">
        <v>749</v>
      </c>
      <c r="J93" s="38" t="s">
        <v>749</v>
      </c>
      <c r="K93" s="38" t="s">
        <v>749</v>
      </c>
      <c r="L93" s="38" t="s">
        <v>749</v>
      </c>
      <c r="M93" s="38" t="s">
        <v>585</v>
      </c>
      <c r="N93" s="38" t="s">
        <v>585</v>
      </c>
      <c r="O93" s="38" t="s">
        <v>585</v>
      </c>
      <c r="P93" s="38" t="s">
        <v>585</v>
      </c>
      <c r="Q93" s="38" t="s">
        <v>585</v>
      </c>
      <c r="R93" s="38" t="s">
        <v>585</v>
      </c>
      <c r="S93" s="38" t="s">
        <v>585</v>
      </c>
      <c r="T93" s="38" t="s">
        <v>585</v>
      </c>
      <c r="U93" s="38" t="s">
        <v>585</v>
      </c>
      <c r="V93" s="38" t="s">
        <v>585</v>
      </c>
    </row>
    <row r="94" spans="1:22" x14ac:dyDescent="0.25">
      <c r="A94" s="2" t="s">
        <v>17</v>
      </c>
      <c r="B94" s="40" t="s">
        <v>108</v>
      </c>
      <c r="C94" s="35" t="s">
        <v>600</v>
      </c>
      <c r="D94" s="35" t="s">
        <v>437</v>
      </c>
      <c r="E94" s="36">
        <v>0</v>
      </c>
      <c r="F94" s="37" t="s">
        <v>108</v>
      </c>
      <c r="G94" s="36" t="s">
        <v>601</v>
      </c>
      <c r="H94" s="38" t="s">
        <v>750</v>
      </c>
      <c r="I94" s="38" t="s">
        <v>751</v>
      </c>
      <c r="J94" s="38" t="s">
        <v>751</v>
      </c>
      <c r="K94" s="38" t="s">
        <v>751</v>
      </c>
      <c r="L94" s="38" t="s">
        <v>751</v>
      </c>
      <c r="M94" s="38" t="s">
        <v>585</v>
      </c>
      <c r="N94" s="38" t="s">
        <v>585</v>
      </c>
      <c r="O94" s="38" t="s">
        <v>585</v>
      </c>
      <c r="P94" s="38" t="s">
        <v>585</v>
      </c>
      <c r="Q94" s="38" t="s">
        <v>585</v>
      </c>
      <c r="R94" s="38" t="s">
        <v>585</v>
      </c>
      <c r="S94" s="38" t="s">
        <v>585</v>
      </c>
      <c r="T94" s="38" t="s">
        <v>585</v>
      </c>
      <c r="U94" s="38" t="s">
        <v>585</v>
      </c>
      <c r="V94" s="38" t="s">
        <v>585</v>
      </c>
    </row>
    <row r="95" spans="1:22" x14ac:dyDescent="0.25">
      <c r="A95" s="2" t="s">
        <v>17</v>
      </c>
      <c r="B95" s="40" t="s">
        <v>109</v>
      </c>
      <c r="C95" s="35" t="s">
        <v>600</v>
      </c>
      <c r="D95" s="35" t="s">
        <v>437</v>
      </c>
      <c r="E95" s="36">
        <v>0</v>
      </c>
      <c r="F95" s="37" t="s">
        <v>109</v>
      </c>
      <c r="G95" s="36" t="s">
        <v>601</v>
      </c>
      <c r="H95" s="38" t="s">
        <v>752</v>
      </c>
      <c r="I95" s="38" t="s">
        <v>753</v>
      </c>
      <c r="J95" s="38" t="s">
        <v>753</v>
      </c>
      <c r="K95" s="38" t="s">
        <v>753</v>
      </c>
      <c r="L95" s="38" t="s">
        <v>753</v>
      </c>
      <c r="M95" s="38" t="s">
        <v>585</v>
      </c>
      <c r="N95" s="38" t="s">
        <v>585</v>
      </c>
      <c r="O95" s="38" t="s">
        <v>585</v>
      </c>
      <c r="P95" s="38" t="s">
        <v>585</v>
      </c>
      <c r="Q95" s="38" t="s">
        <v>585</v>
      </c>
      <c r="R95" s="38" t="s">
        <v>585</v>
      </c>
      <c r="S95" s="38" t="s">
        <v>585</v>
      </c>
      <c r="T95" s="38" t="s">
        <v>585</v>
      </c>
      <c r="U95" s="38" t="s">
        <v>585</v>
      </c>
      <c r="V95" s="38" t="s">
        <v>585</v>
      </c>
    </row>
    <row r="96" spans="1:22" x14ac:dyDescent="0.25">
      <c r="A96" s="2" t="s">
        <v>17</v>
      </c>
      <c r="B96" s="40" t="s">
        <v>105</v>
      </c>
      <c r="C96" s="35" t="s">
        <v>600</v>
      </c>
      <c r="D96" s="35" t="s">
        <v>437</v>
      </c>
      <c r="E96" s="36">
        <v>0</v>
      </c>
      <c r="F96" s="37" t="s">
        <v>105</v>
      </c>
      <c r="G96" s="36" t="s">
        <v>601</v>
      </c>
      <c r="H96" s="38" t="s">
        <v>754</v>
      </c>
      <c r="I96" s="38" t="s">
        <v>755</v>
      </c>
      <c r="J96" s="38" t="s">
        <v>755</v>
      </c>
      <c r="K96" s="38" t="s">
        <v>755</v>
      </c>
      <c r="L96" s="38" t="s">
        <v>755</v>
      </c>
      <c r="M96" s="38" t="s">
        <v>585</v>
      </c>
      <c r="N96" s="38" t="s">
        <v>585</v>
      </c>
      <c r="O96" s="38" t="s">
        <v>585</v>
      </c>
      <c r="P96" s="38" t="s">
        <v>585</v>
      </c>
      <c r="Q96" s="38" t="s">
        <v>585</v>
      </c>
      <c r="R96" s="38" t="s">
        <v>585</v>
      </c>
      <c r="S96" s="38" t="s">
        <v>585</v>
      </c>
      <c r="T96" s="38" t="s">
        <v>585</v>
      </c>
      <c r="U96" s="38" t="s">
        <v>585</v>
      </c>
      <c r="V96" s="38" t="s">
        <v>585</v>
      </c>
    </row>
    <row r="97" spans="1:22" x14ac:dyDescent="0.25">
      <c r="A97" s="2" t="s">
        <v>17</v>
      </c>
      <c r="B97" s="40" t="s">
        <v>123</v>
      </c>
      <c r="C97" s="35" t="s">
        <v>600</v>
      </c>
      <c r="D97" s="35" t="s">
        <v>437</v>
      </c>
      <c r="E97" s="36">
        <v>0</v>
      </c>
      <c r="F97" s="37" t="s">
        <v>123</v>
      </c>
      <c r="G97" s="36" t="s">
        <v>601</v>
      </c>
      <c r="H97" s="38" t="s">
        <v>756</v>
      </c>
      <c r="I97" s="38" t="s">
        <v>757</v>
      </c>
      <c r="J97" s="38" t="s">
        <v>757</v>
      </c>
      <c r="K97" s="38" t="s">
        <v>757</v>
      </c>
      <c r="L97" s="38" t="s">
        <v>757</v>
      </c>
      <c r="M97" s="38" t="s">
        <v>585</v>
      </c>
      <c r="N97" s="38" t="s">
        <v>585</v>
      </c>
      <c r="O97" s="38" t="s">
        <v>585</v>
      </c>
      <c r="P97" s="38" t="s">
        <v>585</v>
      </c>
      <c r="Q97" s="38" t="s">
        <v>585</v>
      </c>
      <c r="R97" s="38" t="s">
        <v>585</v>
      </c>
      <c r="S97" s="38" t="s">
        <v>585</v>
      </c>
      <c r="T97" s="38" t="s">
        <v>585</v>
      </c>
      <c r="U97" s="38" t="s">
        <v>585</v>
      </c>
      <c r="V97" s="38" t="s">
        <v>585</v>
      </c>
    </row>
    <row r="98" spans="1:22" x14ac:dyDescent="0.25">
      <c r="A98" s="2" t="s">
        <v>17</v>
      </c>
      <c r="B98" s="40" t="s">
        <v>57</v>
      </c>
      <c r="C98" s="35" t="s">
        <v>600</v>
      </c>
      <c r="D98" s="35" t="s">
        <v>437</v>
      </c>
      <c r="E98" s="36">
        <v>0</v>
      </c>
      <c r="F98" s="37" t="s">
        <v>57</v>
      </c>
      <c r="G98" s="36" t="s">
        <v>601</v>
      </c>
      <c r="H98" s="38" t="s">
        <v>758</v>
      </c>
      <c r="I98" s="38" t="s">
        <v>759</v>
      </c>
      <c r="J98" s="38" t="s">
        <v>759</v>
      </c>
      <c r="K98" s="38" t="s">
        <v>759</v>
      </c>
      <c r="L98" s="38" t="s">
        <v>759</v>
      </c>
      <c r="M98" s="38" t="s">
        <v>585</v>
      </c>
      <c r="N98" s="38" t="s">
        <v>585</v>
      </c>
      <c r="O98" s="38" t="s">
        <v>585</v>
      </c>
      <c r="P98" s="38" t="s">
        <v>585</v>
      </c>
      <c r="Q98" s="38" t="s">
        <v>585</v>
      </c>
      <c r="R98" s="38" t="s">
        <v>585</v>
      </c>
      <c r="S98" s="38" t="s">
        <v>585</v>
      </c>
      <c r="T98" s="38" t="s">
        <v>585</v>
      </c>
      <c r="U98" s="38" t="s">
        <v>585</v>
      </c>
      <c r="V98" s="38" t="s">
        <v>585</v>
      </c>
    </row>
    <row r="99" spans="1:22" x14ac:dyDescent="0.25">
      <c r="A99" s="2" t="s">
        <v>17</v>
      </c>
      <c r="B99" s="40" t="s">
        <v>134</v>
      </c>
      <c r="C99" s="35" t="s">
        <v>600</v>
      </c>
      <c r="D99" s="35" t="s">
        <v>437</v>
      </c>
      <c r="E99" s="36">
        <v>0</v>
      </c>
      <c r="F99" s="37" t="s">
        <v>134</v>
      </c>
      <c r="G99" s="36" t="s">
        <v>601</v>
      </c>
      <c r="H99" s="38" t="s">
        <v>760</v>
      </c>
      <c r="I99" s="38" t="s">
        <v>761</v>
      </c>
      <c r="J99" s="38" t="s">
        <v>761</v>
      </c>
      <c r="K99" s="38" t="s">
        <v>761</v>
      </c>
      <c r="L99" s="38" t="s">
        <v>761</v>
      </c>
      <c r="M99" s="38" t="s">
        <v>585</v>
      </c>
      <c r="N99" s="38" t="s">
        <v>585</v>
      </c>
      <c r="O99" s="38" t="s">
        <v>585</v>
      </c>
      <c r="P99" s="38" t="s">
        <v>585</v>
      </c>
      <c r="Q99" s="38" t="s">
        <v>585</v>
      </c>
      <c r="R99" s="38" t="s">
        <v>585</v>
      </c>
      <c r="S99" s="38" t="s">
        <v>585</v>
      </c>
      <c r="T99" s="38" t="s">
        <v>585</v>
      </c>
      <c r="U99" s="38" t="s">
        <v>585</v>
      </c>
      <c r="V99" s="38" t="s">
        <v>585</v>
      </c>
    </row>
    <row r="100" spans="1:22" x14ac:dyDescent="0.25">
      <c r="A100" s="2" t="s">
        <v>17</v>
      </c>
      <c r="B100" s="40" t="s">
        <v>135</v>
      </c>
      <c r="C100" s="35" t="s">
        <v>600</v>
      </c>
      <c r="D100" s="35" t="s">
        <v>437</v>
      </c>
      <c r="E100" s="36">
        <v>0</v>
      </c>
      <c r="F100" s="37" t="s">
        <v>135</v>
      </c>
      <c r="G100" s="36" t="s">
        <v>601</v>
      </c>
      <c r="H100" s="38" t="s">
        <v>762</v>
      </c>
      <c r="I100" s="38" t="s">
        <v>763</v>
      </c>
      <c r="J100" s="38" t="s">
        <v>763</v>
      </c>
      <c r="K100" s="38" t="s">
        <v>763</v>
      </c>
      <c r="L100" s="38" t="s">
        <v>763</v>
      </c>
      <c r="M100" s="38" t="s">
        <v>585</v>
      </c>
      <c r="N100" s="38" t="s">
        <v>585</v>
      </c>
      <c r="O100" s="38" t="s">
        <v>585</v>
      </c>
      <c r="P100" s="38" t="s">
        <v>585</v>
      </c>
      <c r="Q100" s="38" t="s">
        <v>585</v>
      </c>
      <c r="R100" s="38" t="s">
        <v>585</v>
      </c>
      <c r="S100" s="38" t="s">
        <v>585</v>
      </c>
      <c r="T100" s="38" t="s">
        <v>585</v>
      </c>
      <c r="U100" s="38" t="s">
        <v>585</v>
      </c>
      <c r="V100" s="38" t="s">
        <v>585</v>
      </c>
    </row>
    <row r="101" spans="1:22" x14ac:dyDescent="0.25">
      <c r="A101" s="2" t="s">
        <v>17</v>
      </c>
      <c r="B101" s="40" t="s">
        <v>133</v>
      </c>
      <c r="C101" s="35" t="s">
        <v>600</v>
      </c>
      <c r="D101" s="35" t="s">
        <v>437</v>
      </c>
      <c r="E101" s="36">
        <v>0</v>
      </c>
      <c r="F101" s="37" t="s">
        <v>133</v>
      </c>
      <c r="G101" s="36" t="s">
        <v>601</v>
      </c>
      <c r="H101" s="38" t="s">
        <v>764</v>
      </c>
      <c r="I101" s="38" t="s">
        <v>765</v>
      </c>
      <c r="J101" s="38" t="s">
        <v>765</v>
      </c>
      <c r="K101" s="38" t="s">
        <v>765</v>
      </c>
      <c r="L101" s="38" t="s">
        <v>765</v>
      </c>
      <c r="M101" s="38" t="s">
        <v>585</v>
      </c>
      <c r="N101" s="38" t="s">
        <v>585</v>
      </c>
      <c r="O101" s="38" t="s">
        <v>585</v>
      </c>
      <c r="P101" s="38" t="s">
        <v>585</v>
      </c>
      <c r="Q101" s="38" t="s">
        <v>585</v>
      </c>
      <c r="R101" s="38" t="s">
        <v>585</v>
      </c>
      <c r="S101" s="38" t="s">
        <v>585</v>
      </c>
      <c r="T101" s="38" t="s">
        <v>585</v>
      </c>
      <c r="U101" s="38" t="s">
        <v>585</v>
      </c>
      <c r="V101" s="38" t="s">
        <v>585</v>
      </c>
    </row>
    <row r="102" spans="1:22" x14ac:dyDescent="0.25">
      <c r="A102" s="2" t="s">
        <v>17</v>
      </c>
      <c r="B102" s="40" t="s">
        <v>63</v>
      </c>
      <c r="C102" s="35" t="s">
        <v>600</v>
      </c>
      <c r="D102" s="35" t="s">
        <v>437</v>
      </c>
      <c r="E102" s="36">
        <v>0</v>
      </c>
      <c r="F102" s="37" t="s">
        <v>63</v>
      </c>
      <c r="G102" s="36" t="s">
        <v>601</v>
      </c>
      <c r="H102" s="38" t="s">
        <v>766</v>
      </c>
      <c r="I102" s="38" t="s">
        <v>767</v>
      </c>
      <c r="J102" s="38" t="s">
        <v>767</v>
      </c>
      <c r="K102" s="38" t="s">
        <v>767</v>
      </c>
      <c r="L102" s="38" t="s">
        <v>767</v>
      </c>
      <c r="M102" s="38" t="s">
        <v>585</v>
      </c>
      <c r="N102" s="38" t="s">
        <v>585</v>
      </c>
      <c r="O102" s="38" t="s">
        <v>585</v>
      </c>
      <c r="P102" s="38" t="s">
        <v>585</v>
      </c>
      <c r="Q102" s="38" t="s">
        <v>585</v>
      </c>
      <c r="R102" s="38" t="s">
        <v>585</v>
      </c>
      <c r="S102" s="38" t="s">
        <v>585</v>
      </c>
      <c r="T102" s="38" t="s">
        <v>585</v>
      </c>
      <c r="U102" s="38" t="s">
        <v>585</v>
      </c>
      <c r="V102" s="38" t="s">
        <v>585</v>
      </c>
    </row>
    <row r="103" spans="1:22" x14ac:dyDescent="0.25">
      <c r="A103" s="2" t="s">
        <v>17</v>
      </c>
      <c r="B103" s="40" t="s">
        <v>1738</v>
      </c>
      <c r="C103" s="35" t="s">
        <v>600</v>
      </c>
      <c r="D103" s="35" t="s">
        <v>437</v>
      </c>
      <c r="E103" s="36">
        <v>0</v>
      </c>
      <c r="F103" s="37" t="s">
        <v>1738</v>
      </c>
      <c r="G103" s="36" t="s">
        <v>601</v>
      </c>
      <c r="H103" s="38" t="s">
        <v>1740</v>
      </c>
      <c r="I103" s="38" t="s">
        <v>1741</v>
      </c>
      <c r="J103" s="38" t="s">
        <v>585</v>
      </c>
      <c r="K103" s="38" t="s">
        <v>585</v>
      </c>
      <c r="L103" s="38" t="s">
        <v>585</v>
      </c>
      <c r="M103" s="38" t="s">
        <v>585</v>
      </c>
      <c r="N103" s="38" t="s">
        <v>585</v>
      </c>
      <c r="O103" s="38" t="s">
        <v>585</v>
      </c>
      <c r="P103" s="38" t="s">
        <v>585</v>
      </c>
      <c r="Q103" s="38" t="s">
        <v>585</v>
      </c>
      <c r="R103" s="38" t="s">
        <v>585</v>
      </c>
      <c r="S103" s="38" t="s">
        <v>585</v>
      </c>
      <c r="T103" s="38" t="s">
        <v>585</v>
      </c>
      <c r="U103" s="38" t="s">
        <v>585</v>
      </c>
      <c r="V103" s="38" t="s">
        <v>585</v>
      </c>
    </row>
    <row r="104" spans="1:22" x14ac:dyDescent="0.25">
      <c r="A104" s="2" t="s">
        <v>17</v>
      </c>
      <c r="B104" s="40" t="s">
        <v>1739</v>
      </c>
      <c r="C104" s="35" t="s">
        <v>600</v>
      </c>
      <c r="D104" s="35" t="s">
        <v>437</v>
      </c>
      <c r="E104" s="36">
        <v>0</v>
      </c>
      <c r="F104" s="37" t="s">
        <v>1739</v>
      </c>
      <c r="G104" s="36" t="s">
        <v>601</v>
      </c>
      <c r="H104" s="38" t="s">
        <v>1742</v>
      </c>
      <c r="I104" s="38" t="s">
        <v>1743</v>
      </c>
      <c r="J104" s="38" t="s">
        <v>585</v>
      </c>
      <c r="K104" s="38" t="s">
        <v>585</v>
      </c>
      <c r="L104" s="38" t="s">
        <v>585</v>
      </c>
      <c r="M104" s="38" t="s">
        <v>585</v>
      </c>
      <c r="N104" s="38" t="s">
        <v>585</v>
      </c>
      <c r="O104" s="38" t="s">
        <v>585</v>
      </c>
      <c r="P104" s="38" t="s">
        <v>585</v>
      </c>
      <c r="Q104" s="38" t="s">
        <v>585</v>
      </c>
      <c r="R104" s="38" t="s">
        <v>585</v>
      </c>
      <c r="S104" s="38" t="s">
        <v>585</v>
      </c>
      <c r="T104" s="38" t="s">
        <v>585</v>
      </c>
      <c r="U104" s="38" t="s">
        <v>585</v>
      </c>
      <c r="V104" s="38" t="s">
        <v>585</v>
      </c>
    </row>
    <row r="105" spans="1:22" x14ac:dyDescent="0.25">
      <c r="A105" s="2" t="s">
        <v>17</v>
      </c>
      <c r="B105" s="40" t="s">
        <v>64</v>
      </c>
      <c r="C105" s="35" t="s">
        <v>600</v>
      </c>
      <c r="D105" s="35" t="s">
        <v>437</v>
      </c>
      <c r="E105" s="36">
        <v>0</v>
      </c>
      <c r="F105" s="37" t="s">
        <v>64</v>
      </c>
      <c r="G105" s="36" t="s">
        <v>601</v>
      </c>
      <c r="H105" s="38" t="s">
        <v>768</v>
      </c>
      <c r="I105" s="38" t="s">
        <v>769</v>
      </c>
      <c r="J105" s="38" t="s">
        <v>769</v>
      </c>
      <c r="K105" s="38" t="s">
        <v>769</v>
      </c>
      <c r="L105" s="38" t="s">
        <v>769</v>
      </c>
      <c r="M105" s="38" t="s">
        <v>585</v>
      </c>
      <c r="N105" s="38" t="s">
        <v>585</v>
      </c>
      <c r="O105" s="38" t="s">
        <v>585</v>
      </c>
      <c r="P105" s="38" t="s">
        <v>585</v>
      </c>
      <c r="Q105" s="38" t="s">
        <v>585</v>
      </c>
      <c r="R105" s="38" t="s">
        <v>585</v>
      </c>
      <c r="S105" s="38" t="s">
        <v>585</v>
      </c>
      <c r="T105" s="38" t="s">
        <v>585</v>
      </c>
      <c r="U105" s="38" t="s">
        <v>585</v>
      </c>
      <c r="V105" s="38" t="s">
        <v>585</v>
      </c>
    </row>
    <row r="106" spans="1:22" x14ac:dyDescent="0.25">
      <c r="A106" s="2" t="s">
        <v>17</v>
      </c>
      <c r="B106" s="40" t="s">
        <v>65</v>
      </c>
      <c r="C106" s="35" t="s">
        <v>600</v>
      </c>
      <c r="D106" s="35" t="s">
        <v>437</v>
      </c>
      <c r="E106" s="36">
        <v>0</v>
      </c>
      <c r="F106" s="37" t="s">
        <v>65</v>
      </c>
      <c r="G106" s="36" t="s">
        <v>601</v>
      </c>
      <c r="H106" s="38" t="s">
        <v>770</v>
      </c>
      <c r="I106" s="38" t="s">
        <v>771</v>
      </c>
      <c r="J106" s="38" t="s">
        <v>771</v>
      </c>
      <c r="K106" s="38" t="s">
        <v>771</v>
      </c>
      <c r="L106" s="38" t="s">
        <v>771</v>
      </c>
      <c r="M106" s="38" t="s">
        <v>585</v>
      </c>
      <c r="N106" s="38" t="s">
        <v>585</v>
      </c>
      <c r="O106" s="38" t="s">
        <v>585</v>
      </c>
      <c r="P106" s="38" t="s">
        <v>585</v>
      </c>
      <c r="Q106" s="38" t="s">
        <v>585</v>
      </c>
      <c r="R106" s="38" t="s">
        <v>585</v>
      </c>
      <c r="S106" s="38" t="s">
        <v>585</v>
      </c>
      <c r="T106" s="38" t="s">
        <v>585</v>
      </c>
      <c r="U106" s="38" t="s">
        <v>585</v>
      </c>
      <c r="V106" s="38" t="s">
        <v>585</v>
      </c>
    </row>
    <row r="107" spans="1:22" x14ac:dyDescent="0.25">
      <c r="A107" s="2" t="s">
        <v>17</v>
      </c>
      <c r="B107" s="40" t="s">
        <v>66</v>
      </c>
      <c r="C107" s="35" t="s">
        <v>600</v>
      </c>
      <c r="D107" s="35" t="s">
        <v>437</v>
      </c>
      <c r="E107" s="36">
        <v>0</v>
      </c>
      <c r="F107" s="37" t="s">
        <v>66</v>
      </c>
      <c r="G107" s="36" t="s">
        <v>601</v>
      </c>
      <c r="H107" s="38" t="s">
        <v>772</v>
      </c>
      <c r="I107" s="38" t="s">
        <v>773</v>
      </c>
      <c r="J107" s="38" t="s">
        <v>773</v>
      </c>
      <c r="K107" s="38" t="s">
        <v>773</v>
      </c>
      <c r="L107" s="38" t="s">
        <v>773</v>
      </c>
      <c r="M107" s="38" t="s">
        <v>585</v>
      </c>
      <c r="N107" s="38" t="s">
        <v>585</v>
      </c>
      <c r="O107" s="38" t="s">
        <v>585</v>
      </c>
      <c r="P107" s="38" t="s">
        <v>585</v>
      </c>
      <c r="Q107" s="38" t="s">
        <v>585</v>
      </c>
      <c r="R107" s="38" t="s">
        <v>585</v>
      </c>
      <c r="S107" s="38" t="s">
        <v>585</v>
      </c>
      <c r="T107" s="38" t="s">
        <v>585</v>
      </c>
      <c r="U107" s="38" t="s">
        <v>585</v>
      </c>
      <c r="V107" s="38" t="s">
        <v>585</v>
      </c>
    </row>
    <row r="108" spans="1:22" x14ac:dyDescent="0.25">
      <c r="A108" s="2" t="s">
        <v>17</v>
      </c>
      <c r="B108" s="40" t="s">
        <v>67</v>
      </c>
      <c r="C108" s="35" t="s">
        <v>600</v>
      </c>
      <c r="D108" s="35" t="s">
        <v>437</v>
      </c>
      <c r="E108" s="36">
        <v>0</v>
      </c>
      <c r="F108" s="37" t="s">
        <v>67</v>
      </c>
      <c r="G108" s="36" t="s">
        <v>601</v>
      </c>
      <c r="H108" s="38" t="s">
        <v>774</v>
      </c>
      <c r="I108" s="38" t="s">
        <v>775</v>
      </c>
      <c r="J108" s="38" t="s">
        <v>775</v>
      </c>
      <c r="K108" s="38" t="s">
        <v>775</v>
      </c>
      <c r="L108" s="38" t="s">
        <v>775</v>
      </c>
      <c r="M108" s="38" t="s">
        <v>585</v>
      </c>
      <c r="N108" s="38" t="s">
        <v>585</v>
      </c>
      <c r="O108" s="38" t="s">
        <v>585</v>
      </c>
      <c r="P108" s="38" t="s">
        <v>585</v>
      </c>
      <c r="Q108" s="38" t="s">
        <v>585</v>
      </c>
      <c r="R108" s="38" t="s">
        <v>585</v>
      </c>
      <c r="S108" s="38" t="s">
        <v>585</v>
      </c>
      <c r="T108" s="38" t="s">
        <v>585</v>
      </c>
      <c r="U108" s="38" t="s">
        <v>585</v>
      </c>
      <c r="V108" s="38" t="s">
        <v>585</v>
      </c>
    </row>
    <row r="109" spans="1:22" x14ac:dyDescent="0.25">
      <c r="A109" s="2" t="s">
        <v>16</v>
      </c>
      <c r="B109" s="49" t="s">
        <v>438</v>
      </c>
      <c r="C109" s="30" t="s">
        <v>584</v>
      </c>
      <c r="D109" s="30" t="s">
        <v>585</v>
      </c>
      <c r="E109" s="31">
        <v>1</v>
      </c>
      <c r="F109" s="32" t="s">
        <v>438</v>
      </c>
      <c r="G109" s="33" t="s">
        <v>585</v>
      </c>
      <c r="H109" s="33" t="s">
        <v>776</v>
      </c>
      <c r="I109" s="33" t="s">
        <v>777</v>
      </c>
      <c r="J109" s="33" t="s">
        <v>777</v>
      </c>
      <c r="K109" s="33" t="s">
        <v>777</v>
      </c>
      <c r="L109" s="33" t="s">
        <v>777</v>
      </c>
      <c r="M109" s="33" t="s">
        <v>585</v>
      </c>
      <c r="N109" s="33" t="s">
        <v>585</v>
      </c>
      <c r="O109" s="33" t="s">
        <v>585</v>
      </c>
      <c r="P109" s="33" t="s">
        <v>585</v>
      </c>
      <c r="Q109" s="33" t="s">
        <v>585</v>
      </c>
      <c r="R109" s="33" t="s">
        <v>585</v>
      </c>
      <c r="S109" s="33" t="s">
        <v>585</v>
      </c>
      <c r="T109" s="33" t="s">
        <v>585</v>
      </c>
      <c r="U109" s="33" t="s">
        <v>585</v>
      </c>
      <c r="V109" s="33" t="s">
        <v>585</v>
      </c>
    </row>
    <row r="110" spans="1:22" x14ac:dyDescent="0.25">
      <c r="A110" s="2" t="s">
        <v>17</v>
      </c>
      <c r="B110" s="50" t="s">
        <v>143</v>
      </c>
      <c r="C110" s="35" t="s">
        <v>600</v>
      </c>
      <c r="D110" s="35" t="s">
        <v>437</v>
      </c>
      <c r="E110" s="36">
        <v>0</v>
      </c>
      <c r="F110" s="37" t="s">
        <v>143</v>
      </c>
      <c r="G110" s="36" t="s">
        <v>601</v>
      </c>
      <c r="H110" s="38" t="s">
        <v>778</v>
      </c>
      <c r="I110" s="38" t="s">
        <v>779</v>
      </c>
      <c r="J110" s="38" t="s">
        <v>779</v>
      </c>
      <c r="K110" s="38" t="s">
        <v>779</v>
      </c>
      <c r="L110" s="38" t="s">
        <v>779</v>
      </c>
      <c r="M110" s="38" t="s">
        <v>585</v>
      </c>
      <c r="N110" s="38" t="s">
        <v>585</v>
      </c>
      <c r="O110" s="38" t="s">
        <v>585</v>
      </c>
      <c r="P110" s="38" t="s">
        <v>585</v>
      </c>
      <c r="Q110" s="38" t="s">
        <v>585</v>
      </c>
      <c r="R110" s="38" t="s">
        <v>585</v>
      </c>
      <c r="S110" s="38" t="s">
        <v>585</v>
      </c>
      <c r="T110" s="38" t="s">
        <v>585</v>
      </c>
      <c r="U110" s="38" t="s">
        <v>585</v>
      </c>
      <c r="V110" s="38" t="s">
        <v>585</v>
      </c>
    </row>
    <row r="111" spans="1:22" x14ac:dyDescent="0.25">
      <c r="A111" s="2" t="s">
        <v>17</v>
      </c>
      <c r="B111" s="50" t="s">
        <v>153</v>
      </c>
      <c r="C111" s="35" t="s">
        <v>600</v>
      </c>
      <c r="D111" s="35" t="s">
        <v>437</v>
      </c>
      <c r="E111" s="36">
        <v>0</v>
      </c>
      <c r="F111" s="37" t="s">
        <v>153</v>
      </c>
      <c r="G111" s="36" t="s">
        <v>601</v>
      </c>
      <c r="H111" s="38" t="s">
        <v>780</v>
      </c>
      <c r="I111" s="38" t="s">
        <v>781</v>
      </c>
      <c r="J111" s="38" t="s">
        <v>781</v>
      </c>
      <c r="K111" s="38" t="s">
        <v>781</v>
      </c>
      <c r="L111" s="38" t="s">
        <v>781</v>
      </c>
      <c r="M111" s="38" t="s">
        <v>585</v>
      </c>
      <c r="N111" s="38" t="s">
        <v>585</v>
      </c>
      <c r="O111" s="38" t="s">
        <v>585</v>
      </c>
      <c r="P111" s="38" t="s">
        <v>585</v>
      </c>
      <c r="Q111" s="38" t="s">
        <v>585</v>
      </c>
      <c r="R111" s="38" t="s">
        <v>585</v>
      </c>
      <c r="S111" s="38" t="s">
        <v>585</v>
      </c>
      <c r="T111" s="38" t="s">
        <v>585</v>
      </c>
      <c r="U111" s="38" t="s">
        <v>585</v>
      </c>
      <c r="V111" s="38" t="s">
        <v>585</v>
      </c>
    </row>
    <row r="112" spans="1:22" x14ac:dyDescent="0.25">
      <c r="A112" s="2" t="s">
        <v>17</v>
      </c>
      <c r="B112" s="40" t="s">
        <v>144</v>
      </c>
      <c r="C112" s="35" t="s">
        <v>600</v>
      </c>
      <c r="D112" s="35" t="s">
        <v>437</v>
      </c>
      <c r="E112" s="36">
        <v>0</v>
      </c>
      <c r="F112" s="37" t="s">
        <v>144</v>
      </c>
      <c r="G112" s="36" t="s">
        <v>601</v>
      </c>
      <c r="H112" s="38" t="s">
        <v>782</v>
      </c>
      <c r="I112" s="38" t="s">
        <v>783</v>
      </c>
      <c r="J112" s="38" t="s">
        <v>783</v>
      </c>
      <c r="K112" s="38" t="s">
        <v>783</v>
      </c>
      <c r="L112" s="38" t="s">
        <v>783</v>
      </c>
      <c r="M112" s="38" t="s">
        <v>585</v>
      </c>
      <c r="N112" s="38" t="s">
        <v>585</v>
      </c>
      <c r="O112" s="38" t="s">
        <v>585</v>
      </c>
      <c r="P112" s="38" t="s">
        <v>585</v>
      </c>
      <c r="Q112" s="38" t="s">
        <v>585</v>
      </c>
      <c r="R112" s="38" t="s">
        <v>585</v>
      </c>
      <c r="S112" s="38" t="s">
        <v>585</v>
      </c>
      <c r="T112" s="38" t="s">
        <v>585</v>
      </c>
      <c r="U112" s="38" t="s">
        <v>585</v>
      </c>
      <c r="V112" s="38" t="s">
        <v>585</v>
      </c>
    </row>
    <row r="113" spans="1:22" x14ac:dyDescent="0.25">
      <c r="A113" s="2" t="s">
        <v>17</v>
      </c>
      <c r="B113" s="40" t="s">
        <v>145</v>
      </c>
      <c r="C113" s="35" t="s">
        <v>600</v>
      </c>
      <c r="D113" s="35" t="s">
        <v>437</v>
      </c>
      <c r="E113" s="36">
        <v>0</v>
      </c>
      <c r="F113" s="37" t="s">
        <v>145</v>
      </c>
      <c r="G113" s="36" t="s">
        <v>601</v>
      </c>
      <c r="H113" s="38" t="s">
        <v>784</v>
      </c>
      <c r="I113" s="38" t="s">
        <v>785</v>
      </c>
      <c r="J113" s="38" t="s">
        <v>785</v>
      </c>
      <c r="K113" s="38" t="s">
        <v>785</v>
      </c>
      <c r="L113" s="38" t="s">
        <v>785</v>
      </c>
      <c r="M113" s="38" t="s">
        <v>585</v>
      </c>
      <c r="N113" s="38" t="s">
        <v>585</v>
      </c>
      <c r="O113" s="38" t="s">
        <v>585</v>
      </c>
      <c r="P113" s="38" t="s">
        <v>585</v>
      </c>
      <c r="Q113" s="38" t="s">
        <v>585</v>
      </c>
      <c r="R113" s="38" t="s">
        <v>585</v>
      </c>
      <c r="S113" s="38" t="s">
        <v>585</v>
      </c>
      <c r="T113" s="38" t="s">
        <v>585</v>
      </c>
      <c r="U113" s="38" t="s">
        <v>585</v>
      </c>
      <c r="V113" s="38" t="s">
        <v>585</v>
      </c>
    </row>
    <row r="114" spans="1:22" x14ac:dyDescent="0.25">
      <c r="A114" s="2" t="s">
        <v>17</v>
      </c>
      <c r="B114" s="40" t="s">
        <v>154</v>
      </c>
      <c r="C114" s="35" t="s">
        <v>600</v>
      </c>
      <c r="D114" s="35" t="s">
        <v>437</v>
      </c>
      <c r="E114" s="36">
        <v>0</v>
      </c>
      <c r="F114" s="37" t="s">
        <v>154</v>
      </c>
      <c r="G114" s="36" t="s">
        <v>601</v>
      </c>
      <c r="H114" s="38" t="s">
        <v>786</v>
      </c>
      <c r="I114" s="38" t="s">
        <v>787</v>
      </c>
      <c r="J114" s="38" t="s">
        <v>787</v>
      </c>
      <c r="K114" s="38" t="s">
        <v>787</v>
      </c>
      <c r="L114" s="38" t="s">
        <v>787</v>
      </c>
      <c r="M114" s="38" t="s">
        <v>585</v>
      </c>
      <c r="N114" s="38" t="s">
        <v>585</v>
      </c>
      <c r="O114" s="38" t="s">
        <v>585</v>
      </c>
      <c r="P114" s="38" t="s">
        <v>585</v>
      </c>
      <c r="Q114" s="38" t="s">
        <v>585</v>
      </c>
      <c r="R114" s="38" t="s">
        <v>585</v>
      </c>
      <c r="S114" s="38" t="s">
        <v>585</v>
      </c>
      <c r="T114" s="38" t="s">
        <v>585</v>
      </c>
      <c r="U114" s="38" t="s">
        <v>585</v>
      </c>
      <c r="V114" s="38" t="s">
        <v>585</v>
      </c>
    </row>
    <row r="115" spans="1:22" x14ac:dyDescent="0.25">
      <c r="A115" s="2" t="s">
        <v>17</v>
      </c>
      <c r="B115" s="40" t="s">
        <v>155</v>
      </c>
      <c r="C115" s="35" t="s">
        <v>600</v>
      </c>
      <c r="D115" s="35" t="s">
        <v>437</v>
      </c>
      <c r="E115" s="36">
        <v>0</v>
      </c>
      <c r="F115" s="37" t="s">
        <v>155</v>
      </c>
      <c r="G115" s="36" t="s">
        <v>601</v>
      </c>
      <c r="H115" s="38" t="s">
        <v>788</v>
      </c>
      <c r="I115" s="38" t="s">
        <v>789</v>
      </c>
      <c r="J115" s="38" t="s">
        <v>789</v>
      </c>
      <c r="K115" s="38" t="s">
        <v>789</v>
      </c>
      <c r="L115" s="38" t="s">
        <v>789</v>
      </c>
      <c r="M115" s="38" t="s">
        <v>585</v>
      </c>
      <c r="N115" s="38" t="s">
        <v>585</v>
      </c>
      <c r="O115" s="38" t="s">
        <v>585</v>
      </c>
      <c r="P115" s="38" t="s">
        <v>585</v>
      </c>
      <c r="Q115" s="38" t="s">
        <v>585</v>
      </c>
      <c r="R115" s="38" t="s">
        <v>585</v>
      </c>
      <c r="S115" s="38" t="s">
        <v>585</v>
      </c>
      <c r="T115" s="38" t="s">
        <v>585</v>
      </c>
      <c r="U115" s="38" t="s">
        <v>585</v>
      </c>
      <c r="V115" s="38" t="s">
        <v>585</v>
      </c>
    </row>
    <row r="116" spans="1:22" x14ac:dyDescent="0.25">
      <c r="A116" s="2" t="s">
        <v>16</v>
      </c>
      <c r="B116" s="49" t="s">
        <v>439</v>
      </c>
      <c r="C116" s="30" t="s">
        <v>584</v>
      </c>
      <c r="D116" s="30" t="s">
        <v>585</v>
      </c>
      <c r="E116" s="31">
        <v>1</v>
      </c>
      <c r="F116" s="32" t="s">
        <v>439</v>
      </c>
      <c r="G116" s="33" t="s">
        <v>585</v>
      </c>
      <c r="H116" s="33" t="s">
        <v>790</v>
      </c>
      <c r="I116" s="33" t="s">
        <v>791</v>
      </c>
      <c r="J116" s="33" t="s">
        <v>791</v>
      </c>
      <c r="K116" s="33" t="s">
        <v>791</v>
      </c>
      <c r="L116" s="33" t="s">
        <v>791</v>
      </c>
      <c r="M116" s="33" t="s">
        <v>732</v>
      </c>
      <c r="N116" s="33" t="s">
        <v>725</v>
      </c>
      <c r="O116" s="33" t="s">
        <v>585</v>
      </c>
      <c r="P116" s="33" t="s">
        <v>725</v>
      </c>
      <c r="Q116" s="33" t="s">
        <v>725</v>
      </c>
      <c r="R116" s="33" t="s">
        <v>585</v>
      </c>
      <c r="S116" s="33" t="s">
        <v>585</v>
      </c>
      <c r="T116" s="33" t="s">
        <v>585</v>
      </c>
      <c r="U116" s="33" t="s">
        <v>585</v>
      </c>
      <c r="V116" s="33" t="s">
        <v>585</v>
      </c>
    </row>
    <row r="117" spans="1:22" x14ac:dyDescent="0.25">
      <c r="A117" s="2" t="s">
        <v>17</v>
      </c>
      <c r="B117" s="50" t="s">
        <v>122</v>
      </c>
      <c r="C117" s="35" t="s">
        <v>600</v>
      </c>
      <c r="D117" s="35" t="s">
        <v>437</v>
      </c>
      <c r="E117" s="36">
        <v>0</v>
      </c>
      <c r="F117" s="37" t="s">
        <v>122</v>
      </c>
      <c r="G117" s="36" t="s">
        <v>601</v>
      </c>
      <c r="H117" s="38" t="s">
        <v>792</v>
      </c>
      <c r="I117" s="38" t="s">
        <v>793</v>
      </c>
      <c r="J117" s="38" t="s">
        <v>793</v>
      </c>
      <c r="K117" s="38" t="s">
        <v>793</v>
      </c>
      <c r="L117" s="38" t="s">
        <v>793</v>
      </c>
      <c r="M117" s="38" t="s">
        <v>716</v>
      </c>
      <c r="N117" s="38" t="s">
        <v>717</v>
      </c>
      <c r="O117" s="38" t="s">
        <v>585</v>
      </c>
      <c r="P117" s="38" t="s">
        <v>717</v>
      </c>
      <c r="Q117" s="38" t="s">
        <v>717</v>
      </c>
      <c r="R117" s="38" t="s">
        <v>585</v>
      </c>
      <c r="S117" s="38" t="s">
        <v>585</v>
      </c>
      <c r="T117" s="38" t="s">
        <v>585</v>
      </c>
      <c r="U117" s="38" t="s">
        <v>585</v>
      </c>
      <c r="V117" s="38" t="s">
        <v>585</v>
      </c>
    </row>
    <row r="118" spans="1:22" x14ac:dyDescent="0.25">
      <c r="A118" s="2" t="s">
        <v>17</v>
      </c>
      <c r="B118" s="50" t="s">
        <v>56</v>
      </c>
      <c r="C118" s="35" t="s">
        <v>600</v>
      </c>
      <c r="D118" s="35" t="s">
        <v>437</v>
      </c>
      <c r="E118" s="36">
        <v>0</v>
      </c>
      <c r="F118" s="37" t="s">
        <v>56</v>
      </c>
      <c r="G118" s="36" t="s">
        <v>601</v>
      </c>
      <c r="H118" s="38" t="s">
        <v>794</v>
      </c>
      <c r="I118" s="38" t="s">
        <v>795</v>
      </c>
      <c r="J118" s="38" t="s">
        <v>795</v>
      </c>
      <c r="K118" s="38" t="s">
        <v>795</v>
      </c>
      <c r="L118" s="38" t="s">
        <v>795</v>
      </c>
      <c r="M118" s="38" t="s">
        <v>720</v>
      </c>
      <c r="N118" s="38" t="s">
        <v>721</v>
      </c>
      <c r="O118" s="38" t="s">
        <v>585</v>
      </c>
      <c r="P118" s="38" t="s">
        <v>721</v>
      </c>
      <c r="Q118" s="38" t="s">
        <v>721</v>
      </c>
      <c r="R118" s="38" t="s">
        <v>585</v>
      </c>
      <c r="S118" s="38" t="s">
        <v>585</v>
      </c>
      <c r="T118" s="38" t="s">
        <v>585</v>
      </c>
      <c r="U118" s="38" t="s">
        <v>585</v>
      </c>
      <c r="V118" s="38" t="s">
        <v>585</v>
      </c>
    </row>
    <row r="119" spans="1:22" x14ac:dyDescent="0.25">
      <c r="A119" s="2" t="s">
        <v>17</v>
      </c>
      <c r="B119" s="50" t="s">
        <v>132</v>
      </c>
      <c r="C119" s="35" t="s">
        <v>600</v>
      </c>
      <c r="D119" s="35" t="s">
        <v>437</v>
      </c>
      <c r="E119" s="36">
        <v>0</v>
      </c>
      <c r="F119" s="37" t="s">
        <v>132</v>
      </c>
      <c r="G119" s="36" t="s">
        <v>601</v>
      </c>
      <c r="H119" s="38" t="s">
        <v>796</v>
      </c>
      <c r="I119" s="38" t="s">
        <v>797</v>
      </c>
      <c r="J119" s="38" t="s">
        <v>797</v>
      </c>
      <c r="K119" s="38" t="s">
        <v>797</v>
      </c>
      <c r="L119" s="38" t="s">
        <v>797</v>
      </c>
      <c r="M119" s="38" t="s">
        <v>724</v>
      </c>
      <c r="N119" s="38" t="s">
        <v>725</v>
      </c>
      <c r="O119" s="38" t="s">
        <v>585</v>
      </c>
      <c r="P119" s="38" t="s">
        <v>725</v>
      </c>
      <c r="Q119" s="38" t="s">
        <v>725</v>
      </c>
      <c r="R119" s="38" t="s">
        <v>585</v>
      </c>
      <c r="S119" s="38" t="s">
        <v>585</v>
      </c>
      <c r="T119" s="38" t="s">
        <v>585</v>
      </c>
      <c r="U119" s="38" t="s">
        <v>585</v>
      </c>
      <c r="V119" s="38" t="s">
        <v>585</v>
      </c>
    </row>
    <row r="120" spans="1:22" x14ac:dyDescent="0.25">
      <c r="A120" s="2" t="s">
        <v>17</v>
      </c>
      <c r="B120" s="50" t="s">
        <v>76</v>
      </c>
      <c r="C120" s="35" t="s">
        <v>600</v>
      </c>
      <c r="D120" s="35" t="s">
        <v>437</v>
      </c>
      <c r="E120" s="36">
        <v>0</v>
      </c>
      <c r="F120" s="37" t="s">
        <v>76</v>
      </c>
      <c r="G120" s="36" t="s">
        <v>601</v>
      </c>
      <c r="H120" s="38" t="s">
        <v>798</v>
      </c>
      <c r="I120" s="38" t="s">
        <v>799</v>
      </c>
      <c r="J120" s="38" t="s">
        <v>799</v>
      </c>
      <c r="K120" s="38" t="s">
        <v>799</v>
      </c>
      <c r="L120" s="38" t="s">
        <v>799</v>
      </c>
      <c r="M120" s="38" t="s">
        <v>728</v>
      </c>
      <c r="N120" s="38" t="s">
        <v>729</v>
      </c>
      <c r="O120" s="38" t="s">
        <v>585</v>
      </c>
      <c r="P120" s="38" t="s">
        <v>729</v>
      </c>
      <c r="Q120" s="38" t="s">
        <v>729</v>
      </c>
      <c r="R120" s="38" t="s">
        <v>585</v>
      </c>
      <c r="S120" s="38" t="s">
        <v>585</v>
      </c>
      <c r="T120" s="38" t="s">
        <v>585</v>
      </c>
      <c r="U120" s="38" t="s">
        <v>585</v>
      </c>
      <c r="V120" s="38" t="s">
        <v>585</v>
      </c>
    </row>
    <row r="121" spans="1:22" x14ac:dyDescent="0.25">
      <c r="A121" s="2" t="s">
        <v>17</v>
      </c>
      <c r="B121" s="50" t="s">
        <v>95</v>
      </c>
      <c r="C121" s="35" t="s">
        <v>600</v>
      </c>
      <c r="D121" s="35" t="s">
        <v>437</v>
      </c>
      <c r="E121" s="36">
        <v>0</v>
      </c>
      <c r="F121" s="37" t="s">
        <v>95</v>
      </c>
      <c r="G121" s="36" t="s">
        <v>601</v>
      </c>
      <c r="H121" s="38" t="s">
        <v>800</v>
      </c>
      <c r="I121" s="38" t="s">
        <v>801</v>
      </c>
      <c r="J121" s="38" t="s">
        <v>801</v>
      </c>
      <c r="K121" s="38" t="s">
        <v>801</v>
      </c>
      <c r="L121" s="38" t="s">
        <v>801</v>
      </c>
      <c r="M121" s="38" t="s">
        <v>732</v>
      </c>
      <c r="N121" s="38" t="s">
        <v>733</v>
      </c>
      <c r="O121" s="38" t="s">
        <v>585</v>
      </c>
      <c r="P121" s="38" t="s">
        <v>733</v>
      </c>
      <c r="Q121" s="38" t="s">
        <v>733</v>
      </c>
      <c r="R121" s="38" t="s">
        <v>585</v>
      </c>
      <c r="S121" s="38" t="s">
        <v>585</v>
      </c>
      <c r="T121" s="38" t="s">
        <v>585</v>
      </c>
      <c r="U121" s="38" t="s">
        <v>585</v>
      </c>
      <c r="V121" s="38" t="s">
        <v>585</v>
      </c>
    </row>
    <row r="122" spans="1:22" x14ac:dyDescent="0.25">
      <c r="A122" s="2" t="s">
        <v>17</v>
      </c>
      <c r="B122" s="40" t="s">
        <v>79</v>
      </c>
      <c r="C122" s="35" t="s">
        <v>600</v>
      </c>
      <c r="D122" s="35" t="s">
        <v>437</v>
      </c>
      <c r="E122" s="36">
        <v>0</v>
      </c>
      <c r="F122" s="37" t="s">
        <v>79</v>
      </c>
      <c r="G122" s="36" t="s">
        <v>601</v>
      </c>
      <c r="H122" s="38" t="s">
        <v>802</v>
      </c>
      <c r="I122" s="38" t="s">
        <v>803</v>
      </c>
      <c r="J122" s="38" t="s">
        <v>803</v>
      </c>
      <c r="K122" s="38" t="s">
        <v>803</v>
      </c>
      <c r="L122" s="38" t="s">
        <v>803</v>
      </c>
      <c r="M122" s="38" t="s">
        <v>585</v>
      </c>
      <c r="N122" s="38" t="s">
        <v>585</v>
      </c>
      <c r="O122" s="38" t="s">
        <v>585</v>
      </c>
      <c r="P122" s="38" t="s">
        <v>585</v>
      </c>
      <c r="Q122" s="38" t="s">
        <v>585</v>
      </c>
      <c r="R122" s="38" t="s">
        <v>585</v>
      </c>
      <c r="S122" s="38" t="s">
        <v>585</v>
      </c>
      <c r="T122" s="38" t="s">
        <v>585</v>
      </c>
      <c r="U122" s="38" t="s">
        <v>585</v>
      </c>
      <c r="V122" s="38" t="s">
        <v>585</v>
      </c>
    </row>
    <row r="123" spans="1:22" x14ac:dyDescent="0.25">
      <c r="A123" s="2" t="s">
        <v>17</v>
      </c>
      <c r="B123" s="40" t="s">
        <v>80</v>
      </c>
      <c r="C123" s="35" t="s">
        <v>600</v>
      </c>
      <c r="D123" s="35" t="s">
        <v>437</v>
      </c>
      <c r="E123" s="36">
        <v>0</v>
      </c>
      <c r="F123" s="37" t="s">
        <v>80</v>
      </c>
      <c r="G123" s="36" t="s">
        <v>601</v>
      </c>
      <c r="H123" s="38" t="s">
        <v>804</v>
      </c>
      <c r="I123" s="38" t="s">
        <v>805</v>
      </c>
      <c r="J123" s="38" t="s">
        <v>805</v>
      </c>
      <c r="K123" s="38" t="s">
        <v>805</v>
      </c>
      <c r="L123" s="38" t="s">
        <v>805</v>
      </c>
      <c r="M123" s="38" t="s">
        <v>585</v>
      </c>
      <c r="N123" s="38" t="s">
        <v>585</v>
      </c>
      <c r="O123" s="38" t="s">
        <v>585</v>
      </c>
      <c r="P123" s="38" t="s">
        <v>585</v>
      </c>
      <c r="Q123" s="38" t="s">
        <v>585</v>
      </c>
      <c r="R123" s="38" t="s">
        <v>585</v>
      </c>
      <c r="S123" s="38" t="s">
        <v>585</v>
      </c>
      <c r="T123" s="38" t="s">
        <v>585</v>
      </c>
      <c r="U123" s="38" t="s">
        <v>585</v>
      </c>
      <c r="V123" s="38" t="s">
        <v>585</v>
      </c>
    </row>
    <row r="124" spans="1:22" x14ac:dyDescent="0.25">
      <c r="A124" s="2" t="s">
        <v>17</v>
      </c>
      <c r="B124" s="40" t="s">
        <v>81</v>
      </c>
      <c r="C124" s="35" t="s">
        <v>600</v>
      </c>
      <c r="D124" s="35" t="s">
        <v>437</v>
      </c>
      <c r="E124" s="36">
        <v>0</v>
      </c>
      <c r="F124" s="37" t="s">
        <v>81</v>
      </c>
      <c r="G124" s="36" t="s">
        <v>601</v>
      </c>
      <c r="H124" s="38" t="s">
        <v>806</v>
      </c>
      <c r="I124" s="38" t="s">
        <v>807</v>
      </c>
      <c r="J124" s="38" t="s">
        <v>807</v>
      </c>
      <c r="K124" s="38" t="s">
        <v>807</v>
      </c>
      <c r="L124" s="38" t="s">
        <v>807</v>
      </c>
      <c r="M124" s="38" t="s">
        <v>585</v>
      </c>
      <c r="N124" s="38" t="s">
        <v>585</v>
      </c>
      <c r="O124" s="38" t="s">
        <v>585</v>
      </c>
      <c r="P124" s="38" t="s">
        <v>585</v>
      </c>
      <c r="Q124" s="38" t="s">
        <v>585</v>
      </c>
      <c r="R124" s="38" t="s">
        <v>585</v>
      </c>
      <c r="S124" s="38" t="s">
        <v>585</v>
      </c>
      <c r="T124" s="38" t="s">
        <v>585</v>
      </c>
      <c r="U124" s="38" t="s">
        <v>585</v>
      </c>
      <c r="V124" s="38" t="s">
        <v>585</v>
      </c>
    </row>
    <row r="125" spans="1:22" x14ac:dyDescent="0.25">
      <c r="A125" s="2" t="s">
        <v>17</v>
      </c>
      <c r="B125" s="40" t="s">
        <v>82</v>
      </c>
      <c r="C125" s="35" t="s">
        <v>600</v>
      </c>
      <c r="D125" s="35" t="s">
        <v>437</v>
      </c>
      <c r="E125" s="36">
        <v>0</v>
      </c>
      <c r="F125" s="37" t="s">
        <v>82</v>
      </c>
      <c r="G125" s="36" t="s">
        <v>601</v>
      </c>
      <c r="H125" s="38" t="s">
        <v>808</v>
      </c>
      <c r="I125" s="38" t="s">
        <v>809</v>
      </c>
      <c r="J125" s="38" t="s">
        <v>809</v>
      </c>
      <c r="K125" s="38" t="s">
        <v>809</v>
      </c>
      <c r="L125" s="38" t="s">
        <v>809</v>
      </c>
      <c r="M125" s="38" t="s">
        <v>585</v>
      </c>
      <c r="N125" s="38" t="s">
        <v>585</v>
      </c>
      <c r="O125" s="38" t="s">
        <v>585</v>
      </c>
      <c r="P125" s="38" t="s">
        <v>585</v>
      </c>
      <c r="Q125" s="38" t="s">
        <v>585</v>
      </c>
      <c r="R125" s="38" t="s">
        <v>585</v>
      </c>
      <c r="S125" s="38" t="s">
        <v>585</v>
      </c>
      <c r="T125" s="38" t="s">
        <v>585</v>
      </c>
      <c r="U125" s="38" t="s">
        <v>585</v>
      </c>
      <c r="V125" s="38" t="s">
        <v>585</v>
      </c>
    </row>
    <row r="126" spans="1:22" x14ac:dyDescent="0.25">
      <c r="A126" s="2" t="s">
        <v>17</v>
      </c>
      <c r="B126" s="40" t="s">
        <v>83</v>
      </c>
      <c r="C126" s="35" t="s">
        <v>600</v>
      </c>
      <c r="D126" s="35" t="s">
        <v>437</v>
      </c>
      <c r="E126" s="36">
        <v>0</v>
      </c>
      <c r="F126" s="37" t="s">
        <v>83</v>
      </c>
      <c r="G126" s="36" t="s">
        <v>601</v>
      </c>
      <c r="H126" s="38" t="s">
        <v>810</v>
      </c>
      <c r="I126" s="38" t="s">
        <v>811</v>
      </c>
      <c r="J126" s="38" t="s">
        <v>811</v>
      </c>
      <c r="K126" s="38" t="s">
        <v>811</v>
      </c>
      <c r="L126" s="38" t="s">
        <v>811</v>
      </c>
      <c r="M126" s="38" t="s">
        <v>585</v>
      </c>
      <c r="N126" s="38" t="s">
        <v>585</v>
      </c>
      <c r="O126" s="38" t="s">
        <v>585</v>
      </c>
      <c r="P126" s="38" t="s">
        <v>585</v>
      </c>
      <c r="Q126" s="38" t="s">
        <v>585</v>
      </c>
      <c r="R126" s="38" t="s">
        <v>585</v>
      </c>
      <c r="S126" s="38" t="s">
        <v>585</v>
      </c>
      <c r="T126" s="38" t="s">
        <v>585</v>
      </c>
      <c r="U126" s="38" t="s">
        <v>585</v>
      </c>
      <c r="V126" s="38" t="s">
        <v>585</v>
      </c>
    </row>
    <row r="127" spans="1:22" x14ac:dyDescent="0.25">
      <c r="A127" s="2" t="s">
        <v>17</v>
      </c>
      <c r="B127" s="40" t="s">
        <v>98</v>
      </c>
      <c r="C127" s="35" t="s">
        <v>600</v>
      </c>
      <c r="D127" s="35" t="s">
        <v>437</v>
      </c>
      <c r="E127" s="36">
        <v>0</v>
      </c>
      <c r="F127" s="37" t="s">
        <v>98</v>
      </c>
      <c r="G127" s="36" t="s">
        <v>601</v>
      </c>
      <c r="H127" s="38" t="s">
        <v>812</v>
      </c>
      <c r="I127" s="38" t="s">
        <v>813</v>
      </c>
      <c r="J127" s="38" t="s">
        <v>813</v>
      </c>
      <c r="K127" s="38" t="s">
        <v>813</v>
      </c>
      <c r="L127" s="38" t="s">
        <v>813</v>
      </c>
      <c r="M127" s="38" t="s">
        <v>585</v>
      </c>
      <c r="N127" s="38" t="s">
        <v>585</v>
      </c>
      <c r="O127" s="38" t="s">
        <v>585</v>
      </c>
      <c r="P127" s="38" t="s">
        <v>585</v>
      </c>
      <c r="Q127" s="38" t="s">
        <v>585</v>
      </c>
      <c r="R127" s="38" t="s">
        <v>585</v>
      </c>
      <c r="S127" s="38" t="s">
        <v>585</v>
      </c>
      <c r="T127" s="38" t="s">
        <v>585</v>
      </c>
      <c r="U127" s="38" t="s">
        <v>585</v>
      </c>
      <c r="V127" s="38" t="s">
        <v>585</v>
      </c>
    </row>
    <row r="128" spans="1:22" x14ac:dyDescent="0.25">
      <c r="A128" s="2" t="s">
        <v>16</v>
      </c>
      <c r="B128" s="49" t="s">
        <v>440</v>
      </c>
      <c r="C128" s="30" t="s">
        <v>584</v>
      </c>
      <c r="D128" s="30" t="s">
        <v>585</v>
      </c>
      <c r="E128" s="31">
        <v>1</v>
      </c>
      <c r="F128" s="32" t="s">
        <v>440</v>
      </c>
      <c r="G128" s="33" t="s">
        <v>585</v>
      </c>
      <c r="H128" s="33" t="s">
        <v>814</v>
      </c>
      <c r="I128" s="33" t="s">
        <v>815</v>
      </c>
      <c r="J128" s="33" t="s">
        <v>815</v>
      </c>
      <c r="K128" s="33" t="s">
        <v>815</v>
      </c>
      <c r="L128" s="33" t="s">
        <v>815</v>
      </c>
      <c r="M128" s="33" t="s">
        <v>585</v>
      </c>
      <c r="N128" s="33" t="s">
        <v>585</v>
      </c>
      <c r="O128" s="33" t="s">
        <v>585</v>
      </c>
      <c r="P128" s="33" t="s">
        <v>585</v>
      </c>
      <c r="Q128" s="33" t="s">
        <v>585</v>
      </c>
      <c r="R128" s="33" t="s">
        <v>585</v>
      </c>
      <c r="S128" s="33" t="s">
        <v>585</v>
      </c>
      <c r="T128" s="33" t="s">
        <v>585</v>
      </c>
      <c r="U128" s="33" t="s">
        <v>585</v>
      </c>
      <c r="V128" s="33" t="s">
        <v>585</v>
      </c>
    </row>
    <row r="129" spans="1:22" x14ac:dyDescent="0.25">
      <c r="A129" s="2" t="s">
        <v>17</v>
      </c>
      <c r="B129" s="50" t="s">
        <v>142</v>
      </c>
      <c r="C129" s="35" t="s">
        <v>600</v>
      </c>
      <c r="D129" s="35" t="s">
        <v>437</v>
      </c>
      <c r="E129" s="36">
        <v>0</v>
      </c>
      <c r="F129" s="37" t="s">
        <v>142</v>
      </c>
      <c r="G129" s="36" t="s">
        <v>601</v>
      </c>
      <c r="H129" s="38" t="s">
        <v>816</v>
      </c>
      <c r="I129" s="38" t="s">
        <v>817</v>
      </c>
      <c r="J129" s="38" t="s">
        <v>817</v>
      </c>
      <c r="K129" s="38" t="s">
        <v>817</v>
      </c>
      <c r="L129" s="38" t="s">
        <v>817</v>
      </c>
      <c r="M129" s="38" t="s">
        <v>585</v>
      </c>
      <c r="N129" s="38" t="s">
        <v>585</v>
      </c>
      <c r="O129" s="38" t="s">
        <v>585</v>
      </c>
      <c r="P129" s="38" t="s">
        <v>585</v>
      </c>
      <c r="Q129" s="38" t="s">
        <v>585</v>
      </c>
      <c r="R129" s="38" t="s">
        <v>585</v>
      </c>
      <c r="S129" s="38" t="s">
        <v>585</v>
      </c>
      <c r="T129" s="38" t="s">
        <v>585</v>
      </c>
      <c r="U129" s="38" t="s">
        <v>585</v>
      </c>
      <c r="V129" s="38" t="s">
        <v>585</v>
      </c>
    </row>
    <row r="130" spans="1:22" x14ac:dyDescent="0.25">
      <c r="A130" s="2" t="s">
        <v>17</v>
      </c>
      <c r="B130" s="50" t="s">
        <v>152</v>
      </c>
      <c r="C130" s="35" t="s">
        <v>600</v>
      </c>
      <c r="D130" s="35" t="s">
        <v>437</v>
      </c>
      <c r="E130" s="36">
        <v>0</v>
      </c>
      <c r="F130" s="37" t="s">
        <v>152</v>
      </c>
      <c r="G130" s="36" t="s">
        <v>601</v>
      </c>
      <c r="H130" s="38" t="s">
        <v>818</v>
      </c>
      <c r="I130" s="38" t="s">
        <v>819</v>
      </c>
      <c r="J130" s="38" t="s">
        <v>819</v>
      </c>
      <c r="K130" s="38" t="s">
        <v>819</v>
      </c>
      <c r="L130" s="38" t="s">
        <v>819</v>
      </c>
      <c r="M130" s="38" t="s">
        <v>585</v>
      </c>
      <c r="N130" s="38" t="s">
        <v>585</v>
      </c>
      <c r="O130" s="38" t="s">
        <v>585</v>
      </c>
      <c r="P130" s="38" t="s">
        <v>585</v>
      </c>
      <c r="Q130" s="38" t="s">
        <v>585</v>
      </c>
      <c r="R130" s="38" t="s">
        <v>585</v>
      </c>
      <c r="S130" s="38" t="s">
        <v>585</v>
      </c>
      <c r="T130" s="38" t="s">
        <v>585</v>
      </c>
      <c r="U130" s="38" t="s">
        <v>585</v>
      </c>
      <c r="V130" s="38" t="s">
        <v>585</v>
      </c>
    </row>
    <row r="131" spans="1:22" x14ac:dyDescent="0.25">
      <c r="A131" s="2" t="s">
        <v>17</v>
      </c>
      <c r="B131" s="40" t="s">
        <v>52</v>
      </c>
      <c r="C131" s="35" t="s">
        <v>600</v>
      </c>
      <c r="D131" s="35" t="s">
        <v>437</v>
      </c>
      <c r="E131" s="36">
        <v>0</v>
      </c>
      <c r="F131" s="37" t="s">
        <v>52</v>
      </c>
      <c r="G131" s="36" t="s">
        <v>601</v>
      </c>
      <c r="H131" s="38" t="s">
        <v>820</v>
      </c>
      <c r="I131" s="38" t="s">
        <v>821</v>
      </c>
      <c r="J131" s="38" t="s">
        <v>821</v>
      </c>
      <c r="K131" s="38" t="s">
        <v>821</v>
      </c>
      <c r="L131" s="38" t="s">
        <v>821</v>
      </c>
      <c r="M131" s="38" t="s">
        <v>585</v>
      </c>
      <c r="N131" s="38" t="s">
        <v>585</v>
      </c>
      <c r="O131" s="38" t="s">
        <v>585</v>
      </c>
      <c r="P131" s="38" t="s">
        <v>585</v>
      </c>
      <c r="Q131" s="38" t="s">
        <v>585</v>
      </c>
      <c r="R131" s="38" t="s">
        <v>585</v>
      </c>
      <c r="S131" s="38" t="s">
        <v>585</v>
      </c>
      <c r="T131" s="38" t="s">
        <v>585</v>
      </c>
      <c r="U131" s="38" t="s">
        <v>585</v>
      </c>
      <c r="V131" s="38" t="s">
        <v>585</v>
      </c>
    </row>
    <row r="132" spans="1:22" x14ac:dyDescent="0.25">
      <c r="A132" s="2" t="s">
        <v>16</v>
      </c>
      <c r="B132" s="49" t="s">
        <v>441</v>
      </c>
      <c r="C132" s="30" t="s">
        <v>584</v>
      </c>
      <c r="D132" s="30" t="s">
        <v>585</v>
      </c>
      <c r="E132" s="31">
        <v>1</v>
      </c>
      <c r="F132" s="32" t="s">
        <v>441</v>
      </c>
      <c r="G132" s="33" t="s">
        <v>585</v>
      </c>
      <c r="H132" s="33" t="s">
        <v>822</v>
      </c>
      <c r="I132" s="33" t="s">
        <v>823</v>
      </c>
      <c r="J132" s="33" t="s">
        <v>823</v>
      </c>
      <c r="K132" s="33" t="s">
        <v>823</v>
      </c>
      <c r="L132" s="33" t="s">
        <v>823</v>
      </c>
      <c r="M132" s="33" t="s">
        <v>585</v>
      </c>
      <c r="N132" s="33" t="s">
        <v>585</v>
      </c>
      <c r="O132" s="33" t="s">
        <v>585</v>
      </c>
      <c r="P132" s="33" t="s">
        <v>585</v>
      </c>
      <c r="Q132" s="33" t="s">
        <v>585</v>
      </c>
      <c r="R132" s="33" t="s">
        <v>585</v>
      </c>
      <c r="S132" s="33" t="s">
        <v>585</v>
      </c>
      <c r="T132" s="33" t="s">
        <v>585</v>
      </c>
      <c r="U132" s="33" t="s">
        <v>585</v>
      </c>
      <c r="V132" s="33" t="s">
        <v>585</v>
      </c>
    </row>
    <row r="133" spans="1:22" x14ac:dyDescent="0.25">
      <c r="A133" s="2" t="s">
        <v>17</v>
      </c>
      <c r="B133" s="50" t="s">
        <v>78</v>
      </c>
      <c r="C133" s="35" t="s">
        <v>600</v>
      </c>
      <c r="D133" s="35" t="s">
        <v>437</v>
      </c>
      <c r="E133" s="36">
        <v>0</v>
      </c>
      <c r="F133" s="37" t="s">
        <v>78</v>
      </c>
      <c r="G133" s="36" t="s">
        <v>601</v>
      </c>
      <c r="H133" s="38" t="s">
        <v>824</v>
      </c>
      <c r="I133" s="38" t="s">
        <v>825</v>
      </c>
      <c r="J133" s="38" t="s">
        <v>825</v>
      </c>
      <c r="K133" s="38" t="s">
        <v>825</v>
      </c>
      <c r="L133" s="38" t="s">
        <v>825</v>
      </c>
      <c r="M133" s="38" t="s">
        <v>585</v>
      </c>
      <c r="N133" s="38" t="s">
        <v>585</v>
      </c>
      <c r="O133" s="38" t="s">
        <v>585</v>
      </c>
      <c r="P133" s="38" t="s">
        <v>585</v>
      </c>
      <c r="Q133" s="38" t="s">
        <v>585</v>
      </c>
      <c r="R133" s="38" t="s">
        <v>585</v>
      </c>
      <c r="S133" s="38" t="s">
        <v>585</v>
      </c>
      <c r="T133" s="38" t="s">
        <v>585</v>
      </c>
      <c r="U133" s="38" t="s">
        <v>585</v>
      </c>
      <c r="V133" s="38" t="s">
        <v>585</v>
      </c>
    </row>
    <row r="134" spans="1:22" x14ac:dyDescent="0.25">
      <c r="A134" s="2" t="s">
        <v>17</v>
      </c>
      <c r="B134" s="50" t="s">
        <v>97</v>
      </c>
      <c r="C134" s="35" t="s">
        <v>600</v>
      </c>
      <c r="D134" s="35" t="s">
        <v>437</v>
      </c>
      <c r="E134" s="36">
        <v>0</v>
      </c>
      <c r="F134" s="37" t="s">
        <v>97</v>
      </c>
      <c r="G134" s="36" t="s">
        <v>601</v>
      </c>
      <c r="H134" s="38" t="s">
        <v>826</v>
      </c>
      <c r="I134" s="38" t="s">
        <v>827</v>
      </c>
      <c r="J134" s="38" t="s">
        <v>827</v>
      </c>
      <c r="K134" s="38" t="s">
        <v>827</v>
      </c>
      <c r="L134" s="38" t="s">
        <v>827</v>
      </c>
      <c r="M134" s="38" t="s">
        <v>585</v>
      </c>
      <c r="N134" s="38" t="s">
        <v>585</v>
      </c>
      <c r="O134" s="38" t="s">
        <v>585</v>
      </c>
      <c r="P134" s="38" t="s">
        <v>585</v>
      </c>
      <c r="Q134" s="38" t="s">
        <v>585</v>
      </c>
      <c r="R134" s="38" t="s">
        <v>585</v>
      </c>
      <c r="S134" s="38" t="s">
        <v>585</v>
      </c>
      <c r="T134" s="38" t="s">
        <v>585</v>
      </c>
      <c r="U134" s="38" t="s">
        <v>585</v>
      </c>
      <c r="V134" s="38" t="s">
        <v>585</v>
      </c>
    </row>
    <row r="135" spans="1:22" x14ac:dyDescent="0.25">
      <c r="A135" s="2" t="s">
        <v>16</v>
      </c>
      <c r="B135" s="49" t="s">
        <v>442</v>
      </c>
      <c r="C135" s="30" t="s">
        <v>584</v>
      </c>
      <c r="D135" s="30" t="s">
        <v>585</v>
      </c>
      <c r="E135" s="31">
        <v>1</v>
      </c>
      <c r="F135" s="32" t="s">
        <v>442</v>
      </c>
      <c r="G135" s="33" t="s">
        <v>585</v>
      </c>
      <c r="H135" s="33" t="s">
        <v>828</v>
      </c>
      <c r="I135" s="33" t="s">
        <v>829</v>
      </c>
      <c r="J135" s="33" t="s">
        <v>829</v>
      </c>
      <c r="K135" s="33" t="s">
        <v>829</v>
      </c>
      <c r="L135" s="33" t="s">
        <v>829</v>
      </c>
      <c r="M135" s="33" t="s">
        <v>585</v>
      </c>
      <c r="N135" s="33" t="s">
        <v>585</v>
      </c>
      <c r="O135" s="33" t="s">
        <v>585</v>
      </c>
      <c r="P135" s="33" t="s">
        <v>585</v>
      </c>
      <c r="Q135" s="33" t="s">
        <v>585</v>
      </c>
      <c r="R135" s="33" t="s">
        <v>585</v>
      </c>
      <c r="S135" s="33" t="s">
        <v>585</v>
      </c>
      <c r="T135" s="33" t="s">
        <v>585</v>
      </c>
      <c r="U135" s="33" t="s">
        <v>585</v>
      </c>
      <c r="V135" s="33" t="s">
        <v>585</v>
      </c>
    </row>
    <row r="136" spans="1:22" x14ac:dyDescent="0.25">
      <c r="A136" s="2" t="s">
        <v>17</v>
      </c>
      <c r="B136" s="50" t="s">
        <v>77</v>
      </c>
      <c r="C136" s="35" t="s">
        <v>600</v>
      </c>
      <c r="D136" s="35" t="s">
        <v>437</v>
      </c>
      <c r="E136" s="36">
        <v>0</v>
      </c>
      <c r="F136" s="37" t="s">
        <v>77</v>
      </c>
      <c r="G136" s="36" t="s">
        <v>601</v>
      </c>
      <c r="H136" s="38" t="s">
        <v>830</v>
      </c>
      <c r="I136" s="38" t="s">
        <v>831</v>
      </c>
      <c r="J136" s="38" t="s">
        <v>831</v>
      </c>
      <c r="K136" s="38" t="s">
        <v>831</v>
      </c>
      <c r="L136" s="38" t="s">
        <v>831</v>
      </c>
      <c r="M136" s="38" t="s">
        <v>585</v>
      </c>
      <c r="N136" s="38" t="s">
        <v>585</v>
      </c>
      <c r="O136" s="38" t="s">
        <v>585</v>
      </c>
      <c r="P136" s="38" t="s">
        <v>585</v>
      </c>
      <c r="Q136" s="38" t="s">
        <v>585</v>
      </c>
      <c r="R136" s="38" t="s">
        <v>585</v>
      </c>
      <c r="S136" s="38" t="s">
        <v>585</v>
      </c>
      <c r="T136" s="38" t="s">
        <v>585</v>
      </c>
      <c r="U136" s="38" t="s">
        <v>585</v>
      </c>
      <c r="V136" s="38" t="s">
        <v>585</v>
      </c>
    </row>
    <row r="137" spans="1:22" x14ac:dyDescent="0.25">
      <c r="A137" s="2" t="s">
        <v>17</v>
      </c>
      <c r="B137" s="50" t="s">
        <v>96</v>
      </c>
      <c r="C137" s="35" t="s">
        <v>600</v>
      </c>
      <c r="D137" s="35" t="s">
        <v>437</v>
      </c>
      <c r="E137" s="36">
        <v>0</v>
      </c>
      <c r="F137" s="37" t="s">
        <v>96</v>
      </c>
      <c r="G137" s="36" t="s">
        <v>601</v>
      </c>
      <c r="H137" s="38" t="s">
        <v>832</v>
      </c>
      <c r="I137" s="38" t="s">
        <v>833</v>
      </c>
      <c r="J137" s="38" t="s">
        <v>833</v>
      </c>
      <c r="K137" s="38" t="s">
        <v>833</v>
      </c>
      <c r="L137" s="38" t="s">
        <v>833</v>
      </c>
      <c r="M137" s="38" t="s">
        <v>585</v>
      </c>
      <c r="N137" s="38" t="s">
        <v>585</v>
      </c>
      <c r="O137" s="38" t="s">
        <v>585</v>
      </c>
      <c r="P137" s="38" t="s">
        <v>585</v>
      </c>
      <c r="Q137" s="38" t="s">
        <v>585</v>
      </c>
      <c r="R137" s="38" t="s">
        <v>585</v>
      </c>
      <c r="S137" s="38" t="s">
        <v>585</v>
      </c>
      <c r="T137" s="38" t="s">
        <v>585</v>
      </c>
      <c r="U137" s="38" t="s">
        <v>585</v>
      </c>
      <c r="V137" s="38" t="s">
        <v>585</v>
      </c>
    </row>
    <row r="138" spans="1:22" x14ac:dyDescent="0.25">
      <c r="A138" s="2" t="s">
        <v>17</v>
      </c>
      <c r="B138" s="40" t="s">
        <v>186</v>
      </c>
      <c r="C138" s="35" t="s">
        <v>584</v>
      </c>
      <c r="D138" s="35" t="s">
        <v>585</v>
      </c>
      <c r="E138" s="36">
        <v>0</v>
      </c>
      <c r="F138" s="37" t="s">
        <v>186</v>
      </c>
      <c r="G138" s="36" t="s">
        <v>586</v>
      </c>
      <c r="H138" s="38" t="s">
        <v>834</v>
      </c>
      <c r="I138" s="38" t="s">
        <v>835</v>
      </c>
      <c r="J138" s="38" t="s">
        <v>835</v>
      </c>
      <c r="K138" s="38" t="s">
        <v>835</v>
      </c>
      <c r="L138" s="38" t="s">
        <v>835</v>
      </c>
      <c r="M138" s="38" t="s">
        <v>585</v>
      </c>
      <c r="N138" s="38" t="s">
        <v>585</v>
      </c>
      <c r="O138" s="38" t="s">
        <v>585</v>
      </c>
      <c r="P138" s="38" t="s">
        <v>585</v>
      </c>
      <c r="Q138" s="38" t="s">
        <v>585</v>
      </c>
      <c r="R138" s="38" t="s">
        <v>585</v>
      </c>
      <c r="S138" s="38" t="s">
        <v>585</v>
      </c>
      <c r="T138" s="38" t="s">
        <v>585</v>
      </c>
      <c r="U138" s="38" t="s">
        <v>585</v>
      </c>
      <c r="V138" s="38" t="s">
        <v>585</v>
      </c>
    </row>
    <row r="139" spans="1:22" x14ac:dyDescent="0.25">
      <c r="A139" s="2" t="s">
        <v>16</v>
      </c>
      <c r="B139" s="48" t="s">
        <v>443</v>
      </c>
      <c r="C139" s="30" t="s">
        <v>584</v>
      </c>
      <c r="D139" s="30" t="s">
        <v>585</v>
      </c>
      <c r="E139" s="31">
        <v>1</v>
      </c>
      <c r="F139" s="32" t="s">
        <v>443</v>
      </c>
      <c r="G139" s="33" t="s">
        <v>585</v>
      </c>
      <c r="H139" s="33" t="s">
        <v>836</v>
      </c>
      <c r="I139" s="33" t="s">
        <v>837</v>
      </c>
      <c r="J139" s="33" t="s">
        <v>837</v>
      </c>
      <c r="K139" s="33" t="s">
        <v>837</v>
      </c>
      <c r="L139" s="33" t="s">
        <v>837</v>
      </c>
      <c r="M139" s="33" t="s">
        <v>585</v>
      </c>
      <c r="N139" s="33" t="s">
        <v>585</v>
      </c>
      <c r="O139" s="33" t="s">
        <v>585</v>
      </c>
      <c r="P139" s="33" t="s">
        <v>585</v>
      </c>
      <c r="Q139" s="33" t="s">
        <v>585</v>
      </c>
      <c r="R139" s="33" t="s">
        <v>585</v>
      </c>
      <c r="S139" s="33" t="s">
        <v>585</v>
      </c>
      <c r="T139" s="33" t="s">
        <v>585</v>
      </c>
      <c r="U139" s="33" t="s">
        <v>585</v>
      </c>
      <c r="V139" s="33" t="s">
        <v>585</v>
      </c>
    </row>
    <row r="140" spans="1:22" x14ac:dyDescent="0.25">
      <c r="A140" s="2" t="s">
        <v>17</v>
      </c>
      <c r="B140" s="40" t="s">
        <v>162</v>
      </c>
      <c r="C140" s="35" t="s">
        <v>600</v>
      </c>
      <c r="D140" s="35" t="s">
        <v>443</v>
      </c>
      <c r="E140" s="36">
        <v>0</v>
      </c>
      <c r="F140" s="37" t="s">
        <v>162</v>
      </c>
      <c r="G140" s="36" t="s">
        <v>601</v>
      </c>
      <c r="H140" s="38" t="s">
        <v>838</v>
      </c>
      <c r="I140" s="38" t="s">
        <v>839</v>
      </c>
      <c r="J140" s="38" t="s">
        <v>839</v>
      </c>
      <c r="K140" s="38" t="s">
        <v>839</v>
      </c>
      <c r="L140" s="38" t="s">
        <v>839</v>
      </c>
      <c r="M140" s="38" t="s">
        <v>585</v>
      </c>
      <c r="N140" s="38" t="s">
        <v>585</v>
      </c>
      <c r="O140" s="38" t="s">
        <v>585</v>
      </c>
      <c r="P140" s="38" t="s">
        <v>585</v>
      </c>
      <c r="Q140" s="38" t="s">
        <v>585</v>
      </c>
      <c r="R140" s="38" t="s">
        <v>585</v>
      </c>
      <c r="S140" s="38" t="s">
        <v>585</v>
      </c>
      <c r="T140" s="38" t="s">
        <v>585</v>
      </c>
      <c r="U140" s="38" t="s">
        <v>585</v>
      </c>
      <c r="V140" s="38" t="s">
        <v>585</v>
      </c>
    </row>
    <row r="141" spans="1:22" x14ac:dyDescent="0.25">
      <c r="A141" s="2" t="s">
        <v>17</v>
      </c>
      <c r="B141" s="40" t="s">
        <v>197</v>
      </c>
      <c r="C141" s="35" t="s">
        <v>584</v>
      </c>
      <c r="D141" s="35" t="s">
        <v>585</v>
      </c>
      <c r="E141" s="36">
        <v>0</v>
      </c>
      <c r="F141" s="37" t="s">
        <v>197</v>
      </c>
      <c r="G141" s="36" t="s">
        <v>586</v>
      </c>
      <c r="H141" s="38" t="s">
        <v>840</v>
      </c>
      <c r="I141" s="38" t="s">
        <v>841</v>
      </c>
      <c r="J141" s="38" t="s">
        <v>841</v>
      </c>
      <c r="K141" s="38" t="s">
        <v>841</v>
      </c>
      <c r="L141" s="38" t="s">
        <v>841</v>
      </c>
      <c r="M141" s="38" t="s">
        <v>585</v>
      </c>
      <c r="N141" s="38" t="s">
        <v>585</v>
      </c>
      <c r="O141" s="38" t="s">
        <v>585</v>
      </c>
      <c r="P141" s="38" t="s">
        <v>585</v>
      </c>
      <c r="Q141" s="38" t="s">
        <v>585</v>
      </c>
      <c r="R141" s="38" t="s">
        <v>585</v>
      </c>
      <c r="S141" s="38" t="s">
        <v>585</v>
      </c>
      <c r="T141" s="38" t="s">
        <v>585</v>
      </c>
      <c r="U141" s="38" t="s">
        <v>585</v>
      </c>
      <c r="V141" s="38" t="s">
        <v>585</v>
      </c>
    </row>
    <row r="142" spans="1:22" x14ac:dyDescent="0.25">
      <c r="A142" s="2" t="s">
        <v>16</v>
      </c>
      <c r="B142" s="48" t="s">
        <v>444</v>
      </c>
      <c r="C142" s="30" t="s">
        <v>584</v>
      </c>
      <c r="D142" s="30" t="s">
        <v>585</v>
      </c>
      <c r="E142" s="31">
        <v>2</v>
      </c>
      <c r="F142" s="32" t="s">
        <v>444</v>
      </c>
      <c r="G142" s="33" t="s">
        <v>585</v>
      </c>
      <c r="H142" s="33" t="s">
        <v>842</v>
      </c>
      <c r="I142" s="33" t="s">
        <v>843</v>
      </c>
      <c r="J142" s="33" t="s">
        <v>843</v>
      </c>
      <c r="K142" s="33" t="s">
        <v>843</v>
      </c>
      <c r="L142" s="33" t="s">
        <v>843</v>
      </c>
      <c r="M142" s="33" t="s">
        <v>585</v>
      </c>
      <c r="N142" s="33" t="s">
        <v>585</v>
      </c>
      <c r="O142" s="33" t="s">
        <v>585</v>
      </c>
      <c r="P142" s="33" t="s">
        <v>585</v>
      </c>
      <c r="Q142" s="33" t="s">
        <v>585</v>
      </c>
      <c r="R142" s="33" t="s">
        <v>585</v>
      </c>
      <c r="S142" s="33" t="s">
        <v>585</v>
      </c>
      <c r="T142" s="33" t="s">
        <v>585</v>
      </c>
      <c r="U142" s="33" t="s">
        <v>585</v>
      </c>
      <c r="V142" s="33" t="s">
        <v>585</v>
      </c>
    </row>
    <row r="143" spans="1:22" x14ac:dyDescent="0.25">
      <c r="A143" s="2" t="s">
        <v>16</v>
      </c>
      <c r="B143" s="49" t="s">
        <v>445</v>
      </c>
      <c r="C143" s="30" t="s">
        <v>584</v>
      </c>
      <c r="D143" s="30" t="s">
        <v>585</v>
      </c>
      <c r="E143" s="31">
        <v>1</v>
      </c>
      <c r="F143" s="32" t="s">
        <v>445</v>
      </c>
      <c r="G143" s="33" t="s">
        <v>585</v>
      </c>
      <c r="H143" s="33" t="s">
        <v>844</v>
      </c>
      <c r="I143" s="33" t="s">
        <v>845</v>
      </c>
      <c r="J143" s="33" t="s">
        <v>845</v>
      </c>
      <c r="K143" s="33" t="s">
        <v>845</v>
      </c>
      <c r="L143" s="33" t="s">
        <v>845</v>
      </c>
      <c r="M143" s="33" t="s">
        <v>585</v>
      </c>
      <c r="N143" s="33" t="s">
        <v>585</v>
      </c>
      <c r="O143" s="33" t="s">
        <v>585</v>
      </c>
      <c r="P143" s="33" t="s">
        <v>585</v>
      </c>
      <c r="Q143" s="33" t="s">
        <v>585</v>
      </c>
      <c r="R143" s="33" t="s">
        <v>585</v>
      </c>
      <c r="S143" s="33" t="s">
        <v>585</v>
      </c>
      <c r="T143" s="33" t="s">
        <v>585</v>
      </c>
      <c r="U143" s="33" t="s">
        <v>585</v>
      </c>
      <c r="V143" s="33" t="s">
        <v>585</v>
      </c>
    </row>
    <row r="144" spans="1:22" x14ac:dyDescent="0.25">
      <c r="A144" s="2" t="s">
        <v>17</v>
      </c>
      <c r="B144" s="50" t="s">
        <v>165</v>
      </c>
      <c r="C144" s="35" t="s">
        <v>600</v>
      </c>
      <c r="D144" s="35" t="s">
        <v>444</v>
      </c>
      <c r="E144" s="36">
        <v>0</v>
      </c>
      <c r="F144" s="37" t="s">
        <v>165</v>
      </c>
      <c r="G144" s="36" t="s">
        <v>601</v>
      </c>
      <c r="H144" s="38" t="s">
        <v>846</v>
      </c>
      <c r="I144" s="38" t="s">
        <v>847</v>
      </c>
      <c r="J144" s="38" t="s">
        <v>847</v>
      </c>
      <c r="K144" s="38" t="s">
        <v>847</v>
      </c>
      <c r="L144" s="38" t="s">
        <v>847</v>
      </c>
      <c r="M144" s="38" t="s">
        <v>585</v>
      </c>
      <c r="N144" s="38" t="s">
        <v>585</v>
      </c>
      <c r="O144" s="38" t="s">
        <v>585</v>
      </c>
      <c r="P144" s="38" t="s">
        <v>585</v>
      </c>
      <c r="Q144" s="38" t="s">
        <v>585</v>
      </c>
      <c r="R144" s="38" t="s">
        <v>585</v>
      </c>
      <c r="S144" s="38" t="s">
        <v>585</v>
      </c>
      <c r="T144" s="38" t="s">
        <v>585</v>
      </c>
      <c r="U144" s="38" t="s">
        <v>585</v>
      </c>
      <c r="V144" s="38" t="s">
        <v>585</v>
      </c>
    </row>
    <row r="145" spans="1:22" x14ac:dyDescent="0.25">
      <c r="A145" s="2" t="s">
        <v>17</v>
      </c>
      <c r="B145" s="50" t="s">
        <v>131</v>
      </c>
      <c r="C145" s="35" t="s">
        <v>600</v>
      </c>
      <c r="D145" s="35" t="s">
        <v>444</v>
      </c>
      <c r="E145" s="36">
        <v>0</v>
      </c>
      <c r="F145" s="37" t="s">
        <v>131</v>
      </c>
      <c r="G145" s="36" t="s">
        <v>601</v>
      </c>
      <c r="H145" s="38" t="s">
        <v>848</v>
      </c>
      <c r="I145" s="38" t="s">
        <v>849</v>
      </c>
      <c r="J145" s="38" t="s">
        <v>849</v>
      </c>
      <c r="K145" s="38" t="s">
        <v>849</v>
      </c>
      <c r="L145" s="38" t="s">
        <v>849</v>
      </c>
      <c r="M145" s="38" t="s">
        <v>585</v>
      </c>
      <c r="N145" s="38" t="s">
        <v>585</v>
      </c>
      <c r="O145" s="38" t="s">
        <v>585</v>
      </c>
      <c r="P145" s="38" t="s">
        <v>585</v>
      </c>
      <c r="Q145" s="38" t="s">
        <v>585</v>
      </c>
      <c r="R145" s="38" t="s">
        <v>585</v>
      </c>
      <c r="S145" s="38" t="s">
        <v>585</v>
      </c>
      <c r="T145" s="38" t="s">
        <v>585</v>
      </c>
      <c r="U145" s="38" t="s">
        <v>585</v>
      </c>
      <c r="V145" s="38" t="s">
        <v>585</v>
      </c>
    </row>
    <row r="146" spans="1:22" x14ac:dyDescent="0.25">
      <c r="A146" s="2" t="s">
        <v>17</v>
      </c>
      <c r="B146" s="50" t="s">
        <v>141</v>
      </c>
      <c r="C146" s="35" t="s">
        <v>600</v>
      </c>
      <c r="D146" s="35" t="s">
        <v>444</v>
      </c>
      <c r="E146" s="36">
        <v>0</v>
      </c>
      <c r="F146" s="37" t="s">
        <v>141</v>
      </c>
      <c r="G146" s="36" t="s">
        <v>601</v>
      </c>
      <c r="H146" s="38" t="s">
        <v>850</v>
      </c>
      <c r="I146" s="38" t="s">
        <v>851</v>
      </c>
      <c r="J146" s="38" t="s">
        <v>851</v>
      </c>
      <c r="K146" s="38" t="s">
        <v>851</v>
      </c>
      <c r="L146" s="38" t="s">
        <v>851</v>
      </c>
      <c r="M146" s="38" t="s">
        <v>585</v>
      </c>
      <c r="N146" s="38" t="s">
        <v>585</v>
      </c>
      <c r="O146" s="38" t="s">
        <v>585</v>
      </c>
      <c r="P146" s="38" t="s">
        <v>585</v>
      </c>
      <c r="Q146" s="38" t="s">
        <v>585</v>
      </c>
      <c r="R146" s="38" t="s">
        <v>585</v>
      </c>
      <c r="S146" s="38" t="s">
        <v>585</v>
      </c>
      <c r="T146" s="38" t="s">
        <v>585</v>
      </c>
      <c r="U146" s="38" t="s">
        <v>585</v>
      </c>
      <c r="V146" s="38" t="s">
        <v>585</v>
      </c>
    </row>
    <row r="147" spans="1:22" x14ac:dyDescent="0.25">
      <c r="A147" s="2" t="s">
        <v>17</v>
      </c>
      <c r="B147" s="50" t="s">
        <v>151</v>
      </c>
      <c r="C147" s="35" t="s">
        <v>600</v>
      </c>
      <c r="D147" s="35" t="s">
        <v>444</v>
      </c>
      <c r="E147" s="36">
        <v>0</v>
      </c>
      <c r="F147" s="37" t="s">
        <v>151</v>
      </c>
      <c r="G147" s="36" t="s">
        <v>601</v>
      </c>
      <c r="H147" s="38" t="s">
        <v>852</v>
      </c>
      <c r="I147" s="38" t="s">
        <v>853</v>
      </c>
      <c r="J147" s="38" t="s">
        <v>853</v>
      </c>
      <c r="K147" s="38" t="s">
        <v>853</v>
      </c>
      <c r="L147" s="38" t="s">
        <v>853</v>
      </c>
      <c r="M147" s="38" t="s">
        <v>585</v>
      </c>
      <c r="N147" s="38" t="s">
        <v>585</v>
      </c>
      <c r="O147" s="38" t="s">
        <v>585</v>
      </c>
      <c r="P147" s="38" t="s">
        <v>585</v>
      </c>
      <c r="Q147" s="38" t="s">
        <v>585</v>
      </c>
      <c r="R147" s="38" t="s">
        <v>585</v>
      </c>
      <c r="S147" s="38" t="s">
        <v>585</v>
      </c>
      <c r="T147" s="38" t="s">
        <v>585</v>
      </c>
      <c r="U147" s="38" t="s">
        <v>585</v>
      </c>
      <c r="V147" s="38" t="s">
        <v>585</v>
      </c>
    </row>
    <row r="148" spans="1:22" x14ac:dyDescent="0.25">
      <c r="A148" s="2" t="s">
        <v>17</v>
      </c>
      <c r="B148" s="50" t="s">
        <v>75</v>
      </c>
      <c r="C148" s="35" t="s">
        <v>600</v>
      </c>
      <c r="D148" s="35" t="s">
        <v>444</v>
      </c>
      <c r="E148" s="36">
        <v>0</v>
      </c>
      <c r="F148" s="37" t="s">
        <v>75</v>
      </c>
      <c r="G148" s="36" t="s">
        <v>601</v>
      </c>
      <c r="H148" s="38" t="s">
        <v>854</v>
      </c>
      <c r="I148" s="38" t="s">
        <v>855</v>
      </c>
      <c r="J148" s="38" t="s">
        <v>855</v>
      </c>
      <c r="K148" s="38" t="s">
        <v>855</v>
      </c>
      <c r="L148" s="38" t="s">
        <v>855</v>
      </c>
      <c r="M148" s="38" t="s">
        <v>585</v>
      </c>
      <c r="N148" s="38" t="s">
        <v>585</v>
      </c>
      <c r="O148" s="38" t="s">
        <v>585</v>
      </c>
      <c r="P148" s="38" t="s">
        <v>585</v>
      </c>
      <c r="Q148" s="38" t="s">
        <v>585</v>
      </c>
      <c r="R148" s="38" t="s">
        <v>585</v>
      </c>
      <c r="S148" s="38" t="s">
        <v>585</v>
      </c>
      <c r="T148" s="38" t="s">
        <v>585</v>
      </c>
      <c r="U148" s="38" t="s">
        <v>585</v>
      </c>
      <c r="V148" s="38" t="s">
        <v>585</v>
      </c>
    </row>
    <row r="149" spans="1:22" x14ac:dyDescent="0.25">
      <c r="A149" s="2" t="s">
        <v>17</v>
      </c>
      <c r="B149" s="50" t="s">
        <v>94</v>
      </c>
      <c r="C149" s="35" t="s">
        <v>600</v>
      </c>
      <c r="D149" s="35" t="s">
        <v>444</v>
      </c>
      <c r="E149" s="36">
        <v>0</v>
      </c>
      <c r="F149" s="37" t="s">
        <v>94</v>
      </c>
      <c r="G149" s="36" t="s">
        <v>601</v>
      </c>
      <c r="H149" s="38" t="s">
        <v>856</v>
      </c>
      <c r="I149" s="38" t="s">
        <v>857</v>
      </c>
      <c r="J149" s="38" t="s">
        <v>857</v>
      </c>
      <c r="K149" s="38" t="s">
        <v>857</v>
      </c>
      <c r="L149" s="38" t="s">
        <v>857</v>
      </c>
      <c r="M149" s="38" t="s">
        <v>585</v>
      </c>
      <c r="N149" s="38" t="s">
        <v>585</v>
      </c>
      <c r="O149" s="38" t="s">
        <v>585</v>
      </c>
      <c r="P149" s="38" t="s">
        <v>585</v>
      </c>
      <c r="Q149" s="38" t="s">
        <v>585</v>
      </c>
      <c r="R149" s="38" t="s">
        <v>585</v>
      </c>
      <c r="S149" s="38" t="s">
        <v>585</v>
      </c>
      <c r="T149" s="38" t="s">
        <v>585</v>
      </c>
      <c r="U149" s="38" t="s">
        <v>585</v>
      </c>
      <c r="V149" s="38" t="s">
        <v>585</v>
      </c>
    </row>
    <row r="150" spans="1:22" x14ac:dyDescent="0.25">
      <c r="A150" s="2" t="s">
        <v>17</v>
      </c>
      <c r="B150" s="50" t="s">
        <v>53</v>
      </c>
      <c r="C150" s="35" t="s">
        <v>600</v>
      </c>
      <c r="D150" s="35" t="s">
        <v>444</v>
      </c>
      <c r="E150" s="36">
        <v>0</v>
      </c>
      <c r="F150" s="37" t="s">
        <v>53</v>
      </c>
      <c r="G150" s="36" t="s">
        <v>601</v>
      </c>
      <c r="H150" s="38" t="s">
        <v>858</v>
      </c>
      <c r="I150" s="38" t="s">
        <v>859</v>
      </c>
      <c r="J150" s="38" t="s">
        <v>859</v>
      </c>
      <c r="K150" s="38" t="s">
        <v>859</v>
      </c>
      <c r="L150" s="38" t="s">
        <v>859</v>
      </c>
      <c r="M150" s="38" t="s">
        <v>585</v>
      </c>
      <c r="N150" s="38" t="s">
        <v>585</v>
      </c>
      <c r="O150" s="38" t="s">
        <v>585</v>
      </c>
      <c r="P150" s="38" t="s">
        <v>585</v>
      </c>
      <c r="Q150" s="38" t="s">
        <v>585</v>
      </c>
      <c r="R150" s="38" t="s">
        <v>585</v>
      </c>
      <c r="S150" s="38" t="s">
        <v>585</v>
      </c>
      <c r="T150" s="38" t="s">
        <v>585</v>
      </c>
      <c r="U150" s="38" t="s">
        <v>585</v>
      </c>
      <c r="V150" s="38" t="s">
        <v>585</v>
      </c>
    </row>
    <row r="151" spans="1:22" x14ac:dyDescent="0.25">
      <c r="A151" s="2" t="s">
        <v>17</v>
      </c>
      <c r="B151" s="40" t="s">
        <v>210</v>
      </c>
      <c r="C151" s="35" t="s">
        <v>584</v>
      </c>
      <c r="D151" s="35" t="s">
        <v>585</v>
      </c>
      <c r="E151" s="36">
        <v>0</v>
      </c>
      <c r="F151" s="37" t="s">
        <v>210</v>
      </c>
      <c r="G151" s="36" t="s">
        <v>586</v>
      </c>
      <c r="H151" s="38" t="s">
        <v>860</v>
      </c>
      <c r="I151" s="38" t="s">
        <v>861</v>
      </c>
      <c r="J151" s="38" t="s">
        <v>861</v>
      </c>
      <c r="K151" s="38" t="s">
        <v>861</v>
      </c>
      <c r="L151" s="38" t="s">
        <v>861</v>
      </c>
      <c r="M151" s="38" t="s">
        <v>585</v>
      </c>
      <c r="N151" s="38" t="s">
        <v>585</v>
      </c>
      <c r="O151" s="38" t="s">
        <v>585</v>
      </c>
      <c r="P151" s="38" t="s">
        <v>585</v>
      </c>
      <c r="Q151" s="38" t="s">
        <v>585</v>
      </c>
      <c r="R151" s="38" t="s">
        <v>585</v>
      </c>
      <c r="S151" s="38" t="s">
        <v>585</v>
      </c>
      <c r="T151" s="38" t="s">
        <v>585</v>
      </c>
      <c r="U151" s="38" t="s">
        <v>585</v>
      </c>
      <c r="V151" s="38" t="s">
        <v>585</v>
      </c>
    </row>
    <row r="152" spans="1:22" x14ac:dyDescent="0.25">
      <c r="A152" s="2" t="s">
        <v>16</v>
      </c>
      <c r="B152" s="48" t="s">
        <v>446</v>
      </c>
      <c r="C152" s="30" t="s">
        <v>584</v>
      </c>
      <c r="D152" s="30" t="s">
        <v>585</v>
      </c>
      <c r="E152" s="31">
        <v>1</v>
      </c>
      <c r="F152" s="32" t="s">
        <v>446</v>
      </c>
      <c r="G152" s="33" t="s">
        <v>585</v>
      </c>
      <c r="H152" s="33" t="s">
        <v>862</v>
      </c>
      <c r="I152" s="33" t="s">
        <v>863</v>
      </c>
      <c r="J152" s="33" t="s">
        <v>863</v>
      </c>
      <c r="K152" s="33" t="s">
        <v>863</v>
      </c>
      <c r="L152" s="33" t="s">
        <v>863</v>
      </c>
      <c r="M152" s="33" t="s">
        <v>585</v>
      </c>
      <c r="N152" s="33" t="s">
        <v>585</v>
      </c>
      <c r="O152" s="33" t="s">
        <v>585</v>
      </c>
      <c r="P152" s="33" t="s">
        <v>585</v>
      </c>
      <c r="Q152" s="33" t="s">
        <v>585</v>
      </c>
      <c r="R152" s="33" t="s">
        <v>585</v>
      </c>
      <c r="S152" s="33" t="s">
        <v>585</v>
      </c>
      <c r="T152" s="33" t="s">
        <v>585</v>
      </c>
      <c r="U152" s="33" t="s">
        <v>585</v>
      </c>
      <c r="V152" s="33" t="s">
        <v>585</v>
      </c>
    </row>
    <row r="153" spans="1:22" x14ac:dyDescent="0.25">
      <c r="A153" s="2" t="s">
        <v>17</v>
      </c>
      <c r="B153" s="40" t="s">
        <v>110</v>
      </c>
      <c r="C153" s="35" t="s">
        <v>600</v>
      </c>
      <c r="D153" s="35" t="s">
        <v>446</v>
      </c>
      <c r="E153" s="36">
        <v>0</v>
      </c>
      <c r="F153" s="37" t="s">
        <v>110</v>
      </c>
      <c r="G153" s="36" t="s">
        <v>601</v>
      </c>
      <c r="H153" s="38" t="s">
        <v>864</v>
      </c>
      <c r="I153" s="38" t="s">
        <v>865</v>
      </c>
      <c r="J153" s="38" t="s">
        <v>865</v>
      </c>
      <c r="K153" s="38" t="s">
        <v>865</v>
      </c>
      <c r="L153" s="38" t="s">
        <v>865</v>
      </c>
      <c r="M153" s="38" t="s">
        <v>585</v>
      </c>
      <c r="N153" s="38" t="s">
        <v>585</v>
      </c>
      <c r="O153" s="38" t="s">
        <v>585</v>
      </c>
      <c r="P153" s="38" t="s">
        <v>585</v>
      </c>
      <c r="Q153" s="38" t="s">
        <v>585</v>
      </c>
      <c r="R153" s="38" t="s">
        <v>585</v>
      </c>
      <c r="S153" s="38" t="s">
        <v>585</v>
      </c>
      <c r="T153" s="38" t="s">
        <v>585</v>
      </c>
      <c r="U153" s="38" t="s">
        <v>585</v>
      </c>
      <c r="V153" s="38" t="s">
        <v>585</v>
      </c>
    </row>
    <row r="154" spans="1:22" x14ac:dyDescent="0.25">
      <c r="A154" s="2" t="s">
        <v>17</v>
      </c>
      <c r="B154" s="40" t="s">
        <v>190</v>
      </c>
      <c r="C154" s="35" t="s">
        <v>584</v>
      </c>
      <c r="D154" s="35" t="s">
        <v>585</v>
      </c>
      <c r="E154" s="36">
        <v>0</v>
      </c>
      <c r="F154" s="37" t="s">
        <v>190</v>
      </c>
      <c r="G154" s="36" t="s">
        <v>586</v>
      </c>
      <c r="H154" s="38" t="s">
        <v>866</v>
      </c>
      <c r="I154" s="38" t="s">
        <v>867</v>
      </c>
      <c r="J154" s="38" t="s">
        <v>867</v>
      </c>
      <c r="K154" s="38" t="s">
        <v>867</v>
      </c>
      <c r="L154" s="38" t="s">
        <v>867</v>
      </c>
      <c r="M154" s="38" t="s">
        <v>585</v>
      </c>
      <c r="N154" s="38" t="s">
        <v>585</v>
      </c>
      <c r="O154" s="38" t="s">
        <v>585</v>
      </c>
      <c r="P154" s="38" t="s">
        <v>585</v>
      </c>
      <c r="Q154" s="38" t="s">
        <v>585</v>
      </c>
      <c r="R154" s="38" t="s">
        <v>585</v>
      </c>
      <c r="S154" s="38" t="s">
        <v>585</v>
      </c>
      <c r="T154" s="38" t="s">
        <v>585</v>
      </c>
      <c r="U154" s="38" t="s">
        <v>585</v>
      </c>
      <c r="V154" s="38" t="s">
        <v>585</v>
      </c>
    </row>
    <row r="155" spans="1:22" x14ac:dyDescent="0.25">
      <c r="A155" s="2" t="s">
        <v>16</v>
      </c>
      <c r="B155" s="48" t="s">
        <v>447</v>
      </c>
      <c r="C155" s="30" t="s">
        <v>584</v>
      </c>
      <c r="D155" s="30" t="s">
        <v>585</v>
      </c>
      <c r="E155" s="31">
        <v>1</v>
      </c>
      <c r="F155" s="32" t="s">
        <v>447</v>
      </c>
      <c r="G155" s="33" t="s">
        <v>585</v>
      </c>
      <c r="H155" s="33" t="s">
        <v>868</v>
      </c>
      <c r="I155" s="33" t="s">
        <v>869</v>
      </c>
      <c r="J155" s="33" t="s">
        <v>869</v>
      </c>
      <c r="K155" s="33" t="s">
        <v>869</v>
      </c>
      <c r="L155" s="33" t="s">
        <v>869</v>
      </c>
      <c r="M155" s="33" t="s">
        <v>585</v>
      </c>
      <c r="N155" s="33" t="s">
        <v>585</v>
      </c>
      <c r="O155" s="33" t="s">
        <v>585</v>
      </c>
      <c r="P155" s="33" t="s">
        <v>585</v>
      </c>
      <c r="Q155" s="33" t="s">
        <v>585</v>
      </c>
      <c r="R155" s="33" t="s">
        <v>585</v>
      </c>
      <c r="S155" s="33" t="s">
        <v>585</v>
      </c>
      <c r="T155" s="33" t="s">
        <v>585</v>
      </c>
      <c r="U155" s="33" t="s">
        <v>585</v>
      </c>
      <c r="V155" s="33" t="s">
        <v>585</v>
      </c>
    </row>
    <row r="156" spans="1:22" x14ac:dyDescent="0.25">
      <c r="A156" s="2" t="s">
        <v>17</v>
      </c>
      <c r="B156" s="40" t="s">
        <v>111</v>
      </c>
      <c r="C156" s="35" t="s">
        <v>600</v>
      </c>
      <c r="D156" s="35" t="s">
        <v>447</v>
      </c>
      <c r="E156" s="36">
        <v>0</v>
      </c>
      <c r="F156" s="37" t="s">
        <v>111</v>
      </c>
      <c r="G156" s="36" t="s">
        <v>601</v>
      </c>
      <c r="H156" s="38" t="s">
        <v>870</v>
      </c>
      <c r="I156" s="38" t="s">
        <v>871</v>
      </c>
      <c r="J156" s="38" t="s">
        <v>871</v>
      </c>
      <c r="K156" s="38" t="s">
        <v>871</v>
      </c>
      <c r="L156" s="38" t="s">
        <v>871</v>
      </c>
      <c r="M156" s="38" t="s">
        <v>585</v>
      </c>
      <c r="N156" s="38" t="s">
        <v>585</v>
      </c>
      <c r="O156" s="38" t="s">
        <v>585</v>
      </c>
      <c r="P156" s="38" t="s">
        <v>585</v>
      </c>
      <c r="Q156" s="38" t="s">
        <v>585</v>
      </c>
      <c r="R156" s="38" t="s">
        <v>585</v>
      </c>
      <c r="S156" s="38" t="s">
        <v>585</v>
      </c>
      <c r="T156" s="38" t="s">
        <v>585</v>
      </c>
      <c r="U156" s="38" t="s">
        <v>585</v>
      </c>
      <c r="V156" s="38" t="s">
        <v>585</v>
      </c>
    </row>
    <row r="157" spans="1:22" x14ac:dyDescent="0.25">
      <c r="A157" s="2" t="s">
        <v>17</v>
      </c>
      <c r="B157" s="40" t="s">
        <v>191</v>
      </c>
      <c r="C157" s="35" t="s">
        <v>584</v>
      </c>
      <c r="D157" s="35" t="s">
        <v>585</v>
      </c>
      <c r="E157" s="36">
        <v>0</v>
      </c>
      <c r="F157" s="37" t="s">
        <v>191</v>
      </c>
      <c r="G157" s="36" t="s">
        <v>586</v>
      </c>
      <c r="H157" s="38" t="s">
        <v>872</v>
      </c>
      <c r="I157" s="38" t="s">
        <v>873</v>
      </c>
      <c r="J157" s="38" t="s">
        <v>873</v>
      </c>
      <c r="K157" s="38" t="s">
        <v>873</v>
      </c>
      <c r="L157" s="38" t="s">
        <v>873</v>
      </c>
      <c r="M157" s="38" t="s">
        <v>585</v>
      </c>
      <c r="N157" s="38" t="s">
        <v>585</v>
      </c>
      <c r="O157" s="38" t="s">
        <v>585</v>
      </c>
      <c r="P157" s="38" t="s">
        <v>585</v>
      </c>
      <c r="Q157" s="38" t="s">
        <v>585</v>
      </c>
      <c r="R157" s="38" t="s">
        <v>585</v>
      </c>
      <c r="S157" s="38" t="s">
        <v>585</v>
      </c>
      <c r="T157" s="38" t="s">
        <v>585</v>
      </c>
      <c r="U157" s="38" t="s">
        <v>585</v>
      </c>
      <c r="V157" s="38" t="s">
        <v>585</v>
      </c>
    </row>
    <row r="158" spans="1:22" x14ac:dyDescent="0.25">
      <c r="A158" s="2" t="s">
        <v>16</v>
      </c>
      <c r="B158" s="48" t="s">
        <v>448</v>
      </c>
      <c r="C158" s="30" t="s">
        <v>584</v>
      </c>
      <c r="D158" s="30" t="s">
        <v>585</v>
      </c>
      <c r="E158" s="31">
        <v>1</v>
      </c>
      <c r="F158" s="32" t="s">
        <v>448</v>
      </c>
      <c r="G158" s="33" t="s">
        <v>585</v>
      </c>
      <c r="H158" s="33" t="s">
        <v>874</v>
      </c>
      <c r="I158" s="33" t="s">
        <v>875</v>
      </c>
      <c r="J158" s="33" t="s">
        <v>875</v>
      </c>
      <c r="K158" s="33" t="s">
        <v>875</v>
      </c>
      <c r="L158" s="33" t="s">
        <v>875</v>
      </c>
      <c r="M158" s="33" t="s">
        <v>585</v>
      </c>
      <c r="N158" s="33" t="s">
        <v>585</v>
      </c>
      <c r="O158" s="33" t="s">
        <v>585</v>
      </c>
      <c r="P158" s="33" t="s">
        <v>585</v>
      </c>
      <c r="Q158" s="33" t="s">
        <v>585</v>
      </c>
      <c r="R158" s="33" t="s">
        <v>585</v>
      </c>
      <c r="S158" s="33" t="s">
        <v>585</v>
      </c>
      <c r="T158" s="33" t="s">
        <v>585</v>
      </c>
      <c r="U158" s="33" t="s">
        <v>585</v>
      </c>
      <c r="V158" s="33" t="s">
        <v>585</v>
      </c>
    </row>
    <row r="159" spans="1:22" x14ac:dyDescent="0.25">
      <c r="A159" s="2" t="s">
        <v>17</v>
      </c>
      <c r="B159" s="40" t="s">
        <v>163</v>
      </c>
      <c r="C159" s="35" t="s">
        <v>600</v>
      </c>
      <c r="D159" s="35" t="s">
        <v>448</v>
      </c>
      <c r="E159" s="36">
        <v>0</v>
      </c>
      <c r="F159" s="37" t="s">
        <v>163</v>
      </c>
      <c r="G159" s="36" t="s">
        <v>601</v>
      </c>
      <c r="H159" s="38" t="s">
        <v>876</v>
      </c>
      <c r="I159" s="38" t="s">
        <v>877</v>
      </c>
      <c r="J159" s="38" t="s">
        <v>877</v>
      </c>
      <c r="K159" s="38" t="s">
        <v>877</v>
      </c>
      <c r="L159" s="38" t="s">
        <v>877</v>
      </c>
      <c r="M159" s="38" t="s">
        <v>585</v>
      </c>
      <c r="N159" s="38" t="s">
        <v>585</v>
      </c>
      <c r="O159" s="38" t="s">
        <v>585</v>
      </c>
      <c r="P159" s="38" t="s">
        <v>585</v>
      </c>
      <c r="Q159" s="38" t="s">
        <v>585</v>
      </c>
      <c r="R159" s="38" t="s">
        <v>585</v>
      </c>
      <c r="S159" s="38" t="s">
        <v>585</v>
      </c>
      <c r="T159" s="38" t="s">
        <v>585</v>
      </c>
      <c r="U159" s="38" t="s">
        <v>585</v>
      </c>
      <c r="V159" s="38" t="s">
        <v>585</v>
      </c>
    </row>
    <row r="160" spans="1:22" x14ac:dyDescent="0.25">
      <c r="A160" s="2" t="s">
        <v>17</v>
      </c>
      <c r="B160" s="40" t="s">
        <v>198</v>
      </c>
      <c r="C160" s="35" t="s">
        <v>584</v>
      </c>
      <c r="D160" s="35" t="s">
        <v>585</v>
      </c>
      <c r="E160" s="36">
        <v>0</v>
      </c>
      <c r="F160" s="37" t="s">
        <v>198</v>
      </c>
      <c r="G160" s="36" t="s">
        <v>586</v>
      </c>
      <c r="H160" s="38" t="s">
        <v>878</v>
      </c>
      <c r="I160" s="38" t="s">
        <v>879</v>
      </c>
      <c r="J160" s="38" t="s">
        <v>879</v>
      </c>
      <c r="K160" s="38" t="s">
        <v>879</v>
      </c>
      <c r="L160" s="38" t="s">
        <v>879</v>
      </c>
      <c r="M160" s="38" t="s">
        <v>585</v>
      </c>
      <c r="N160" s="38" t="s">
        <v>585</v>
      </c>
      <c r="O160" s="38" t="s">
        <v>585</v>
      </c>
      <c r="P160" s="38" t="s">
        <v>585</v>
      </c>
      <c r="Q160" s="38" t="s">
        <v>585</v>
      </c>
      <c r="R160" s="38" t="s">
        <v>585</v>
      </c>
      <c r="S160" s="38" t="s">
        <v>585</v>
      </c>
      <c r="T160" s="38" t="s">
        <v>585</v>
      </c>
      <c r="U160" s="38" t="s">
        <v>585</v>
      </c>
      <c r="V160" s="38" t="s">
        <v>585</v>
      </c>
    </row>
    <row r="161" spans="1:22" x14ac:dyDescent="0.25">
      <c r="A161" s="2" t="s">
        <v>16</v>
      </c>
      <c r="B161" s="48" t="s">
        <v>449</v>
      </c>
      <c r="C161" s="30" t="s">
        <v>584</v>
      </c>
      <c r="D161" s="30" t="s">
        <v>585</v>
      </c>
      <c r="E161" s="31">
        <v>1</v>
      </c>
      <c r="F161" s="32" t="s">
        <v>449</v>
      </c>
      <c r="G161" s="33" t="s">
        <v>585</v>
      </c>
      <c r="H161" s="33" t="s">
        <v>880</v>
      </c>
      <c r="I161" s="33" t="s">
        <v>881</v>
      </c>
      <c r="J161" s="33" t="s">
        <v>881</v>
      </c>
      <c r="K161" s="33" t="s">
        <v>881</v>
      </c>
      <c r="L161" s="33" t="s">
        <v>881</v>
      </c>
      <c r="M161" s="33" t="s">
        <v>585</v>
      </c>
      <c r="N161" s="33" t="s">
        <v>585</v>
      </c>
      <c r="O161" s="33" t="s">
        <v>585</v>
      </c>
      <c r="P161" s="33" t="s">
        <v>585</v>
      </c>
      <c r="Q161" s="33" t="s">
        <v>585</v>
      </c>
      <c r="R161" s="33" t="s">
        <v>585</v>
      </c>
      <c r="S161" s="33" t="s">
        <v>585</v>
      </c>
      <c r="T161" s="33" t="s">
        <v>585</v>
      </c>
      <c r="U161" s="33" t="s">
        <v>585</v>
      </c>
      <c r="V161" s="33" t="s">
        <v>585</v>
      </c>
    </row>
    <row r="162" spans="1:22" x14ac:dyDescent="0.25">
      <c r="A162" s="2" t="s">
        <v>17</v>
      </c>
      <c r="B162" s="40" t="s">
        <v>175</v>
      </c>
      <c r="C162" s="35" t="s">
        <v>600</v>
      </c>
      <c r="D162" s="35" t="s">
        <v>449</v>
      </c>
      <c r="E162" s="36">
        <v>0</v>
      </c>
      <c r="F162" s="37" t="s">
        <v>175</v>
      </c>
      <c r="G162" s="36" t="s">
        <v>601</v>
      </c>
      <c r="H162" s="38" t="s">
        <v>882</v>
      </c>
      <c r="I162" s="38" t="s">
        <v>883</v>
      </c>
      <c r="J162" s="38" t="s">
        <v>883</v>
      </c>
      <c r="K162" s="38" t="s">
        <v>883</v>
      </c>
      <c r="L162" s="38" t="s">
        <v>883</v>
      </c>
      <c r="M162" s="38" t="s">
        <v>585</v>
      </c>
      <c r="N162" s="38" t="s">
        <v>585</v>
      </c>
      <c r="O162" s="38" t="s">
        <v>585</v>
      </c>
      <c r="P162" s="38" t="s">
        <v>585</v>
      </c>
      <c r="Q162" s="38" t="s">
        <v>585</v>
      </c>
      <c r="R162" s="38" t="s">
        <v>585</v>
      </c>
      <c r="S162" s="38" t="s">
        <v>585</v>
      </c>
      <c r="T162" s="38" t="s">
        <v>585</v>
      </c>
      <c r="U162" s="38" t="s">
        <v>585</v>
      </c>
      <c r="V162" s="38" t="s">
        <v>585</v>
      </c>
    </row>
    <row r="163" spans="1:22" x14ac:dyDescent="0.25">
      <c r="A163" s="2" t="s">
        <v>17</v>
      </c>
      <c r="B163" s="40" t="s">
        <v>199</v>
      </c>
      <c r="C163" s="35" t="s">
        <v>584</v>
      </c>
      <c r="D163" s="35" t="s">
        <v>585</v>
      </c>
      <c r="E163" s="36">
        <v>0</v>
      </c>
      <c r="F163" s="37" t="s">
        <v>199</v>
      </c>
      <c r="G163" s="36" t="s">
        <v>586</v>
      </c>
      <c r="H163" s="38" t="s">
        <v>884</v>
      </c>
      <c r="I163" s="38" t="s">
        <v>885</v>
      </c>
      <c r="J163" s="38" t="s">
        <v>885</v>
      </c>
      <c r="K163" s="38" t="s">
        <v>885</v>
      </c>
      <c r="L163" s="38" t="s">
        <v>885</v>
      </c>
      <c r="M163" s="38" t="s">
        <v>585</v>
      </c>
      <c r="N163" s="38" t="s">
        <v>585</v>
      </c>
      <c r="O163" s="38" t="s">
        <v>585</v>
      </c>
      <c r="P163" s="38" t="s">
        <v>585</v>
      </c>
      <c r="Q163" s="38" t="s">
        <v>585</v>
      </c>
      <c r="R163" s="38" t="s">
        <v>585</v>
      </c>
      <c r="S163" s="38" t="s">
        <v>585</v>
      </c>
      <c r="T163" s="38" t="s">
        <v>585</v>
      </c>
      <c r="U163" s="38" t="s">
        <v>585</v>
      </c>
      <c r="V163" s="38" t="s">
        <v>585</v>
      </c>
    </row>
    <row r="164" spans="1:22" x14ac:dyDescent="0.25">
      <c r="A164" s="2" t="s">
        <v>16</v>
      </c>
      <c r="B164" s="48" t="s">
        <v>450</v>
      </c>
      <c r="C164" s="30" t="s">
        <v>584</v>
      </c>
      <c r="D164" s="30" t="s">
        <v>585</v>
      </c>
      <c r="E164" s="31">
        <v>1</v>
      </c>
      <c r="F164" s="32" t="s">
        <v>450</v>
      </c>
      <c r="G164" s="33" t="s">
        <v>585</v>
      </c>
      <c r="H164" s="33" t="s">
        <v>886</v>
      </c>
      <c r="I164" s="33" t="s">
        <v>887</v>
      </c>
      <c r="J164" s="33" t="s">
        <v>887</v>
      </c>
      <c r="K164" s="33" t="s">
        <v>887</v>
      </c>
      <c r="L164" s="33" t="s">
        <v>887</v>
      </c>
      <c r="M164" s="33" t="s">
        <v>585</v>
      </c>
      <c r="N164" s="33" t="s">
        <v>585</v>
      </c>
      <c r="O164" s="33" t="s">
        <v>585</v>
      </c>
      <c r="P164" s="33" t="s">
        <v>585</v>
      </c>
      <c r="Q164" s="33" t="s">
        <v>585</v>
      </c>
      <c r="R164" s="33" t="s">
        <v>585</v>
      </c>
      <c r="S164" s="33" t="s">
        <v>585</v>
      </c>
      <c r="T164" s="33" t="s">
        <v>585</v>
      </c>
      <c r="U164" s="33" t="s">
        <v>585</v>
      </c>
      <c r="V164" s="33" t="s">
        <v>585</v>
      </c>
    </row>
    <row r="165" spans="1:22" x14ac:dyDescent="0.25">
      <c r="A165" s="2" t="s">
        <v>17</v>
      </c>
      <c r="B165" s="40" t="s">
        <v>176</v>
      </c>
      <c r="C165" s="35" t="s">
        <v>600</v>
      </c>
      <c r="D165" s="35" t="s">
        <v>450</v>
      </c>
      <c r="E165" s="36">
        <v>0</v>
      </c>
      <c r="F165" s="37" t="s">
        <v>176</v>
      </c>
      <c r="G165" s="36" t="s">
        <v>601</v>
      </c>
      <c r="H165" s="38" t="s">
        <v>888</v>
      </c>
      <c r="I165" s="38" t="s">
        <v>889</v>
      </c>
      <c r="J165" s="38" t="s">
        <v>889</v>
      </c>
      <c r="K165" s="38" t="s">
        <v>889</v>
      </c>
      <c r="L165" s="38" t="s">
        <v>889</v>
      </c>
      <c r="M165" s="38" t="s">
        <v>585</v>
      </c>
      <c r="N165" s="38" t="s">
        <v>585</v>
      </c>
      <c r="O165" s="38" t="s">
        <v>585</v>
      </c>
      <c r="P165" s="38" t="s">
        <v>585</v>
      </c>
      <c r="Q165" s="38" t="s">
        <v>585</v>
      </c>
      <c r="R165" s="38" t="s">
        <v>585</v>
      </c>
      <c r="S165" s="38" t="s">
        <v>585</v>
      </c>
      <c r="T165" s="38" t="s">
        <v>585</v>
      </c>
      <c r="U165" s="38" t="s">
        <v>585</v>
      </c>
      <c r="V165" s="38" t="s">
        <v>585</v>
      </c>
    </row>
    <row r="166" spans="1:22" x14ac:dyDescent="0.25">
      <c r="A166" s="2" t="s">
        <v>17</v>
      </c>
      <c r="B166" s="40" t="s">
        <v>200</v>
      </c>
      <c r="C166" s="35" t="s">
        <v>584</v>
      </c>
      <c r="D166" s="35" t="s">
        <v>585</v>
      </c>
      <c r="E166" s="36">
        <v>0</v>
      </c>
      <c r="F166" s="37" t="s">
        <v>200</v>
      </c>
      <c r="G166" s="36" t="s">
        <v>586</v>
      </c>
      <c r="H166" s="38" t="s">
        <v>890</v>
      </c>
      <c r="I166" s="38" t="s">
        <v>891</v>
      </c>
      <c r="J166" s="38" t="s">
        <v>891</v>
      </c>
      <c r="K166" s="38" t="s">
        <v>891</v>
      </c>
      <c r="L166" s="38" t="s">
        <v>891</v>
      </c>
      <c r="M166" s="38" t="s">
        <v>585</v>
      </c>
      <c r="N166" s="38" t="s">
        <v>585</v>
      </c>
      <c r="O166" s="38" t="s">
        <v>585</v>
      </c>
      <c r="P166" s="38" t="s">
        <v>585</v>
      </c>
      <c r="Q166" s="38" t="s">
        <v>585</v>
      </c>
      <c r="R166" s="38" t="s">
        <v>585</v>
      </c>
      <c r="S166" s="38" t="s">
        <v>585</v>
      </c>
      <c r="T166" s="38" t="s">
        <v>585</v>
      </c>
      <c r="U166" s="38" t="s">
        <v>585</v>
      </c>
      <c r="V166" s="38" t="s">
        <v>585</v>
      </c>
    </row>
    <row r="167" spans="1:22" x14ac:dyDescent="0.25">
      <c r="A167" s="2" t="s">
        <v>16</v>
      </c>
      <c r="B167" s="48" t="s">
        <v>451</v>
      </c>
      <c r="C167" s="30" t="s">
        <v>584</v>
      </c>
      <c r="D167" s="30" t="s">
        <v>585</v>
      </c>
      <c r="E167" s="31">
        <v>1</v>
      </c>
      <c r="F167" s="32" t="s">
        <v>451</v>
      </c>
      <c r="G167" s="33" t="s">
        <v>585</v>
      </c>
      <c r="H167" s="33" t="s">
        <v>892</v>
      </c>
      <c r="I167" s="33" t="s">
        <v>893</v>
      </c>
      <c r="J167" s="33" t="s">
        <v>893</v>
      </c>
      <c r="K167" s="33" t="s">
        <v>893</v>
      </c>
      <c r="L167" s="33" t="s">
        <v>893</v>
      </c>
      <c r="M167" s="33" t="s">
        <v>585</v>
      </c>
      <c r="N167" s="33" t="s">
        <v>585</v>
      </c>
      <c r="O167" s="33" t="s">
        <v>585</v>
      </c>
      <c r="P167" s="33" t="s">
        <v>585</v>
      </c>
      <c r="Q167" s="33" t="s">
        <v>585</v>
      </c>
      <c r="R167" s="33" t="s">
        <v>585</v>
      </c>
      <c r="S167" s="33" t="s">
        <v>585</v>
      </c>
      <c r="T167" s="33" t="s">
        <v>585</v>
      </c>
      <c r="U167" s="33" t="s">
        <v>585</v>
      </c>
      <c r="V167" s="33" t="s">
        <v>585</v>
      </c>
    </row>
    <row r="168" spans="1:22" x14ac:dyDescent="0.25">
      <c r="A168" s="2" t="s">
        <v>17</v>
      </c>
      <c r="B168" s="40" t="s">
        <v>452</v>
      </c>
      <c r="C168" s="35" t="s">
        <v>584</v>
      </c>
      <c r="D168" s="35" t="s">
        <v>585</v>
      </c>
      <c r="E168" s="36">
        <v>0</v>
      </c>
      <c r="F168" s="37" t="s">
        <v>452</v>
      </c>
      <c r="G168" s="36" t="s">
        <v>585</v>
      </c>
      <c r="H168" s="38" t="s">
        <v>894</v>
      </c>
      <c r="I168" s="38" t="s">
        <v>895</v>
      </c>
      <c r="J168" s="38" t="s">
        <v>895</v>
      </c>
      <c r="K168" s="38" t="s">
        <v>895</v>
      </c>
      <c r="L168" s="38" t="s">
        <v>895</v>
      </c>
      <c r="M168" s="38" t="s">
        <v>585</v>
      </c>
      <c r="N168" s="38" t="s">
        <v>585</v>
      </c>
      <c r="O168" s="38" t="s">
        <v>585</v>
      </c>
      <c r="P168" s="38" t="s">
        <v>585</v>
      </c>
      <c r="Q168" s="38" t="s">
        <v>585</v>
      </c>
      <c r="R168" s="38" t="s">
        <v>585</v>
      </c>
      <c r="S168" s="38" t="s">
        <v>585</v>
      </c>
      <c r="T168" s="38" t="s">
        <v>585</v>
      </c>
      <c r="U168" s="38" t="s">
        <v>585</v>
      </c>
      <c r="V168" s="38" t="s">
        <v>585</v>
      </c>
    </row>
    <row r="169" spans="1:22" x14ac:dyDescent="0.25">
      <c r="A169" s="2" t="s">
        <v>17</v>
      </c>
      <c r="B169" s="40" t="s">
        <v>453</v>
      </c>
      <c r="C169" s="35" t="s">
        <v>584</v>
      </c>
      <c r="D169" s="35" t="s">
        <v>585</v>
      </c>
      <c r="E169" s="36">
        <v>0</v>
      </c>
      <c r="F169" s="37" t="s">
        <v>453</v>
      </c>
      <c r="G169" s="36" t="s">
        <v>585</v>
      </c>
      <c r="H169" s="38" t="s">
        <v>896</v>
      </c>
      <c r="I169" s="38" t="s">
        <v>897</v>
      </c>
      <c r="J169" s="38" t="s">
        <v>897</v>
      </c>
      <c r="K169" s="38" t="s">
        <v>897</v>
      </c>
      <c r="L169" s="38" t="s">
        <v>897</v>
      </c>
      <c r="M169" s="38" t="s">
        <v>585</v>
      </c>
      <c r="N169" s="38" t="s">
        <v>585</v>
      </c>
      <c r="O169" s="38" t="s">
        <v>585</v>
      </c>
      <c r="P169" s="38" t="s">
        <v>585</v>
      </c>
      <c r="Q169" s="38" t="s">
        <v>585</v>
      </c>
      <c r="R169" s="38" t="s">
        <v>585</v>
      </c>
      <c r="S169" s="38" t="s">
        <v>585</v>
      </c>
      <c r="T169" s="38" t="s">
        <v>585</v>
      </c>
      <c r="U169" s="38" t="s">
        <v>585</v>
      </c>
      <c r="V169" s="38" t="s">
        <v>585</v>
      </c>
    </row>
    <row r="170" spans="1:22" x14ac:dyDescent="0.25">
      <c r="A170" s="2" t="s">
        <v>17</v>
      </c>
      <c r="B170" s="40" t="s">
        <v>124</v>
      </c>
      <c r="C170" s="35" t="s">
        <v>600</v>
      </c>
      <c r="D170" s="35" t="s">
        <v>451</v>
      </c>
      <c r="E170" s="36">
        <v>0</v>
      </c>
      <c r="F170" s="37" t="s">
        <v>124</v>
      </c>
      <c r="G170" s="36" t="s">
        <v>601</v>
      </c>
      <c r="H170" s="38" t="s">
        <v>898</v>
      </c>
      <c r="I170" s="38" t="s">
        <v>899</v>
      </c>
      <c r="J170" s="38" t="s">
        <v>899</v>
      </c>
      <c r="K170" s="38" t="s">
        <v>899</v>
      </c>
      <c r="L170" s="38" t="s">
        <v>899</v>
      </c>
      <c r="M170" s="38" t="s">
        <v>585</v>
      </c>
      <c r="N170" s="38" t="s">
        <v>585</v>
      </c>
      <c r="O170" s="38" t="s">
        <v>585</v>
      </c>
      <c r="P170" s="38" t="s">
        <v>585</v>
      </c>
      <c r="Q170" s="38" t="s">
        <v>585</v>
      </c>
      <c r="R170" s="38" t="s">
        <v>585</v>
      </c>
      <c r="S170" s="38" t="s">
        <v>585</v>
      </c>
      <c r="T170" s="38" t="s">
        <v>585</v>
      </c>
      <c r="U170" s="38" t="s">
        <v>585</v>
      </c>
      <c r="V170" s="38" t="s">
        <v>585</v>
      </c>
    </row>
    <row r="171" spans="1:22" x14ac:dyDescent="0.25">
      <c r="A171" s="2" t="s">
        <v>17</v>
      </c>
      <c r="B171" s="40" t="s">
        <v>58</v>
      </c>
      <c r="C171" s="35" t="s">
        <v>600</v>
      </c>
      <c r="D171" s="35" t="s">
        <v>451</v>
      </c>
      <c r="E171" s="36">
        <v>0</v>
      </c>
      <c r="F171" s="37" t="s">
        <v>58</v>
      </c>
      <c r="G171" s="36" t="s">
        <v>601</v>
      </c>
      <c r="H171" s="38" t="s">
        <v>900</v>
      </c>
      <c r="I171" s="38" t="s">
        <v>901</v>
      </c>
      <c r="J171" s="38" t="s">
        <v>901</v>
      </c>
      <c r="K171" s="38" t="s">
        <v>901</v>
      </c>
      <c r="L171" s="38" t="s">
        <v>901</v>
      </c>
      <c r="M171" s="38" t="s">
        <v>585</v>
      </c>
      <c r="N171" s="38" t="s">
        <v>585</v>
      </c>
      <c r="O171" s="38" t="s">
        <v>585</v>
      </c>
      <c r="P171" s="38" t="s">
        <v>585</v>
      </c>
      <c r="Q171" s="38" t="s">
        <v>585</v>
      </c>
      <c r="R171" s="38" t="s">
        <v>585</v>
      </c>
      <c r="S171" s="38" t="s">
        <v>585</v>
      </c>
      <c r="T171" s="38" t="s">
        <v>585</v>
      </c>
      <c r="U171" s="38" t="s">
        <v>585</v>
      </c>
      <c r="V171" s="38" t="s">
        <v>585</v>
      </c>
    </row>
    <row r="172" spans="1:22" x14ac:dyDescent="0.25">
      <c r="A172" s="2" t="s">
        <v>17</v>
      </c>
      <c r="B172" s="40" t="s">
        <v>397</v>
      </c>
      <c r="C172" s="35" t="s">
        <v>600</v>
      </c>
      <c r="D172" s="35" t="s">
        <v>451</v>
      </c>
      <c r="E172" s="36">
        <v>0</v>
      </c>
      <c r="F172" s="37" t="s">
        <v>397</v>
      </c>
      <c r="G172" s="36" t="s">
        <v>601</v>
      </c>
      <c r="H172" s="38" t="s">
        <v>902</v>
      </c>
      <c r="I172" s="38" t="s">
        <v>903</v>
      </c>
      <c r="J172" s="38" t="s">
        <v>903</v>
      </c>
      <c r="K172" s="38" t="s">
        <v>903</v>
      </c>
      <c r="L172" s="38" t="s">
        <v>903</v>
      </c>
      <c r="M172" s="38" t="s">
        <v>585</v>
      </c>
      <c r="N172" s="38" t="s">
        <v>585</v>
      </c>
      <c r="O172" s="38" t="s">
        <v>585</v>
      </c>
      <c r="P172" s="38" t="s">
        <v>585</v>
      </c>
      <c r="Q172" s="38" t="s">
        <v>585</v>
      </c>
      <c r="R172" s="38" t="s">
        <v>585</v>
      </c>
      <c r="S172" s="38" t="s">
        <v>585</v>
      </c>
      <c r="T172" s="38" t="s">
        <v>585</v>
      </c>
      <c r="U172" s="38" t="s">
        <v>585</v>
      </c>
      <c r="V172" s="38" t="s">
        <v>585</v>
      </c>
    </row>
    <row r="173" spans="1:22" x14ac:dyDescent="0.25">
      <c r="A173" s="2" t="s">
        <v>17</v>
      </c>
      <c r="B173" s="40" t="s">
        <v>148</v>
      </c>
      <c r="C173" s="35" t="s">
        <v>600</v>
      </c>
      <c r="D173" s="35" t="s">
        <v>451</v>
      </c>
      <c r="E173" s="36">
        <v>0</v>
      </c>
      <c r="F173" s="37" t="s">
        <v>148</v>
      </c>
      <c r="G173" s="36" t="s">
        <v>601</v>
      </c>
      <c r="H173" s="38" t="s">
        <v>904</v>
      </c>
      <c r="I173" s="38" t="s">
        <v>905</v>
      </c>
      <c r="J173" s="38" t="s">
        <v>905</v>
      </c>
      <c r="K173" s="38" t="s">
        <v>905</v>
      </c>
      <c r="L173" s="38" t="s">
        <v>905</v>
      </c>
      <c r="M173" s="38" t="s">
        <v>585</v>
      </c>
      <c r="N173" s="38" t="s">
        <v>585</v>
      </c>
      <c r="O173" s="38" t="s">
        <v>585</v>
      </c>
      <c r="P173" s="38" t="s">
        <v>585</v>
      </c>
      <c r="Q173" s="38" t="s">
        <v>585</v>
      </c>
      <c r="R173" s="38" t="s">
        <v>585</v>
      </c>
      <c r="S173" s="38" t="s">
        <v>585</v>
      </c>
      <c r="T173" s="38" t="s">
        <v>585</v>
      </c>
      <c r="U173" s="38" t="s">
        <v>585</v>
      </c>
      <c r="V173" s="38" t="s">
        <v>585</v>
      </c>
    </row>
    <row r="174" spans="1:22" x14ac:dyDescent="0.25">
      <c r="A174" s="2" t="s">
        <v>17</v>
      </c>
      <c r="B174" s="40" t="s">
        <v>156</v>
      </c>
      <c r="C174" s="35" t="s">
        <v>600</v>
      </c>
      <c r="D174" s="35" t="s">
        <v>451</v>
      </c>
      <c r="E174" s="36">
        <v>0</v>
      </c>
      <c r="F174" s="37" t="s">
        <v>156</v>
      </c>
      <c r="G174" s="36" t="s">
        <v>601</v>
      </c>
      <c r="H174" s="38" t="s">
        <v>906</v>
      </c>
      <c r="I174" s="38" t="s">
        <v>907</v>
      </c>
      <c r="J174" s="38" t="s">
        <v>907</v>
      </c>
      <c r="K174" s="38" t="s">
        <v>907</v>
      </c>
      <c r="L174" s="38" t="s">
        <v>907</v>
      </c>
      <c r="M174" s="38" t="s">
        <v>585</v>
      </c>
      <c r="N174" s="38" t="s">
        <v>585</v>
      </c>
      <c r="O174" s="38" t="s">
        <v>585</v>
      </c>
      <c r="P174" s="38" t="s">
        <v>585</v>
      </c>
      <c r="Q174" s="38" t="s">
        <v>585</v>
      </c>
      <c r="R174" s="38" t="s">
        <v>585</v>
      </c>
      <c r="S174" s="38" t="s">
        <v>585</v>
      </c>
      <c r="T174" s="38" t="s">
        <v>585</v>
      </c>
      <c r="U174" s="38" t="s">
        <v>585</v>
      </c>
      <c r="V174" s="38" t="s">
        <v>585</v>
      </c>
    </row>
    <row r="175" spans="1:22" x14ac:dyDescent="0.25">
      <c r="A175" s="2" t="s">
        <v>17</v>
      </c>
      <c r="B175" s="40" t="s">
        <v>454</v>
      </c>
      <c r="C175" s="35" t="s">
        <v>584</v>
      </c>
      <c r="D175" s="35" t="s">
        <v>585</v>
      </c>
      <c r="E175" s="36">
        <v>0</v>
      </c>
      <c r="F175" s="37" t="s">
        <v>454</v>
      </c>
      <c r="G175" s="36" t="s">
        <v>585</v>
      </c>
      <c r="H175" s="38" t="s">
        <v>908</v>
      </c>
      <c r="I175" s="38" t="s">
        <v>909</v>
      </c>
      <c r="J175" s="38" t="s">
        <v>909</v>
      </c>
      <c r="K175" s="38" t="s">
        <v>909</v>
      </c>
      <c r="L175" s="38" t="s">
        <v>909</v>
      </c>
      <c r="M175" s="38" t="s">
        <v>585</v>
      </c>
      <c r="N175" s="38" t="s">
        <v>585</v>
      </c>
      <c r="O175" s="38" t="s">
        <v>585</v>
      </c>
      <c r="P175" s="38" t="s">
        <v>585</v>
      </c>
      <c r="Q175" s="38" t="s">
        <v>585</v>
      </c>
      <c r="R175" s="38" t="s">
        <v>585</v>
      </c>
      <c r="S175" s="38" t="s">
        <v>585</v>
      </c>
      <c r="T175" s="38" t="s">
        <v>585</v>
      </c>
      <c r="U175" s="38" t="s">
        <v>585</v>
      </c>
      <c r="V175" s="38" t="s">
        <v>585</v>
      </c>
    </row>
    <row r="176" spans="1:22" x14ac:dyDescent="0.25">
      <c r="A176" s="2" t="s">
        <v>17</v>
      </c>
      <c r="B176" s="40" t="s">
        <v>401</v>
      </c>
      <c r="C176" s="35" t="s">
        <v>600</v>
      </c>
      <c r="D176" s="35" t="s">
        <v>451</v>
      </c>
      <c r="E176" s="36">
        <v>0</v>
      </c>
      <c r="F176" s="37" t="s">
        <v>401</v>
      </c>
      <c r="G176" s="36" t="s">
        <v>601</v>
      </c>
      <c r="H176" s="38" t="s">
        <v>910</v>
      </c>
      <c r="I176" s="38" t="s">
        <v>911</v>
      </c>
      <c r="J176" s="38" t="s">
        <v>911</v>
      </c>
      <c r="K176" s="38" t="s">
        <v>911</v>
      </c>
      <c r="L176" s="38" t="s">
        <v>911</v>
      </c>
      <c r="M176" s="38" t="s">
        <v>585</v>
      </c>
      <c r="N176" s="38" t="s">
        <v>585</v>
      </c>
      <c r="O176" s="38" t="s">
        <v>585</v>
      </c>
      <c r="P176" s="38" t="s">
        <v>585</v>
      </c>
      <c r="Q176" s="38" t="s">
        <v>585</v>
      </c>
      <c r="R176" s="38" t="s">
        <v>585</v>
      </c>
      <c r="S176" s="38" t="s">
        <v>585</v>
      </c>
      <c r="T176" s="38" t="s">
        <v>585</v>
      </c>
      <c r="U176" s="38" t="s">
        <v>585</v>
      </c>
      <c r="V176" s="38" t="s">
        <v>585</v>
      </c>
    </row>
    <row r="177" spans="1:22" x14ac:dyDescent="0.25">
      <c r="A177" s="2" t="s">
        <v>17</v>
      </c>
      <c r="B177" s="40" t="s">
        <v>192</v>
      </c>
      <c r="C177" s="35" t="s">
        <v>584</v>
      </c>
      <c r="D177" s="35" t="s">
        <v>585</v>
      </c>
      <c r="E177" s="36">
        <v>0</v>
      </c>
      <c r="F177" s="37" t="s">
        <v>192</v>
      </c>
      <c r="G177" s="36" t="s">
        <v>586</v>
      </c>
      <c r="H177" s="38" t="s">
        <v>912</v>
      </c>
      <c r="I177" s="38" t="s">
        <v>913</v>
      </c>
      <c r="J177" s="38" t="s">
        <v>913</v>
      </c>
      <c r="K177" s="38" t="s">
        <v>913</v>
      </c>
      <c r="L177" s="38" t="s">
        <v>913</v>
      </c>
      <c r="M177" s="38" t="s">
        <v>585</v>
      </c>
      <c r="N177" s="38" t="s">
        <v>585</v>
      </c>
      <c r="O177" s="38" t="s">
        <v>585</v>
      </c>
      <c r="P177" s="38" t="s">
        <v>585</v>
      </c>
      <c r="Q177" s="38" t="s">
        <v>585</v>
      </c>
      <c r="R177" s="38" t="s">
        <v>585</v>
      </c>
      <c r="S177" s="38" t="s">
        <v>585</v>
      </c>
      <c r="T177" s="38" t="s">
        <v>585</v>
      </c>
      <c r="U177" s="38" t="s">
        <v>585</v>
      </c>
      <c r="V177" s="38" t="s">
        <v>585</v>
      </c>
    </row>
    <row r="178" spans="1:22" x14ac:dyDescent="0.25">
      <c r="A178" s="2" t="s">
        <v>16</v>
      </c>
      <c r="B178" s="48" t="s">
        <v>455</v>
      </c>
      <c r="C178" s="30" t="s">
        <v>584</v>
      </c>
      <c r="D178" s="30" t="s">
        <v>585</v>
      </c>
      <c r="E178" s="31">
        <v>1</v>
      </c>
      <c r="F178" s="32" t="s">
        <v>455</v>
      </c>
      <c r="G178" s="33" t="s">
        <v>585</v>
      </c>
      <c r="H178" s="33" t="s">
        <v>914</v>
      </c>
      <c r="I178" s="33" t="s">
        <v>915</v>
      </c>
      <c r="J178" s="33" t="s">
        <v>915</v>
      </c>
      <c r="K178" s="33" t="s">
        <v>915</v>
      </c>
      <c r="L178" s="33" t="s">
        <v>915</v>
      </c>
      <c r="M178" s="33" t="s">
        <v>585</v>
      </c>
      <c r="N178" s="33" t="s">
        <v>585</v>
      </c>
      <c r="O178" s="33" t="s">
        <v>585</v>
      </c>
      <c r="P178" s="33" t="s">
        <v>585</v>
      </c>
      <c r="Q178" s="33" t="s">
        <v>585</v>
      </c>
      <c r="R178" s="33" t="s">
        <v>585</v>
      </c>
      <c r="S178" s="33" t="s">
        <v>585</v>
      </c>
      <c r="T178" s="33" t="s">
        <v>585</v>
      </c>
      <c r="U178" s="33" t="s">
        <v>585</v>
      </c>
      <c r="V178" s="33" t="s">
        <v>585</v>
      </c>
    </row>
    <row r="179" spans="1:22" x14ac:dyDescent="0.25">
      <c r="A179" s="2" t="s">
        <v>17</v>
      </c>
      <c r="B179" s="40" t="s">
        <v>177</v>
      </c>
      <c r="C179" s="35" t="s">
        <v>600</v>
      </c>
      <c r="D179" s="35" t="s">
        <v>455</v>
      </c>
      <c r="E179" s="36">
        <v>0</v>
      </c>
      <c r="F179" s="37" t="s">
        <v>177</v>
      </c>
      <c r="G179" s="36" t="s">
        <v>601</v>
      </c>
      <c r="H179" s="38" t="s">
        <v>916</v>
      </c>
      <c r="I179" s="38" t="s">
        <v>917</v>
      </c>
      <c r="J179" s="38" t="s">
        <v>917</v>
      </c>
      <c r="K179" s="38" t="s">
        <v>917</v>
      </c>
      <c r="L179" s="38" t="s">
        <v>917</v>
      </c>
      <c r="M179" s="38" t="s">
        <v>585</v>
      </c>
      <c r="N179" s="38" t="s">
        <v>585</v>
      </c>
      <c r="O179" s="38" t="s">
        <v>585</v>
      </c>
      <c r="P179" s="38" t="s">
        <v>585</v>
      </c>
      <c r="Q179" s="38" t="s">
        <v>585</v>
      </c>
      <c r="R179" s="38" t="s">
        <v>585</v>
      </c>
      <c r="S179" s="38" t="s">
        <v>585</v>
      </c>
      <c r="T179" s="38" t="s">
        <v>585</v>
      </c>
      <c r="U179" s="38" t="s">
        <v>585</v>
      </c>
      <c r="V179" s="38" t="s">
        <v>585</v>
      </c>
    </row>
    <row r="180" spans="1:22" x14ac:dyDescent="0.25">
      <c r="A180" s="2" t="s">
        <v>17</v>
      </c>
      <c r="B180" s="40" t="s">
        <v>396</v>
      </c>
      <c r="C180" s="35" t="s">
        <v>600</v>
      </c>
      <c r="D180" s="35" t="s">
        <v>455</v>
      </c>
      <c r="E180" s="36">
        <v>0</v>
      </c>
      <c r="F180" s="37" t="s">
        <v>396</v>
      </c>
      <c r="G180" s="36" t="s">
        <v>601</v>
      </c>
      <c r="H180" s="38" t="s">
        <v>918</v>
      </c>
      <c r="I180" s="38" t="s">
        <v>919</v>
      </c>
      <c r="J180" s="38" t="s">
        <v>919</v>
      </c>
      <c r="K180" s="38" t="s">
        <v>919</v>
      </c>
      <c r="L180" s="38" t="s">
        <v>919</v>
      </c>
      <c r="M180" s="38" t="s">
        <v>585</v>
      </c>
      <c r="N180" s="38" t="s">
        <v>585</v>
      </c>
      <c r="O180" s="38" t="s">
        <v>585</v>
      </c>
      <c r="P180" s="38" t="s">
        <v>585</v>
      </c>
      <c r="Q180" s="38" t="s">
        <v>585</v>
      </c>
      <c r="R180" s="38" t="s">
        <v>585</v>
      </c>
      <c r="S180" s="38" t="s">
        <v>585</v>
      </c>
      <c r="T180" s="38" t="s">
        <v>585</v>
      </c>
      <c r="U180" s="38" t="s">
        <v>585</v>
      </c>
      <c r="V180" s="38" t="s">
        <v>585</v>
      </c>
    </row>
    <row r="181" spans="1:22" x14ac:dyDescent="0.25">
      <c r="A181" s="2" t="s">
        <v>17</v>
      </c>
      <c r="B181" s="40" t="s">
        <v>399</v>
      </c>
      <c r="C181" s="35" t="s">
        <v>600</v>
      </c>
      <c r="D181" s="35" t="s">
        <v>455</v>
      </c>
      <c r="E181" s="36">
        <v>0</v>
      </c>
      <c r="F181" s="37" t="s">
        <v>399</v>
      </c>
      <c r="G181" s="36" t="s">
        <v>601</v>
      </c>
      <c r="H181" s="38" t="s">
        <v>920</v>
      </c>
      <c r="I181" s="38" t="s">
        <v>921</v>
      </c>
      <c r="J181" s="38" t="s">
        <v>921</v>
      </c>
      <c r="K181" s="38" t="s">
        <v>921</v>
      </c>
      <c r="L181" s="38" t="s">
        <v>921</v>
      </c>
      <c r="M181" s="38" t="s">
        <v>585</v>
      </c>
      <c r="N181" s="38" t="s">
        <v>585</v>
      </c>
      <c r="O181" s="38" t="s">
        <v>585</v>
      </c>
      <c r="P181" s="38" t="s">
        <v>585</v>
      </c>
      <c r="Q181" s="38" t="s">
        <v>585</v>
      </c>
      <c r="R181" s="38" t="s">
        <v>585</v>
      </c>
      <c r="S181" s="38" t="s">
        <v>585</v>
      </c>
      <c r="T181" s="38" t="s">
        <v>585</v>
      </c>
      <c r="U181" s="38" t="s">
        <v>585</v>
      </c>
      <c r="V181" s="38" t="s">
        <v>585</v>
      </c>
    </row>
    <row r="182" spans="1:22" x14ac:dyDescent="0.25">
      <c r="A182" s="2" t="s">
        <v>17</v>
      </c>
      <c r="B182" s="40" t="s">
        <v>400</v>
      </c>
      <c r="C182" s="35" t="s">
        <v>600</v>
      </c>
      <c r="D182" s="35" t="s">
        <v>455</v>
      </c>
      <c r="E182" s="36">
        <v>0</v>
      </c>
      <c r="F182" s="37" t="s">
        <v>400</v>
      </c>
      <c r="G182" s="36" t="s">
        <v>601</v>
      </c>
      <c r="H182" s="38" t="s">
        <v>922</v>
      </c>
      <c r="I182" s="38" t="s">
        <v>923</v>
      </c>
      <c r="J182" s="38" t="s">
        <v>923</v>
      </c>
      <c r="K182" s="38" t="s">
        <v>923</v>
      </c>
      <c r="L182" s="38" t="s">
        <v>923</v>
      </c>
      <c r="M182" s="38" t="s">
        <v>585</v>
      </c>
      <c r="N182" s="38" t="s">
        <v>585</v>
      </c>
      <c r="O182" s="38" t="s">
        <v>585</v>
      </c>
      <c r="P182" s="38" t="s">
        <v>585</v>
      </c>
      <c r="Q182" s="38" t="s">
        <v>585</v>
      </c>
      <c r="R182" s="38" t="s">
        <v>585</v>
      </c>
      <c r="S182" s="38" t="s">
        <v>585</v>
      </c>
      <c r="T182" s="38" t="s">
        <v>585</v>
      </c>
      <c r="U182" s="38" t="s">
        <v>585</v>
      </c>
      <c r="V182" s="38" t="s">
        <v>585</v>
      </c>
    </row>
    <row r="183" spans="1:22" x14ac:dyDescent="0.25">
      <c r="A183" s="2" t="s">
        <v>17</v>
      </c>
      <c r="B183" s="40" t="s">
        <v>201</v>
      </c>
      <c r="C183" s="35" t="s">
        <v>584</v>
      </c>
      <c r="D183" s="35" t="s">
        <v>585</v>
      </c>
      <c r="E183" s="36">
        <v>0</v>
      </c>
      <c r="F183" s="37" t="s">
        <v>201</v>
      </c>
      <c r="G183" s="36" t="s">
        <v>586</v>
      </c>
      <c r="H183" s="38" t="s">
        <v>924</v>
      </c>
      <c r="I183" s="38" t="s">
        <v>925</v>
      </c>
      <c r="J183" s="38" t="s">
        <v>925</v>
      </c>
      <c r="K183" s="38" t="s">
        <v>925</v>
      </c>
      <c r="L183" s="38" t="s">
        <v>925</v>
      </c>
      <c r="M183" s="38" t="s">
        <v>585</v>
      </c>
      <c r="N183" s="38" t="s">
        <v>585</v>
      </c>
      <c r="O183" s="38" t="s">
        <v>585</v>
      </c>
      <c r="P183" s="38" t="s">
        <v>585</v>
      </c>
      <c r="Q183" s="38" t="s">
        <v>585</v>
      </c>
      <c r="R183" s="38" t="s">
        <v>585</v>
      </c>
      <c r="S183" s="38" t="s">
        <v>585</v>
      </c>
      <c r="T183" s="38" t="s">
        <v>585</v>
      </c>
      <c r="U183" s="38" t="s">
        <v>585</v>
      </c>
      <c r="V183" s="38" t="s">
        <v>585</v>
      </c>
    </row>
    <row r="184" spans="1:22" x14ac:dyDescent="0.25">
      <c r="A184" s="2" t="s">
        <v>16</v>
      </c>
      <c r="B184" s="48" t="s">
        <v>456</v>
      </c>
      <c r="C184" s="30" t="s">
        <v>584</v>
      </c>
      <c r="D184" s="30" t="s">
        <v>585</v>
      </c>
      <c r="E184" s="31">
        <v>1</v>
      </c>
      <c r="F184" s="32" t="s">
        <v>456</v>
      </c>
      <c r="G184" s="33" t="s">
        <v>585</v>
      </c>
      <c r="H184" s="33" t="s">
        <v>926</v>
      </c>
      <c r="I184" s="33" t="s">
        <v>927</v>
      </c>
      <c r="J184" s="33" t="s">
        <v>927</v>
      </c>
      <c r="K184" s="33" t="s">
        <v>927</v>
      </c>
      <c r="L184" s="33" t="s">
        <v>927</v>
      </c>
      <c r="M184" s="33" t="s">
        <v>585</v>
      </c>
      <c r="N184" s="33" t="s">
        <v>585</v>
      </c>
      <c r="O184" s="33" t="s">
        <v>585</v>
      </c>
      <c r="P184" s="33" t="s">
        <v>585</v>
      </c>
      <c r="Q184" s="33" t="s">
        <v>585</v>
      </c>
      <c r="R184" s="33" t="s">
        <v>585</v>
      </c>
      <c r="S184" s="33" t="s">
        <v>585</v>
      </c>
      <c r="T184" s="33" t="s">
        <v>585</v>
      </c>
      <c r="U184" s="33" t="s">
        <v>585</v>
      </c>
      <c r="V184" s="33" t="s">
        <v>585</v>
      </c>
    </row>
    <row r="185" spans="1:22" x14ac:dyDescent="0.25">
      <c r="A185" s="2" t="s">
        <v>17</v>
      </c>
      <c r="B185" s="40" t="s">
        <v>166</v>
      </c>
      <c r="C185" s="35" t="s">
        <v>600</v>
      </c>
      <c r="D185" s="35" t="s">
        <v>456</v>
      </c>
      <c r="E185" s="36">
        <v>0</v>
      </c>
      <c r="F185" s="37" t="s">
        <v>166</v>
      </c>
      <c r="G185" s="36" t="s">
        <v>601</v>
      </c>
      <c r="H185" s="38" t="s">
        <v>928</v>
      </c>
      <c r="I185" s="38" t="s">
        <v>929</v>
      </c>
      <c r="J185" s="38" t="s">
        <v>929</v>
      </c>
      <c r="K185" s="38" t="s">
        <v>929</v>
      </c>
      <c r="L185" s="38" t="s">
        <v>929</v>
      </c>
      <c r="M185" s="38" t="s">
        <v>585</v>
      </c>
      <c r="N185" s="38" t="s">
        <v>585</v>
      </c>
      <c r="O185" s="38" t="s">
        <v>585</v>
      </c>
      <c r="P185" s="38" t="s">
        <v>585</v>
      </c>
      <c r="Q185" s="38" t="s">
        <v>585</v>
      </c>
      <c r="R185" s="38" t="s">
        <v>585</v>
      </c>
      <c r="S185" s="38" t="s">
        <v>585</v>
      </c>
      <c r="T185" s="38" t="s">
        <v>585</v>
      </c>
      <c r="U185" s="38" t="s">
        <v>585</v>
      </c>
      <c r="V185" s="38" t="s">
        <v>585</v>
      </c>
    </row>
    <row r="186" spans="1:22" x14ac:dyDescent="0.25">
      <c r="A186" s="2" t="s">
        <v>17</v>
      </c>
      <c r="B186" s="40" t="s">
        <v>167</v>
      </c>
      <c r="C186" s="35" t="s">
        <v>600</v>
      </c>
      <c r="D186" s="35" t="s">
        <v>456</v>
      </c>
      <c r="E186" s="36">
        <v>0</v>
      </c>
      <c r="F186" s="37" t="s">
        <v>167</v>
      </c>
      <c r="G186" s="36" t="s">
        <v>601</v>
      </c>
      <c r="H186" s="38" t="s">
        <v>930</v>
      </c>
      <c r="I186" s="38" t="s">
        <v>931</v>
      </c>
      <c r="J186" s="38" t="s">
        <v>931</v>
      </c>
      <c r="K186" s="38" t="s">
        <v>931</v>
      </c>
      <c r="L186" s="38" t="s">
        <v>931</v>
      </c>
      <c r="M186" s="38" t="s">
        <v>585</v>
      </c>
      <c r="N186" s="38" t="s">
        <v>585</v>
      </c>
      <c r="O186" s="38" t="s">
        <v>585</v>
      </c>
      <c r="P186" s="38" t="s">
        <v>585</v>
      </c>
      <c r="Q186" s="38" t="s">
        <v>585</v>
      </c>
      <c r="R186" s="38" t="s">
        <v>585</v>
      </c>
      <c r="S186" s="38" t="s">
        <v>585</v>
      </c>
      <c r="T186" s="38" t="s">
        <v>585</v>
      </c>
      <c r="U186" s="38" t="s">
        <v>585</v>
      </c>
      <c r="V186" s="38" t="s">
        <v>585</v>
      </c>
    </row>
    <row r="187" spans="1:22" x14ac:dyDescent="0.25">
      <c r="A187" s="2" t="s">
        <v>17</v>
      </c>
      <c r="B187" s="40" t="s">
        <v>168</v>
      </c>
      <c r="C187" s="35" t="s">
        <v>600</v>
      </c>
      <c r="D187" s="35" t="s">
        <v>456</v>
      </c>
      <c r="E187" s="36">
        <v>0</v>
      </c>
      <c r="F187" s="37" t="s">
        <v>168</v>
      </c>
      <c r="G187" s="36" t="s">
        <v>601</v>
      </c>
      <c r="H187" s="38" t="s">
        <v>932</v>
      </c>
      <c r="I187" s="38" t="s">
        <v>933</v>
      </c>
      <c r="J187" s="38" t="s">
        <v>933</v>
      </c>
      <c r="K187" s="38" t="s">
        <v>933</v>
      </c>
      <c r="L187" s="38" t="s">
        <v>933</v>
      </c>
      <c r="M187" s="38" t="s">
        <v>585</v>
      </c>
      <c r="N187" s="38" t="s">
        <v>585</v>
      </c>
      <c r="O187" s="38" t="s">
        <v>585</v>
      </c>
      <c r="P187" s="38" t="s">
        <v>585</v>
      </c>
      <c r="Q187" s="38" t="s">
        <v>585</v>
      </c>
      <c r="R187" s="38" t="s">
        <v>585</v>
      </c>
      <c r="S187" s="38" t="s">
        <v>585</v>
      </c>
      <c r="T187" s="38" t="s">
        <v>585</v>
      </c>
      <c r="U187" s="38" t="s">
        <v>585</v>
      </c>
      <c r="V187" s="38" t="s">
        <v>585</v>
      </c>
    </row>
    <row r="188" spans="1:22" x14ac:dyDescent="0.25">
      <c r="A188" s="2" t="s">
        <v>17</v>
      </c>
      <c r="B188" s="40" t="s">
        <v>169</v>
      </c>
      <c r="C188" s="35" t="s">
        <v>600</v>
      </c>
      <c r="D188" s="35" t="s">
        <v>456</v>
      </c>
      <c r="E188" s="36">
        <v>0</v>
      </c>
      <c r="F188" s="37" t="s">
        <v>169</v>
      </c>
      <c r="G188" s="36" t="s">
        <v>601</v>
      </c>
      <c r="H188" s="38" t="s">
        <v>934</v>
      </c>
      <c r="I188" s="38" t="s">
        <v>935</v>
      </c>
      <c r="J188" s="38" t="s">
        <v>935</v>
      </c>
      <c r="K188" s="38" t="s">
        <v>935</v>
      </c>
      <c r="L188" s="38" t="s">
        <v>935</v>
      </c>
      <c r="M188" s="38" t="s">
        <v>585</v>
      </c>
      <c r="N188" s="38" t="s">
        <v>585</v>
      </c>
      <c r="O188" s="38" t="s">
        <v>585</v>
      </c>
      <c r="P188" s="38" t="s">
        <v>585</v>
      </c>
      <c r="Q188" s="38" t="s">
        <v>585</v>
      </c>
      <c r="R188" s="38" t="s">
        <v>585</v>
      </c>
      <c r="S188" s="38" t="s">
        <v>585</v>
      </c>
      <c r="T188" s="38" t="s">
        <v>585</v>
      </c>
      <c r="U188" s="38" t="s">
        <v>585</v>
      </c>
      <c r="V188" s="38" t="s">
        <v>585</v>
      </c>
    </row>
    <row r="189" spans="1:22" x14ac:dyDescent="0.25">
      <c r="A189" s="2" t="s">
        <v>17</v>
      </c>
      <c r="B189" s="40" t="s">
        <v>114</v>
      </c>
      <c r="C189" s="35" t="s">
        <v>600</v>
      </c>
      <c r="D189" s="35" t="s">
        <v>456</v>
      </c>
      <c r="E189" s="36">
        <v>0</v>
      </c>
      <c r="F189" s="37" t="s">
        <v>114</v>
      </c>
      <c r="G189" s="36" t="s">
        <v>601</v>
      </c>
      <c r="H189" s="38" t="s">
        <v>936</v>
      </c>
      <c r="I189" s="38" t="s">
        <v>937</v>
      </c>
      <c r="J189" s="38" t="s">
        <v>937</v>
      </c>
      <c r="K189" s="38" t="s">
        <v>937</v>
      </c>
      <c r="L189" s="38" t="s">
        <v>937</v>
      </c>
      <c r="M189" s="38" t="s">
        <v>585</v>
      </c>
      <c r="N189" s="38" t="s">
        <v>585</v>
      </c>
      <c r="O189" s="38" t="s">
        <v>585</v>
      </c>
      <c r="P189" s="38" t="s">
        <v>585</v>
      </c>
      <c r="Q189" s="38" t="s">
        <v>585</v>
      </c>
      <c r="R189" s="38" t="s">
        <v>585</v>
      </c>
      <c r="S189" s="38" t="s">
        <v>585</v>
      </c>
      <c r="T189" s="38" t="s">
        <v>585</v>
      </c>
      <c r="U189" s="38" t="s">
        <v>585</v>
      </c>
      <c r="V189" s="38" t="s">
        <v>585</v>
      </c>
    </row>
    <row r="190" spans="1:22" x14ac:dyDescent="0.25">
      <c r="A190" s="2" t="s">
        <v>17</v>
      </c>
      <c r="B190" s="40" t="s">
        <v>115</v>
      </c>
      <c r="C190" s="35" t="s">
        <v>600</v>
      </c>
      <c r="D190" s="35" t="s">
        <v>456</v>
      </c>
      <c r="E190" s="36">
        <v>0</v>
      </c>
      <c r="F190" s="37" t="s">
        <v>115</v>
      </c>
      <c r="G190" s="36" t="s">
        <v>601</v>
      </c>
      <c r="H190" s="38" t="s">
        <v>938</v>
      </c>
      <c r="I190" s="38" t="s">
        <v>939</v>
      </c>
      <c r="J190" s="38" t="s">
        <v>939</v>
      </c>
      <c r="K190" s="38" t="s">
        <v>939</v>
      </c>
      <c r="L190" s="38" t="s">
        <v>939</v>
      </c>
      <c r="M190" s="38" t="s">
        <v>585</v>
      </c>
      <c r="N190" s="38" t="s">
        <v>585</v>
      </c>
      <c r="O190" s="38" t="s">
        <v>585</v>
      </c>
      <c r="P190" s="38" t="s">
        <v>585</v>
      </c>
      <c r="Q190" s="38" t="s">
        <v>585</v>
      </c>
      <c r="R190" s="38" t="s">
        <v>585</v>
      </c>
      <c r="S190" s="38" t="s">
        <v>585</v>
      </c>
      <c r="T190" s="38" t="s">
        <v>585</v>
      </c>
      <c r="U190" s="38" t="s">
        <v>585</v>
      </c>
      <c r="V190" s="38" t="s">
        <v>585</v>
      </c>
    </row>
    <row r="191" spans="1:22" x14ac:dyDescent="0.25">
      <c r="A191" s="2" t="s">
        <v>17</v>
      </c>
      <c r="B191" s="40" t="s">
        <v>112</v>
      </c>
      <c r="C191" s="35" t="s">
        <v>600</v>
      </c>
      <c r="D191" s="35" t="s">
        <v>456</v>
      </c>
      <c r="E191" s="36">
        <v>0</v>
      </c>
      <c r="F191" s="37" t="s">
        <v>112</v>
      </c>
      <c r="G191" s="36" t="s">
        <v>601</v>
      </c>
      <c r="H191" s="38" t="s">
        <v>940</v>
      </c>
      <c r="I191" s="38" t="s">
        <v>941</v>
      </c>
      <c r="J191" s="38" t="s">
        <v>941</v>
      </c>
      <c r="K191" s="38" t="s">
        <v>941</v>
      </c>
      <c r="L191" s="38" t="s">
        <v>941</v>
      </c>
      <c r="M191" s="38" t="s">
        <v>585</v>
      </c>
      <c r="N191" s="38" t="s">
        <v>585</v>
      </c>
      <c r="O191" s="38" t="s">
        <v>585</v>
      </c>
      <c r="P191" s="38" t="s">
        <v>585</v>
      </c>
      <c r="Q191" s="38" t="s">
        <v>585</v>
      </c>
      <c r="R191" s="38" t="s">
        <v>585</v>
      </c>
      <c r="S191" s="38" t="s">
        <v>585</v>
      </c>
      <c r="T191" s="38" t="s">
        <v>585</v>
      </c>
      <c r="U191" s="38" t="s">
        <v>585</v>
      </c>
      <c r="V191" s="38" t="s">
        <v>585</v>
      </c>
    </row>
    <row r="192" spans="1:22" x14ac:dyDescent="0.25">
      <c r="A192" s="2" t="s">
        <v>17</v>
      </c>
      <c r="B192" s="40" t="s">
        <v>113</v>
      </c>
      <c r="C192" s="35" t="s">
        <v>600</v>
      </c>
      <c r="D192" s="35" t="s">
        <v>456</v>
      </c>
      <c r="E192" s="36">
        <v>0</v>
      </c>
      <c r="F192" s="37" t="s">
        <v>113</v>
      </c>
      <c r="G192" s="36" t="s">
        <v>601</v>
      </c>
      <c r="H192" s="38" t="s">
        <v>942</v>
      </c>
      <c r="I192" s="38" t="s">
        <v>943</v>
      </c>
      <c r="J192" s="38" t="s">
        <v>943</v>
      </c>
      <c r="K192" s="38" t="s">
        <v>943</v>
      </c>
      <c r="L192" s="38" t="s">
        <v>943</v>
      </c>
      <c r="M192" s="38" t="s">
        <v>585</v>
      </c>
      <c r="N192" s="38" t="s">
        <v>585</v>
      </c>
      <c r="O192" s="38" t="s">
        <v>585</v>
      </c>
      <c r="P192" s="38" t="s">
        <v>585</v>
      </c>
      <c r="Q192" s="38" t="s">
        <v>585</v>
      </c>
      <c r="R192" s="38" t="s">
        <v>585</v>
      </c>
      <c r="S192" s="38" t="s">
        <v>585</v>
      </c>
      <c r="T192" s="38" t="s">
        <v>585</v>
      </c>
      <c r="U192" s="38" t="s">
        <v>585</v>
      </c>
      <c r="V192" s="38" t="s">
        <v>585</v>
      </c>
    </row>
    <row r="193" spans="1:22" x14ac:dyDescent="0.25">
      <c r="A193" s="2" t="s">
        <v>17</v>
      </c>
      <c r="B193" s="40" t="s">
        <v>457</v>
      </c>
      <c r="C193" s="35" t="s">
        <v>584</v>
      </c>
      <c r="D193" s="35" t="s">
        <v>585</v>
      </c>
      <c r="E193" s="36">
        <v>0</v>
      </c>
      <c r="F193" s="37" t="s">
        <v>457</v>
      </c>
      <c r="G193" s="36" t="s">
        <v>585</v>
      </c>
      <c r="H193" s="38" t="s">
        <v>944</v>
      </c>
      <c r="I193" s="38" t="s">
        <v>945</v>
      </c>
      <c r="J193" s="38" t="s">
        <v>945</v>
      </c>
      <c r="K193" s="38" t="s">
        <v>945</v>
      </c>
      <c r="L193" s="38" t="s">
        <v>945</v>
      </c>
      <c r="M193" s="38" t="s">
        <v>585</v>
      </c>
      <c r="N193" s="38" t="s">
        <v>585</v>
      </c>
      <c r="O193" s="38" t="s">
        <v>585</v>
      </c>
      <c r="P193" s="38" t="s">
        <v>585</v>
      </c>
      <c r="Q193" s="38" t="s">
        <v>585</v>
      </c>
      <c r="R193" s="38" t="s">
        <v>585</v>
      </c>
      <c r="S193" s="38" t="s">
        <v>585</v>
      </c>
      <c r="T193" s="38" t="s">
        <v>585</v>
      </c>
      <c r="U193" s="38" t="s">
        <v>585</v>
      </c>
      <c r="V193" s="38" t="s">
        <v>585</v>
      </c>
    </row>
    <row r="194" spans="1:22" x14ac:dyDescent="0.25">
      <c r="A194" s="2" t="s">
        <v>17</v>
      </c>
      <c r="B194" s="40" t="s">
        <v>125</v>
      </c>
      <c r="C194" s="35" t="s">
        <v>600</v>
      </c>
      <c r="D194" s="35" t="s">
        <v>456</v>
      </c>
      <c r="E194" s="36">
        <v>0</v>
      </c>
      <c r="F194" s="37" t="s">
        <v>125</v>
      </c>
      <c r="G194" s="36" t="s">
        <v>601</v>
      </c>
      <c r="H194" s="38" t="s">
        <v>946</v>
      </c>
      <c r="I194" s="38" t="s">
        <v>947</v>
      </c>
      <c r="J194" s="38" t="s">
        <v>947</v>
      </c>
      <c r="K194" s="38" t="s">
        <v>947</v>
      </c>
      <c r="L194" s="38" t="s">
        <v>947</v>
      </c>
      <c r="M194" s="38" t="s">
        <v>585</v>
      </c>
      <c r="N194" s="38" t="s">
        <v>585</v>
      </c>
      <c r="O194" s="38" t="s">
        <v>585</v>
      </c>
      <c r="P194" s="38" t="s">
        <v>585</v>
      </c>
      <c r="Q194" s="38" t="s">
        <v>585</v>
      </c>
      <c r="R194" s="38" t="s">
        <v>585</v>
      </c>
      <c r="S194" s="38" t="s">
        <v>585</v>
      </c>
      <c r="T194" s="38" t="s">
        <v>585</v>
      </c>
      <c r="U194" s="38" t="s">
        <v>585</v>
      </c>
      <c r="V194" s="38" t="s">
        <v>585</v>
      </c>
    </row>
    <row r="195" spans="1:22" x14ac:dyDescent="0.25">
      <c r="A195" s="2" t="s">
        <v>17</v>
      </c>
      <c r="B195" s="40" t="s">
        <v>126</v>
      </c>
      <c r="C195" s="35" t="s">
        <v>600</v>
      </c>
      <c r="D195" s="35" t="s">
        <v>456</v>
      </c>
      <c r="E195" s="36">
        <v>0</v>
      </c>
      <c r="F195" s="37" t="s">
        <v>126</v>
      </c>
      <c r="G195" s="36" t="s">
        <v>601</v>
      </c>
      <c r="H195" s="38" t="s">
        <v>948</v>
      </c>
      <c r="I195" s="38" t="s">
        <v>949</v>
      </c>
      <c r="J195" s="38" t="s">
        <v>949</v>
      </c>
      <c r="K195" s="38" t="s">
        <v>949</v>
      </c>
      <c r="L195" s="38" t="s">
        <v>949</v>
      </c>
      <c r="M195" s="38" t="s">
        <v>585</v>
      </c>
      <c r="N195" s="38" t="s">
        <v>585</v>
      </c>
      <c r="O195" s="38" t="s">
        <v>585</v>
      </c>
      <c r="P195" s="38" t="s">
        <v>585</v>
      </c>
      <c r="Q195" s="38" t="s">
        <v>585</v>
      </c>
      <c r="R195" s="38" t="s">
        <v>585</v>
      </c>
      <c r="S195" s="38" t="s">
        <v>585</v>
      </c>
      <c r="T195" s="38" t="s">
        <v>585</v>
      </c>
      <c r="U195" s="38" t="s">
        <v>585</v>
      </c>
      <c r="V195" s="38" t="s">
        <v>585</v>
      </c>
    </row>
    <row r="196" spans="1:22" x14ac:dyDescent="0.25">
      <c r="A196" s="2" t="s">
        <v>17</v>
      </c>
      <c r="B196" s="40" t="s">
        <v>395</v>
      </c>
      <c r="C196" s="35" t="s">
        <v>600</v>
      </c>
      <c r="D196" s="35" t="s">
        <v>456</v>
      </c>
      <c r="E196" s="36">
        <v>0</v>
      </c>
      <c r="F196" s="37" t="s">
        <v>395</v>
      </c>
      <c r="G196" s="36" t="s">
        <v>601</v>
      </c>
      <c r="H196" s="38" t="s">
        <v>950</v>
      </c>
      <c r="I196" s="38" t="s">
        <v>951</v>
      </c>
      <c r="J196" s="38" t="s">
        <v>951</v>
      </c>
      <c r="K196" s="38" t="s">
        <v>951</v>
      </c>
      <c r="L196" s="38" t="s">
        <v>951</v>
      </c>
      <c r="M196" s="38" t="s">
        <v>585</v>
      </c>
      <c r="N196" s="38" t="s">
        <v>585</v>
      </c>
      <c r="O196" s="38" t="s">
        <v>585</v>
      </c>
      <c r="P196" s="38" t="s">
        <v>585</v>
      </c>
      <c r="Q196" s="38" t="s">
        <v>585</v>
      </c>
      <c r="R196" s="38" t="s">
        <v>585</v>
      </c>
      <c r="S196" s="38" t="s">
        <v>585</v>
      </c>
      <c r="T196" s="38" t="s">
        <v>585</v>
      </c>
      <c r="U196" s="38" t="s">
        <v>585</v>
      </c>
      <c r="V196" s="38" t="s">
        <v>585</v>
      </c>
    </row>
    <row r="197" spans="1:22" x14ac:dyDescent="0.25">
      <c r="A197" s="2" t="s">
        <v>17</v>
      </c>
      <c r="B197" s="40" t="s">
        <v>59</v>
      </c>
      <c r="C197" s="35" t="s">
        <v>600</v>
      </c>
      <c r="D197" s="35" t="s">
        <v>456</v>
      </c>
      <c r="E197" s="36">
        <v>0</v>
      </c>
      <c r="F197" s="37" t="s">
        <v>59</v>
      </c>
      <c r="G197" s="36" t="s">
        <v>601</v>
      </c>
      <c r="H197" s="38" t="s">
        <v>952</v>
      </c>
      <c r="I197" s="38" t="s">
        <v>953</v>
      </c>
      <c r="J197" s="38" t="s">
        <v>953</v>
      </c>
      <c r="K197" s="38" t="s">
        <v>953</v>
      </c>
      <c r="L197" s="38" t="s">
        <v>953</v>
      </c>
      <c r="M197" s="38" t="s">
        <v>585</v>
      </c>
      <c r="N197" s="38" t="s">
        <v>585</v>
      </c>
      <c r="O197" s="38" t="s">
        <v>585</v>
      </c>
      <c r="P197" s="38" t="s">
        <v>585</v>
      </c>
      <c r="Q197" s="38" t="s">
        <v>585</v>
      </c>
      <c r="R197" s="38" t="s">
        <v>585</v>
      </c>
      <c r="S197" s="38" t="s">
        <v>585</v>
      </c>
      <c r="T197" s="38" t="s">
        <v>585</v>
      </c>
      <c r="U197" s="38" t="s">
        <v>585</v>
      </c>
      <c r="V197" s="38" t="s">
        <v>585</v>
      </c>
    </row>
    <row r="198" spans="1:22" x14ac:dyDescent="0.25">
      <c r="A198" s="2" t="s">
        <v>17</v>
      </c>
      <c r="B198" s="40" t="s">
        <v>60</v>
      </c>
      <c r="C198" s="35" t="s">
        <v>600</v>
      </c>
      <c r="D198" s="35" t="s">
        <v>456</v>
      </c>
      <c r="E198" s="36">
        <v>0</v>
      </c>
      <c r="F198" s="37" t="s">
        <v>60</v>
      </c>
      <c r="G198" s="36" t="s">
        <v>601</v>
      </c>
      <c r="H198" s="38" t="s">
        <v>954</v>
      </c>
      <c r="I198" s="38" t="s">
        <v>955</v>
      </c>
      <c r="J198" s="38" t="s">
        <v>955</v>
      </c>
      <c r="K198" s="38" t="s">
        <v>955</v>
      </c>
      <c r="L198" s="38" t="s">
        <v>955</v>
      </c>
      <c r="M198" s="38" t="s">
        <v>585</v>
      </c>
      <c r="N198" s="38" t="s">
        <v>585</v>
      </c>
      <c r="O198" s="38" t="s">
        <v>585</v>
      </c>
      <c r="P198" s="38" t="s">
        <v>585</v>
      </c>
      <c r="Q198" s="38" t="s">
        <v>585</v>
      </c>
      <c r="R198" s="38" t="s">
        <v>585</v>
      </c>
      <c r="S198" s="38" t="s">
        <v>585</v>
      </c>
      <c r="T198" s="38" t="s">
        <v>585</v>
      </c>
      <c r="U198" s="38" t="s">
        <v>585</v>
      </c>
      <c r="V198" s="38" t="s">
        <v>585</v>
      </c>
    </row>
    <row r="199" spans="1:22" x14ac:dyDescent="0.25">
      <c r="A199" s="2" t="s">
        <v>17</v>
      </c>
      <c r="B199" s="40" t="s">
        <v>458</v>
      </c>
      <c r="C199" s="35" t="s">
        <v>584</v>
      </c>
      <c r="D199" s="35" t="s">
        <v>585</v>
      </c>
      <c r="E199" s="36">
        <v>0</v>
      </c>
      <c r="F199" s="37" t="s">
        <v>458</v>
      </c>
      <c r="G199" s="36" t="s">
        <v>585</v>
      </c>
      <c r="H199" s="38" t="s">
        <v>956</v>
      </c>
      <c r="I199" s="38" t="s">
        <v>957</v>
      </c>
      <c r="J199" s="38" t="s">
        <v>957</v>
      </c>
      <c r="K199" s="38" t="s">
        <v>957</v>
      </c>
      <c r="L199" s="38" t="s">
        <v>957</v>
      </c>
      <c r="M199" s="38" t="s">
        <v>585</v>
      </c>
      <c r="N199" s="38" t="s">
        <v>585</v>
      </c>
      <c r="O199" s="38" t="s">
        <v>585</v>
      </c>
      <c r="P199" s="38" t="s">
        <v>585</v>
      </c>
      <c r="Q199" s="38" t="s">
        <v>585</v>
      </c>
      <c r="R199" s="38" t="s">
        <v>585</v>
      </c>
      <c r="S199" s="38" t="s">
        <v>585</v>
      </c>
      <c r="T199" s="38" t="s">
        <v>585</v>
      </c>
      <c r="U199" s="38" t="s">
        <v>585</v>
      </c>
      <c r="V199" s="38" t="s">
        <v>585</v>
      </c>
    </row>
    <row r="200" spans="1:22" x14ac:dyDescent="0.25">
      <c r="A200" s="2" t="s">
        <v>17</v>
      </c>
      <c r="B200" s="40" t="s">
        <v>136</v>
      </c>
      <c r="C200" s="35" t="s">
        <v>600</v>
      </c>
      <c r="D200" s="35" t="s">
        <v>456</v>
      </c>
      <c r="E200" s="36">
        <v>0</v>
      </c>
      <c r="F200" s="37" t="s">
        <v>136</v>
      </c>
      <c r="G200" s="36" t="s">
        <v>601</v>
      </c>
      <c r="H200" s="38" t="s">
        <v>958</v>
      </c>
      <c r="I200" s="38" t="s">
        <v>959</v>
      </c>
      <c r="J200" s="38" t="s">
        <v>959</v>
      </c>
      <c r="K200" s="38" t="s">
        <v>959</v>
      </c>
      <c r="L200" s="38" t="s">
        <v>959</v>
      </c>
      <c r="M200" s="38" t="s">
        <v>585</v>
      </c>
      <c r="N200" s="38" t="s">
        <v>585</v>
      </c>
      <c r="O200" s="38" t="s">
        <v>585</v>
      </c>
      <c r="P200" s="38" t="s">
        <v>585</v>
      </c>
      <c r="Q200" s="38" t="s">
        <v>585</v>
      </c>
      <c r="R200" s="38" t="s">
        <v>585</v>
      </c>
      <c r="S200" s="38" t="s">
        <v>585</v>
      </c>
      <c r="T200" s="38" t="s">
        <v>585</v>
      </c>
      <c r="U200" s="38" t="s">
        <v>585</v>
      </c>
      <c r="V200" s="38" t="s">
        <v>585</v>
      </c>
    </row>
    <row r="201" spans="1:22" x14ac:dyDescent="0.25">
      <c r="A201" s="2" t="s">
        <v>17</v>
      </c>
      <c r="B201" s="40" t="s">
        <v>137</v>
      </c>
      <c r="C201" s="35" t="s">
        <v>600</v>
      </c>
      <c r="D201" s="35" t="s">
        <v>456</v>
      </c>
      <c r="E201" s="36">
        <v>0</v>
      </c>
      <c r="F201" s="37" t="s">
        <v>137</v>
      </c>
      <c r="G201" s="36" t="s">
        <v>601</v>
      </c>
      <c r="H201" s="38" t="s">
        <v>960</v>
      </c>
      <c r="I201" s="38" t="s">
        <v>961</v>
      </c>
      <c r="J201" s="38" t="s">
        <v>961</v>
      </c>
      <c r="K201" s="38" t="s">
        <v>961</v>
      </c>
      <c r="L201" s="38" t="s">
        <v>961</v>
      </c>
      <c r="M201" s="38" t="s">
        <v>585</v>
      </c>
      <c r="N201" s="38" t="s">
        <v>585</v>
      </c>
      <c r="O201" s="38" t="s">
        <v>585</v>
      </c>
      <c r="P201" s="38" t="s">
        <v>585</v>
      </c>
      <c r="Q201" s="38" t="s">
        <v>585</v>
      </c>
      <c r="R201" s="38" t="s">
        <v>585</v>
      </c>
      <c r="S201" s="38" t="s">
        <v>585</v>
      </c>
      <c r="T201" s="38" t="s">
        <v>585</v>
      </c>
      <c r="U201" s="38" t="s">
        <v>585</v>
      </c>
      <c r="V201" s="38" t="s">
        <v>585</v>
      </c>
    </row>
    <row r="202" spans="1:22" x14ac:dyDescent="0.25">
      <c r="A202" s="2" t="s">
        <v>17</v>
      </c>
      <c r="B202" s="40" t="s">
        <v>398</v>
      </c>
      <c r="C202" s="35" t="s">
        <v>600</v>
      </c>
      <c r="D202" s="35" t="s">
        <v>456</v>
      </c>
      <c r="E202" s="36">
        <v>0</v>
      </c>
      <c r="F202" s="37" t="s">
        <v>398</v>
      </c>
      <c r="G202" s="36" t="s">
        <v>601</v>
      </c>
      <c r="H202" s="38" t="s">
        <v>962</v>
      </c>
      <c r="I202" s="38" t="s">
        <v>963</v>
      </c>
      <c r="J202" s="38" t="s">
        <v>963</v>
      </c>
      <c r="K202" s="38" t="s">
        <v>963</v>
      </c>
      <c r="L202" s="38" t="s">
        <v>963</v>
      </c>
      <c r="M202" s="38" t="s">
        <v>585</v>
      </c>
      <c r="N202" s="38" t="s">
        <v>585</v>
      </c>
      <c r="O202" s="38" t="s">
        <v>585</v>
      </c>
      <c r="P202" s="38" t="s">
        <v>585</v>
      </c>
      <c r="Q202" s="38" t="s">
        <v>585</v>
      </c>
      <c r="R202" s="38" t="s">
        <v>585</v>
      </c>
      <c r="S202" s="38" t="s">
        <v>585</v>
      </c>
      <c r="T202" s="38" t="s">
        <v>585</v>
      </c>
      <c r="U202" s="38" t="s">
        <v>585</v>
      </c>
      <c r="V202" s="38" t="s">
        <v>585</v>
      </c>
    </row>
    <row r="203" spans="1:22" x14ac:dyDescent="0.25">
      <c r="A203" s="2" t="s">
        <v>17</v>
      </c>
      <c r="B203" s="40" t="s">
        <v>146</v>
      </c>
      <c r="C203" s="35" t="s">
        <v>600</v>
      </c>
      <c r="D203" s="35" t="s">
        <v>456</v>
      </c>
      <c r="E203" s="36">
        <v>0</v>
      </c>
      <c r="F203" s="37" t="s">
        <v>146</v>
      </c>
      <c r="G203" s="36" t="s">
        <v>601</v>
      </c>
      <c r="H203" s="38" t="s">
        <v>964</v>
      </c>
      <c r="I203" s="38" t="s">
        <v>965</v>
      </c>
      <c r="J203" s="38" t="s">
        <v>965</v>
      </c>
      <c r="K203" s="38" t="s">
        <v>965</v>
      </c>
      <c r="L203" s="38" t="s">
        <v>965</v>
      </c>
      <c r="M203" s="38" t="s">
        <v>585</v>
      </c>
      <c r="N203" s="38" t="s">
        <v>585</v>
      </c>
      <c r="O203" s="38" t="s">
        <v>585</v>
      </c>
      <c r="P203" s="38" t="s">
        <v>585</v>
      </c>
      <c r="Q203" s="38" t="s">
        <v>585</v>
      </c>
      <c r="R203" s="38" t="s">
        <v>585</v>
      </c>
      <c r="S203" s="38" t="s">
        <v>585</v>
      </c>
      <c r="T203" s="38" t="s">
        <v>585</v>
      </c>
      <c r="U203" s="38" t="s">
        <v>585</v>
      </c>
      <c r="V203" s="38" t="s">
        <v>585</v>
      </c>
    </row>
    <row r="204" spans="1:22" x14ac:dyDescent="0.25">
      <c r="A204" s="2" t="s">
        <v>17</v>
      </c>
      <c r="B204" s="40" t="s">
        <v>459</v>
      </c>
      <c r="C204" s="35" t="s">
        <v>584</v>
      </c>
      <c r="D204" s="35" t="s">
        <v>585</v>
      </c>
      <c r="E204" s="36">
        <v>0</v>
      </c>
      <c r="F204" s="37" t="s">
        <v>459</v>
      </c>
      <c r="G204" s="36" t="s">
        <v>585</v>
      </c>
      <c r="H204" s="38" t="s">
        <v>966</v>
      </c>
      <c r="I204" s="38" t="s">
        <v>967</v>
      </c>
      <c r="J204" s="38" t="s">
        <v>967</v>
      </c>
      <c r="K204" s="38" t="s">
        <v>967</v>
      </c>
      <c r="L204" s="38" t="s">
        <v>967</v>
      </c>
      <c r="M204" s="38" t="s">
        <v>585</v>
      </c>
      <c r="N204" s="38" t="s">
        <v>585</v>
      </c>
      <c r="O204" s="38" t="s">
        <v>585</v>
      </c>
      <c r="P204" s="38" t="s">
        <v>585</v>
      </c>
      <c r="Q204" s="38" t="s">
        <v>585</v>
      </c>
      <c r="R204" s="38" t="s">
        <v>585</v>
      </c>
      <c r="S204" s="38" t="s">
        <v>585</v>
      </c>
      <c r="T204" s="38" t="s">
        <v>585</v>
      </c>
      <c r="U204" s="38" t="s">
        <v>585</v>
      </c>
      <c r="V204" s="38" t="s">
        <v>585</v>
      </c>
    </row>
    <row r="205" spans="1:22" x14ac:dyDescent="0.25">
      <c r="A205" s="2" t="s">
        <v>17</v>
      </c>
      <c r="B205" s="40" t="s">
        <v>86</v>
      </c>
      <c r="C205" s="35" t="s">
        <v>600</v>
      </c>
      <c r="D205" s="35" t="s">
        <v>456</v>
      </c>
      <c r="E205" s="36">
        <v>0</v>
      </c>
      <c r="F205" s="37" t="s">
        <v>86</v>
      </c>
      <c r="G205" s="36" t="s">
        <v>601</v>
      </c>
      <c r="H205" s="38" t="s">
        <v>968</v>
      </c>
      <c r="I205" s="38" t="s">
        <v>969</v>
      </c>
      <c r="J205" s="38" t="s">
        <v>969</v>
      </c>
      <c r="K205" s="38" t="s">
        <v>969</v>
      </c>
      <c r="L205" s="38" t="s">
        <v>969</v>
      </c>
      <c r="M205" s="38" t="s">
        <v>585</v>
      </c>
      <c r="N205" s="38" t="s">
        <v>585</v>
      </c>
      <c r="O205" s="38" t="s">
        <v>585</v>
      </c>
      <c r="P205" s="38" t="s">
        <v>585</v>
      </c>
      <c r="Q205" s="38" t="s">
        <v>585</v>
      </c>
      <c r="R205" s="38" t="s">
        <v>585</v>
      </c>
      <c r="S205" s="38" t="s">
        <v>585</v>
      </c>
      <c r="T205" s="38" t="s">
        <v>585</v>
      </c>
      <c r="U205" s="38" t="s">
        <v>585</v>
      </c>
      <c r="V205" s="38" t="s">
        <v>585</v>
      </c>
    </row>
    <row r="206" spans="1:22" x14ac:dyDescent="0.25">
      <c r="A206" s="2" t="s">
        <v>17</v>
      </c>
      <c r="B206" s="40" t="s">
        <v>87</v>
      </c>
      <c r="C206" s="35" t="s">
        <v>600</v>
      </c>
      <c r="D206" s="35" t="s">
        <v>456</v>
      </c>
      <c r="E206" s="36">
        <v>0</v>
      </c>
      <c r="F206" s="37" t="s">
        <v>87</v>
      </c>
      <c r="G206" s="36" t="s">
        <v>601</v>
      </c>
      <c r="H206" s="38" t="s">
        <v>970</v>
      </c>
      <c r="I206" s="38" t="s">
        <v>971</v>
      </c>
      <c r="J206" s="38" t="s">
        <v>971</v>
      </c>
      <c r="K206" s="38" t="s">
        <v>971</v>
      </c>
      <c r="L206" s="38" t="s">
        <v>971</v>
      </c>
      <c r="M206" s="38" t="s">
        <v>585</v>
      </c>
      <c r="N206" s="38" t="s">
        <v>585</v>
      </c>
      <c r="O206" s="38" t="s">
        <v>585</v>
      </c>
      <c r="P206" s="38" t="s">
        <v>585</v>
      </c>
      <c r="Q206" s="38" t="s">
        <v>585</v>
      </c>
      <c r="R206" s="38" t="s">
        <v>585</v>
      </c>
      <c r="S206" s="38" t="s">
        <v>585</v>
      </c>
      <c r="T206" s="38" t="s">
        <v>585</v>
      </c>
      <c r="U206" s="38" t="s">
        <v>585</v>
      </c>
      <c r="V206" s="38" t="s">
        <v>585</v>
      </c>
    </row>
    <row r="207" spans="1:22" x14ac:dyDescent="0.25">
      <c r="A207" s="2" t="s">
        <v>17</v>
      </c>
      <c r="B207" s="40" t="s">
        <v>84</v>
      </c>
      <c r="C207" s="35" t="s">
        <v>600</v>
      </c>
      <c r="D207" s="35" t="s">
        <v>456</v>
      </c>
      <c r="E207" s="36">
        <v>0</v>
      </c>
      <c r="F207" s="37" t="s">
        <v>84</v>
      </c>
      <c r="G207" s="36" t="s">
        <v>601</v>
      </c>
      <c r="H207" s="38" t="s">
        <v>972</v>
      </c>
      <c r="I207" s="38" t="s">
        <v>973</v>
      </c>
      <c r="J207" s="38" t="s">
        <v>973</v>
      </c>
      <c r="K207" s="38" t="s">
        <v>973</v>
      </c>
      <c r="L207" s="38" t="s">
        <v>973</v>
      </c>
      <c r="M207" s="38" t="s">
        <v>585</v>
      </c>
      <c r="N207" s="38" t="s">
        <v>585</v>
      </c>
      <c r="O207" s="38" t="s">
        <v>585</v>
      </c>
      <c r="P207" s="38" t="s">
        <v>585</v>
      </c>
      <c r="Q207" s="38" t="s">
        <v>585</v>
      </c>
      <c r="R207" s="38" t="s">
        <v>585</v>
      </c>
      <c r="S207" s="38" t="s">
        <v>585</v>
      </c>
      <c r="T207" s="38" t="s">
        <v>585</v>
      </c>
      <c r="U207" s="38" t="s">
        <v>585</v>
      </c>
      <c r="V207" s="38" t="s">
        <v>585</v>
      </c>
    </row>
    <row r="208" spans="1:22" x14ac:dyDescent="0.25">
      <c r="A208" s="2" t="s">
        <v>17</v>
      </c>
      <c r="B208" s="40" t="s">
        <v>85</v>
      </c>
      <c r="C208" s="35" t="s">
        <v>600</v>
      </c>
      <c r="D208" s="35" t="s">
        <v>456</v>
      </c>
      <c r="E208" s="36">
        <v>0</v>
      </c>
      <c r="F208" s="37" t="s">
        <v>85</v>
      </c>
      <c r="G208" s="36" t="s">
        <v>601</v>
      </c>
      <c r="H208" s="38" t="s">
        <v>974</v>
      </c>
      <c r="I208" s="38" t="s">
        <v>975</v>
      </c>
      <c r="J208" s="38" t="s">
        <v>975</v>
      </c>
      <c r="K208" s="38" t="s">
        <v>975</v>
      </c>
      <c r="L208" s="38" t="s">
        <v>975</v>
      </c>
      <c r="M208" s="38" t="s">
        <v>585</v>
      </c>
      <c r="N208" s="38" t="s">
        <v>585</v>
      </c>
      <c r="O208" s="38" t="s">
        <v>585</v>
      </c>
      <c r="P208" s="38" t="s">
        <v>585</v>
      </c>
      <c r="Q208" s="38" t="s">
        <v>585</v>
      </c>
      <c r="R208" s="38" t="s">
        <v>585</v>
      </c>
      <c r="S208" s="38" t="s">
        <v>585</v>
      </c>
      <c r="T208" s="38" t="s">
        <v>585</v>
      </c>
      <c r="U208" s="38" t="s">
        <v>585</v>
      </c>
      <c r="V208" s="38" t="s">
        <v>585</v>
      </c>
    </row>
    <row r="209" spans="1:22" x14ac:dyDescent="0.25">
      <c r="A209" s="2" t="s">
        <v>17</v>
      </c>
      <c r="B209" s="40" t="s">
        <v>460</v>
      </c>
      <c r="C209" s="35" t="s">
        <v>584</v>
      </c>
      <c r="D209" s="35" t="s">
        <v>585</v>
      </c>
      <c r="E209" s="36">
        <v>0</v>
      </c>
      <c r="F209" s="37" t="s">
        <v>460</v>
      </c>
      <c r="G209" s="36" t="s">
        <v>585</v>
      </c>
      <c r="H209" s="38" t="s">
        <v>976</v>
      </c>
      <c r="I209" s="38" t="s">
        <v>977</v>
      </c>
      <c r="J209" s="38" t="s">
        <v>977</v>
      </c>
      <c r="K209" s="38" t="s">
        <v>977</v>
      </c>
      <c r="L209" s="38" t="s">
        <v>977</v>
      </c>
      <c r="M209" s="38" t="s">
        <v>585</v>
      </c>
      <c r="N209" s="38" t="s">
        <v>585</v>
      </c>
      <c r="O209" s="38" t="s">
        <v>585</v>
      </c>
      <c r="P209" s="38" t="s">
        <v>585</v>
      </c>
      <c r="Q209" s="38" t="s">
        <v>585</v>
      </c>
      <c r="R209" s="38" t="s">
        <v>585</v>
      </c>
      <c r="S209" s="38" t="s">
        <v>585</v>
      </c>
      <c r="T209" s="38" t="s">
        <v>585</v>
      </c>
      <c r="U209" s="38" t="s">
        <v>585</v>
      </c>
      <c r="V209" s="38" t="s">
        <v>585</v>
      </c>
    </row>
    <row r="210" spans="1:22" x14ac:dyDescent="0.25">
      <c r="A210" s="2" t="s">
        <v>17</v>
      </c>
      <c r="B210" s="40" t="s">
        <v>99</v>
      </c>
      <c r="C210" s="35" t="s">
        <v>600</v>
      </c>
      <c r="D210" s="35" t="s">
        <v>456</v>
      </c>
      <c r="E210" s="36">
        <v>0</v>
      </c>
      <c r="F210" s="37" t="s">
        <v>99</v>
      </c>
      <c r="G210" s="36" t="s">
        <v>601</v>
      </c>
      <c r="H210" s="38" t="s">
        <v>978</v>
      </c>
      <c r="I210" s="38" t="s">
        <v>979</v>
      </c>
      <c r="J210" s="38" t="s">
        <v>979</v>
      </c>
      <c r="K210" s="38" t="s">
        <v>979</v>
      </c>
      <c r="L210" s="38" t="s">
        <v>979</v>
      </c>
      <c r="M210" s="38" t="s">
        <v>585</v>
      </c>
      <c r="N210" s="38" t="s">
        <v>585</v>
      </c>
      <c r="O210" s="38" t="s">
        <v>585</v>
      </c>
      <c r="P210" s="38" t="s">
        <v>585</v>
      </c>
      <c r="Q210" s="38" t="s">
        <v>585</v>
      </c>
      <c r="R210" s="38" t="s">
        <v>585</v>
      </c>
      <c r="S210" s="38" t="s">
        <v>585</v>
      </c>
      <c r="T210" s="38" t="s">
        <v>585</v>
      </c>
      <c r="U210" s="38" t="s">
        <v>585</v>
      </c>
      <c r="V210" s="38" t="s">
        <v>585</v>
      </c>
    </row>
    <row r="211" spans="1:22" x14ac:dyDescent="0.25">
      <c r="A211" s="2" t="s">
        <v>17</v>
      </c>
      <c r="B211" s="40" t="s">
        <v>100</v>
      </c>
      <c r="C211" s="35" t="s">
        <v>600</v>
      </c>
      <c r="D211" s="35" t="s">
        <v>456</v>
      </c>
      <c r="E211" s="36">
        <v>0</v>
      </c>
      <c r="F211" s="37" t="s">
        <v>100</v>
      </c>
      <c r="G211" s="36" t="s">
        <v>601</v>
      </c>
      <c r="H211" s="38" t="s">
        <v>980</v>
      </c>
      <c r="I211" s="38" t="s">
        <v>981</v>
      </c>
      <c r="J211" s="38" t="s">
        <v>981</v>
      </c>
      <c r="K211" s="38" t="s">
        <v>981</v>
      </c>
      <c r="L211" s="38" t="s">
        <v>981</v>
      </c>
      <c r="M211" s="38" t="s">
        <v>585</v>
      </c>
      <c r="N211" s="38" t="s">
        <v>585</v>
      </c>
      <c r="O211" s="38" t="s">
        <v>585</v>
      </c>
      <c r="P211" s="38" t="s">
        <v>585</v>
      </c>
      <c r="Q211" s="38" t="s">
        <v>585</v>
      </c>
      <c r="R211" s="38" t="s">
        <v>585</v>
      </c>
      <c r="S211" s="38" t="s">
        <v>585</v>
      </c>
      <c r="T211" s="38" t="s">
        <v>585</v>
      </c>
      <c r="U211" s="38" t="s">
        <v>585</v>
      </c>
      <c r="V211" s="38" t="s">
        <v>585</v>
      </c>
    </row>
    <row r="212" spans="1:22" x14ac:dyDescent="0.25">
      <c r="A212" s="2" t="s">
        <v>17</v>
      </c>
      <c r="B212" s="40" t="s">
        <v>187</v>
      </c>
      <c r="C212" s="35" t="s">
        <v>584</v>
      </c>
      <c r="D212" s="35" t="s">
        <v>585</v>
      </c>
      <c r="E212" s="36">
        <v>0</v>
      </c>
      <c r="F212" s="37" t="s">
        <v>187</v>
      </c>
      <c r="G212" s="36" t="s">
        <v>586</v>
      </c>
      <c r="H212" s="38" t="s">
        <v>982</v>
      </c>
      <c r="I212" s="38" t="s">
        <v>983</v>
      </c>
      <c r="J212" s="38" t="s">
        <v>983</v>
      </c>
      <c r="K212" s="38" t="s">
        <v>983</v>
      </c>
      <c r="L212" s="38" t="s">
        <v>983</v>
      </c>
      <c r="M212" s="38" t="s">
        <v>585</v>
      </c>
      <c r="N212" s="38" t="s">
        <v>585</v>
      </c>
      <c r="O212" s="38" t="s">
        <v>585</v>
      </c>
      <c r="P212" s="38" t="s">
        <v>585</v>
      </c>
      <c r="Q212" s="38" t="s">
        <v>585</v>
      </c>
      <c r="R212" s="38" t="s">
        <v>585</v>
      </c>
      <c r="S212" s="38" t="s">
        <v>585</v>
      </c>
      <c r="T212" s="38" t="s">
        <v>585</v>
      </c>
      <c r="U212" s="38" t="s">
        <v>585</v>
      </c>
      <c r="V212" s="38" t="s">
        <v>585</v>
      </c>
    </row>
    <row r="213" spans="1:22" x14ac:dyDescent="0.25">
      <c r="A213" s="2" t="s">
        <v>16</v>
      </c>
      <c r="B213" s="48" t="s">
        <v>461</v>
      </c>
      <c r="C213" s="30" t="s">
        <v>584</v>
      </c>
      <c r="D213" s="30" t="s">
        <v>585</v>
      </c>
      <c r="E213" s="31">
        <v>1</v>
      </c>
      <c r="F213" s="32" t="s">
        <v>461</v>
      </c>
      <c r="G213" s="33" t="s">
        <v>585</v>
      </c>
      <c r="H213" s="33" t="s">
        <v>984</v>
      </c>
      <c r="I213" s="33" t="s">
        <v>985</v>
      </c>
      <c r="J213" s="33" t="s">
        <v>985</v>
      </c>
      <c r="K213" s="33" t="s">
        <v>985</v>
      </c>
      <c r="L213" s="33" t="s">
        <v>985</v>
      </c>
      <c r="M213" s="33" t="s">
        <v>585</v>
      </c>
      <c r="N213" s="33" t="s">
        <v>585</v>
      </c>
      <c r="O213" s="33" t="s">
        <v>585</v>
      </c>
      <c r="P213" s="33" t="s">
        <v>585</v>
      </c>
      <c r="Q213" s="33" t="s">
        <v>585</v>
      </c>
      <c r="R213" s="33" t="s">
        <v>585</v>
      </c>
      <c r="S213" s="33" t="s">
        <v>585</v>
      </c>
      <c r="T213" s="33" t="s">
        <v>585</v>
      </c>
      <c r="U213" s="33" t="s">
        <v>585</v>
      </c>
      <c r="V213" s="33" t="s">
        <v>585</v>
      </c>
    </row>
    <row r="214" spans="1:22" x14ac:dyDescent="0.25">
      <c r="A214" s="2" t="s">
        <v>17</v>
      </c>
      <c r="B214" s="40" t="s">
        <v>170</v>
      </c>
      <c r="C214" s="35" t="s">
        <v>600</v>
      </c>
      <c r="D214" s="35" t="s">
        <v>461</v>
      </c>
      <c r="E214" s="36">
        <v>0</v>
      </c>
      <c r="F214" s="37" t="s">
        <v>170</v>
      </c>
      <c r="G214" s="36" t="s">
        <v>601</v>
      </c>
      <c r="H214" s="38" t="s">
        <v>986</v>
      </c>
      <c r="I214" s="38" t="s">
        <v>987</v>
      </c>
      <c r="J214" s="38" t="s">
        <v>987</v>
      </c>
      <c r="K214" s="38" t="s">
        <v>987</v>
      </c>
      <c r="L214" s="38" t="s">
        <v>987</v>
      </c>
      <c r="M214" s="38" t="s">
        <v>585</v>
      </c>
      <c r="N214" s="38" t="s">
        <v>585</v>
      </c>
      <c r="O214" s="38" t="s">
        <v>585</v>
      </c>
      <c r="P214" s="38" t="s">
        <v>585</v>
      </c>
      <c r="Q214" s="38" t="s">
        <v>585</v>
      </c>
      <c r="R214" s="38" t="s">
        <v>585</v>
      </c>
      <c r="S214" s="38" t="s">
        <v>585</v>
      </c>
      <c r="T214" s="38" t="s">
        <v>585</v>
      </c>
      <c r="U214" s="38" t="s">
        <v>585</v>
      </c>
      <c r="V214" s="38" t="s">
        <v>585</v>
      </c>
    </row>
    <row r="215" spans="1:22" x14ac:dyDescent="0.25">
      <c r="A215" s="2" t="s">
        <v>17</v>
      </c>
      <c r="B215" s="40" t="s">
        <v>171</v>
      </c>
      <c r="C215" s="35" t="s">
        <v>600</v>
      </c>
      <c r="D215" s="35" t="s">
        <v>461</v>
      </c>
      <c r="E215" s="36">
        <v>0</v>
      </c>
      <c r="F215" s="37" t="s">
        <v>171</v>
      </c>
      <c r="G215" s="36" t="s">
        <v>601</v>
      </c>
      <c r="H215" s="38" t="s">
        <v>988</v>
      </c>
      <c r="I215" s="38" t="s">
        <v>989</v>
      </c>
      <c r="J215" s="38" t="s">
        <v>989</v>
      </c>
      <c r="K215" s="38" t="s">
        <v>989</v>
      </c>
      <c r="L215" s="38" t="s">
        <v>989</v>
      </c>
      <c r="M215" s="38" t="s">
        <v>585</v>
      </c>
      <c r="N215" s="38" t="s">
        <v>585</v>
      </c>
      <c r="O215" s="38" t="s">
        <v>585</v>
      </c>
      <c r="P215" s="38" t="s">
        <v>585</v>
      </c>
      <c r="Q215" s="38" t="s">
        <v>585</v>
      </c>
      <c r="R215" s="38" t="s">
        <v>585</v>
      </c>
      <c r="S215" s="38" t="s">
        <v>585</v>
      </c>
      <c r="T215" s="38" t="s">
        <v>585</v>
      </c>
      <c r="U215" s="38" t="s">
        <v>585</v>
      </c>
      <c r="V215" s="38" t="s">
        <v>585</v>
      </c>
    </row>
    <row r="216" spans="1:22" x14ac:dyDescent="0.25">
      <c r="A216" s="2" t="s">
        <v>17</v>
      </c>
      <c r="B216" s="40" t="s">
        <v>172</v>
      </c>
      <c r="C216" s="35" t="s">
        <v>600</v>
      </c>
      <c r="D216" s="35" t="s">
        <v>461</v>
      </c>
      <c r="E216" s="36">
        <v>0</v>
      </c>
      <c r="F216" s="37" t="s">
        <v>172</v>
      </c>
      <c r="G216" s="36" t="s">
        <v>601</v>
      </c>
      <c r="H216" s="38" t="s">
        <v>990</v>
      </c>
      <c r="I216" s="38" t="s">
        <v>991</v>
      </c>
      <c r="J216" s="38" t="s">
        <v>991</v>
      </c>
      <c r="K216" s="38" t="s">
        <v>991</v>
      </c>
      <c r="L216" s="38" t="s">
        <v>991</v>
      </c>
      <c r="M216" s="38" t="s">
        <v>585</v>
      </c>
      <c r="N216" s="38" t="s">
        <v>585</v>
      </c>
      <c r="O216" s="38" t="s">
        <v>585</v>
      </c>
      <c r="P216" s="38" t="s">
        <v>585</v>
      </c>
      <c r="Q216" s="38" t="s">
        <v>585</v>
      </c>
      <c r="R216" s="38" t="s">
        <v>585</v>
      </c>
      <c r="S216" s="38" t="s">
        <v>585</v>
      </c>
      <c r="T216" s="38" t="s">
        <v>585</v>
      </c>
      <c r="U216" s="38" t="s">
        <v>585</v>
      </c>
      <c r="V216" s="38" t="s">
        <v>585</v>
      </c>
    </row>
    <row r="217" spans="1:22" x14ac:dyDescent="0.25">
      <c r="A217" s="2" t="s">
        <v>17</v>
      </c>
      <c r="B217" s="40" t="s">
        <v>173</v>
      </c>
      <c r="C217" s="35" t="s">
        <v>600</v>
      </c>
      <c r="D217" s="35" t="s">
        <v>461</v>
      </c>
      <c r="E217" s="36">
        <v>0</v>
      </c>
      <c r="F217" s="37" t="s">
        <v>173</v>
      </c>
      <c r="G217" s="36" t="s">
        <v>601</v>
      </c>
      <c r="H217" s="38" t="s">
        <v>992</v>
      </c>
      <c r="I217" s="38" t="s">
        <v>993</v>
      </c>
      <c r="J217" s="38" t="s">
        <v>993</v>
      </c>
      <c r="K217" s="38" t="s">
        <v>993</v>
      </c>
      <c r="L217" s="38" t="s">
        <v>993</v>
      </c>
      <c r="M217" s="38" t="s">
        <v>585</v>
      </c>
      <c r="N217" s="38" t="s">
        <v>585</v>
      </c>
      <c r="O217" s="38" t="s">
        <v>585</v>
      </c>
      <c r="P217" s="38" t="s">
        <v>585</v>
      </c>
      <c r="Q217" s="38" t="s">
        <v>585</v>
      </c>
      <c r="R217" s="38" t="s">
        <v>585</v>
      </c>
      <c r="S217" s="38" t="s">
        <v>585</v>
      </c>
      <c r="T217" s="38" t="s">
        <v>585</v>
      </c>
      <c r="U217" s="38" t="s">
        <v>585</v>
      </c>
      <c r="V217" s="38" t="s">
        <v>585</v>
      </c>
    </row>
    <row r="218" spans="1:22" x14ac:dyDescent="0.25">
      <c r="A218" s="2" t="s">
        <v>17</v>
      </c>
      <c r="B218" s="40" t="s">
        <v>118</v>
      </c>
      <c r="C218" s="35" t="s">
        <v>600</v>
      </c>
      <c r="D218" s="35" t="s">
        <v>461</v>
      </c>
      <c r="E218" s="36">
        <v>0</v>
      </c>
      <c r="F218" s="37" t="s">
        <v>118</v>
      </c>
      <c r="G218" s="36" t="s">
        <v>601</v>
      </c>
      <c r="H218" s="38" t="s">
        <v>994</v>
      </c>
      <c r="I218" s="38" t="s">
        <v>995</v>
      </c>
      <c r="J218" s="38" t="s">
        <v>995</v>
      </c>
      <c r="K218" s="38" t="s">
        <v>995</v>
      </c>
      <c r="L218" s="38" t="s">
        <v>995</v>
      </c>
      <c r="M218" s="38" t="s">
        <v>585</v>
      </c>
      <c r="N218" s="38" t="s">
        <v>585</v>
      </c>
      <c r="O218" s="38" t="s">
        <v>585</v>
      </c>
      <c r="P218" s="38" t="s">
        <v>585</v>
      </c>
      <c r="Q218" s="38" t="s">
        <v>585</v>
      </c>
      <c r="R218" s="38" t="s">
        <v>585</v>
      </c>
      <c r="S218" s="38" t="s">
        <v>585</v>
      </c>
      <c r="T218" s="38" t="s">
        <v>585</v>
      </c>
      <c r="U218" s="38" t="s">
        <v>585</v>
      </c>
      <c r="V218" s="38" t="s">
        <v>585</v>
      </c>
    </row>
    <row r="219" spans="1:22" x14ac:dyDescent="0.25">
      <c r="A219" s="2" t="s">
        <v>17</v>
      </c>
      <c r="B219" s="40" t="s">
        <v>119</v>
      </c>
      <c r="C219" s="35" t="s">
        <v>600</v>
      </c>
      <c r="D219" s="35" t="s">
        <v>461</v>
      </c>
      <c r="E219" s="36">
        <v>0</v>
      </c>
      <c r="F219" s="37" t="s">
        <v>119</v>
      </c>
      <c r="G219" s="36" t="s">
        <v>601</v>
      </c>
      <c r="H219" s="38" t="s">
        <v>996</v>
      </c>
      <c r="I219" s="38" t="s">
        <v>997</v>
      </c>
      <c r="J219" s="38" t="s">
        <v>997</v>
      </c>
      <c r="K219" s="38" t="s">
        <v>997</v>
      </c>
      <c r="L219" s="38" t="s">
        <v>997</v>
      </c>
      <c r="M219" s="38" t="s">
        <v>585</v>
      </c>
      <c r="N219" s="38" t="s">
        <v>585</v>
      </c>
      <c r="O219" s="38" t="s">
        <v>585</v>
      </c>
      <c r="P219" s="38" t="s">
        <v>585</v>
      </c>
      <c r="Q219" s="38" t="s">
        <v>585</v>
      </c>
      <c r="R219" s="38" t="s">
        <v>585</v>
      </c>
      <c r="S219" s="38" t="s">
        <v>585</v>
      </c>
      <c r="T219" s="38" t="s">
        <v>585</v>
      </c>
      <c r="U219" s="38" t="s">
        <v>585</v>
      </c>
      <c r="V219" s="38" t="s">
        <v>585</v>
      </c>
    </row>
    <row r="220" spans="1:22" x14ac:dyDescent="0.25">
      <c r="A220" s="2" t="s">
        <v>17</v>
      </c>
      <c r="B220" s="40" t="s">
        <v>116</v>
      </c>
      <c r="C220" s="35" t="s">
        <v>600</v>
      </c>
      <c r="D220" s="35" t="s">
        <v>461</v>
      </c>
      <c r="E220" s="36">
        <v>0</v>
      </c>
      <c r="F220" s="37" t="s">
        <v>116</v>
      </c>
      <c r="G220" s="36" t="s">
        <v>601</v>
      </c>
      <c r="H220" s="38" t="s">
        <v>998</v>
      </c>
      <c r="I220" s="38" t="s">
        <v>999</v>
      </c>
      <c r="J220" s="38" t="s">
        <v>999</v>
      </c>
      <c r="K220" s="38" t="s">
        <v>999</v>
      </c>
      <c r="L220" s="38" t="s">
        <v>999</v>
      </c>
      <c r="M220" s="38" t="s">
        <v>585</v>
      </c>
      <c r="N220" s="38" t="s">
        <v>585</v>
      </c>
      <c r="O220" s="38" t="s">
        <v>585</v>
      </c>
      <c r="P220" s="38" t="s">
        <v>585</v>
      </c>
      <c r="Q220" s="38" t="s">
        <v>585</v>
      </c>
      <c r="R220" s="38" t="s">
        <v>585</v>
      </c>
      <c r="S220" s="38" t="s">
        <v>585</v>
      </c>
      <c r="T220" s="38" t="s">
        <v>585</v>
      </c>
      <c r="U220" s="38" t="s">
        <v>585</v>
      </c>
      <c r="V220" s="38" t="s">
        <v>585</v>
      </c>
    </row>
    <row r="221" spans="1:22" x14ac:dyDescent="0.25">
      <c r="A221" s="2" t="s">
        <v>17</v>
      </c>
      <c r="B221" s="40" t="s">
        <v>117</v>
      </c>
      <c r="C221" s="35" t="s">
        <v>600</v>
      </c>
      <c r="D221" s="35" t="s">
        <v>461</v>
      </c>
      <c r="E221" s="36">
        <v>0</v>
      </c>
      <c r="F221" s="37" t="s">
        <v>117</v>
      </c>
      <c r="G221" s="36" t="s">
        <v>601</v>
      </c>
      <c r="H221" s="38" t="s">
        <v>1000</v>
      </c>
      <c r="I221" s="38" t="s">
        <v>1001</v>
      </c>
      <c r="J221" s="38" t="s">
        <v>1001</v>
      </c>
      <c r="K221" s="38" t="s">
        <v>1001</v>
      </c>
      <c r="L221" s="38" t="s">
        <v>1001</v>
      </c>
      <c r="M221" s="38" t="s">
        <v>585</v>
      </c>
      <c r="N221" s="38" t="s">
        <v>585</v>
      </c>
      <c r="O221" s="38" t="s">
        <v>585</v>
      </c>
      <c r="P221" s="38" t="s">
        <v>585</v>
      </c>
      <c r="Q221" s="38" t="s">
        <v>585</v>
      </c>
      <c r="R221" s="38" t="s">
        <v>585</v>
      </c>
      <c r="S221" s="38" t="s">
        <v>585</v>
      </c>
      <c r="T221" s="38" t="s">
        <v>585</v>
      </c>
      <c r="U221" s="38" t="s">
        <v>585</v>
      </c>
      <c r="V221" s="38" t="s">
        <v>585</v>
      </c>
    </row>
    <row r="222" spans="1:22" x14ac:dyDescent="0.25">
      <c r="A222" s="2" t="s">
        <v>17</v>
      </c>
      <c r="B222" s="40" t="s">
        <v>127</v>
      </c>
      <c r="C222" s="35" t="s">
        <v>600</v>
      </c>
      <c r="D222" s="35" t="s">
        <v>461</v>
      </c>
      <c r="E222" s="36">
        <v>0</v>
      </c>
      <c r="F222" s="37" t="s">
        <v>127</v>
      </c>
      <c r="G222" s="36" t="s">
        <v>601</v>
      </c>
      <c r="H222" s="38" t="s">
        <v>1002</v>
      </c>
      <c r="I222" s="38" t="s">
        <v>1003</v>
      </c>
      <c r="J222" s="38" t="s">
        <v>1003</v>
      </c>
      <c r="K222" s="38" t="s">
        <v>1003</v>
      </c>
      <c r="L222" s="38" t="s">
        <v>1003</v>
      </c>
      <c r="M222" s="38" t="s">
        <v>585</v>
      </c>
      <c r="N222" s="38" t="s">
        <v>585</v>
      </c>
      <c r="O222" s="38" t="s">
        <v>585</v>
      </c>
      <c r="P222" s="38" t="s">
        <v>585</v>
      </c>
      <c r="Q222" s="38" t="s">
        <v>585</v>
      </c>
      <c r="R222" s="38" t="s">
        <v>585</v>
      </c>
      <c r="S222" s="38" t="s">
        <v>585</v>
      </c>
      <c r="T222" s="38" t="s">
        <v>585</v>
      </c>
      <c r="U222" s="38" t="s">
        <v>585</v>
      </c>
      <c r="V222" s="38" t="s">
        <v>585</v>
      </c>
    </row>
    <row r="223" spans="1:22" x14ac:dyDescent="0.25">
      <c r="A223" s="2" t="s">
        <v>17</v>
      </c>
      <c r="B223" s="40" t="s">
        <v>128</v>
      </c>
      <c r="C223" s="35" t="s">
        <v>600</v>
      </c>
      <c r="D223" s="35" t="s">
        <v>461</v>
      </c>
      <c r="E223" s="36">
        <v>0</v>
      </c>
      <c r="F223" s="37" t="s">
        <v>128</v>
      </c>
      <c r="G223" s="36" t="s">
        <v>601</v>
      </c>
      <c r="H223" s="38" t="s">
        <v>1004</v>
      </c>
      <c r="I223" s="38" t="s">
        <v>1005</v>
      </c>
      <c r="J223" s="38" t="s">
        <v>1005</v>
      </c>
      <c r="K223" s="38" t="s">
        <v>1005</v>
      </c>
      <c r="L223" s="38" t="s">
        <v>1005</v>
      </c>
      <c r="M223" s="38" t="s">
        <v>585</v>
      </c>
      <c r="N223" s="38" t="s">
        <v>585</v>
      </c>
      <c r="O223" s="38" t="s">
        <v>585</v>
      </c>
      <c r="P223" s="38" t="s">
        <v>585</v>
      </c>
      <c r="Q223" s="38" t="s">
        <v>585</v>
      </c>
      <c r="R223" s="38" t="s">
        <v>585</v>
      </c>
      <c r="S223" s="38" t="s">
        <v>585</v>
      </c>
      <c r="T223" s="38" t="s">
        <v>585</v>
      </c>
      <c r="U223" s="38" t="s">
        <v>585</v>
      </c>
      <c r="V223" s="38" t="s">
        <v>585</v>
      </c>
    </row>
    <row r="224" spans="1:22" x14ac:dyDescent="0.25">
      <c r="A224" s="2" t="s">
        <v>17</v>
      </c>
      <c r="B224" s="40" t="s">
        <v>61</v>
      </c>
      <c r="C224" s="35" t="s">
        <v>600</v>
      </c>
      <c r="D224" s="35" t="s">
        <v>461</v>
      </c>
      <c r="E224" s="36">
        <v>0</v>
      </c>
      <c r="F224" s="37" t="s">
        <v>61</v>
      </c>
      <c r="G224" s="36" t="s">
        <v>601</v>
      </c>
      <c r="H224" s="38" t="s">
        <v>1006</v>
      </c>
      <c r="I224" s="38" t="s">
        <v>1007</v>
      </c>
      <c r="J224" s="38" t="s">
        <v>1007</v>
      </c>
      <c r="K224" s="38" t="s">
        <v>1007</v>
      </c>
      <c r="L224" s="38" t="s">
        <v>1007</v>
      </c>
      <c r="M224" s="38" t="s">
        <v>585</v>
      </c>
      <c r="N224" s="38" t="s">
        <v>585</v>
      </c>
      <c r="O224" s="38" t="s">
        <v>585</v>
      </c>
      <c r="P224" s="38" t="s">
        <v>585</v>
      </c>
      <c r="Q224" s="38" t="s">
        <v>585</v>
      </c>
      <c r="R224" s="38" t="s">
        <v>585</v>
      </c>
      <c r="S224" s="38" t="s">
        <v>585</v>
      </c>
      <c r="T224" s="38" t="s">
        <v>585</v>
      </c>
      <c r="U224" s="38" t="s">
        <v>585</v>
      </c>
      <c r="V224" s="38" t="s">
        <v>585</v>
      </c>
    </row>
    <row r="225" spans="1:22" x14ac:dyDescent="0.25">
      <c r="A225" s="2" t="s">
        <v>17</v>
      </c>
      <c r="B225" s="40" t="s">
        <v>62</v>
      </c>
      <c r="C225" s="35" t="s">
        <v>600</v>
      </c>
      <c r="D225" s="35" t="s">
        <v>461</v>
      </c>
      <c r="E225" s="36">
        <v>0</v>
      </c>
      <c r="F225" s="37" t="s">
        <v>62</v>
      </c>
      <c r="G225" s="36" t="s">
        <v>601</v>
      </c>
      <c r="H225" s="38" t="s">
        <v>1008</v>
      </c>
      <c r="I225" s="38" t="s">
        <v>1009</v>
      </c>
      <c r="J225" s="38" t="s">
        <v>1009</v>
      </c>
      <c r="K225" s="38" t="s">
        <v>1009</v>
      </c>
      <c r="L225" s="38" t="s">
        <v>1009</v>
      </c>
      <c r="M225" s="38" t="s">
        <v>585</v>
      </c>
      <c r="N225" s="38" t="s">
        <v>585</v>
      </c>
      <c r="O225" s="38" t="s">
        <v>585</v>
      </c>
      <c r="P225" s="38" t="s">
        <v>585</v>
      </c>
      <c r="Q225" s="38" t="s">
        <v>585</v>
      </c>
      <c r="R225" s="38" t="s">
        <v>585</v>
      </c>
      <c r="S225" s="38" t="s">
        <v>585</v>
      </c>
      <c r="T225" s="38" t="s">
        <v>585</v>
      </c>
      <c r="U225" s="38" t="s">
        <v>585</v>
      </c>
      <c r="V225" s="38" t="s">
        <v>585</v>
      </c>
    </row>
    <row r="226" spans="1:22" x14ac:dyDescent="0.25">
      <c r="A226" s="2" t="s">
        <v>17</v>
      </c>
      <c r="B226" s="40" t="s">
        <v>138</v>
      </c>
      <c r="C226" s="35" t="s">
        <v>600</v>
      </c>
      <c r="D226" s="35" t="s">
        <v>461</v>
      </c>
      <c r="E226" s="36">
        <v>0</v>
      </c>
      <c r="F226" s="37" t="s">
        <v>138</v>
      </c>
      <c r="G226" s="36" t="s">
        <v>601</v>
      </c>
      <c r="H226" s="38" t="s">
        <v>1010</v>
      </c>
      <c r="I226" s="38" t="s">
        <v>1011</v>
      </c>
      <c r="J226" s="38" t="s">
        <v>1011</v>
      </c>
      <c r="K226" s="38" t="s">
        <v>1011</v>
      </c>
      <c r="L226" s="38" t="s">
        <v>1011</v>
      </c>
      <c r="M226" s="38" t="s">
        <v>585</v>
      </c>
      <c r="N226" s="38" t="s">
        <v>585</v>
      </c>
      <c r="O226" s="38" t="s">
        <v>585</v>
      </c>
      <c r="P226" s="38" t="s">
        <v>585</v>
      </c>
      <c r="Q226" s="38" t="s">
        <v>585</v>
      </c>
      <c r="R226" s="38" t="s">
        <v>585</v>
      </c>
      <c r="S226" s="38" t="s">
        <v>585</v>
      </c>
      <c r="T226" s="38" t="s">
        <v>585</v>
      </c>
      <c r="U226" s="38" t="s">
        <v>585</v>
      </c>
      <c r="V226" s="38" t="s">
        <v>585</v>
      </c>
    </row>
    <row r="227" spans="1:22" x14ac:dyDescent="0.25">
      <c r="A227" s="2" t="s">
        <v>17</v>
      </c>
      <c r="B227" s="40" t="s">
        <v>139</v>
      </c>
      <c r="C227" s="35" t="s">
        <v>600</v>
      </c>
      <c r="D227" s="35" t="s">
        <v>461</v>
      </c>
      <c r="E227" s="36">
        <v>0</v>
      </c>
      <c r="F227" s="37" t="s">
        <v>139</v>
      </c>
      <c r="G227" s="36" t="s">
        <v>601</v>
      </c>
      <c r="H227" s="38" t="s">
        <v>1012</v>
      </c>
      <c r="I227" s="38" t="s">
        <v>1013</v>
      </c>
      <c r="J227" s="38" t="s">
        <v>1013</v>
      </c>
      <c r="K227" s="38" t="s">
        <v>1013</v>
      </c>
      <c r="L227" s="38" t="s">
        <v>1013</v>
      </c>
      <c r="M227" s="38" t="s">
        <v>585</v>
      </c>
      <c r="N227" s="38" t="s">
        <v>585</v>
      </c>
      <c r="O227" s="38" t="s">
        <v>585</v>
      </c>
      <c r="P227" s="38" t="s">
        <v>585</v>
      </c>
      <c r="Q227" s="38" t="s">
        <v>585</v>
      </c>
      <c r="R227" s="38" t="s">
        <v>585</v>
      </c>
      <c r="S227" s="38" t="s">
        <v>585</v>
      </c>
      <c r="T227" s="38" t="s">
        <v>585</v>
      </c>
      <c r="U227" s="38" t="s">
        <v>585</v>
      </c>
      <c r="V227" s="38" t="s">
        <v>585</v>
      </c>
    </row>
    <row r="228" spans="1:22" x14ac:dyDescent="0.25">
      <c r="A228" s="2" t="s">
        <v>17</v>
      </c>
      <c r="B228" s="40" t="s">
        <v>147</v>
      </c>
      <c r="C228" s="35" t="s">
        <v>600</v>
      </c>
      <c r="D228" s="35" t="s">
        <v>461</v>
      </c>
      <c r="E228" s="36">
        <v>0</v>
      </c>
      <c r="F228" s="37" t="s">
        <v>147</v>
      </c>
      <c r="G228" s="36" t="s">
        <v>601</v>
      </c>
      <c r="H228" s="38" t="s">
        <v>1014</v>
      </c>
      <c r="I228" s="38" t="s">
        <v>1015</v>
      </c>
      <c r="J228" s="38" t="s">
        <v>1015</v>
      </c>
      <c r="K228" s="38" t="s">
        <v>1015</v>
      </c>
      <c r="L228" s="38" t="s">
        <v>1015</v>
      </c>
      <c r="M228" s="38" t="s">
        <v>585</v>
      </c>
      <c r="N228" s="38" t="s">
        <v>585</v>
      </c>
      <c r="O228" s="38" t="s">
        <v>585</v>
      </c>
      <c r="P228" s="38" t="s">
        <v>585</v>
      </c>
      <c r="Q228" s="38" t="s">
        <v>585</v>
      </c>
      <c r="R228" s="38" t="s">
        <v>585</v>
      </c>
      <c r="S228" s="38" t="s">
        <v>585</v>
      </c>
      <c r="T228" s="38" t="s">
        <v>585</v>
      </c>
      <c r="U228" s="38" t="s">
        <v>585</v>
      </c>
      <c r="V228" s="38" t="s">
        <v>585</v>
      </c>
    </row>
    <row r="229" spans="1:22" x14ac:dyDescent="0.25">
      <c r="A229" s="2" t="s">
        <v>17</v>
      </c>
      <c r="B229" s="40" t="s">
        <v>90</v>
      </c>
      <c r="C229" s="35" t="s">
        <v>600</v>
      </c>
      <c r="D229" s="35" t="s">
        <v>461</v>
      </c>
      <c r="E229" s="36">
        <v>0</v>
      </c>
      <c r="F229" s="37" t="s">
        <v>90</v>
      </c>
      <c r="G229" s="36" t="s">
        <v>601</v>
      </c>
      <c r="H229" s="38" t="s">
        <v>1016</v>
      </c>
      <c r="I229" s="38" t="s">
        <v>1017</v>
      </c>
      <c r="J229" s="38" t="s">
        <v>1017</v>
      </c>
      <c r="K229" s="38" t="s">
        <v>1017</v>
      </c>
      <c r="L229" s="38" t="s">
        <v>1017</v>
      </c>
      <c r="M229" s="38" t="s">
        <v>585</v>
      </c>
      <c r="N229" s="38" t="s">
        <v>585</v>
      </c>
      <c r="O229" s="38" t="s">
        <v>585</v>
      </c>
      <c r="P229" s="38" t="s">
        <v>585</v>
      </c>
      <c r="Q229" s="38" t="s">
        <v>585</v>
      </c>
      <c r="R229" s="38" t="s">
        <v>585</v>
      </c>
      <c r="S229" s="38" t="s">
        <v>585</v>
      </c>
      <c r="T229" s="38" t="s">
        <v>585</v>
      </c>
      <c r="U229" s="38" t="s">
        <v>585</v>
      </c>
      <c r="V229" s="38" t="s">
        <v>585</v>
      </c>
    </row>
    <row r="230" spans="1:22" x14ac:dyDescent="0.25">
      <c r="A230" s="2" t="s">
        <v>17</v>
      </c>
      <c r="B230" s="40" t="s">
        <v>91</v>
      </c>
      <c r="C230" s="35" t="s">
        <v>600</v>
      </c>
      <c r="D230" s="35" t="s">
        <v>461</v>
      </c>
      <c r="E230" s="36">
        <v>0</v>
      </c>
      <c r="F230" s="37" t="s">
        <v>91</v>
      </c>
      <c r="G230" s="36" t="s">
        <v>601</v>
      </c>
      <c r="H230" s="38" t="s">
        <v>1018</v>
      </c>
      <c r="I230" s="38" t="s">
        <v>1019</v>
      </c>
      <c r="J230" s="38" t="s">
        <v>1019</v>
      </c>
      <c r="K230" s="38" t="s">
        <v>1019</v>
      </c>
      <c r="L230" s="38" t="s">
        <v>1019</v>
      </c>
      <c r="M230" s="38" t="s">
        <v>585</v>
      </c>
      <c r="N230" s="38" t="s">
        <v>585</v>
      </c>
      <c r="O230" s="38" t="s">
        <v>585</v>
      </c>
      <c r="P230" s="38" t="s">
        <v>585</v>
      </c>
      <c r="Q230" s="38" t="s">
        <v>585</v>
      </c>
      <c r="R230" s="38" t="s">
        <v>585</v>
      </c>
      <c r="S230" s="38" t="s">
        <v>585</v>
      </c>
      <c r="T230" s="38" t="s">
        <v>585</v>
      </c>
      <c r="U230" s="38" t="s">
        <v>585</v>
      </c>
      <c r="V230" s="38" t="s">
        <v>585</v>
      </c>
    </row>
    <row r="231" spans="1:22" x14ac:dyDescent="0.25">
      <c r="A231" s="2" t="s">
        <v>17</v>
      </c>
      <c r="B231" s="40" t="s">
        <v>88</v>
      </c>
      <c r="C231" s="35" t="s">
        <v>600</v>
      </c>
      <c r="D231" s="35" t="s">
        <v>461</v>
      </c>
      <c r="E231" s="36">
        <v>0</v>
      </c>
      <c r="F231" s="37" t="s">
        <v>88</v>
      </c>
      <c r="G231" s="36" t="s">
        <v>601</v>
      </c>
      <c r="H231" s="38" t="s">
        <v>1020</v>
      </c>
      <c r="I231" s="38" t="s">
        <v>1021</v>
      </c>
      <c r="J231" s="38" t="s">
        <v>1021</v>
      </c>
      <c r="K231" s="38" t="s">
        <v>1021</v>
      </c>
      <c r="L231" s="38" t="s">
        <v>1021</v>
      </c>
      <c r="M231" s="38" t="s">
        <v>585</v>
      </c>
      <c r="N231" s="38" t="s">
        <v>585</v>
      </c>
      <c r="O231" s="38" t="s">
        <v>585</v>
      </c>
      <c r="P231" s="38" t="s">
        <v>585</v>
      </c>
      <c r="Q231" s="38" t="s">
        <v>585</v>
      </c>
      <c r="R231" s="38" t="s">
        <v>585</v>
      </c>
      <c r="S231" s="38" t="s">
        <v>585</v>
      </c>
      <c r="T231" s="38" t="s">
        <v>585</v>
      </c>
      <c r="U231" s="38" t="s">
        <v>585</v>
      </c>
      <c r="V231" s="38" t="s">
        <v>585</v>
      </c>
    </row>
    <row r="232" spans="1:22" x14ac:dyDescent="0.25">
      <c r="A232" s="2" t="s">
        <v>17</v>
      </c>
      <c r="B232" s="40" t="s">
        <v>89</v>
      </c>
      <c r="C232" s="35" t="s">
        <v>600</v>
      </c>
      <c r="D232" s="35" t="s">
        <v>461</v>
      </c>
      <c r="E232" s="36">
        <v>0</v>
      </c>
      <c r="F232" s="37" t="s">
        <v>89</v>
      </c>
      <c r="G232" s="36" t="s">
        <v>601</v>
      </c>
      <c r="H232" s="38" t="s">
        <v>1022</v>
      </c>
      <c r="I232" s="38" t="s">
        <v>1023</v>
      </c>
      <c r="J232" s="38" t="s">
        <v>1023</v>
      </c>
      <c r="K232" s="38" t="s">
        <v>1023</v>
      </c>
      <c r="L232" s="38" t="s">
        <v>1023</v>
      </c>
      <c r="M232" s="38" t="s">
        <v>585</v>
      </c>
      <c r="N232" s="38" t="s">
        <v>585</v>
      </c>
      <c r="O232" s="38" t="s">
        <v>585</v>
      </c>
      <c r="P232" s="38" t="s">
        <v>585</v>
      </c>
      <c r="Q232" s="38" t="s">
        <v>585</v>
      </c>
      <c r="R232" s="38" t="s">
        <v>585</v>
      </c>
      <c r="S232" s="38" t="s">
        <v>585</v>
      </c>
      <c r="T232" s="38" t="s">
        <v>585</v>
      </c>
      <c r="U232" s="38" t="s">
        <v>585</v>
      </c>
      <c r="V232" s="38" t="s">
        <v>585</v>
      </c>
    </row>
    <row r="233" spans="1:22" x14ac:dyDescent="0.25">
      <c r="A233" s="2" t="s">
        <v>17</v>
      </c>
      <c r="B233" s="40" t="s">
        <v>101</v>
      </c>
      <c r="C233" s="35" t="s">
        <v>600</v>
      </c>
      <c r="D233" s="35" t="s">
        <v>461</v>
      </c>
      <c r="E233" s="36">
        <v>0</v>
      </c>
      <c r="F233" s="37" t="s">
        <v>101</v>
      </c>
      <c r="G233" s="36" t="s">
        <v>601</v>
      </c>
      <c r="H233" s="38" t="s">
        <v>1024</v>
      </c>
      <c r="I233" s="38" t="s">
        <v>1025</v>
      </c>
      <c r="J233" s="38" t="s">
        <v>1025</v>
      </c>
      <c r="K233" s="38" t="s">
        <v>1025</v>
      </c>
      <c r="L233" s="38" t="s">
        <v>1025</v>
      </c>
      <c r="M233" s="38" t="s">
        <v>585</v>
      </c>
      <c r="N233" s="38" t="s">
        <v>585</v>
      </c>
      <c r="O233" s="38" t="s">
        <v>585</v>
      </c>
      <c r="P233" s="38" t="s">
        <v>585</v>
      </c>
      <c r="Q233" s="38" t="s">
        <v>585</v>
      </c>
      <c r="R233" s="38" t="s">
        <v>585</v>
      </c>
      <c r="S233" s="38" t="s">
        <v>585</v>
      </c>
      <c r="T233" s="38" t="s">
        <v>585</v>
      </c>
      <c r="U233" s="38" t="s">
        <v>585</v>
      </c>
      <c r="V233" s="38" t="s">
        <v>585</v>
      </c>
    </row>
    <row r="234" spans="1:22" x14ac:dyDescent="0.25">
      <c r="A234" s="2" t="s">
        <v>17</v>
      </c>
      <c r="B234" s="40" t="s">
        <v>102</v>
      </c>
      <c r="C234" s="35" t="s">
        <v>600</v>
      </c>
      <c r="D234" s="35" t="s">
        <v>461</v>
      </c>
      <c r="E234" s="36">
        <v>0</v>
      </c>
      <c r="F234" s="37" t="s">
        <v>102</v>
      </c>
      <c r="G234" s="36" t="s">
        <v>601</v>
      </c>
      <c r="H234" s="38" t="s">
        <v>1026</v>
      </c>
      <c r="I234" s="38" t="s">
        <v>1027</v>
      </c>
      <c r="J234" s="38" t="s">
        <v>1027</v>
      </c>
      <c r="K234" s="38" t="s">
        <v>1027</v>
      </c>
      <c r="L234" s="38" t="s">
        <v>1027</v>
      </c>
      <c r="M234" s="38" t="s">
        <v>585</v>
      </c>
      <c r="N234" s="38" t="s">
        <v>585</v>
      </c>
      <c r="O234" s="38" t="s">
        <v>585</v>
      </c>
      <c r="P234" s="38" t="s">
        <v>585</v>
      </c>
      <c r="Q234" s="38" t="s">
        <v>585</v>
      </c>
      <c r="R234" s="38" t="s">
        <v>585</v>
      </c>
      <c r="S234" s="38" t="s">
        <v>585</v>
      </c>
      <c r="T234" s="38" t="s">
        <v>585</v>
      </c>
      <c r="U234" s="38" t="s">
        <v>585</v>
      </c>
      <c r="V234" s="38" t="s">
        <v>585</v>
      </c>
    </row>
    <row r="235" spans="1:22" x14ac:dyDescent="0.25">
      <c r="A235" s="2" t="s">
        <v>17</v>
      </c>
      <c r="B235" s="40" t="s">
        <v>188</v>
      </c>
      <c r="C235" s="35" t="s">
        <v>584</v>
      </c>
      <c r="D235" s="35" t="s">
        <v>585</v>
      </c>
      <c r="E235" s="36">
        <v>0</v>
      </c>
      <c r="F235" s="37" t="s">
        <v>188</v>
      </c>
      <c r="G235" s="36" t="s">
        <v>586</v>
      </c>
      <c r="H235" s="38" t="s">
        <v>1028</v>
      </c>
      <c r="I235" s="38" t="s">
        <v>1029</v>
      </c>
      <c r="J235" s="38" t="s">
        <v>1029</v>
      </c>
      <c r="K235" s="38" t="s">
        <v>1029</v>
      </c>
      <c r="L235" s="38" t="s">
        <v>1029</v>
      </c>
      <c r="M235" s="38" t="s">
        <v>585</v>
      </c>
      <c r="N235" s="38" t="s">
        <v>585</v>
      </c>
      <c r="O235" s="38" t="s">
        <v>585</v>
      </c>
      <c r="P235" s="38" t="s">
        <v>585</v>
      </c>
      <c r="Q235" s="38" t="s">
        <v>585</v>
      </c>
      <c r="R235" s="38" t="s">
        <v>585</v>
      </c>
      <c r="S235" s="38" t="s">
        <v>585</v>
      </c>
      <c r="T235" s="38" t="s">
        <v>585</v>
      </c>
      <c r="U235" s="38" t="s">
        <v>585</v>
      </c>
      <c r="V235" s="38" t="s">
        <v>585</v>
      </c>
    </row>
    <row r="236" spans="1:22" x14ac:dyDescent="0.25">
      <c r="A236" s="2" t="s">
        <v>16</v>
      </c>
      <c r="B236" s="48" t="s">
        <v>462</v>
      </c>
      <c r="C236" s="30" t="s">
        <v>584</v>
      </c>
      <c r="D236" s="30" t="s">
        <v>585</v>
      </c>
      <c r="E236" s="31">
        <v>1</v>
      </c>
      <c r="F236" s="32" t="s">
        <v>462</v>
      </c>
      <c r="G236" s="33" t="s">
        <v>585</v>
      </c>
      <c r="H236" s="33" t="s">
        <v>1030</v>
      </c>
      <c r="I236" s="33" t="s">
        <v>1031</v>
      </c>
      <c r="J236" s="33" t="s">
        <v>1031</v>
      </c>
      <c r="K236" s="33" t="s">
        <v>1031</v>
      </c>
      <c r="L236" s="33" t="s">
        <v>1031</v>
      </c>
      <c r="M236" s="33" t="s">
        <v>585</v>
      </c>
      <c r="N236" s="33" t="s">
        <v>585</v>
      </c>
      <c r="O236" s="33" t="s">
        <v>585</v>
      </c>
      <c r="P236" s="33" t="s">
        <v>585</v>
      </c>
      <c r="Q236" s="33" t="s">
        <v>585</v>
      </c>
      <c r="R236" s="33" t="s">
        <v>585</v>
      </c>
      <c r="S236" s="33" t="s">
        <v>585</v>
      </c>
      <c r="T236" s="33" t="s">
        <v>585</v>
      </c>
      <c r="U236" s="33" t="s">
        <v>585</v>
      </c>
      <c r="V236" s="33" t="s">
        <v>585</v>
      </c>
    </row>
    <row r="237" spans="1:22" x14ac:dyDescent="0.25">
      <c r="A237" s="2" t="s">
        <v>17</v>
      </c>
      <c r="B237" s="40" t="s">
        <v>394</v>
      </c>
      <c r="C237" s="35" t="s">
        <v>600</v>
      </c>
      <c r="D237" s="35" t="s">
        <v>462</v>
      </c>
      <c r="E237" s="36">
        <v>0</v>
      </c>
      <c r="F237" s="37" t="s">
        <v>394</v>
      </c>
      <c r="G237" s="36" t="s">
        <v>601</v>
      </c>
      <c r="H237" s="38" t="s">
        <v>1032</v>
      </c>
      <c r="I237" s="38" t="s">
        <v>1033</v>
      </c>
      <c r="J237" s="38" t="s">
        <v>1033</v>
      </c>
      <c r="K237" s="38" t="s">
        <v>1033</v>
      </c>
      <c r="L237" s="38" t="s">
        <v>1033</v>
      </c>
      <c r="M237" s="38" t="s">
        <v>585</v>
      </c>
      <c r="N237" s="38" t="s">
        <v>585</v>
      </c>
      <c r="O237" s="38" t="s">
        <v>585</v>
      </c>
      <c r="P237" s="38" t="s">
        <v>585</v>
      </c>
      <c r="Q237" s="38" t="s">
        <v>585</v>
      </c>
      <c r="R237" s="38" t="s">
        <v>585</v>
      </c>
      <c r="S237" s="38" t="s">
        <v>585</v>
      </c>
      <c r="T237" s="38" t="s">
        <v>585</v>
      </c>
      <c r="U237" s="38" t="s">
        <v>585</v>
      </c>
      <c r="V237" s="38" t="s">
        <v>585</v>
      </c>
    </row>
    <row r="238" spans="1:22" x14ac:dyDescent="0.25">
      <c r="A238" s="2" t="s">
        <v>17</v>
      </c>
      <c r="B238" s="40" t="s">
        <v>104</v>
      </c>
      <c r="C238" s="35" t="s">
        <v>600</v>
      </c>
      <c r="D238" s="35" t="s">
        <v>462</v>
      </c>
      <c r="E238" s="36">
        <v>0</v>
      </c>
      <c r="F238" s="37" t="s">
        <v>104</v>
      </c>
      <c r="G238" s="36" t="s">
        <v>601</v>
      </c>
      <c r="H238" s="38" t="s">
        <v>1034</v>
      </c>
      <c r="I238" s="38" t="s">
        <v>1035</v>
      </c>
      <c r="J238" s="38" t="s">
        <v>1035</v>
      </c>
      <c r="K238" s="38" t="s">
        <v>1035</v>
      </c>
      <c r="L238" s="38" t="s">
        <v>1035</v>
      </c>
      <c r="M238" s="38" t="s">
        <v>585</v>
      </c>
      <c r="N238" s="38" t="s">
        <v>585</v>
      </c>
      <c r="O238" s="38" t="s">
        <v>585</v>
      </c>
      <c r="P238" s="38" t="s">
        <v>585</v>
      </c>
      <c r="Q238" s="38" t="s">
        <v>585</v>
      </c>
      <c r="R238" s="38" t="s">
        <v>585</v>
      </c>
      <c r="S238" s="38" t="s">
        <v>585</v>
      </c>
      <c r="T238" s="38" t="s">
        <v>585</v>
      </c>
      <c r="U238" s="38" t="s">
        <v>585</v>
      </c>
      <c r="V238" s="38" t="s">
        <v>585</v>
      </c>
    </row>
    <row r="239" spans="1:22" x14ac:dyDescent="0.25">
      <c r="A239" s="2" t="s">
        <v>17</v>
      </c>
      <c r="B239" s="40" t="s">
        <v>121</v>
      </c>
      <c r="C239" s="35" t="s">
        <v>600</v>
      </c>
      <c r="D239" s="35" t="s">
        <v>462</v>
      </c>
      <c r="E239" s="36">
        <v>0</v>
      </c>
      <c r="F239" s="37" t="s">
        <v>121</v>
      </c>
      <c r="G239" s="36" t="s">
        <v>601</v>
      </c>
      <c r="H239" s="38" t="s">
        <v>1036</v>
      </c>
      <c r="I239" s="38" t="s">
        <v>1037</v>
      </c>
      <c r="J239" s="38" t="s">
        <v>1037</v>
      </c>
      <c r="K239" s="38" t="s">
        <v>1037</v>
      </c>
      <c r="L239" s="38" t="s">
        <v>1037</v>
      </c>
      <c r="M239" s="38" t="s">
        <v>585</v>
      </c>
      <c r="N239" s="38" t="s">
        <v>585</v>
      </c>
      <c r="O239" s="38" t="s">
        <v>585</v>
      </c>
      <c r="P239" s="38" t="s">
        <v>585</v>
      </c>
      <c r="Q239" s="38" t="s">
        <v>585</v>
      </c>
      <c r="R239" s="38" t="s">
        <v>585</v>
      </c>
      <c r="S239" s="38" t="s">
        <v>585</v>
      </c>
      <c r="T239" s="38" t="s">
        <v>585</v>
      </c>
      <c r="U239" s="38" t="s">
        <v>585</v>
      </c>
      <c r="V239" s="38" t="s">
        <v>585</v>
      </c>
    </row>
    <row r="240" spans="1:22" x14ac:dyDescent="0.25">
      <c r="A240" s="2" t="s">
        <v>17</v>
      </c>
      <c r="B240" s="40" t="s">
        <v>55</v>
      </c>
      <c r="C240" s="35" t="s">
        <v>600</v>
      </c>
      <c r="D240" s="35" t="s">
        <v>462</v>
      </c>
      <c r="E240" s="36">
        <v>0</v>
      </c>
      <c r="F240" s="37" t="s">
        <v>55</v>
      </c>
      <c r="G240" s="36" t="s">
        <v>601</v>
      </c>
      <c r="H240" s="38" t="s">
        <v>1038</v>
      </c>
      <c r="I240" s="38" t="s">
        <v>1039</v>
      </c>
      <c r="J240" s="38" t="s">
        <v>1039</v>
      </c>
      <c r="K240" s="38" t="s">
        <v>1039</v>
      </c>
      <c r="L240" s="38" t="s">
        <v>1039</v>
      </c>
      <c r="M240" s="38" t="s">
        <v>585</v>
      </c>
      <c r="N240" s="38" t="s">
        <v>585</v>
      </c>
      <c r="O240" s="38" t="s">
        <v>585</v>
      </c>
      <c r="P240" s="38" t="s">
        <v>585</v>
      </c>
      <c r="Q240" s="38" t="s">
        <v>585</v>
      </c>
      <c r="R240" s="38" t="s">
        <v>585</v>
      </c>
      <c r="S240" s="38" t="s">
        <v>585</v>
      </c>
      <c r="T240" s="38" t="s">
        <v>585</v>
      </c>
      <c r="U240" s="38" t="s">
        <v>585</v>
      </c>
      <c r="V240" s="38" t="s">
        <v>585</v>
      </c>
    </row>
    <row r="241" spans="1:22" x14ac:dyDescent="0.25">
      <c r="A241" s="2" t="s">
        <v>17</v>
      </c>
      <c r="B241" s="40" t="s">
        <v>130</v>
      </c>
      <c r="C241" s="35" t="s">
        <v>600</v>
      </c>
      <c r="D241" s="35" t="s">
        <v>462</v>
      </c>
      <c r="E241" s="36">
        <v>0</v>
      </c>
      <c r="F241" s="37" t="s">
        <v>130</v>
      </c>
      <c r="G241" s="36" t="s">
        <v>601</v>
      </c>
      <c r="H241" s="38" t="s">
        <v>1040</v>
      </c>
      <c r="I241" s="38" t="s">
        <v>1041</v>
      </c>
      <c r="J241" s="38" t="s">
        <v>1041</v>
      </c>
      <c r="K241" s="38" t="s">
        <v>1041</v>
      </c>
      <c r="L241" s="38" t="s">
        <v>1041</v>
      </c>
      <c r="M241" s="38" t="s">
        <v>585</v>
      </c>
      <c r="N241" s="38" t="s">
        <v>585</v>
      </c>
      <c r="O241" s="38" t="s">
        <v>585</v>
      </c>
      <c r="P241" s="38" t="s">
        <v>585</v>
      </c>
      <c r="Q241" s="38" t="s">
        <v>585</v>
      </c>
      <c r="R241" s="38" t="s">
        <v>585</v>
      </c>
      <c r="S241" s="38" t="s">
        <v>585</v>
      </c>
      <c r="T241" s="38" t="s">
        <v>585</v>
      </c>
      <c r="U241" s="38" t="s">
        <v>585</v>
      </c>
      <c r="V241" s="38" t="s">
        <v>585</v>
      </c>
    </row>
    <row r="242" spans="1:22" x14ac:dyDescent="0.25">
      <c r="A242" s="2" t="s">
        <v>17</v>
      </c>
      <c r="B242" s="40" t="s">
        <v>68</v>
      </c>
      <c r="C242" s="35" t="s">
        <v>600</v>
      </c>
      <c r="D242" s="35" t="s">
        <v>462</v>
      </c>
      <c r="E242" s="36">
        <v>0</v>
      </c>
      <c r="F242" s="37" t="s">
        <v>68</v>
      </c>
      <c r="G242" s="36" t="s">
        <v>601</v>
      </c>
      <c r="H242" s="38" t="s">
        <v>1042</v>
      </c>
      <c r="I242" s="38" t="s">
        <v>1043</v>
      </c>
      <c r="J242" s="38" t="s">
        <v>1043</v>
      </c>
      <c r="K242" s="38" t="s">
        <v>1043</v>
      </c>
      <c r="L242" s="38" t="s">
        <v>1043</v>
      </c>
      <c r="M242" s="38" t="s">
        <v>585</v>
      </c>
      <c r="N242" s="38" t="s">
        <v>585</v>
      </c>
      <c r="O242" s="38" t="s">
        <v>585</v>
      </c>
      <c r="P242" s="38" t="s">
        <v>585</v>
      </c>
      <c r="Q242" s="38" t="s">
        <v>585</v>
      </c>
      <c r="R242" s="38" t="s">
        <v>585</v>
      </c>
      <c r="S242" s="38" t="s">
        <v>585</v>
      </c>
      <c r="T242" s="38" t="s">
        <v>585</v>
      </c>
      <c r="U242" s="38" t="s">
        <v>585</v>
      </c>
      <c r="V242" s="38" t="s">
        <v>585</v>
      </c>
    </row>
    <row r="243" spans="1:22" x14ac:dyDescent="0.25">
      <c r="A243" s="2" t="s">
        <v>17</v>
      </c>
      <c r="B243" s="40" t="s">
        <v>69</v>
      </c>
      <c r="C243" s="35" t="s">
        <v>600</v>
      </c>
      <c r="D243" s="35" t="s">
        <v>462</v>
      </c>
      <c r="E243" s="36">
        <v>0</v>
      </c>
      <c r="F243" s="37" t="s">
        <v>69</v>
      </c>
      <c r="G243" s="36" t="s">
        <v>601</v>
      </c>
      <c r="H243" s="38" t="s">
        <v>1044</v>
      </c>
      <c r="I243" s="38" t="s">
        <v>1045</v>
      </c>
      <c r="J243" s="38" t="s">
        <v>1045</v>
      </c>
      <c r="K243" s="38" t="s">
        <v>1045</v>
      </c>
      <c r="L243" s="38" t="s">
        <v>1045</v>
      </c>
      <c r="M243" s="38" t="s">
        <v>585</v>
      </c>
      <c r="N243" s="38" t="s">
        <v>585</v>
      </c>
      <c r="O243" s="38" t="s">
        <v>585</v>
      </c>
      <c r="P243" s="38" t="s">
        <v>585</v>
      </c>
      <c r="Q243" s="38" t="s">
        <v>585</v>
      </c>
      <c r="R243" s="38" t="s">
        <v>585</v>
      </c>
      <c r="S243" s="38" t="s">
        <v>585</v>
      </c>
      <c r="T243" s="38" t="s">
        <v>585</v>
      </c>
      <c r="U243" s="38" t="s">
        <v>585</v>
      </c>
      <c r="V243" s="38" t="s">
        <v>585</v>
      </c>
    </row>
    <row r="244" spans="1:22" x14ac:dyDescent="0.25">
      <c r="A244" s="2" t="s">
        <v>17</v>
      </c>
      <c r="B244" s="40" t="s">
        <v>70</v>
      </c>
      <c r="C244" s="35" t="s">
        <v>600</v>
      </c>
      <c r="D244" s="35" t="s">
        <v>462</v>
      </c>
      <c r="E244" s="36">
        <v>0</v>
      </c>
      <c r="F244" s="37" t="s">
        <v>70</v>
      </c>
      <c r="G244" s="36" t="s">
        <v>601</v>
      </c>
      <c r="H244" s="38" t="s">
        <v>1046</v>
      </c>
      <c r="I244" s="38" t="s">
        <v>1047</v>
      </c>
      <c r="J244" s="38" t="s">
        <v>1047</v>
      </c>
      <c r="K244" s="38" t="s">
        <v>1047</v>
      </c>
      <c r="L244" s="38" t="s">
        <v>1047</v>
      </c>
      <c r="M244" s="38" t="s">
        <v>585</v>
      </c>
      <c r="N244" s="38" t="s">
        <v>585</v>
      </c>
      <c r="O244" s="38" t="s">
        <v>585</v>
      </c>
      <c r="P244" s="38" t="s">
        <v>585</v>
      </c>
      <c r="Q244" s="38" t="s">
        <v>585</v>
      </c>
      <c r="R244" s="38" t="s">
        <v>585</v>
      </c>
      <c r="S244" s="38" t="s">
        <v>585</v>
      </c>
      <c r="T244" s="38" t="s">
        <v>585</v>
      </c>
      <c r="U244" s="38" t="s">
        <v>585</v>
      </c>
      <c r="V244" s="38" t="s">
        <v>585</v>
      </c>
    </row>
    <row r="245" spans="1:22" x14ac:dyDescent="0.25">
      <c r="A245" s="2" t="s">
        <v>17</v>
      </c>
      <c r="B245" s="40" t="s">
        <v>71</v>
      </c>
      <c r="C245" s="35" t="s">
        <v>600</v>
      </c>
      <c r="D245" s="35" t="s">
        <v>462</v>
      </c>
      <c r="E245" s="36">
        <v>0</v>
      </c>
      <c r="F245" s="37" t="s">
        <v>71</v>
      </c>
      <c r="G245" s="36" t="s">
        <v>601</v>
      </c>
      <c r="H245" s="38" t="s">
        <v>1048</v>
      </c>
      <c r="I245" s="38" t="s">
        <v>1049</v>
      </c>
      <c r="J245" s="38" t="s">
        <v>1049</v>
      </c>
      <c r="K245" s="38" t="s">
        <v>1049</v>
      </c>
      <c r="L245" s="38" t="s">
        <v>1049</v>
      </c>
      <c r="M245" s="38" t="s">
        <v>585</v>
      </c>
      <c r="N245" s="38" t="s">
        <v>585</v>
      </c>
      <c r="O245" s="38" t="s">
        <v>585</v>
      </c>
      <c r="P245" s="38" t="s">
        <v>585</v>
      </c>
      <c r="Q245" s="38" t="s">
        <v>585</v>
      </c>
      <c r="R245" s="38" t="s">
        <v>585</v>
      </c>
      <c r="S245" s="38" t="s">
        <v>585</v>
      </c>
      <c r="T245" s="38" t="s">
        <v>585</v>
      </c>
      <c r="U245" s="38" t="s">
        <v>585</v>
      </c>
      <c r="V245" s="38" t="s">
        <v>585</v>
      </c>
    </row>
    <row r="246" spans="1:22" x14ac:dyDescent="0.25">
      <c r="A246" s="2" t="s">
        <v>17</v>
      </c>
      <c r="B246" s="40" t="s">
        <v>72</v>
      </c>
      <c r="C246" s="35" t="s">
        <v>600</v>
      </c>
      <c r="D246" s="35" t="s">
        <v>462</v>
      </c>
      <c r="E246" s="36">
        <v>0</v>
      </c>
      <c r="F246" s="37" t="s">
        <v>72</v>
      </c>
      <c r="G246" s="36" t="s">
        <v>601</v>
      </c>
      <c r="H246" s="38" t="s">
        <v>1050</v>
      </c>
      <c r="I246" s="38" t="s">
        <v>1051</v>
      </c>
      <c r="J246" s="38" t="s">
        <v>1051</v>
      </c>
      <c r="K246" s="38" t="s">
        <v>1051</v>
      </c>
      <c r="L246" s="38" t="s">
        <v>1051</v>
      </c>
      <c r="M246" s="38" t="s">
        <v>585</v>
      </c>
      <c r="N246" s="38" t="s">
        <v>585</v>
      </c>
      <c r="O246" s="38" t="s">
        <v>585</v>
      </c>
      <c r="P246" s="38" t="s">
        <v>585</v>
      </c>
      <c r="Q246" s="38" t="s">
        <v>585</v>
      </c>
      <c r="R246" s="38" t="s">
        <v>585</v>
      </c>
      <c r="S246" s="38" t="s">
        <v>585</v>
      </c>
      <c r="T246" s="38" t="s">
        <v>585</v>
      </c>
      <c r="U246" s="38" t="s">
        <v>585</v>
      </c>
      <c r="V246" s="38" t="s">
        <v>585</v>
      </c>
    </row>
    <row r="247" spans="1:22" x14ac:dyDescent="0.25">
      <c r="A247" s="2" t="s">
        <v>17</v>
      </c>
      <c r="B247" s="40" t="s">
        <v>140</v>
      </c>
      <c r="C247" s="35" t="s">
        <v>600</v>
      </c>
      <c r="D247" s="35" t="s">
        <v>462</v>
      </c>
      <c r="E247" s="36">
        <v>0</v>
      </c>
      <c r="F247" s="37" t="s">
        <v>140</v>
      </c>
      <c r="G247" s="36" t="s">
        <v>601</v>
      </c>
      <c r="H247" s="38" t="s">
        <v>1052</v>
      </c>
      <c r="I247" s="38" t="s">
        <v>1053</v>
      </c>
      <c r="J247" s="38" t="s">
        <v>1053</v>
      </c>
      <c r="K247" s="38" t="s">
        <v>1053</v>
      </c>
      <c r="L247" s="38" t="s">
        <v>1053</v>
      </c>
      <c r="M247" s="38" t="s">
        <v>585</v>
      </c>
      <c r="N247" s="38" t="s">
        <v>585</v>
      </c>
      <c r="O247" s="38" t="s">
        <v>585</v>
      </c>
      <c r="P247" s="38" t="s">
        <v>585</v>
      </c>
      <c r="Q247" s="38" t="s">
        <v>585</v>
      </c>
      <c r="R247" s="38" t="s">
        <v>585</v>
      </c>
      <c r="S247" s="38" t="s">
        <v>585</v>
      </c>
      <c r="T247" s="38" t="s">
        <v>585</v>
      </c>
      <c r="U247" s="38" t="s">
        <v>585</v>
      </c>
      <c r="V247" s="38" t="s">
        <v>585</v>
      </c>
    </row>
    <row r="248" spans="1:22" x14ac:dyDescent="0.25">
      <c r="A248" s="2" t="s">
        <v>17</v>
      </c>
      <c r="B248" s="40" t="s">
        <v>150</v>
      </c>
      <c r="C248" s="35" t="s">
        <v>600</v>
      </c>
      <c r="D248" s="35" t="s">
        <v>462</v>
      </c>
      <c r="E248" s="36">
        <v>0</v>
      </c>
      <c r="F248" s="37" t="s">
        <v>150</v>
      </c>
      <c r="G248" s="36" t="s">
        <v>601</v>
      </c>
      <c r="H248" s="38" t="s">
        <v>1054</v>
      </c>
      <c r="I248" s="38" t="s">
        <v>1055</v>
      </c>
      <c r="J248" s="38" t="s">
        <v>1055</v>
      </c>
      <c r="K248" s="38" t="s">
        <v>1055</v>
      </c>
      <c r="L248" s="38" t="s">
        <v>1055</v>
      </c>
      <c r="M248" s="38" t="s">
        <v>585</v>
      </c>
      <c r="N248" s="38" t="s">
        <v>585</v>
      </c>
      <c r="O248" s="38" t="s">
        <v>585</v>
      </c>
      <c r="P248" s="38" t="s">
        <v>585</v>
      </c>
      <c r="Q248" s="38" t="s">
        <v>585</v>
      </c>
      <c r="R248" s="38" t="s">
        <v>585</v>
      </c>
      <c r="S248" s="38" t="s">
        <v>585</v>
      </c>
      <c r="T248" s="38" t="s">
        <v>585</v>
      </c>
      <c r="U248" s="38" t="s">
        <v>585</v>
      </c>
      <c r="V248" s="38" t="s">
        <v>585</v>
      </c>
    </row>
    <row r="249" spans="1:22" x14ac:dyDescent="0.25">
      <c r="A249" s="2" t="s">
        <v>17</v>
      </c>
      <c r="B249" s="40" t="s">
        <v>74</v>
      </c>
      <c r="C249" s="35" t="s">
        <v>600</v>
      </c>
      <c r="D249" s="35" t="s">
        <v>462</v>
      </c>
      <c r="E249" s="36">
        <v>0</v>
      </c>
      <c r="F249" s="37" t="s">
        <v>74</v>
      </c>
      <c r="G249" s="36" t="s">
        <v>601</v>
      </c>
      <c r="H249" s="38" t="s">
        <v>1056</v>
      </c>
      <c r="I249" s="38" t="s">
        <v>1057</v>
      </c>
      <c r="J249" s="38" t="s">
        <v>1057</v>
      </c>
      <c r="K249" s="38" t="s">
        <v>1057</v>
      </c>
      <c r="L249" s="38" t="s">
        <v>1057</v>
      </c>
      <c r="M249" s="38" t="s">
        <v>585</v>
      </c>
      <c r="N249" s="38" t="s">
        <v>585</v>
      </c>
      <c r="O249" s="38" t="s">
        <v>585</v>
      </c>
      <c r="P249" s="38" t="s">
        <v>585</v>
      </c>
      <c r="Q249" s="38" t="s">
        <v>585</v>
      </c>
      <c r="R249" s="38" t="s">
        <v>585</v>
      </c>
      <c r="S249" s="38" t="s">
        <v>585</v>
      </c>
      <c r="T249" s="38" t="s">
        <v>585</v>
      </c>
      <c r="U249" s="38" t="s">
        <v>585</v>
      </c>
      <c r="V249" s="38" t="s">
        <v>585</v>
      </c>
    </row>
    <row r="250" spans="1:22" x14ac:dyDescent="0.25">
      <c r="A250" s="2" t="s">
        <v>17</v>
      </c>
      <c r="B250" s="40" t="s">
        <v>93</v>
      </c>
      <c r="C250" s="35" t="s">
        <v>600</v>
      </c>
      <c r="D250" s="35" t="s">
        <v>462</v>
      </c>
      <c r="E250" s="36">
        <v>0</v>
      </c>
      <c r="F250" s="37" t="s">
        <v>93</v>
      </c>
      <c r="G250" s="36" t="s">
        <v>601</v>
      </c>
      <c r="H250" s="38" t="s">
        <v>1058</v>
      </c>
      <c r="I250" s="38" t="s">
        <v>1059</v>
      </c>
      <c r="J250" s="38" t="s">
        <v>1059</v>
      </c>
      <c r="K250" s="38" t="s">
        <v>1059</v>
      </c>
      <c r="L250" s="38" t="s">
        <v>1059</v>
      </c>
      <c r="M250" s="38" t="s">
        <v>585</v>
      </c>
      <c r="N250" s="38" t="s">
        <v>585</v>
      </c>
      <c r="O250" s="38" t="s">
        <v>585</v>
      </c>
      <c r="P250" s="38" t="s">
        <v>585</v>
      </c>
      <c r="Q250" s="38" t="s">
        <v>585</v>
      </c>
      <c r="R250" s="38" t="s">
        <v>585</v>
      </c>
      <c r="S250" s="38" t="s">
        <v>585</v>
      </c>
      <c r="T250" s="38" t="s">
        <v>585</v>
      </c>
      <c r="U250" s="38" t="s">
        <v>585</v>
      </c>
      <c r="V250" s="38" t="s">
        <v>585</v>
      </c>
    </row>
    <row r="251" spans="1:22" x14ac:dyDescent="0.25">
      <c r="A251" s="2" t="s">
        <v>17</v>
      </c>
      <c r="B251" s="40" t="s">
        <v>189</v>
      </c>
      <c r="C251" s="35" t="s">
        <v>584</v>
      </c>
      <c r="D251" s="35" t="s">
        <v>585</v>
      </c>
      <c r="E251" s="36">
        <v>0</v>
      </c>
      <c r="F251" s="37" t="s">
        <v>189</v>
      </c>
      <c r="G251" s="36" t="s">
        <v>586</v>
      </c>
      <c r="H251" s="38" t="s">
        <v>1060</v>
      </c>
      <c r="I251" s="38" t="s">
        <v>1061</v>
      </c>
      <c r="J251" s="38" t="s">
        <v>1061</v>
      </c>
      <c r="K251" s="38" t="s">
        <v>1061</v>
      </c>
      <c r="L251" s="38" t="s">
        <v>1061</v>
      </c>
      <c r="M251" s="38" t="s">
        <v>585</v>
      </c>
      <c r="N251" s="38" t="s">
        <v>585</v>
      </c>
      <c r="O251" s="38" t="s">
        <v>585</v>
      </c>
      <c r="P251" s="38" t="s">
        <v>585</v>
      </c>
      <c r="Q251" s="38" t="s">
        <v>585</v>
      </c>
      <c r="R251" s="38" t="s">
        <v>585</v>
      </c>
      <c r="S251" s="38" t="s">
        <v>585</v>
      </c>
      <c r="T251" s="38" t="s">
        <v>585</v>
      </c>
      <c r="U251" s="38" t="s">
        <v>585</v>
      </c>
      <c r="V251" s="38" t="s">
        <v>585</v>
      </c>
    </row>
    <row r="252" spans="1:22" x14ac:dyDescent="0.25">
      <c r="A252" s="2" t="s">
        <v>16</v>
      </c>
      <c r="B252" s="48" t="s">
        <v>463</v>
      </c>
      <c r="C252" s="30" t="s">
        <v>584</v>
      </c>
      <c r="D252" s="30" t="s">
        <v>585</v>
      </c>
      <c r="E252" s="31">
        <v>1</v>
      </c>
      <c r="F252" s="32" t="s">
        <v>463</v>
      </c>
      <c r="G252" s="33" t="s">
        <v>585</v>
      </c>
      <c r="H252" s="33" t="s">
        <v>1062</v>
      </c>
      <c r="I252" s="33" t="s">
        <v>1063</v>
      </c>
      <c r="J252" s="33" t="s">
        <v>1063</v>
      </c>
      <c r="K252" s="33" t="s">
        <v>1063</v>
      </c>
      <c r="L252" s="33" t="s">
        <v>1063</v>
      </c>
      <c r="M252" s="33" t="s">
        <v>585</v>
      </c>
      <c r="N252" s="33" t="s">
        <v>585</v>
      </c>
      <c r="O252" s="33" t="s">
        <v>585</v>
      </c>
      <c r="P252" s="33" t="s">
        <v>585</v>
      </c>
      <c r="Q252" s="33" t="s">
        <v>585</v>
      </c>
      <c r="R252" s="33" t="s">
        <v>585</v>
      </c>
      <c r="S252" s="33" t="s">
        <v>585</v>
      </c>
      <c r="T252" s="33" t="s">
        <v>585</v>
      </c>
      <c r="U252" s="33" t="s">
        <v>585</v>
      </c>
      <c r="V252" s="33" t="s">
        <v>585</v>
      </c>
    </row>
    <row r="253" spans="1:22" x14ac:dyDescent="0.25">
      <c r="A253" s="2" t="s">
        <v>17</v>
      </c>
      <c r="B253" s="40" t="s">
        <v>149</v>
      </c>
      <c r="C253" s="35" t="s">
        <v>600</v>
      </c>
      <c r="D253" s="35" t="s">
        <v>463</v>
      </c>
      <c r="E253" s="36">
        <v>0</v>
      </c>
      <c r="F253" s="37" t="s">
        <v>149</v>
      </c>
      <c r="G253" s="36" t="s">
        <v>601</v>
      </c>
      <c r="H253" s="38" t="s">
        <v>1064</v>
      </c>
      <c r="I253" s="38" t="s">
        <v>1065</v>
      </c>
      <c r="J253" s="38" t="s">
        <v>1065</v>
      </c>
      <c r="K253" s="38" t="s">
        <v>1065</v>
      </c>
      <c r="L253" s="38" t="s">
        <v>1065</v>
      </c>
      <c r="M253" s="38" t="s">
        <v>585</v>
      </c>
      <c r="N253" s="38" t="s">
        <v>585</v>
      </c>
      <c r="O253" s="38" t="s">
        <v>585</v>
      </c>
      <c r="P253" s="38" t="s">
        <v>585</v>
      </c>
      <c r="Q253" s="38" t="s">
        <v>585</v>
      </c>
      <c r="R253" s="38" t="s">
        <v>585</v>
      </c>
      <c r="S253" s="38" t="s">
        <v>585</v>
      </c>
      <c r="T253" s="38" t="s">
        <v>585</v>
      </c>
      <c r="U253" s="38" t="s">
        <v>585</v>
      </c>
      <c r="V253" s="38" t="s">
        <v>585</v>
      </c>
    </row>
    <row r="254" spans="1:22" x14ac:dyDescent="0.25">
      <c r="A254" s="2" t="s">
        <v>17</v>
      </c>
      <c r="B254" s="40" t="s">
        <v>157</v>
      </c>
      <c r="C254" s="35" t="s">
        <v>600</v>
      </c>
      <c r="D254" s="35" t="s">
        <v>463</v>
      </c>
      <c r="E254" s="36">
        <v>0</v>
      </c>
      <c r="F254" s="37" t="s">
        <v>157</v>
      </c>
      <c r="G254" s="36" t="s">
        <v>601</v>
      </c>
      <c r="H254" s="38" t="s">
        <v>1066</v>
      </c>
      <c r="I254" s="38" t="s">
        <v>1067</v>
      </c>
      <c r="J254" s="38" t="s">
        <v>1067</v>
      </c>
      <c r="K254" s="38" t="s">
        <v>1067</v>
      </c>
      <c r="L254" s="38" t="s">
        <v>1067</v>
      </c>
      <c r="M254" s="38" t="s">
        <v>585</v>
      </c>
      <c r="N254" s="38" t="s">
        <v>585</v>
      </c>
      <c r="O254" s="38" t="s">
        <v>585</v>
      </c>
      <c r="P254" s="38" t="s">
        <v>585</v>
      </c>
      <c r="Q254" s="38" t="s">
        <v>585</v>
      </c>
      <c r="R254" s="38" t="s">
        <v>585</v>
      </c>
      <c r="S254" s="38" t="s">
        <v>585</v>
      </c>
      <c r="T254" s="38" t="s">
        <v>585</v>
      </c>
      <c r="U254" s="38" t="s">
        <v>585</v>
      </c>
      <c r="V254" s="38" t="s">
        <v>585</v>
      </c>
    </row>
    <row r="255" spans="1:22" x14ac:dyDescent="0.25">
      <c r="A255" s="2" t="s">
        <v>17</v>
      </c>
      <c r="B255" s="40" t="s">
        <v>193</v>
      </c>
      <c r="C255" s="35" t="s">
        <v>584</v>
      </c>
      <c r="D255" s="35" t="s">
        <v>585</v>
      </c>
      <c r="E255" s="36">
        <v>0</v>
      </c>
      <c r="F255" s="37" t="s">
        <v>193</v>
      </c>
      <c r="G255" s="36" t="s">
        <v>586</v>
      </c>
      <c r="H255" s="38" t="s">
        <v>1068</v>
      </c>
      <c r="I255" s="38" t="s">
        <v>1069</v>
      </c>
      <c r="J255" s="38" t="s">
        <v>1069</v>
      </c>
      <c r="K255" s="38" t="s">
        <v>1069</v>
      </c>
      <c r="L255" s="38" t="s">
        <v>1069</v>
      </c>
      <c r="M255" s="38" t="s">
        <v>585</v>
      </c>
      <c r="N255" s="38" t="s">
        <v>585</v>
      </c>
      <c r="O255" s="38" t="s">
        <v>585</v>
      </c>
      <c r="P255" s="38" t="s">
        <v>585</v>
      </c>
      <c r="Q255" s="38" t="s">
        <v>585</v>
      </c>
      <c r="R255" s="38" t="s">
        <v>585</v>
      </c>
      <c r="S255" s="38" t="s">
        <v>585</v>
      </c>
      <c r="T255" s="38" t="s">
        <v>585</v>
      </c>
      <c r="U255" s="38" t="s">
        <v>585</v>
      </c>
      <c r="V255" s="38" t="s">
        <v>585</v>
      </c>
    </row>
    <row r="256" spans="1:22" x14ac:dyDescent="0.25">
      <c r="A256" s="2" t="s">
        <v>16</v>
      </c>
      <c r="B256" s="48" t="s">
        <v>464</v>
      </c>
      <c r="C256" s="30" t="s">
        <v>584</v>
      </c>
      <c r="D256" s="30" t="s">
        <v>585</v>
      </c>
      <c r="E256" s="31">
        <v>1</v>
      </c>
      <c r="F256" s="32" t="s">
        <v>464</v>
      </c>
      <c r="G256" s="33" t="s">
        <v>585</v>
      </c>
      <c r="H256" s="33" t="s">
        <v>1070</v>
      </c>
      <c r="I256" s="33" t="s">
        <v>1071</v>
      </c>
      <c r="J256" s="33" t="s">
        <v>1071</v>
      </c>
      <c r="K256" s="33" t="s">
        <v>1071</v>
      </c>
      <c r="L256" s="33" t="s">
        <v>1071</v>
      </c>
      <c r="M256" s="33" t="s">
        <v>585</v>
      </c>
      <c r="N256" s="33" t="s">
        <v>585</v>
      </c>
      <c r="O256" s="33" t="s">
        <v>585</v>
      </c>
      <c r="P256" s="33" t="s">
        <v>585</v>
      </c>
      <c r="Q256" s="33" t="s">
        <v>585</v>
      </c>
      <c r="R256" s="33" t="s">
        <v>585</v>
      </c>
      <c r="S256" s="33" t="s">
        <v>585</v>
      </c>
      <c r="T256" s="33" t="s">
        <v>585</v>
      </c>
      <c r="U256" s="33" t="s">
        <v>585</v>
      </c>
      <c r="V256" s="33" t="s">
        <v>585</v>
      </c>
    </row>
    <row r="257" spans="1:22" x14ac:dyDescent="0.25">
      <c r="A257" s="2" t="s">
        <v>17</v>
      </c>
      <c r="B257" s="40" t="s">
        <v>164</v>
      </c>
      <c r="C257" s="35" t="s">
        <v>600</v>
      </c>
      <c r="D257" s="35" t="s">
        <v>464</v>
      </c>
      <c r="E257" s="36">
        <v>0</v>
      </c>
      <c r="F257" s="37" t="s">
        <v>164</v>
      </c>
      <c r="G257" s="36" t="s">
        <v>601</v>
      </c>
      <c r="H257" s="38" t="s">
        <v>1072</v>
      </c>
      <c r="I257" s="38" t="s">
        <v>1073</v>
      </c>
      <c r="J257" s="38" t="s">
        <v>1073</v>
      </c>
      <c r="K257" s="38" t="s">
        <v>1073</v>
      </c>
      <c r="L257" s="38" t="s">
        <v>1073</v>
      </c>
      <c r="M257" s="38" t="s">
        <v>585</v>
      </c>
      <c r="N257" s="38" t="s">
        <v>585</v>
      </c>
      <c r="O257" s="38" t="s">
        <v>585</v>
      </c>
      <c r="P257" s="38" t="s">
        <v>585</v>
      </c>
      <c r="Q257" s="38" t="s">
        <v>585</v>
      </c>
      <c r="R257" s="38" t="s">
        <v>585</v>
      </c>
      <c r="S257" s="38" t="s">
        <v>585</v>
      </c>
      <c r="T257" s="38" t="s">
        <v>585</v>
      </c>
      <c r="U257" s="38" t="s">
        <v>585</v>
      </c>
      <c r="V257" s="38" t="s">
        <v>585</v>
      </c>
    </row>
    <row r="258" spans="1:22" x14ac:dyDescent="0.25">
      <c r="A258" s="2" t="s">
        <v>17</v>
      </c>
      <c r="B258" s="40" t="s">
        <v>202</v>
      </c>
      <c r="C258" s="35" t="s">
        <v>584</v>
      </c>
      <c r="D258" s="35" t="s">
        <v>585</v>
      </c>
      <c r="E258" s="36">
        <v>0</v>
      </c>
      <c r="F258" s="37" t="s">
        <v>202</v>
      </c>
      <c r="G258" s="36" t="s">
        <v>586</v>
      </c>
      <c r="H258" s="38" t="s">
        <v>1074</v>
      </c>
      <c r="I258" s="38" t="s">
        <v>1075</v>
      </c>
      <c r="J258" s="38" t="s">
        <v>1075</v>
      </c>
      <c r="K258" s="38" t="s">
        <v>1075</v>
      </c>
      <c r="L258" s="38" t="s">
        <v>1075</v>
      </c>
      <c r="M258" s="38" t="s">
        <v>585</v>
      </c>
      <c r="N258" s="38" t="s">
        <v>585</v>
      </c>
      <c r="O258" s="38" t="s">
        <v>585</v>
      </c>
      <c r="P258" s="38" t="s">
        <v>585</v>
      </c>
      <c r="Q258" s="38" t="s">
        <v>585</v>
      </c>
      <c r="R258" s="38" t="s">
        <v>585</v>
      </c>
      <c r="S258" s="38" t="s">
        <v>585</v>
      </c>
      <c r="T258" s="38" t="s">
        <v>585</v>
      </c>
      <c r="U258" s="38" t="s">
        <v>585</v>
      </c>
      <c r="V258" s="38" t="s">
        <v>585</v>
      </c>
    </row>
    <row r="259" spans="1:22" x14ac:dyDescent="0.25">
      <c r="A259" s="2" t="s">
        <v>16</v>
      </c>
      <c r="B259" s="48" t="s">
        <v>465</v>
      </c>
      <c r="C259" s="30" t="s">
        <v>584</v>
      </c>
      <c r="D259" s="30" t="s">
        <v>585</v>
      </c>
      <c r="E259" s="31">
        <v>1</v>
      </c>
      <c r="F259" s="32" t="s">
        <v>465</v>
      </c>
      <c r="G259" s="33" t="s">
        <v>585</v>
      </c>
      <c r="H259" s="33" t="s">
        <v>1076</v>
      </c>
      <c r="I259" s="33" t="s">
        <v>1077</v>
      </c>
      <c r="J259" s="33" t="s">
        <v>1077</v>
      </c>
      <c r="K259" s="33" t="s">
        <v>1077</v>
      </c>
      <c r="L259" s="33" t="s">
        <v>1077</v>
      </c>
      <c r="M259" s="33" t="s">
        <v>585</v>
      </c>
      <c r="N259" s="33" t="s">
        <v>585</v>
      </c>
      <c r="O259" s="33" t="s">
        <v>585</v>
      </c>
      <c r="P259" s="33" t="s">
        <v>585</v>
      </c>
      <c r="Q259" s="33" t="s">
        <v>585</v>
      </c>
      <c r="R259" s="33" t="s">
        <v>585</v>
      </c>
      <c r="S259" s="33" t="s">
        <v>585</v>
      </c>
      <c r="T259" s="33" t="s">
        <v>585</v>
      </c>
      <c r="U259" s="33" t="s">
        <v>585</v>
      </c>
      <c r="V259" s="33" t="s">
        <v>585</v>
      </c>
    </row>
    <row r="260" spans="1:22" x14ac:dyDescent="0.25">
      <c r="A260" s="2" t="s">
        <v>17</v>
      </c>
      <c r="B260" s="40" t="s">
        <v>178</v>
      </c>
      <c r="C260" s="35" t="s">
        <v>600</v>
      </c>
      <c r="D260" s="35" t="s">
        <v>465</v>
      </c>
      <c r="E260" s="36">
        <v>0</v>
      </c>
      <c r="F260" s="37" t="s">
        <v>178</v>
      </c>
      <c r="G260" s="36" t="s">
        <v>601</v>
      </c>
      <c r="H260" s="38" t="s">
        <v>1078</v>
      </c>
      <c r="I260" s="38" t="s">
        <v>1079</v>
      </c>
      <c r="J260" s="38" t="s">
        <v>1079</v>
      </c>
      <c r="K260" s="38" t="s">
        <v>1079</v>
      </c>
      <c r="L260" s="38" t="s">
        <v>1079</v>
      </c>
      <c r="M260" s="38" t="s">
        <v>585</v>
      </c>
      <c r="N260" s="38" t="s">
        <v>585</v>
      </c>
      <c r="O260" s="38" t="s">
        <v>585</v>
      </c>
      <c r="P260" s="38" t="s">
        <v>585</v>
      </c>
      <c r="Q260" s="38" t="s">
        <v>585</v>
      </c>
      <c r="R260" s="38" t="s">
        <v>585</v>
      </c>
      <c r="S260" s="38" t="s">
        <v>585</v>
      </c>
      <c r="T260" s="38" t="s">
        <v>585</v>
      </c>
      <c r="U260" s="38" t="s">
        <v>585</v>
      </c>
      <c r="V260" s="38" t="s">
        <v>585</v>
      </c>
    </row>
    <row r="261" spans="1:22" x14ac:dyDescent="0.25">
      <c r="A261" s="2" t="s">
        <v>17</v>
      </c>
      <c r="B261" s="40" t="s">
        <v>203</v>
      </c>
      <c r="C261" s="35" t="s">
        <v>584</v>
      </c>
      <c r="D261" s="35" t="s">
        <v>585</v>
      </c>
      <c r="E261" s="36">
        <v>0</v>
      </c>
      <c r="F261" s="37" t="s">
        <v>203</v>
      </c>
      <c r="G261" s="36" t="s">
        <v>586</v>
      </c>
      <c r="H261" s="38" t="s">
        <v>1080</v>
      </c>
      <c r="I261" s="38" t="s">
        <v>1081</v>
      </c>
      <c r="J261" s="38" t="s">
        <v>1081</v>
      </c>
      <c r="K261" s="38" t="s">
        <v>1081</v>
      </c>
      <c r="L261" s="38" t="s">
        <v>1081</v>
      </c>
      <c r="M261" s="38" t="s">
        <v>585</v>
      </c>
      <c r="N261" s="38" t="s">
        <v>585</v>
      </c>
      <c r="O261" s="38" t="s">
        <v>585</v>
      </c>
      <c r="P261" s="38" t="s">
        <v>585</v>
      </c>
      <c r="Q261" s="38" t="s">
        <v>585</v>
      </c>
      <c r="R261" s="38" t="s">
        <v>585</v>
      </c>
      <c r="S261" s="38" t="s">
        <v>585</v>
      </c>
      <c r="T261" s="38" t="s">
        <v>585</v>
      </c>
      <c r="U261" s="38" t="s">
        <v>585</v>
      </c>
      <c r="V261" s="38" t="s">
        <v>585</v>
      </c>
    </row>
    <row r="262" spans="1:22" x14ac:dyDescent="0.25">
      <c r="A262" s="2" t="s">
        <v>16</v>
      </c>
      <c r="B262" s="48" t="s">
        <v>466</v>
      </c>
      <c r="C262" s="30" t="s">
        <v>584</v>
      </c>
      <c r="D262" s="30" t="s">
        <v>585</v>
      </c>
      <c r="E262" s="31">
        <v>1</v>
      </c>
      <c r="F262" s="32" t="s">
        <v>466</v>
      </c>
      <c r="G262" s="33" t="s">
        <v>585</v>
      </c>
      <c r="H262" s="33" t="s">
        <v>1082</v>
      </c>
      <c r="I262" s="33" t="s">
        <v>1083</v>
      </c>
      <c r="J262" s="33" t="s">
        <v>1083</v>
      </c>
      <c r="K262" s="33" t="s">
        <v>1083</v>
      </c>
      <c r="L262" s="33" t="s">
        <v>1083</v>
      </c>
      <c r="M262" s="33" t="s">
        <v>585</v>
      </c>
      <c r="N262" s="33" t="s">
        <v>585</v>
      </c>
      <c r="O262" s="33" t="s">
        <v>585</v>
      </c>
      <c r="P262" s="33" t="s">
        <v>585</v>
      </c>
      <c r="Q262" s="33" t="s">
        <v>585</v>
      </c>
      <c r="R262" s="33" t="s">
        <v>585</v>
      </c>
      <c r="S262" s="33" t="s">
        <v>585</v>
      </c>
      <c r="T262" s="33" t="s">
        <v>585</v>
      </c>
      <c r="U262" s="33" t="s">
        <v>585</v>
      </c>
      <c r="V262" s="33" t="s">
        <v>585</v>
      </c>
    </row>
    <row r="263" spans="1:22" x14ac:dyDescent="0.25">
      <c r="A263" s="2" t="s">
        <v>17</v>
      </c>
      <c r="B263" s="40" t="s">
        <v>179</v>
      </c>
      <c r="C263" s="35" t="s">
        <v>600</v>
      </c>
      <c r="D263" s="35" t="s">
        <v>466</v>
      </c>
      <c r="E263" s="36">
        <v>0</v>
      </c>
      <c r="F263" s="37" t="s">
        <v>179</v>
      </c>
      <c r="G263" s="36" t="s">
        <v>601</v>
      </c>
      <c r="H263" s="38" t="s">
        <v>1084</v>
      </c>
      <c r="I263" s="38" t="s">
        <v>1085</v>
      </c>
      <c r="J263" s="38" t="s">
        <v>1085</v>
      </c>
      <c r="K263" s="38" t="s">
        <v>1085</v>
      </c>
      <c r="L263" s="38" t="s">
        <v>1085</v>
      </c>
      <c r="M263" s="38" t="s">
        <v>585</v>
      </c>
      <c r="N263" s="38" t="s">
        <v>585</v>
      </c>
      <c r="O263" s="38" t="s">
        <v>585</v>
      </c>
      <c r="P263" s="38" t="s">
        <v>585</v>
      </c>
      <c r="Q263" s="38" t="s">
        <v>585</v>
      </c>
      <c r="R263" s="38" t="s">
        <v>585</v>
      </c>
      <c r="S263" s="38" t="s">
        <v>585</v>
      </c>
      <c r="T263" s="38" t="s">
        <v>585</v>
      </c>
      <c r="U263" s="38" t="s">
        <v>585</v>
      </c>
      <c r="V263" s="38" t="s">
        <v>585</v>
      </c>
    </row>
    <row r="264" spans="1:22" x14ac:dyDescent="0.25">
      <c r="A264" s="2" t="s">
        <v>17</v>
      </c>
      <c r="B264" s="40" t="s">
        <v>204</v>
      </c>
      <c r="C264" s="35" t="s">
        <v>584</v>
      </c>
      <c r="D264" s="35" t="s">
        <v>585</v>
      </c>
      <c r="E264" s="36">
        <v>0</v>
      </c>
      <c r="F264" s="37" t="s">
        <v>204</v>
      </c>
      <c r="G264" s="36" t="s">
        <v>586</v>
      </c>
      <c r="H264" s="38" t="s">
        <v>1086</v>
      </c>
      <c r="I264" s="38" t="s">
        <v>1087</v>
      </c>
      <c r="J264" s="38" t="s">
        <v>1087</v>
      </c>
      <c r="K264" s="38" t="s">
        <v>1087</v>
      </c>
      <c r="L264" s="38" t="s">
        <v>1087</v>
      </c>
      <c r="M264" s="38" t="s">
        <v>585</v>
      </c>
      <c r="N264" s="38" t="s">
        <v>585</v>
      </c>
      <c r="O264" s="38" t="s">
        <v>585</v>
      </c>
      <c r="P264" s="38" t="s">
        <v>585</v>
      </c>
      <c r="Q264" s="38" t="s">
        <v>585</v>
      </c>
      <c r="R264" s="38" t="s">
        <v>585</v>
      </c>
      <c r="S264" s="38" t="s">
        <v>585</v>
      </c>
      <c r="T264" s="38" t="s">
        <v>585</v>
      </c>
      <c r="U264" s="38" t="s">
        <v>585</v>
      </c>
      <c r="V264" s="38" t="s">
        <v>585</v>
      </c>
    </row>
    <row r="265" spans="1:22" x14ac:dyDescent="0.25">
      <c r="A265" s="2" t="s">
        <v>16</v>
      </c>
      <c r="B265" s="48" t="s">
        <v>467</v>
      </c>
      <c r="C265" s="30" t="s">
        <v>584</v>
      </c>
      <c r="D265" s="30" t="s">
        <v>585</v>
      </c>
      <c r="E265" s="31">
        <v>1</v>
      </c>
      <c r="F265" s="32" t="s">
        <v>467</v>
      </c>
      <c r="G265" s="33" t="s">
        <v>585</v>
      </c>
      <c r="H265" s="33" t="s">
        <v>1088</v>
      </c>
      <c r="I265" s="33" t="s">
        <v>1089</v>
      </c>
      <c r="J265" s="33" t="s">
        <v>1089</v>
      </c>
      <c r="K265" s="33" t="s">
        <v>1089</v>
      </c>
      <c r="L265" s="33" t="s">
        <v>1089</v>
      </c>
      <c r="M265" s="33" t="s">
        <v>585</v>
      </c>
      <c r="N265" s="33" t="s">
        <v>585</v>
      </c>
      <c r="O265" s="33" t="s">
        <v>585</v>
      </c>
      <c r="P265" s="33" t="s">
        <v>585</v>
      </c>
      <c r="Q265" s="33" t="s">
        <v>585</v>
      </c>
      <c r="R265" s="33" t="s">
        <v>585</v>
      </c>
      <c r="S265" s="33" t="s">
        <v>585</v>
      </c>
      <c r="T265" s="33" t="s">
        <v>585</v>
      </c>
      <c r="U265" s="33" t="s">
        <v>585</v>
      </c>
      <c r="V265" s="33" t="s">
        <v>585</v>
      </c>
    </row>
    <row r="266" spans="1:22" x14ac:dyDescent="0.25">
      <c r="A266" s="2" t="s">
        <v>17</v>
      </c>
      <c r="B266" s="40" t="s">
        <v>180</v>
      </c>
      <c r="C266" s="35" t="s">
        <v>600</v>
      </c>
      <c r="D266" s="35" t="s">
        <v>467</v>
      </c>
      <c r="E266" s="36">
        <v>0</v>
      </c>
      <c r="F266" s="37" t="s">
        <v>180</v>
      </c>
      <c r="G266" s="36" t="s">
        <v>601</v>
      </c>
      <c r="H266" s="38" t="s">
        <v>1090</v>
      </c>
      <c r="I266" s="38" t="s">
        <v>1091</v>
      </c>
      <c r="J266" s="38" t="s">
        <v>1091</v>
      </c>
      <c r="K266" s="38" t="s">
        <v>1091</v>
      </c>
      <c r="L266" s="38" t="s">
        <v>1091</v>
      </c>
      <c r="M266" s="38" t="s">
        <v>585</v>
      </c>
      <c r="N266" s="38" t="s">
        <v>585</v>
      </c>
      <c r="O266" s="38" t="s">
        <v>585</v>
      </c>
      <c r="P266" s="38" t="s">
        <v>585</v>
      </c>
      <c r="Q266" s="38" t="s">
        <v>585</v>
      </c>
      <c r="R266" s="38" t="s">
        <v>585</v>
      </c>
      <c r="S266" s="38" t="s">
        <v>585</v>
      </c>
      <c r="T266" s="38" t="s">
        <v>585</v>
      </c>
      <c r="U266" s="38" t="s">
        <v>585</v>
      </c>
      <c r="V266" s="38" t="s">
        <v>585</v>
      </c>
    </row>
    <row r="267" spans="1:22" x14ac:dyDescent="0.25">
      <c r="A267" s="2" t="s">
        <v>17</v>
      </c>
      <c r="B267" s="40" t="s">
        <v>205</v>
      </c>
      <c r="C267" s="35" t="s">
        <v>584</v>
      </c>
      <c r="D267" s="35" t="s">
        <v>585</v>
      </c>
      <c r="E267" s="36">
        <v>0</v>
      </c>
      <c r="F267" s="37" t="s">
        <v>205</v>
      </c>
      <c r="G267" s="36" t="s">
        <v>586</v>
      </c>
      <c r="H267" s="38" t="s">
        <v>1092</v>
      </c>
      <c r="I267" s="38" t="s">
        <v>1093</v>
      </c>
      <c r="J267" s="38" t="s">
        <v>1093</v>
      </c>
      <c r="K267" s="38" t="s">
        <v>1093</v>
      </c>
      <c r="L267" s="38" t="s">
        <v>1093</v>
      </c>
      <c r="M267" s="38" t="s">
        <v>585</v>
      </c>
      <c r="N267" s="38" t="s">
        <v>585</v>
      </c>
      <c r="O267" s="38" t="s">
        <v>585</v>
      </c>
      <c r="P267" s="38" t="s">
        <v>585</v>
      </c>
      <c r="Q267" s="38" t="s">
        <v>585</v>
      </c>
      <c r="R267" s="38" t="s">
        <v>585</v>
      </c>
      <c r="S267" s="38" t="s">
        <v>585</v>
      </c>
      <c r="T267" s="38" t="s">
        <v>585</v>
      </c>
      <c r="U267" s="38" t="s">
        <v>585</v>
      </c>
      <c r="V267" s="38" t="s">
        <v>585</v>
      </c>
    </row>
    <row r="268" spans="1:22" x14ac:dyDescent="0.25">
      <c r="A268" s="2" t="s">
        <v>16</v>
      </c>
      <c r="B268" s="48" t="s">
        <v>468</v>
      </c>
      <c r="C268" s="30" t="s">
        <v>584</v>
      </c>
      <c r="D268" s="30" t="s">
        <v>585</v>
      </c>
      <c r="E268" s="31">
        <v>1</v>
      </c>
      <c r="F268" s="32" t="s">
        <v>468</v>
      </c>
      <c r="G268" s="33" t="s">
        <v>585</v>
      </c>
      <c r="H268" s="33" t="s">
        <v>1094</v>
      </c>
      <c r="I268" s="33" t="s">
        <v>1095</v>
      </c>
      <c r="J268" s="33" t="s">
        <v>1095</v>
      </c>
      <c r="K268" s="33" t="s">
        <v>1095</v>
      </c>
      <c r="L268" s="33" t="s">
        <v>1095</v>
      </c>
      <c r="M268" s="33" t="s">
        <v>585</v>
      </c>
      <c r="N268" s="33" t="s">
        <v>585</v>
      </c>
      <c r="O268" s="33" t="s">
        <v>585</v>
      </c>
      <c r="P268" s="33" t="s">
        <v>585</v>
      </c>
      <c r="Q268" s="33" t="s">
        <v>585</v>
      </c>
      <c r="R268" s="33" t="s">
        <v>585</v>
      </c>
      <c r="S268" s="33" t="s">
        <v>585</v>
      </c>
      <c r="T268" s="33" t="s">
        <v>585</v>
      </c>
      <c r="U268" s="33" t="s">
        <v>585</v>
      </c>
      <c r="V268" s="33" t="s">
        <v>585</v>
      </c>
    </row>
    <row r="269" spans="1:22" x14ac:dyDescent="0.25">
      <c r="A269" s="2" t="s">
        <v>17</v>
      </c>
      <c r="B269" s="40" t="s">
        <v>181</v>
      </c>
      <c r="C269" s="35" t="s">
        <v>600</v>
      </c>
      <c r="D269" s="35" t="s">
        <v>468</v>
      </c>
      <c r="E269" s="36">
        <v>0</v>
      </c>
      <c r="F269" s="37" t="s">
        <v>181</v>
      </c>
      <c r="G269" s="36" t="s">
        <v>601</v>
      </c>
      <c r="H269" s="38" t="s">
        <v>1096</v>
      </c>
      <c r="I269" s="38" t="s">
        <v>1097</v>
      </c>
      <c r="J269" s="38" t="s">
        <v>1097</v>
      </c>
      <c r="K269" s="38" t="s">
        <v>1097</v>
      </c>
      <c r="L269" s="38" t="s">
        <v>1097</v>
      </c>
      <c r="M269" s="38" t="s">
        <v>585</v>
      </c>
      <c r="N269" s="38" t="s">
        <v>585</v>
      </c>
      <c r="O269" s="38" t="s">
        <v>585</v>
      </c>
      <c r="P269" s="38" t="s">
        <v>585</v>
      </c>
      <c r="Q269" s="38" t="s">
        <v>585</v>
      </c>
      <c r="R269" s="38" t="s">
        <v>585</v>
      </c>
      <c r="S269" s="38" t="s">
        <v>585</v>
      </c>
      <c r="T269" s="38" t="s">
        <v>585</v>
      </c>
      <c r="U269" s="38" t="s">
        <v>585</v>
      </c>
      <c r="V269" s="38" t="s">
        <v>585</v>
      </c>
    </row>
    <row r="270" spans="1:22" x14ac:dyDescent="0.25">
      <c r="A270" s="2" t="s">
        <v>17</v>
      </c>
      <c r="B270" s="40" t="s">
        <v>206</v>
      </c>
      <c r="C270" s="35" t="s">
        <v>584</v>
      </c>
      <c r="D270" s="35" t="s">
        <v>585</v>
      </c>
      <c r="E270" s="36">
        <v>0</v>
      </c>
      <c r="F270" s="37" t="s">
        <v>206</v>
      </c>
      <c r="G270" s="36" t="s">
        <v>586</v>
      </c>
      <c r="H270" s="38" t="s">
        <v>1098</v>
      </c>
      <c r="I270" s="38" t="s">
        <v>1099</v>
      </c>
      <c r="J270" s="38" t="s">
        <v>1099</v>
      </c>
      <c r="K270" s="38" t="s">
        <v>1099</v>
      </c>
      <c r="L270" s="38" t="s">
        <v>1099</v>
      </c>
      <c r="M270" s="38" t="s">
        <v>585</v>
      </c>
      <c r="N270" s="38" t="s">
        <v>585</v>
      </c>
      <c r="O270" s="38" t="s">
        <v>585</v>
      </c>
      <c r="P270" s="38" t="s">
        <v>585</v>
      </c>
      <c r="Q270" s="38" t="s">
        <v>585</v>
      </c>
      <c r="R270" s="38" t="s">
        <v>585</v>
      </c>
      <c r="S270" s="38" t="s">
        <v>585</v>
      </c>
      <c r="T270" s="38" t="s">
        <v>585</v>
      </c>
      <c r="U270" s="38" t="s">
        <v>585</v>
      </c>
      <c r="V270" s="38" t="s">
        <v>585</v>
      </c>
    </row>
    <row r="271" spans="1:22" x14ac:dyDescent="0.25">
      <c r="A271" s="2" t="s">
        <v>16</v>
      </c>
      <c r="B271" s="48" t="s">
        <v>469</v>
      </c>
      <c r="C271" s="30" t="s">
        <v>584</v>
      </c>
      <c r="D271" s="30" t="s">
        <v>585</v>
      </c>
      <c r="E271" s="31">
        <v>1</v>
      </c>
      <c r="F271" s="32" t="s">
        <v>469</v>
      </c>
      <c r="G271" s="33" t="s">
        <v>585</v>
      </c>
      <c r="H271" s="33" t="s">
        <v>1100</v>
      </c>
      <c r="I271" s="33" t="s">
        <v>1101</v>
      </c>
      <c r="J271" s="33" t="s">
        <v>1101</v>
      </c>
      <c r="K271" s="33" t="s">
        <v>1101</v>
      </c>
      <c r="L271" s="33" t="s">
        <v>1101</v>
      </c>
      <c r="M271" s="33" t="s">
        <v>585</v>
      </c>
      <c r="N271" s="33" t="s">
        <v>585</v>
      </c>
      <c r="O271" s="33" t="s">
        <v>585</v>
      </c>
      <c r="P271" s="33" t="s">
        <v>585</v>
      </c>
      <c r="Q271" s="33" t="s">
        <v>585</v>
      </c>
      <c r="R271" s="33" t="s">
        <v>585</v>
      </c>
      <c r="S271" s="33" t="s">
        <v>585</v>
      </c>
      <c r="T271" s="33" t="s">
        <v>585</v>
      </c>
      <c r="U271" s="33" t="s">
        <v>585</v>
      </c>
      <c r="V271" s="33" t="s">
        <v>585</v>
      </c>
    </row>
    <row r="272" spans="1:22" x14ac:dyDescent="0.25">
      <c r="A272" s="2" t="s">
        <v>17</v>
      </c>
      <c r="B272" s="40" t="s">
        <v>182</v>
      </c>
      <c r="C272" s="35" t="s">
        <v>600</v>
      </c>
      <c r="D272" s="35" t="s">
        <v>469</v>
      </c>
      <c r="E272" s="36">
        <v>0</v>
      </c>
      <c r="F272" s="37" t="s">
        <v>182</v>
      </c>
      <c r="G272" s="36" t="s">
        <v>601</v>
      </c>
      <c r="H272" s="38" t="s">
        <v>1102</v>
      </c>
      <c r="I272" s="38" t="s">
        <v>1103</v>
      </c>
      <c r="J272" s="38" t="s">
        <v>1103</v>
      </c>
      <c r="K272" s="38" t="s">
        <v>1103</v>
      </c>
      <c r="L272" s="38" t="s">
        <v>1103</v>
      </c>
      <c r="M272" s="38" t="s">
        <v>585</v>
      </c>
      <c r="N272" s="38" t="s">
        <v>585</v>
      </c>
      <c r="O272" s="38" t="s">
        <v>585</v>
      </c>
      <c r="P272" s="38" t="s">
        <v>585</v>
      </c>
      <c r="Q272" s="38" t="s">
        <v>585</v>
      </c>
      <c r="R272" s="38" t="s">
        <v>585</v>
      </c>
      <c r="S272" s="38" t="s">
        <v>585</v>
      </c>
      <c r="T272" s="38" t="s">
        <v>585</v>
      </c>
      <c r="U272" s="38" t="s">
        <v>585</v>
      </c>
      <c r="V272" s="38" t="s">
        <v>585</v>
      </c>
    </row>
    <row r="273" spans="1:22" x14ac:dyDescent="0.25">
      <c r="A273" s="2" t="s">
        <v>17</v>
      </c>
      <c r="B273" s="40" t="s">
        <v>207</v>
      </c>
      <c r="C273" s="35" t="s">
        <v>584</v>
      </c>
      <c r="D273" s="35" t="s">
        <v>585</v>
      </c>
      <c r="E273" s="36">
        <v>0</v>
      </c>
      <c r="F273" s="37" t="s">
        <v>207</v>
      </c>
      <c r="G273" s="36" t="s">
        <v>586</v>
      </c>
      <c r="H273" s="38" t="s">
        <v>1104</v>
      </c>
      <c r="I273" s="38" t="s">
        <v>1105</v>
      </c>
      <c r="J273" s="38" t="s">
        <v>1105</v>
      </c>
      <c r="K273" s="38" t="s">
        <v>1105</v>
      </c>
      <c r="L273" s="38" t="s">
        <v>1105</v>
      </c>
      <c r="M273" s="38" t="s">
        <v>585</v>
      </c>
      <c r="N273" s="38" t="s">
        <v>585</v>
      </c>
      <c r="O273" s="38" t="s">
        <v>585</v>
      </c>
      <c r="P273" s="38" t="s">
        <v>585</v>
      </c>
      <c r="Q273" s="38" t="s">
        <v>585</v>
      </c>
      <c r="R273" s="38" t="s">
        <v>585</v>
      </c>
      <c r="S273" s="38" t="s">
        <v>585</v>
      </c>
      <c r="T273" s="38" t="s">
        <v>585</v>
      </c>
      <c r="U273" s="38" t="s">
        <v>585</v>
      </c>
      <c r="V273" s="38" t="s">
        <v>585</v>
      </c>
    </row>
    <row r="274" spans="1:22" x14ac:dyDescent="0.25">
      <c r="A274" s="2" t="s">
        <v>16</v>
      </c>
      <c r="B274" s="48" t="s">
        <v>470</v>
      </c>
      <c r="C274" s="30" t="s">
        <v>584</v>
      </c>
      <c r="D274" s="30" t="s">
        <v>585</v>
      </c>
      <c r="E274" s="31">
        <v>1</v>
      </c>
      <c r="F274" s="32" t="s">
        <v>470</v>
      </c>
      <c r="G274" s="33" t="s">
        <v>585</v>
      </c>
      <c r="H274" s="33" t="s">
        <v>1106</v>
      </c>
      <c r="I274" s="33" t="s">
        <v>1107</v>
      </c>
      <c r="J274" s="33" t="s">
        <v>1107</v>
      </c>
      <c r="K274" s="33" t="s">
        <v>1107</v>
      </c>
      <c r="L274" s="33" t="s">
        <v>1107</v>
      </c>
      <c r="M274" s="33" t="s">
        <v>585</v>
      </c>
      <c r="N274" s="33" t="s">
        <v>585</v>
      </c>
      <c r="O274" s="33" t="s">
        <v>585</v>
      </c>
      <c r="P274" s="33" t="s">
        <v>585</v>
      </c>
      <c r="Q274" s="33" t="s">
        <v>585</v>
      </c>
      <c r="R274" s="33" t="s">
        <v>585</v>
      </c>
      <c r="S274" s="33" t="s">
        <v>585</v>
      </c>
      <c r="T274" s="33" t="s">
        <v>585</v>
      </c>
      <c r="U274" s="33" t="s">
        <v>585</v>
      </c>
      <c r="V274" s="33" t="s">
        <v>585</v>
      </c>
    </row>
    <row r="275" spans="1:22" x14ac:dyDescent="0.25">
      <c r="A275" s="2" t="s">
        <v>17</v>
      </c>
      <c r="B275" s="40" t="s">
        <v>183</v>
      </c>
      <c r="C275" s="35" t="s">
        <v>600</v>
      </c>
      <c r="D275" s="35" t="s">
        <v>470</v>
      </c>
      <c r="E275" s="36">
        <v>0</v>
      </c>
      <c r="F275" s="37" t="s">
        <v>183</v>
      </c>
      <c r="G275" s="36" t="s">
        <v>601</v>
      </c>
      <c r="H275" s="38" t="s">
        <v>1108</v>
      </c>
      <c r="I275" s="38" t="s">
        <v>1109</v>
      </c>
      <c r="J275" s="38" t="s">
        <v>1109</v>
      </c>
      <c r="K275" s="38" t="s">
        <v>1109</v>
      </c>
      <c r="L275" s="38" t="s">
        <v>1109</v>
      </c>
      <c r="M275" s="38" t="s">
        <v>585</v>
      </c>
      <c r="N275" s="38" t="s">
        <v>585</v>
      </c>
      <c r="O275" s="38" t="s">
        <v>585</v>
      </c>
      <c r="P275" s="38" t="s">
        <v>585</v>
      </c>
      <c r="Q275" s="38" t="s">
        <v>585</v>
      </c>
      <c r="R275" s="38" t="s">
        <v>585</v>
      </c>
      <c r="S275" s="38" t="s">
        <v>585</v>
      </c>
      <c r="T275" s="38" t="s">
        <v>585</v>
      </c>
      <c r="U275" s="38" t="s">
        <v>585</v>
      </c>
      <c r="V275" s="38" t="s">
        <v>585</v>
      </c>
    </row>
    <row r="276" spans="1:22" x14ac:dyDescent="0.25">
      <c r="A276" s="2" t="s">
        <v>17</v>
      </c>
      <c r="B276" s="40" t="s">
        <v>208</v>
      </c>
      <c r="C276" s="35" t="s">
        <v>584</v>
      </c>
      <c r="D276" s="35" t="s">
        <v>585</v>
      </c>
      <c r="E276" s="36">
        <v>0</v>
      </c>
      <c r="F276" s="37" t="s">
        <v>208</v>
      </c>
      <c r="G276" s="36" t="s">
        <v>586</v>
      </c>
      <c r="H276" s="38" t="s">
        <v>1110</v>
      </c>
      <c r="I276" s="38" t="s">
        <v>1111</v>
      </c>
      <c r="J276" s="38" t="s">
        <v>1111</v>
      </c>
      <c r="K276" s="38" t="s">
        <v>1111</v>
      </c>
      <c r="L276" s="38" t="s">
        <v>1111</v>
      </c>
      <c r="M276" s="38" t="s">
        <v>585</v>
      </c>
      <c r="N276" s="38" t="s">
        <v>585</v>
      </c>
      <c r="O276" s="38" t="s">
        <v>585</v>
      </c>
      <c r="P276" s="38" t="s">
        <v>585</v>
      </c>
      <c r="Q276" s="38" t="s">
        <v>585</v>
      </c>
      <c r="R276" s="38" t="s">
        <v>585</v>
      </c>
      <c r="S276" s="38" t="s">
        <v>585</v>
      </c>
      <c r="T276" s="38" t="s">
        <v>585</v>
      </c>
      <c r="U276" s="38" t="s">
        <v>585</v>
      </c>
      <c r="V276" s="38" t="s">
        <v>585</v>
      </c>
    </row>
    <row r="277" spans="1:22" x14ac:dyDescent="0.25">
      <c r="A277" s="2" t="s">
        <v>16</v>
      </c>
      <c r="B277" s="48" t="s">
        <v>471</v>
      </c>
      <c r="C277" s="30" t="s">
        <v>584</v>
      </c>
      <c r="D277" s="30" t="s">
        <v>585</v>
      </c>
      <c r="E277" s="31">
        <v>1</v>
      </c>
      <c r="F277" s="32" t="s">
        <v>471</v>
      </c>
      <c r="G277" s="33" t="s">
        <v>585</v>
      </c>
      <c r="H277" s="33" t="s">
        <v>1112</v>
      </c>
      <c r="I277" s="33" t="s">
        <v>1113</v>
      </c>
      <c r="J277" s="33" t="s">
        <v>1113</v>
      </c>
      <c r="K277" s="33" t="s">
        <v>1113</v>
      </c>
      <c r="L277" s="33" t="s">
        <v>1113</v>
      </c>
      <c r="M277" s="33" t="s">
        <v>585</v>
      </c>
      <c r="N277" s="33" t="s">
        <v>585</v>
      </c>
      <c r="O277" s="33" t="s">
        <v>585</v>
      </c>
      <c r="P277" s="33" t="s">
        <v>585</v>
      </c>
      <c r="Q277" s="33" t="s">
        <v>585</v>
      </c>
      <c r="R277" s="33" t="s">
        <v>585</v>
      </c>
      <c r="S277" s="33" t="s">
        <v>585</v>
      </c>
      <c r="T277" s="33" t="s">
        <v>585</v>
      </c>
      <c r="U277" s="33" t="s">
        <v>585</v>
      </c>
      <c r="V277" s="33" t="s">
        <v>585</v>
      </c>
    </row>
    <row r="278" spans="1:22" x14ac:dyDescent="0.25">
      <c r="A278" s="2" t="s">
        <v>17</v>
      </c>
      <c r="B278" s="40" t="s">
        <v>184</v>
      </c>
      <c r="C278" s="35" t="s">
        <v>600</v>
      </c>
      <c r="D278" s="35" t="s">
        <v>471</v>
      </c>
      <c r="E278" s="36">
        <v>0</v>
      </c>
      <c r="F278" s="37" t="s">
        <v>184</v>
      </c>
      <c r="G278" s="36" t="s">
        <v>601</v>
      </c>
      <c r="H278" s="38" t="s">
        <v>1114</v>
      </c>
      <c r="I278" s="38" t="s">
        <v>1115</v>
      </c>
      <c r="J278" s="38" t="s">
        <v>1115</v>
      </c>
      <c r="K278" s="38" t="s">
        <v>1115</v>
      </c>
      <c r="L278" s="38" t="s">
        <v>1115</v>
      </c>
      <c r="M278" s="38" t="s">
        <v>585</v>
      </c>
      <c r="N278" s="38" t="s">
        <v>585</v>
      </c>
      <c r="O278" s="38" t="s">
        <v>585</v>
      </c>
      <c r="P278" s="38" t="s">
        <v>585</v>
      </c>
      <c r="Q278" s="38" t="s">
        <v>585</v>
      </c>
      <c r="R278" s="38" t="s">
        <v>585</v>
      </c>
      <c r="S278" s="38" t="s">
        <v>585</v>
      </c>
      <c r="T278" s="38" t="s">
        <v>585</v>
      </c>
      <c r="U278" s="38" t="s">
        <v>585</v>
      </c>
      <c r="V278" s="38" t="s">
        <v>585</v>
      </c>
    </row>
    <row r="279" spans="1:22" x14ac:dyDescent="0.25">
      <c r="A279" s="2" t="s">
        <v>17</v>
      </c>
      <c r="B279" s="40" t="s">
        <v>209</v>
      </c>
      <c r="C279" s="35" t="s">
        <v>584</v>
      </c>
      <c r="D279" s="35" t="s">
        <v>585</v>
      </c>
      <c r="E279" s="36">
        <v>0</v>
      </c>
      <c r="F279" s="37" t="s">
        <v>209</v>
      </c>
      <c r="G279" s="36" t="s">
        <v>586</v>
      </c>
      <c r="H279" s="38" t="s">
        <v>1116</v>
      </c>
      <c r="I279" s="38" t="s">
        <v>1117</v>
      </c>
      <c r="J279" s="38" t="s">
        <v>1117</v>
      </c>
      <c r="K279" s="38" t="s">
        <v>1117</v>
      </c>
      <c r="L279" s="38" t="s">
        <v>1117</v>
      </c>
      <c r="M279" s="38" t="s">
        <v>585</v>
      </c>
      <c r="N279" s="38" t="s">
        <v>585</v>
      </c>
      <c r="O279" s="38" t="s">
        <v>585</v>
      </c>
      <c r="P279" s="38" t="s">
        <v>585</v>
      </c>
      <c r="Q279" s="38" t="s">
        <v>585</v>
      </c>
      <c r="R279" s="38" t="s">
        <v>585</v>
      </c>
      <c r="S279" s="38" t="s">
        <v>585</v>
      </c>
      <c r="T279" s="38" t="s">
        <v>585</v>
      </c>
      <c r="U279" s="38" t="s">
        <v>585</v>
      </c>
      <c r="V279" s="38" t="s">
        <v>585</v>
      </c>
    </row>
    <row r="280" spans="1:22" x14ac:dyDescent="0.25">
      <c r="A280" s="2" t="s">
        <v>17</v>
      </c>
      <c r="B280" s="45" t="s">
        <v>20</v>
      </c>
      <c r="C280" s="35" t="s">
        <v>600</v>
      </c>
      <c r="D280" s="35" t="s">
        <v>418</v>
      </c>
      <c r="E280" s="36">
        <v>0</v>
      </c>
      <c r="F280" s="37" t="s">
        <v>20</v>
      </c>
      <c r="G280" s="36" t="s">
        <v>601</v>
      </c>
      <c r="H280" s="38" t="s">
        <v>1118</v>
      </c>
      <c r="I280" s="38" t="s">
        <v>1119</v>
      </c>
      <c r="J280" s="38" t="s">
        <v>1119</v>
      </c>
      <c r="K280" s="38" t="s">
        <v>1119</v>
      </c>
      <c r="L280" s="38" t="s">
        <v>1119</v>
      </c>
      <c r="M280" s="38" t="s">
        <v>585</v>
      </c>
      <c r="N280" s="38" t="s">
        <v>585</v>
      </c>
      <c r="O280" s="38" t="s">
        <v>585</v>
      </c>
      <c r="P280" s="38" t="s">
        <v>585</v>
      </c>
      <c r="Q280" s="38" t="s">
        <v>585</v>
      </c>
      <c r="R280" s="38" t="s">
        <v>585</v>
      </c>
      <c r="S280" s="38" t="s">
        <v>585</v>
      </c>
      <c r="T280" s="38" t="s">
        <v>585</v>
      </c>
      <c r="U280" s="38" t="s">
        <v>585</v>
      </c>
      <c r="V280" s="38" t="s">
        <v>585</v>
      </c>
    </row>
    <row r="281" spans="1:22" x14ac:dyDescent="0.25">
      <c r="A281" s="2">
        <v>3</v>
      </c>
      <c r="B281" s="46" t="s">
        <v>472</v>
      </c>
      <c r="C281" s="25" t="s">
        <v>584</v>
      </c>
      <c r="D281" s="25" t="s">
        <v>585</v>
      </c>
      <c r="E281" s="26">
        <v>2</v>
      </c>
      <c r="F281" s="27" t="s">
        <v>472</v>
      </c>
      <c r="G281" s="28" t="s">
        <v>585</v>
      </c>
      <c r="H281" s="28" t="s">
        <v>1120</v>
      </c>
      <c r="I281" s="28" t="s">
        <v>1121</v>
      </c>
      <c r="J281" s="28" t="s">
        <v>1121</v>
      </c>
      <c r="K281" s="28" t="s">
        <v>1121</v>
      </c>
      <c r="L281" s="28" t="s">
        <v>1121</v>
      </c>
      <c r="M281" s="28" t="s">
        <v>585</v>
      </c>
      <c r="N281" s="28" t="s">
        <v>585</v>
      </c>
      <c r="O281" s="28" t="s">
        <v>585</v>
      </c>
      <c r="P281" s="28" t="s">
        <v>585</v>
      </c>
      <c r="Q281" s="28" t="s">
        <v>585</v>
      </c>
      <c r="R281" s="28" t="s">
        <v>585</v>
      </c>
      <c r="S281" s="28" t="s">
        <v>585</v>
      </c>
      <c r="T281" s="28" t="s">
        <v>585</v>
      </c>
      <c r="U281" s="28" t="s">
        <v>585</v>
      </c>
      <c r="V281" s="28" t="s">
        <v>585</v>
      </c>
    </row>
    <row r="282" spans="1:22" x14ac:dyDescent="0.25">
      <c r="A282" s="2" t="s">
        <v>16</v>
      </c>
      <c r="B282" s="47" t="s">
        <v>473</v>
      </c>
      <c r="C282" s="30" t="s">
        <v>584</v>
      </c>
      <c r="D282" s="30" t="s">
        <v>585</v>
      </c>
      <c r="E282" s="31">
        <v>1</v>
      </c>
      <c r="F282" s="32" t="s">
        <v>473</v>
      </c>
      <c r="G282" s="33" t="s">
        <v>585</v>
      </c>
      <c r="H282" s="33" t="s">
        <v>1122</v>
      </c>
      <c r="I282" s="33" t="s">
        <v>1123</v>
      </c>
      <c r="J282" s="33" t="s">
        <v>1123</v>
      </c>
      <c r="K282" s="33" t="s">
        <v>1123</v>
      </c>
      <c r="L282" s="33" t="s">
        <v>1123</v>
      </c>
      <c r="M282" s="33" t="s">
        <v>585</v>
      </c>
      <c r="N282" s="33" t="s">
        <v>585</v>
      </c>
      <c r="O282" s="33" t="s">
        <v>585</v>
      </c>
      <c r="P282" s="33" t="s">
        <v>585</v>
      </c>
      <c r="Q282" s="33" t="s">
        <v>585</v>
      </c>
      <c r="R282" s="33" t="s">
        <v>585</v>
      </c>
      <c r="S282" s="33" t="s">
        <v>585</v>
      </c>
      <c r="T282" s="33" t="s">
        <v>585</v>
      </c>
      <c r="U282" s="33" t="s">
        <v>585</v>
      </c>
      <c r="V282" s="33" t="s">
        <v>585</v>
      </c>
    </row>
    <row r="283" spans="1:22" x14ac:dyDescent="0.25">
      <c r="A283" s="2" t="s">
        <v>17</v>
      </c>
      <c r="B283" s="53" t="s">
        <v>211</v>
      </c>
      <c r="C283" s="35" t="s">
        <v>600</v>
      </c>
      <c r="D283" s="35" t="s">
        <v>473</v>
      </c>
      <c r="E283" s="36">
        <v>0</v>
      </c>
      <c r="F283" s="37" t="s">
        <v>211</v>
      </c>
      <c r="G283" s="36" t="s">
        <v>601</v>
      </c>
      <c r="H283" s="38" t="s">
        <v>1124</v>
      </c>
      <c r="I283" s="38" t="s">
        <v>1125</v>
      </c>
      <c r="J283" s="38" t="s">
        <v>1125</v>
      </c>
      <c r="K283" s="38" t="s">
        <v>1125</v>
      </c>
      <c r="L283" s="38" t="s">
        <v>1125</v>
      </c>
      <c r="M283" s="38" t="s">
        <v>1126</v>
      </c>
      <c r="N283" s="38" t="s">
        <v>1127</v>
      </c>
      <c r="O283" s="38" t="s">
        <v>585</v>
      </c>
      <c r="P283" s="38" t="s">
        <v>1127</v>
      </c>
      <c r="Q283" s="38" t="s">
        <v>1127</v>
      </c>
      <c r="R283" s="38" t="s">
        <v>585</v>
      </c>
      <c r="S283" s="38" t="s">
        <v>585</v>
      </c>
      <c r="T283" s="38" t="s">
        <v>585</v>
      </c>
      <c r="U283" s="38" t="s">
        <v>585</v>
      </c>
      <c r="V283" s="38" t="s">
        <v>585</v>
      </c>
    </row>
    <row r="284" spans="1:22" x14ac:dyDescent="0.25">
      <c r="A284" s="2" t="s">
        <v>17</v>
      </c>
      <c r="B284" s="53" t="s">
        <v>212</v>
      </c>
      <c r="C284" s="35" t="s">
        <v>600</v>
      </c>
      <c r="D284" s="35" t="s">
        <v>473</v>
      </c>
      <c r="E284" s="36">
        <v>0</v>
      </c>
      <c r="F284" s="37" t="s">
        <v>212</v>
      </c>
      <c r="G284" s="36" t="s">
        <v>601</v>
      </c>
      <c r="H284" s="38" t="s">
        <v>1128</v>
      </c>
      <c r="I284" s="38" t="s">
        <v>1129</v>
      </c>
      <c r="J284" s="38" t="s">
        <v>1129</v>
      </c>
      <c r="K284" s="38" t="s">
        <v>1129</v>
      </c>
      <c r="L284" s="38" t="s">
        <v>1129</v>
      </c>
      <c r="M284" s="38" t="s">
        <v>585</v>
      </c>
      <c r="N284" s="38" t="s">
        <v>585</v>
      </c>
      <c r="O284" s="38" t="s">
        <v>585</v>
      </c>
      <c r="P284" s="38" t="s">
        <v>585</v>
      </c>
      <c r="Q284" s="38" t="s">
        <v>585</v>
      </c>
      <c r="R284" s="38" t="s">
        <v>585</v>
      </c>
      <c r="S284" s="38" t="s">
        <v>585</v>
      </c>
      <c r="T284" s="38" t="s">
        <v>585</v>
      </c>
      <c r="U284" s="38" t="s">
        <v>585</v>
      </c>
      <c r="V284" s="38" t="s">
        <v>585</v>
      </c>
    </row>
    <row r="285" spans="1:22" x14ac:dyDescent="0.25">
      <c r="A285" s="2" t="s">
        <v>17</v>
      </c>
      <c r="B285" s="53" t="s">
        <v>226</v>
      </c>
      <c r="C285" s="35" t="s">
        <v>584</v>
      </c>
      <c r="D285" s="35" t="s">
        <v>585</v>
      </c>
      <c r="E285" s="36">
        <v>0</v>
      </c>
      <c r="F285" s="37" t="s">
        <v>226</v>
      </c>
      <c r="G285" s="36" t="s">
        <v>586</v>
      </c>
      <c r="H285" s="38" t="s">
        <v>1130</v>
      </c>
      <c r="I285" s="38" t="s">
        <v>1131</v>
      </c>
      <c r="J285" s="38" t="s">
        <v>1131</v>
      </c>
      <c r="K285" s="38" t="s">
        <v>1131</v>
      </c>
      <c r="L285" s="38" t="s">
        <v>1131</v>
      </c>
      <c r="M285" s="38" t="s">
        <v>585</v>
      </c>
      <c r="N285" s="38" t="s">
        <v>585</v>
      </c>
      <c r="O285" s="38" t="s">
        <v>585</v>
      </c>
      <c r="P285" s="38" t="s">
        <v>585</v>
      </c>
      <c r="Q285" s="38" t="s">
        <v>585</v>
      </c>
      <c r="R285" s="38" t="s">
        <v>585</v>
      </c>
      <c r="S285" s="38" t="s">
        <v>585</v>
      </c>
      <c r="T285" s="38" t="s">
        <v>585</v>
      </c>
      <c r="U285" s="38" t="s">
        <v>585</v>
      </c>
      <c r="V285" s="38" t="s">
        <v>585</v>
      </c>
    </row>
    <row r="286" spans="1:22" x14ac:dyDescent="0.25">
      <c r="A286" s="2" t="s">
        <v>16</v>
      </c>
      <c r="B286" s="47" t="s">
        <v>474</v>
      </c>
      <c r="C286" s="30" t="s">
        <v>584</v>
      </c>
      <c r="D286" s="30" t="s">
        <v>585</v>
      </c>
      <c r="E286" s="31">
        <v>1</v>
      </c>
      <c r="F286" s="32" t="s">
        <v>474</v>
      </c>
      <c r="G286" s="33" t="s">
        <v>585</v>
      </c>
      <c r="H286" s="33" t="s">
        <v>1132</v>
      </c>
      <c r="I286" s="33" t="s">
        <v>1133</v>
      </c>
      <c r="J286" s="33" t="s">
        <v>1133</v>
      </c>
      <c r="K286" s="33" t="s">
        <v>1133</v>
      </c>
      <c r="L286" s="33" t="s">
        <v>1133</v>
      </c>
      <c r="M286" s="33" t="s">
        <v>585</v>
      </c>
      <c r="N286" s="33" t="s">
        <v>585</v>
      </c>
      <c r="O286" s="33" t="s">
        <v>585</v>
      </c>
      <c r="P286" s="33" t="s">
        <v>585</v>
      </c>
      <c r="Q286" s="33" t="s">
        <v>585</v>
      </c>
      <c r="R286" s="33" t="s">
        <v>585</v>
      </c>
      <c r="S286" s="33" t="s">
        <v>585</v>
      </c>
      <c r="T286" s="33" t="s">
        <v>585</v>
      </c>
      <c r="U286" s="33" t="s">
        <v>585</v>
      </c>
      <c r="V286" s="33" t="s">
        <v>585</v>
      </c>
    </row>
    <row r="287" spans="1:22" x14ac:dyDescent="0.25">
      <c r="A287" s="2" t="s">
        <v>17</v>
      </c>
      <c r="B287" s="53" t="s">
        <v>220</v>
      </c>
      <c r="C287" s="35" t="s">
        <v>600</v>
      </c>
      <c r="D287" s="35" t="s">
        <v>474</v>
      </c>
      <c r="E287" s="36">
        <v>0</v>
      </c>
      <c r="F287" s="37" t="s">
        <v>220</v>
      </c>
      <c r="G287" s="36" t="s">
        <v>601</v>
      </c>
      <c r="H287" s="38" t="s">
        <v>1134</v>
      </c>
      <c r="I287" s="38" t="s">
        <v>1135</v>
      </c>
      <c r="J287" s="38" t="s">
        <v>1135</v>
      </c>
      <c r="K287" s="38" t="s">
        <v>1135</v>
      </c>
      <c r="L287" s="38" t="s">
        <v>1135</v>
      </c>
      <c r="M287" s="38" t="s">
        <v>585</v>
      </c>
      <c r="N287" s="38" t="s">
        <v>585</v>
      </c>
      <c r="O287" s="38" t="s">
        <v>585</v>
      </c>
      <c r="P287" s="38" t="s">
        <v>585</v>
      </c>
      <c r="Q287" s="38" t="s">
        <v>585</v>
      </c>
      <c r="R287" s="38" t="s">
        <v>585</v>
      </c>
      <c r="S287" s="38" t="s">
        <v>585</v>
      </c>
      <c r="T287" s="38" t="s">
        <v>585</v>
      </c>
      <c r="U287" s="38" t="s">
        <v>585</v>
      </c>
      <c r="V287" s="38" t="s">
        <v>585</v>
      </c>
    </row>
    <row r="288" spans="1:22" x14ac:dyDescent="0.25">
      <c r="A288" s="2" t="s">
        <v>17</v>
      </c>
      <c r="B288" s="53" t="s">
        <v>227</v>
      </c>
      <c r="C288" s="35" t="s">
        <v>584</v>
      </c>
      <c r="D288" s="35" t="s">
        <v>585</v>
      </c>
      <c r="E288" s="36">
        <v>0</v>
      </c>
      <c r="F288" s="37" t="s">
        <v>227</v>
      </c>
      <c r="G288" s="36" t="s">
        <v>586</v>
      </c>
      <c r="H288" s="38" t="s">
        <v>1136</v>
      </c>
      <c r="I288" s="38" t="s">
        <v>1137</v>
      </c>
      <c r="J288" s="38" t="s">
        <v>1137</v>
      </c>
      <c r="K288" s="38" t="s">
        <v>1137</v>
      </c>
      <c r="L288" s="38" t="s">
        <v>1137</v>
      </c>
      <c r="M288" s="38" t="s">
        <v>585</v>
      </c>
      <c r="N288" s="38" t="s">
        <v>585</v>
      </c>
      <c r="O288" s="38" t="s">
        <v>585</v>
      </c>
      <c r="P288" s="38" t="s">
        <v>585</v>
      </c>
      <c r="Q288" s="38" t="s">
        <v>585</v>
      </c>
      <c r="R288" s="38" t="s">
        <v>585</v>
      </c>
      <c r="S288" s="38" t="s">
        <v>585</v>
      </c>
      <c r="T288" s="38" t="s">
        <v>585</v>
      </c>
      <c r="U288" s="38" t="s">
        <v>585</v>
      </c>
      <c r="V288" s="38" t="s">
        <v>585</v>
      </c>
    </row>
    <row r="289" spans="1:22" x14ac:dyDescent="0.25">
      <c r="A289" s="2" t="s">
        <v>16</v>
      </c>
      <c r="B289" s="47" t="s">
        <v>475</v>
      </c>
      <c r="C289" s="30" t="s">
        <v>584</v>
      </c>
      <c r="D289" s="30" t="s">
        <v>585</v>
      </c>
      <c r="E289" s="31">
        <v>1</v>
      </c>
      <c r="F289" s="32" t="s">
        <v>475</v>
      </c>
      <c r="G289" s="33" t="s">
        <v>585</v>
      </c>
      <c r="H289" s="33" t="s">
        <v>1138</v>
      </c>
      <c r="I289" s="33" t="s">
        <v>1139</v>
      </c>
      <c r="J289" s="33" t="s">
        <v>1139</v>
      </c>
      <c r="K289" s="33" t="s">
        <v>1139</v>
      </c>
      <c r="L289" s="33" t="s">
        <v>1139</v>
      </c>
      <c r="M289" s="33" t="s">
        <v>585</v>
      </c>
      <c r="N289" s="33" t="s">
        <v>585</v>
      </c>
      <c r="O289" s="33" t="s">
        <v>585</v>
      </c>
      <c r="P289" s="33" t="s">
        <v>585</v>
      </c>
      <c r="Q289" s="33" t="s">
        <v>585</v>
      </c>
      <c r="R289" s="33" t="s">
        <v>585</v>
      </c>
      <c r="S289" s="33" t="s">
        <v>585</v>
      </c>
      <c r="T289" s="33" t="s">
        <v>585</v>
      </c>
      <c r="U289" s="33" t="s">
        <v>585</v>
      </c>
      <c r="V289" s="33" t="s">
        <v>585</v>
      </c>
    </row>
    <row r="290" spans="1:22" x14ac:dyDescent="0.25">
      <c r="A290" s="2" t="s">
        <v>17</v>
      </c>
      <c r="B290" s="53" t="s">
        <v>216</v>
      </c>
      <c r="C290" s="35" t="s">
        <v>600</v>
      </c>
      <c r="D290" s="35" t="s">
        <v>475</v>
      </c>
      <c r="E290" s="36">
        <v>0</v>
      </c>
      <c r="F290" s="37" t="s">
        <v>216</v>
      </c>
      <c r="G290" s="36" t="s">
        <v>601</v>
      </c>
      <c r="H290" s="38" t="s">
        <v>1140</v>
      </c>
      <c r="I290" s="38" t="s">
        <v>1141</v>
      </c>
      <c r="J290" s="38" t="s">
        <v>1141</v>
      </c>
      <c r="K290" s="38" t="s">
        <v>1141</v>
      </c>
      <c r="L290" s="38" t="s">
        <v>1141</v>
      </c>
      <c r="M290" s="38" t="s">
        <v>1142</v>
      </c>
      <c r="N290" s="38" t="s">
        <v>1143</v>
      </c>
      <c r="O290" s="38" t="s">
        <v>585</v>
      </c>
      <c r="P290" s="38" t="s">
        <v>1143</v>
      </c>
      <c r="Q290" s="38" t="s">
        <v>1143</v>
      </c>
      <c r="R290" s="38" t="s">
        <v>585</v>
      </c>
      <c r="S290" s="38" t="s">
        <v>585</v>
      </c>
      <c r="T290" s="38" t="s">
        <v>585</v>
      </c>
      <c r="U290" s="38" t="s">
        <v>585</v>
      </c>
      <c r="V290" s="38" t="s">
        <v>585</v>
      </c>
    </row>
    <row r="291" spans="1:22" x14ac:dyDescent="0.25">
      <c r="A291" s="2" t="s">
        <v>17</v>
      </c>
      <c r="B291" s="53" t="s">
        <v>218</v>
      </c>
      <c r="C291" s="35" t="s">
        <v>600</v>
      </c>
      <c r="D291" s="35" t="s">
        <v>475</v>
      </c>
      <c r="E291" s="36">
        <v>0</v>
      </c>
      <c r="F291" s="37" t="s">
        <v>218</v>
      </c>
      <c r="G291" s="36" t="s">
        <v>601</v>
      </c>
      <c r="H291" s="38" t="s">
        <v>1144</v>
      </c>
      <c r="I291" s="38" t="s">
        <v>1145</v>
      </c>
      <c r="J291" s="38" t="s">
        <v>1145</v>
      </c>
      <c r="K291" s="38" t="s">
        <v>1145</v>
      </c>
      <c r="L291" s="38" t="s">
        <v>1145</v>
      </c>
      <c r="M291" s="38" t="s">
        <v>585</v>
      </c>
      <c r="N291" s="38" t="s">
        <v>585</v>
      </c>
      <c r="O291" s="38" t="s">
        <v>585</v>
      </c>
      <c r="P291" s="38" t="s">
        <v>585</v>
      </c>
      <c r="Q291" s="38" t="s">
        <v>585</v>
      </c>
      <c r="R291" s="38" t="s">
        <v>585</v>
      </c>
      <c r="S291" s="38" t="s">
        <v>585</v>
      </c>
      <c r="T291" s="38" t="s">
        <v>585</v>
      </c>
      <c r="U291" s="38" t="s">
        <v>585</v>
      </c>
      <c r="V291" s="38" t="s">
        <v>585</v>
      </c>
    </row>
    <row r="292" spans="1:22" x14ac:dyDescent="0.25">
      <c r="A292" s="2" t="s">
        <v>17</v>
      </c>
      <c r="B292" s="53" t="s">
        <v>219</v>
      </c>
      <c r="C292" s="35" t="s">
        <v>600</v>
      </c>
      <c r="D292" s="35" t="s">
        <v>475</v>
      </c>
      <c r="E292" s="36">
        <v>0</v>
      </c>
      <c r="F292" s="37" t="s">
        <v>219</v>
      </c>
      <c r="G292" s="36" t="s">
        <v>601</v>
      </c>
      <c r="H292" s="38" t="s">
        <v>1146</v>
      </c>
      <c r="I292" s="38" t="s">
        <v>1147</v>
      </c>
      <c r="J292" s="38" t="s">
        <v>1147</v>
      </c>
      <c r="K292" s="38" t="s">
        <v>1147</v>
      </c>
      <c r="L292" s="38" t="s">
        <v>1147</v>
      </c>
      <c r="M292" s="38" t="s">
        <v>585</v>
      </c>
      <c r="N292" s="38" t="s">
        <v>585</v>
      </c>
      <c r="O292" s="38" t="s">
        <v>585</v>
      </c>
      <c r="P292" s="38" t="s">
        <v>585</v>
      </c>
      <c r="Q292" s="38" t="s">
        <v>585</v>
      </c>
      <c r="R292" s="38" t="s">
        <v>585</v>
      </c>
      <c r="S292" s="38" t="s">
        <v>585</v>
      </c>
      <c r="T292" s="38" t="s">
        <v>585</v>
      </c>
      <c r="U292" s="38" t="s">
        <v>585</v>
      </c>
      <c r="V292" s="38" t="s">
        <v>585</v>
      </c>
    </row>
    <row r="293" spans="1:22" x14ac:dyDescent="0.25">
      <c r="A293" s="2" t="s">
        <v>17</v>
      </c>
      <c r="B293" s="53" t="s">
        <v>217</v>
      </c>
      <c r="C293" s="35" t="s">
        <v>600</v>
      </c>
      <c r="D293" s="35" t="s">
        <v>475</v>
      </c>
      <c r="E293" s="36">
        <v>0</v>
      </c>
      <c r="F293" s="37" t="s">
        <v>217</v>
      </c>
      <c r="G293" s="36" t="s">
        <v>601</v>
      </c>
      <c r="H293" s="38" t="s">
        <v>1148</v>
      </c>
      <c r="I293" s="38" t="s">
        <v>1149</v>
      </c>
      <c r="J293" s="38" t="s">
        <v>1149</v>
      </c>
      <c r="K293" s="38" t="s">
        <v>1149</v>
      </c>
      <c r="L293" s="38" t="s">
        <v>1149</v>
      </c>
      <c r="M293" s="38" t="s">
        <v>585</v>
      </c>
      <c r="N293" s="38" t="s">
        <v>585</v>
      </c>
      <c r="O293" s="38" t="s">
        <v>585</v>
      </c>
      <c r="P293" s="38" t="s">
        <v>585</v>
      </c>
      <c r="Q293" s="38" t="s">
        <v>585</v>
      </c>
      <c r="R293" s="38" t="s">
        <v>585</v>
      </c>
      <c r="S293" s="38" t="s">
        <v>585</v>
      </c>
      <c r="T293" s="38" t="s">
        <v>585</v>
      </c>
      <c r="U293" s="38" t="s">
        <v>585</v>
      </c>
      <c r="V293" s="38" t="s">
        <v>585</v>
      </c>
    </row>
    <row r="294" spans="1:22" x14ac:dyDescent="0.25">
      <c r="A294" s="2" t="s">
        <v>17</v>
      </c>
      <c r="B294" s="53" t="s">
        <v>228</v>
      </c>
      <c r="C294" s="35" t="s">
        <v>584</v>
      </c>
      <c r="D294" s="35" t="s">
        <v>585</v>
      </c>
      <c r="E294" s="36">
        <v>0</v>
      </c>
      <c r="F294" s="37" t="s">
        <v>228</v>
      </c>
      <c r="G294" s="36" t="s">
        <v>586</v>
      </c>
      <c r="H294" s="38" t="s">
        <v>1150</v>
      </c>
      <c r="I294" s="38" t="s">
        <v>1151</v>
      </c>
      <c r="J294" s="38" t="s">
        <v>1151</v>
      </c>
      <c r="K294" s="38" t="s">
        <v>1151</v>
      </c>
      <c r="L294" s="38" t="s">
        <v>1151</v>
      </c>
      <c r="M294" s="38" t="s">
        <v>585</v>
      </c>
      <c r="N294" s="38" t="s">
        <v>585</v>
      </c>
      <c r="O294" s="38" t="s">
        <v>585</v>
      </c>
      <c r="P294" s="38" t="s">
        <v>585</v>
      </c>
      <c r="Q294" s="38" t="s">
        <v>585</v>
      </c>
      <c r="R294" s="38" t="s">
        <v>585</v>
      </c>
      <c r="S294" s="38" t="s">
        <v>585</v>
      </c>
      <c r="T294" s="38" t="s">
        <v>585</v>
      </c>
      <c r="U294" s="38" t="s">
        <v>585</v>
      </c>
      <c r="V294" s="38" t="s">
        <v>585</v>
      </c>
    </row>
    <row r="295" spans="1:22" x14ac:dyDescent="0.25">
      <c r="A295" s="2" t="s">
        <v>16</v>
      </c>
      <c r="B295" s="47" t="s">
        <v>476</v>
      </c>
      <c r="C295" s="30" t="s">
        <v>584</v>
      </c>
      <c r="D295" s="30" t="s">
        <v>585</v>
      </c>
      <c r="E295" s="31">
        <v>1</v>
      </c>
      <c r="F295" s="32" t="s">
        <v>476</v>
      </c>
      <c r="G295" s="33" t="s">
        <v>585</v>
      </c>
      <c r="H295" s="33" t="s">
        <v>1152</v>
      </c>
      <c r="I295" s="33" t="s">
        <v>1153</v>
      </c>
      <c r="J295" s="33" t="s">
        <v>1153</v>
      </c>
      <c r="K295" s="33" t="s">
        <v>1153</v>
      </c>
      <c r="L295" s="33" t="s">
        <v>1153</v>
      </c>
      <c r="M295" s="33" t="s">
        <v>585</v>
      </c>
      <c r="N295" s="33" t="s">
        <v>585</v>
      </c>
      <c r="O295" s="33" t="s">
        <v>585</v>
      </c>
      <c r="P295" s="33" t="s">
        <v>585</v>
      </c>
      <c r="Q295" s="33" t="s">
        <v>585</v>
      </c>
      <c r="R295" s="33" t="s">
        <v>585</v>
      </c>
      <c r="S295" s="33" t="s">
        <v>585</v>
      </c>
      <c r="T295" s="33" t="s">
        <v>585</v>
      </c>
      <c r="U295" s="33" t="s">
        <v>585</v>
      </c>
      <c r="V295" s="33" t="s">
        <v>585</v>
      </c>
    </row>
    <row r="296" spans="1:22" x14ac:dyDescent="0.25">
      <c r="A296" s="2" t="s">
        <v>17</v>
      </c>
      <c r="B296" s="53" t="s">
        <v>215</v>
      </c>
      <c r="C296" s="35" t="s">
        <v>600</v>
      </c>
      <c r="D296" s="35" t="s">
        <v>476</v>
      </c>
      <c r="E296" s="36">
        <v>0</v>
      </c>
      <c r="F296" s="37" t="s">
        <v>215</v>
      </c>
      <c r="G296" s="36" t="s">
        <v>601</v>
      </c>
      <c r="H296" s="38" t="s">
        <v>1154</v>
      </c>
      <c r="I296" s="38" t="s">
        <v>1155</v>
      </c>
      <c r="J296" s="38" t="s">
        <v>1155</v>
      </c>
      <c r="K296" s="38" t="s">
        <v>1155</v>
      </c>
      <c r="L296" s="38" t="s">
        <v>1155</v>
      </c>
      <c r="M296" s="38" t="s">
        <v>585</v>
      </c>
      <c r="N296" s="38" t="s">
        <v>585</v>
      </c>
      <c r="O296" s="38" t="s">
        <v>585</v>
      </c>
      <c r="P296" s="38" t="s">
        <v>585</v>
      </c>
      <c r="Q296" s="38" t="s">
        <v>585</v>
      </c>
      <c r="R296" s="38" t="s">
        <v>585</v>
      </c>
      <c r="S296" s="38" t="s">
        <v>585</v>
      </c>
      <c r="T296" s="38" t="s">
        <v>585</v>
      </c>
      <c r="U296" s="38" t="s">
        <v>585</v>
      </c>
      <c r="V296" s="38" t="s">
        <v>585</v>
      </c>
    </row>
    <row r="297" spans="1:22" x14ac:dyDescent="0.25">
      <c r="A297" s="2" t="s">
        <v>17</v>
      </c>
      <c r="B297" s="53" t="s">
        <v>236</v>
      </c>
      <c r="C297" s="35" t="s">
        <v>584</v>
      </c>
      <c r="D297" s="35" t="s">
        <v>585</v>
      </c>
      <c r="E297" s="36">
        <v>0</v>
      </c>
      <c r="F297" s="37" t="s">
        <v>236</v>
      </c>
      <c r="G297" s="36" t="s">
        <v>586</v>
      </c>
      <c r="H297" s="38" t="s">
        <v>1156</v>
      </c>
      <c r="I297" s="38" t="s">
        <v>1157</v>
      </c>
      <c r="J297" s="38" t="s">
        <v>1157</v>
      </c>
      <c r="K297" s="38" t="s">
        <v>1157</v>
      </c>
      <c r="L297" s="38" t="s">
        <v>1157</v>
      </c>
      <c r="M297" s="38" t="s">
        <v>585</v>
      </c>
      <c r="N297" s="38" t="s">
        <v>585</v>
      </c>
      <c r="O297" s="38" t="s">
        <v>585</v>
      </c>
      <c r="P297" s="38" t="s">
        <v>585</v>
      </c>
      <c r="Q297" s="38" t="s">
        <v>585</v>
      </c>
      <c r="R297" s="38" t="s">
        <v>585</v>
      </c>
      <c r="S297" s="38" t="s">
        <v>585</v>
      </c>
      <c r="T297" s="38" t="s">
        <v>585</v>
      </c>
      <c r="U297" s="38" t="s">
        <v>585</v>
      </c>
      <c r="V297" s="38" t="s">
        <v>585</v>
      </c>
    </row>
    <row r="298" spans="1:22" x14ac:dyDescent="0.25">
      <c r="A298" s="2" t="s">
        <v>16</v>
      </c>
      <c r="B298" s="47" t="s">
        <v>477</v>
      </c>
      <c r="C298" s="30" t="s">
        <v>584</v>
      </c>
      <c r="D298" s="30" t="s">
        <v>585</v>
      </c>
      <c r="E298" s="31">
        <v>1</v>
      </c>
      <c r="F298" s="32" t="s">
        <v>477</v>
      </c>
      <c r="G298" s="33" t="s">
        <v>585</v>
      </c>
      <c r="H298" s="33" t="s">
        <v>1158</v>
      </c>
      <c r="I298" s="33" t="s">
        <v>1159</v>
      </c>
      <c r="J298" s="33" t="s">
        <v>1159</v>
      </c>
      <c r="K298" s="33" t="s">
        <v>1159</v>
      </c>
      <c r="L298" s="33" t="s">
        <v>1159</v>
      </c>
      <c r="M298" s="33" t="s">
        <v>585</v>
      </c>
      <c r="N298" s="33" t="s">
        <v>585</v>
      </c>
      <c r="O298" s="33" t="s">
        <v>585</v>
      </c>
      <c r="P298" s="33" t="s">
        <v>585</v>
      </c>
      <c r="Q298" s="33" t="s">
        <v>585</v>
      </c>
      <c r="R298" s="33" t="s">
        <v>585</v>
      </c>
      <c r="S298" s="33" t="s">
        <v>585</v>
      </c>
      <c r="T298" s="33" t="s">
        <v>585</v>
      </c>
      <c r="U298" s="33" t="s">
        <v>585</v>
      </c>
      <c r="V298" s="33" t="s">
        <v>585</v>
      </c>
    </row>
    <row r="299" spans="1:22" x14ac:dyDescent="0.25">
      <c r="A299" s="2" t="s">
        <v>17</v>
      </c>
      <c r="B299" s="53" t="s">
        <v>221</v>
      </c>
      <c r="C299" s="35" t="s">
        <v>600</v>
      </c>
      <c r="D299" s="35" t="s">
        <v>477</v>
      </c>
      <c r="E299" s="36">
        <v>0</v>
      </c>
      <c r="F299" s="37" t="s">
        <v>221</v>
      </c>
      <c r="G299" s="36" t="s">
        <v>601</v>
      </c>
      <c r="H299" s="38" t="s">
        <v>1160</v>
      </c>
      <c r="I299" s="38" t="s">
        <v>1161</v>
      </c>
      <c r="J299" s="38" t="s">
        <v>1161</v>
      </c>
      <c r="K299" s="38" t="s">
        <v>1161</v>
      </c>
      <c r="L299" s="38" t="s">
        <v>1161</v>
      </c>
      <c r="M299" s="38" t="s">
        <v>585</v>
      </c>
      <c r="N299" s="38" t="s">
        <v>585</v>
      </c>
      <c r="O299" s="38" t="s">
        <v>585</v>
      </c>
      <c r="P299" s="38" t="s">
        <v>585</v>
      </c>
      <c r="Q299" s="38" t="s">
        <v>585</v>
      </c>
      <c r="R299" s="38" t="s">
        <v>585</v>
      </c>
      <c r="S299" s="38" t="s">
        <v>585</v>
      </c>
      <c r="T299" s="38" t="s">
        <v>585</v>
      </c>
      <c r="U299" s="38" t="s">
        <v>585</v>
      </c>
      <c r="V299" s="38" t="s">
        <v>585</v>
      </c>
    </row>
    <row r="300" spans="1:22" x14ac:dyDescent="0.25">
      <c r="A300" s="2" t="s">
        <v>17</v>
      </c>
      <c r="B300" s="53" t="s">
        <v>229</v>
      </c>
      <c r="C300" s="35" t="s">
        <v>584</v>
      </c>
      <c r="D300" s="35" t="s">
        <v>585</v>
      </c>
      <c r="E300" s="36">
        <v>0</v>
      </c>
      <c r="F300" s="37" t="s">
        <v>229</v>
      </c>
      <c r="G300" s="36" t="s">
        <v>586</v>
      </c>
      <c r="H300" s="38" t="s">
        <v>1162</v>
      </c>
      <c r="I300" s="38" t="s">
        <v>1163</v>
      </c>
      <c r="J300" s="38" t="s">
        <v>1163</v>
      </c>
      <c r="K300" s="38" t="s">
        <v>1163</v>
      </c>
      <c r="L300" s="38" t="s">
        <v>1163</v>
      </c>
      <c r="M300" s="38" t="s">
        <v>585</v>
      </c>
      <c r="N300" s="38" t="s">
        <v>585</v>
      </c>
      <c r="O300" s="38" t="s">
        <v>585</v>
      </c>
      <c r="P300" s="38" t="s">
        <v>585</v>
      </c>
      <c r="Q300" s="38" t="s">
        <v>585</v>
      </c>
      <c r="R300" s="38" t="s">
        <v>585</v>
      </c>
      <c r="S300" s="38" t="s">
        <v>585</v>
      </c>
      <c r="T300" s="38" t="s">
        <v>585</v>
      </c>
      <c r="U300" s="38" t="s">
        <v>585</v>
      </c>
      <c r="V300" s="38" t="s">
        <v>585</v>
      </c>
    </row>
    <row r="301" spans="1:22" x14ac:dyDescent="0.25">
      <c r="A301" s="2" t="s">
        <v>16</v>
      </c>
      <c r="B301" s="47" t="s">
        <v>478</v>
      </c>
      <c r="C301" s="30" t="s">
        <v>584</v>
      </c>
      <c r="D301" s="30" t="s">
        <v>585</v>
      </c>
      <c r="E301" s="31">
        <v>1</v>
      </c>
      <c r="F301" s="32" t="s">
        <v>478</v>
      </c>
      <c r="G301" s="33" t="s">
        <v>585</v>
      </c>
      <c r="H301" s="33" t="s">
        <v>1164</v>
      </c>
      <c r="I301" s="33" t="s">
        <v>1165</v>
      </c>
      <c r="J301" s="33" t="s">
        <v>1165</v>
      </c>
      <c r="K301" s="33" t="s">
        <v>1165</v>
      </c>
      <c r="L301" s="33" t="s">
        <v>1165</v>
      </c>
      <c r="M301" s="33" t="s">
        <v>585</v>
      </c>
      <c r="N301" s="33" t="s">
        <v>585</v>
      </c>
      <c r="O301" s="33" t="s">
        <v>585</v>
      </c>
      <c r="P301" s="33" t="s">
        <v>585</v>
      </c>
      <c r="Q301" s="33" t="s">
        <v>585</v>
      </c>
      <c r="R301" s="33" t="s">
        <v>585</v>
      </c>
      <c r="S301" s="33" t="s">
        <v>585</v>
      </c>
      <c r="T301" s="33" t="s">
        <v>585</v>
      </c>
      <c r="U301" s="33" t="s">
        <v>585</v>
      </c>
      <c r="V301" s="33" t="s">
        <v>585</v>
      </c>
    </row>
    <row r="302" spans="1:22" x14ac:dyDescent="0.25">
      <c r="A302" s="2" t="s">
        <v>17</v>
      </c>
      <c r="B302" s="53" t="s">
        <v>224</v>
      </c>
      <c r="C302" s="35" t="s">
        <v>600</v>
      </c>
      <c r="D302" s="35" t="s">
        <v>478</v>
      </c>
      <c r="E302" s="36">
        <v>0</v>
      </c>
      <c r="F302" s="37" t="s">
        <v>224</v>
      </c>
      <c r="G302" s="36" t="s">
        <v>601</v>
      </c>
      <c r="H302" s="38" t="s">
        <v>1166</v>
      </c>
      <c r="I302" s="38" t="s">
        <v>1167</v>
      </c>
      <c r="J302" s="38" t="s">
        <v>1167</v>
      </c>
      <c r="K302" s="38" t="s">
        <v>1167</v>
      </c>
      <c r="L302" s="38" t="s">
        <v>1167</v>
      </c>
      <c r="M302" s="38" t="s">
        <v>585</v>
      </c>
      <c r="N302" s="38" t="s">
        <v>585</v>
      </c>
      <c r="O302" s="38" t="s">
        <v>585</v>
      </c>
      <c r="P302" s="38" t="s">
        <v>585</v>
      </c>
      <c r="Q302" s="38" t="s">
        <v>585</v>
      </c>
      <c r="R302" s="38" t="s">
        <v>585</v>
      </c>
      <c r="S302" s="38" t="s">
        <v>585</v>
      </c>
      <c r="T302" s="38" t="s">
        <v>585</v>
      </c>
      <c r="U302" s="38" t="s">
        <v>585</v>
      </c>
      <c r="V302" s="38" t="s">
        <v>585</v>
      </c>
    </row>
    <row r="303" spans="1:22" x14ac:dyDescent="0.25">
      <c r="A303" s="2" t="s">
        <v>17</v>
      </c>
      <c r="B303" s="53" t="s">
        <v>230</v>
      </c>
      <c r="C303" s="35" t="s">
        <v>584</v>
      </c>
      <c r="D303" s="35" t="s">
        <v>585</v>
      </c>
      <c r="E303" s="36">
        <v>0</v>
      </c>
      <c r="F303" s="37" t="s">
        <v>230</v>
      </c>
      <c r="G303" s="36" t="s">
        <v>586</v>
      </c>
      <c r="H303" s="38" t="s">
        <v>1168</v>
      </c>
      <c r="I303" s="38" t="s">
        <v>1169</v>
      </c>
      <c r="J303" s="38" t="s">
        <v>1169</v>
      </c>
      <c r="K303" s="38" t="s">
        <v>1169</v>
      </c>
      <c r="L303" s="38" t="s">
        <v>1169</v>
      </c>
      <c r="M303" s="38" t="s">
        <v>585</v>
      </c>
      <c r="N303" s="38" t="s">
        <v>585</v>
      </c>
      <c r="O303" s="38" t="s">
        <v>585</v>
      </c>
      <c r="P303" s="38" t="s">
        <v>585</v>
      </c>
      <c r="Q303" s="38" t="s">
        <v>585</v>
      </c>
      <c r="R303" s="38" t="s">
        <v>585</v>
      </c>
      <c r="S303" s="38" t="s">
        <v>585</v>
      </c>
      <c r="T303" s="38" t="s">
        <v>585</v>
      </c>
      <c r="U303" s="38" t="s">
        <v>585</v>
      </c>
      <c r="V303" s="38" t="s">
        <v>585</v>
      </c>
    </row>
    <row r="304" spans="1:22" x14ac:dyDescent="0.25">
      <c r="A304" s="2" t="s">
        <v>16</v>
      </c>
      <c r="B304" s="47" t="s">
        <v>479</v>
      </c>
      <c r="C304" s="30" t="s">
        <v>584</v>
      </c>
      <c r="D304" s="30" t="s">
        <v>585</v>
      </c>
      <c r="E304" s="31">
        <v>1</v>
      </c>
      <c r="F304" s="32" t="s">
        <v>479</v>
      </c>
      <c r="G304" s="33" t="s">
        <v>585</v>
      </c>
      <c r="H304" s="33" t="s">
        <v>1170</v>
      </c>
      <c r="I304" s="33" t="s">
        <v>1171</v>
      </c>
      <c r="J304" s="33" t="s">
        <v>1171</v>
      </c>
      <c r="K304" s="33" t="s">
        <v>1171</v>
      </c>
      <c r="L304" s="33" t="s">
        <v>1171</v>
      </c>
      <c r="M304" s="33" t="s">
        <v>585</v>
      </c>
      <c r="N304" s="33" t="s">
        <v>585</v>
      </c>
      <c r="O304" s="33" t="s">
        <v>585</v>
      </c>
      <c r="P304" s="33" t="s">
        <v>585</v>
      </c>
      <c r="Q304" s="33" t="s">
        <v>585</v>
      </c>
      <c r="R304" s="33" t="s">
        <v>585</v>
      </c>
      <c r="S304" s="33" t="s">
        <v>585</v>
      </c>
      <c r="T304" s="33" t="s">
        <v>585</v>
      </c>
      <c r="U304" s="33" t="s">
        <v>585</v>
      </c>
      <c r="V304" s="33" t="s">
        <v>585</v>
      </c>
    </row>
    <row r="305" spans="1:22" x14ac:dyDescent="0.25">
      <c r="A305" s="2" t="s">
        <v>17</v>
      </c>
      <c r="B305" s="53" t="s">
        <v>225</v>
      </c>
      <c r="C305" s="35" t="s">
        <v>600</v>
      </c>
      <c r="D305" s="35" t="s">
        <v>479</v>
      </c>
      <c r="E305" s="36">
        <v>0</v>
      </c>
      <c r="F305" s="37" t="s">
        <v>225</v>
      </c>
      <c r="G305" s="36" t="s">
        <v>601</v>
      </c>
      <c r="H305" s="38" t="s">
        <v>1172</v>
      </c>
      <c r="I305" s="38" t="s">
        <v>1173</v>
      </c>
      <c r="J305" s="38" t="s">
        <v>1173</v>
      </c>
      <c r="K305" s="38" t="s">
        <v>1173</v>
      </c>
      <c r="L305" s="38" t="s">
        <v>1173</v>
      </c>
      <c r="M305" s="38" t="s">
        <v>585</v>
      </c>
      <c r="N305" s="38" t="s">
        <v>585</v>
      </c>
      <c r="O305" s="38" t="s">
        <v>585</v>
      </c>
      <c r="P305" s="38" t="s">
        <v>585</v>
      </c>
      <c r="Q305" s="38" t="s">
        <v>585</v>
      </c>
      <c r="R305" s="38" t="s">
        <v>585</v>
      </c>
      <c r="S305" s="38" t="s">
        <v>585</v>
      </c>
      <c r="T305" s="38" t="s">
        <v>585</v>
      </c>
      <c r="U305" s="38" t="s">
        <v>585</v>
      </c>
      <c r="V305" s="38" t="s">
        <v>585</v>
      </c>
    </row>
    <row r="306" spans="1:22" x14ac:dyDescent="0.25">
      <c r="A306" s="2" t="s">
        <v>17</v>
      </c>
      <c r="B306" s="53" t="s">
        <v>231</v>
      </c>
      <c r="C306" s="35" t="s">
        <v>584</v>
      </c>
      <c r="D306" s="35" t="s">
        <v>585</v>
      </c>
      <c r="E306" s="36">
        <v>0</v>
      </c>
      <c r="F306" s="37" t="s">
        <v>231</v>
      </c>
      <c r="G306" s="36" t="s">
        <v>586</v>
      </c>
      <c r="H306" s="38" t="s">
        <v>1174</v>
      </c>
      <c r="I306" s="38" t="s">
        <v>1175</v>
      </c>
      <c r="J306" s="38" t="s">
        <v>1175</v>
      </c>
      <c r="K306" s="38" t="s">
        <v>1175</v>
      </c>
      <c r="L306" s="38" t="s">
        <v>1175</v>
      </c>
      <c r="M306" s="38" t="s">
        <v>585</v>
      </c>
      <c r="N306" s="38" t="s">
        <v>585</v>
      </c>
      <c r="O306" s="38" t="s">
        <v>585</v>
      </c>
      <c r="P306" s="38" t="s">
        <v>585</v>
      </c>
      <c r="Q306" s="38" t="s">
        <v>585</v>
      </c>
      <c r="R306" s="38" t="s">
        <v>585</v>
      </c>
      <c r="S306" s="38" t="s">
        <v>585</v>
      </c>
      <c r="T306" s="38" t="s">
        <v>585</v>
      </c>
      <c r="U306" s="38" t="s">
        <v>585</v>
      </c>
      <c r="V306" s="38" t="s">
        <v>585</v>
      </c>
    </row>
    <row r="307" spans="1:22" x14ac:dyDescent="0.25">
      <c r="A307" s="2" t="s">
        <v>16</v>
      </c>
      <c r="B307" s="47" t="s">
        <v>480</v>
      </c>
      <c r="C307" s="30" t="s">
        <v>584</v>
      </c>
      <c r="D307" s="30" t="s">
        <v>585</v>
      </c>
      <c r="E307" s="31">
        <v>1</v>
      </c>
      <c r="F307" s="32" t="s">
        <v>480</v>
      </c>
      <c r="G307" s="33" t="s">
        <v>585</v>
      </c>
      <c r="H307" s="33" t="s">
        <v>1176</v>
      </c>
      <c r="I307" s="33" t="s">
        <v>1177</v>
      </c>
      <c r="J307" s="33" t="s">
        <v>1177</v>
      </c>
      <c r="K307" s="33" t="s">
        <v>1177</v>
      </c>
      <c r="L307" s="33" t="s">
        <v>1177</v>
      </c>
      <c r="M307" s="33" t="s">
        <v>585</v>
      </c>
      <c r="N307" s="33" t="s">
        <v>585</v>
      </c>
      <c r="O307" s="33" t="s">
        <v>585</v>
      </c>
      <c r="P307" s="33" t="s">
        <v>585</v>
      </c>
      <c r="Q307" s="33" t="s">
        <v>585</v>
      </c>
      <c r="R307" s="33" t="s">
        <v>585</v>
      </c>
      <c r="S307" s="33" t="s">
        <v>585</v>
      </c>
      <c r="T307" s="33" t="s">
        <v>585</v>
      </c>
      <c r="U307" s="33" t="s">
        <v>585</v>
      </c>
      <c r="V307" s="33" t="s">
        <v>585</v>
      </c>
    </row>
    <row r="308" spans="1:22" x14ac:dyDescent="0.25">
      <c r="A308" s="2" t="s">
        <v>17</v>
      </c>
      <c r="B308" s="53" t="s">
        <v>213</v>
      </c>
      <c r="C308" s="35" t="s">
        <v>600</v>
      </c>
      <c r="D308" s="35" t="s">
        <v>480</v>
      </c>
      <c r="E308" s="36">
        <v>0</v>
      </c>
      <c r="F308" s="37" t="s">
        <v>213</v>
      </c>
      <c r="G308" s="36" t="s">
        <v>601</v>
      </c>
      <c r="H308" s="38" t="s">
        <v>1178</v>
      </c>
      <c r="I308" s="38" t="s">
        <v>1179</v>
      </c>
      <c r="J308" s="38" t="s">
        <v>1179</v>
      </c>
      <c r="K308" s="38" t="s">
        <v>1179</v>
      </c>
      <c r="L308" s="38" t="s">
        <v>1179</v>
      </c>
      <c r="M308" s="38" t="s">
        <v>585</v>
      </c>
      <c r="N308" s="38" t="s">
        <v>585</v>
      </c>
      <c r="O308" s="38" t="s">
        <v>585</v>
      </c>
      <c r="P308" s="38" t="s">
        <v>585</v>
      </c>
      <c r="Q308" s="38" t="s">
        <v>585</v>
      </c>
      <c r="R308" s="38" t="s">
        <v>585</v>
      </c>
      <c r="S308" s="38" t="s">
        <v>585</v>
      </c>
      <c r="T308" s="38" t="s">
        <v>585</v>
      </c>
      <c r="U308" s="38" t="s">
        <v>585</v>
      </c>
      <c r="V308" s="38" t="s">
        <v>585</v>
      </c>
    </row>
    <row r="309" spans="1:22" x14ac:dyDescent="0.25">
      <c r="A309" s="2" t="s">
        <v>17</v>
      </c>
      <c r="B309" s="53" t="s">
        <v>232</v>
      </c>
      <c r="C309" s="35" t="s">
        <v>584</v>
      </c>
      <c r="D309" s="35" t="s">
        <v>585</v>
      </c>
      <c r="E309" s="36">
        <v>0</v>
      </c>
      <c r="F309" s="37" t="s">
        <v>232</v>
      </c>
      <c r="G309" s="36" t="s">
        <v>586</v>
      </c>
      <c r="H309" s="38" t="s">
        <v>1180</v>
      </c>
      <c r="I309" s="38" t="s">
        <v>1181</v>
      </c>
      <c r="J309" s="38" t="s">
        <v>1181</v>
      </c>
      <c r="K309" s="38" t="s">
        <v>1181</v>
      </c>
      <c r="L309" s="38" t="s">
        <v>1181</v>
      </c>
      <c r="M309" s="38" t="s">
        <v>585</v>
      </c>
      <c r="N309" s="38" t="s">
        <v>585</v>
      </c>
      <c r="O309" s="38" t="s">
        <v>585</v>
      </c>
      <c r="P309" s="38" t="s">
        <v>585</v>
      </c>
      <c r="Q309" s="38" t="s">
        <v>585</v>
      </c>
      <c r="R309" s="38" t="s">
        <v>585</v>
      </c>
      <c r="S309" s="38" t="s">
        <v>585</v>
      </c>
      <c r="T309" s="38" t="s">
        <v>585</v>
      </c>
      <c r="U309" s="38" t="s">
        <v>585</v>
      </c>
      <c r="V309" s="38" t="s">
        <v>585</v>
      </c>
    </row>
    <row r="310" spans="1:22" x14ac:dyDescent="0.25">
      <c r="A310" s="2" t="s">
        <v>16</v>
      </c>
      <c r="B310" s="47" t="s">
        <v>481</v>
      </c>
      <c r="C310" s="30" t="s">
        <v>584</v>
      </c>
      <c r="D310" s="30" t="s">
        <v>585</v>
      </c>
      <c r="E310" s="31">
        <v>1</v>
      </c>
      <c r="F310" s="32" t="s">
        <v>481</v>
      </c>
      <c r="G310" s="33" t="s">
        <v>585</v>
      </c>
      <c r="H310" s="33" t="s">
        <v>1182</v>
      </c>
      <c r="I310" s="33" t="s">
        <v>1183</v>
      </c>
      <c r="J310" s="33" t="s">
        <v>1183</v>
      </c>
      <c r="K310" s="33" t="s">
        <v>1183</v>
      </c>
      <c r="L310" s="33" t="s">
        <v>1183</v>
      </c>
      <c r="M310" s="33" t="s">
        <v>585</v>
      </c>
      <c r="N310" s="33" t="s">
        <v>585</v>
      </c>
      <c r="O310" s="33" t="s">
        <v>585</v>
      </c>
      <c r="P310" s="33" t="s">
        <v>585</v>
      </c>
      <c r="Q310" s="33" t="s">
        <v>585</v>
      </c>
      <c r="R310" s="33" t="s">
        <v>585</v>
      </c>
      <c r="S310" s="33" t="s">
        <v>585</v>
      </c>
      <c r="T310" s="33" t="s">
        <v>585</v>
      </c>
      <c r="U310" s="33" t="s">
        <v>585</v>
      </c>
      <c r="V310" s="33" t="s">
        <v>585</v>
      </c>
    </row>
    <row r="311" spans="1:22" x14ac:dyDescent="0.25">
      <c r="A311" s="2" t="s">
        <v>17</v>
      </c>
      <c r="B311" s="53" t="s">
        <v>222</v>
      </c>
      <c r="C311" s="35" t="s">
        <v>600</v>
      </c>
      <c r="D311" s="35" t="s">
        <v>481</v>
      </c>
      <c r="E311" s="36">
        <v>0</v>
      </c>
      <c r="F311" s="37" t="s">
        <v>222</v>
      </c>
      <c r="G311" s="36" t="s">
        <v>601</v>
      </c>
      <c r="H311" s="38" t="s">
        <v>1184</v>
      </c>
      <c r="I311" s="38" t="s">
        <v>1185</v>
      </c>
      <c r="J311" s="38" t="s">
        <v>1185</v>
      </c>
      <c r="K311" s="38" t="s">
        <v>1185</v>
      </c>
      <c r="L311" s="38" t="s">
        <v>1185</v>
      </c>
      <c r="M311" s="38" t="s">
        <v>585</v>
      </c>
      <c r="N311" s="38" t="s">
        <v>585</v>
      </c>
      <c r="O311" s="38" t="s">
        <v>585</v>
      </c>
      <c r="P311" s="38" t="s">
        <v>585</v>
      </c>
      <c r="Q311" s="38" t="s">
        <v>585</v>
      </c>
      <c r="R311" s="38" t="s">
        <v>585</v>
      </c>
      <c r="S311" s="38" t="s">
        <v>585</v>
      </c>
      <c r="T311" s="38" t="s">
        <v>585</v>
      </c>
      <c r="U311" s="38" t="s">
        <v>585</v>
      </c>
      <c r="V311" s="38" t="s">
        <v>585</v>
      </c>
    </row>
    <row r="312" spans="1:22" x14ac:dyDescent="0.25">
      <c r="A312" s="2" t="s">
        <v>17</v>
      </c>
      <c r="B312" s="53" t="s">
        <v>233</v>
      </c>
      <c r="C312" s="35" t="s">
        <v>584</v>
      </c>
      <c r="D312" s="35" t="s">
        <v>585</v>
      </c>
      <c r="E312" s="36">
        <v>0</v>
      </c>
      <c r="F312" s="37" t="s">
        <v>233</v>
      </c>
      <c r="G312" s="36" t="s">
        <v>586</v>
      </c>
      <c r="H312" s="38" t="s">
        <v>1186</v>
      </c>
      <c r="I312" s="38" t="s">
        <v>1187</v>
      </c>
      <c r="J312" s="38" t="s">
        <v>1187</v>
      </c>
      <c r="K312" s="38" t="s">
        <v>1187</v>
      </c>
      <c r="L312" s="38" t="s">
        <v>1187</v>
      </c>
      <c r="M312" s="38" t="s">
        <v>585</v>
      </c>
      <c r="N312" s="38" t="s">
        <v>585</v>
      </c>
      <c r="O312" s="38" t="s">
        <v>585</v>
      </c>
      <c r="P312" s="38" t="s">
        <v>585</v>
      </c>
      <c r="Q312" s="38" t="s">
        <v>585</v>
      </c>
      <c r="R312" s="38" t="s">
        <v>585</v>
      </c>
      <c r="S312" s="38" t="s">
        <v>585</v>
      </c>
      <c r="T312" s="38" t="s">
        <v>585</v>
      </c>
      <c r="U312" s="38" t="s">
        <v>585</v>
      </c>
      <c r="V312" s="38" t="s">
        <v>585</v>
      </c>
    </row>
    <row r="313" spans="1:22" x14ac:dyDescent="0.25">
      <c r="A313" s="2" t="s">
        <v>16</v>
      </c>
      <c r="B313" s="47" t="s">
        <v>482</v>
      </c>
      <c r="C313" s="30" t="s">
        <v>584</v>
      </c>
      <c r="D313" s="30" t="s">
        <v>585</v>
      </c>
      <c r="E313" s="31">
        <v>1</v>
      </c>
      <c r="F313" s="32" t="s">
        <v>482</v>
      </c>
      <c r="G313" s="33" t="s">
        <v>585</v>
      </c>
      <c r="H313" s="33" t="s">
        <v>1188</v>
      </c>
      <c r="I313" s="33" t="s">
        <v>1189</v>
      </c>
      <c r="J313" s="33" t="s">
        <v>1189</v>
      </c>
      <c r="K313" s="33" t="s">
        <v>1189</v>
      </c>
      <c r="L313" s="33" t="s">
        <v>1189</v>
      </c>
      <c r="M313" s="33" t="s">
        <v>585</v>
      </c>
      <c r="N313" s="33" t="s">
        <v>585</v>
      </c>
      <c r="O313" s="33" t="s">
        <v>585</v>
      </c>
      <c r="P313" s="33" t="s">
        <v>585</v>
      </c>
      <c r="Q313" s="33" t="s">
        <v>585</v>
      </c>
      <c r="R313" s="33" t="s">
        <v>585</v>
      </c>
      <c r="S313" s="33" t="s">
        <v>585</v>
      </c>
      <c r="T313" s="33" t="s">
        <v>585</v>
      </c>
      <c r="U313" s="33" t="s">
        <v>585</v>
      </c>
      <c r="V313" s="33" t="s">
        <v>585</v>
      </c>
    </row>
    <row r="314" spans="1:22" x14ac:dyDescent="0.25">
      <c r="A314" s="2" t="s">
        <v>17</v>
      </c>
      <c r="B314" s="53" t="s">
        <v>214</v>
      </c>
      <c r="C314" s="35" t="s">
        <v>600</v>
      </c>
      <c r="D314" s="35" t="s">
        <v>482</v>
      </c>
      <c r="E314" s="36">
        <v>0</v>
      </c>
      <c r="F314" s="37" t="s">
        <v>214</v>
      </c>
      <c r="G314" s="36" t="s">
        <v>601</v>
      </c>
      <c r="H314" s="38" t="s">
        <v>1190</v>
      </c>
      <c r="I314" s="38" t="s">
        <v>1191</v>
      </c>
      <c r="J314" s="38" t="s">
        <v>1191</v>
      </c>
      <c r="K314" s="38" t="s">
        <v>1191</v>
      </c>
      <c r="L314" s="38" t="s">
        <v>1191</v>
      </c>
      <c r="M314" s="38" t="s">
        <v>585</v>
      </c>
      <c r="N314" s="38" t="s">
        <v>585</v>
      </c>
      <c r="O314" s="38" t="s">
        <v>585</v>
      </c>
      <c r="P314" s="38" t="s">
        <v>585</v>
      </c>
      <c r="Q314" s="38" t="s">
        <v>585</v>
      </c>
      <c r="R314" s="38" t="s">
        <v>585</v>
      </c>
      <c r="S314" s="38" t="s">
        <v>585</v>
      </c>
      <c r="T314" s="38" t="s">
        <v>585</v>
      </c>
      <c r="U314" s="38" t="s">
        <v>585</v>
      </c>
      <c r="V314" s="38" t="s">
        <v>585</v>
      </c>
    </row>
    <row r="315" spans="1:22" x14ac:dyDescent="0.25">
      <c r="A315" s="2" t="s">
        <v>17</v>
      </c>
      <c r="B315" s="53" t="s">
        <v>234</v>
      </c>
      <c r="C315" s="35" t="s">
        <v>584</v>
      </c>
      <c r="D315" s="35" t="s">
        <v>585</v>
      </c>
      <c r="E315" s="36">
        <v>0</v>
      </c>
      <c r="F315" s="37" t="s">
        <v>234</v>
      </c>
      <c r="G315" s="36" t="s">
        <v>586</v>
      </c>
      <c r="H315" s="38" t="s">
        <v>1192</v>
      </c>
      <c r="I315" s="38" t="s">
        <v>1193</v>
      </c>
      <c r="J315" s="38" t="s">
        <v>1193</v>
      </c>
      <c r="K315" s="38" t="s">
        <v>1193</v>
      </c>
      <c r="L315" s="38" t="s">
        <v>1193</v>
      </c>
      <c r="M315" s="38" t="s">
        <v>585</v>
      </c>
      <c r="N315" s="38" t="s">
        <v>585</v>
      </c>
      <c r="O315" s="38" t="s">
        <v>585</v>
      </c>
      <c r="P315" s="38" t="s">
        <v>585</v>
      </c>
      <c r="Q315" s="38" t="s">
        <v>585</v>
      </c>
      <c r="R315" s="38" t="s">
        <v>585</v>
      </c>
      <c r="S315" s="38" t="s">
        <v>585</v>
      </c>
      <c r="T315" s="38" t="s">
        <v>585</v>
      </c>
      <c r="U315" s="38" t="s">
        <v>585</v>
      </c>
      <c r="V315" s="38" t="s">
        <v>585</v>
      </c>
    </row>
    <row r="316" spans="1:22" x14ac:dyDescent="0.25">
      <c r="A316" s="2" t="s">
        <v>16</v>
      </c>
      <c r="B316" s="47" t="s">
        <v>483</v>
      </c>
      <c r="C316" s="30" t="s">
        <v>584</v>
      </c>
      <c r="D316" s="30" t="s">
        <v>585</v>
      </c>
      <c r="E316" s="31">
        <v>1</v>
      </c>
      <c r="F316" s="32" t="s">
        <v>483</v>
      </c>
      <c r="G316" s="33" t="s">
        <v>585</v>
      </c>
      <c r="H316" s="33" t="s">
        <v>1194</v>
      </c>
      <c r="I316" s="33" t="s">
        <v>1195</v>
      </c>
      <c r="J316" s="33" t="s">
        <v>1195</v>
      </c>
      <c r="K316" s="33" t="s">
        <v>1195</v>
      </c>
      <c r="L316" s="33" t="s">
        <v>1195</v>
      </c>
      <c r="M316" s="33" t="s">
        <v>585</v>
      </c>
      <c r="N316" s="33" t="s">
        <v>585</v>
      </c>
      <c r="O316" s="33" t="s">
        <v>585</v>
      </c>
      <c r="P316" s="33" t="s">
        <v>585</v>
      </c>
      <c r="Q316" s="33" t="s">
        <v>585</v>
      </c>
      <c r="R316" s="33" t="s">
        <v>585</v>
      </c>
      <c r="S316" s="33" t="s">
        <v>585</v>
      </c>
      <c r="T316" s="33" t="s">
        <v>585</v>
      </c>
      <c r="U316" s="33" t="s">
        <v>585</v>
      </c>
      <c r="V316" s="33" t="s">
        <v>585</v>
      </c>
    </row>
    <row r="317" spans="1:22" x14ac:dyDescent="0.25">
      <c r="A317" s="2" t="s">
        <v>17</v>
      </c>
      <c r="B317" s="53" t="s">
        <v>223</v>
      </c>
      <c r="C317" s="35" t="s">
        <v>600</v>
      </c>
      <c r="D317" s="35" t="s">
        <v>483</v>
      </c>
      <c r="E317" s="36">
        <v>0</v>
      </c>
      <c r="F317" s="37" t="s">
        <v>223</v>
      </c>
      <c r="G317" s="36" t="s">
        <v>601</v>
      </c>
      <c r="H317" s="38" t="s">
        <v>1196</v>
      </c>
      <c r="I317" s="38" t="s">
        <v>1197</v>
      </c>
      <c r="J317" s="38" t="s">
        <v>1197</v>
      </c>
      <c r="K317" s="38" t="s">
        <v>1197</v>
      </c>
      <c r="L317" s="38" t="s">
        <v>1197</v>
      </c>
      <c r="M317" s="38" t="s">
        <v>585</v>
      </c>
      <c r="N317" s="38" t="s">
        <v>585</v>
      </c>
      <c r="O317" s="38" t="s">
        <v>585</v>
      </c>
      <c r="P317" s="38" t="s">
        <v>585</v>
      </c>
      <c r="Q317" s="38" t="s">
        <v>585</v>
      </c>
      <c r="R317" s="38" t="s">
        <v>585</v>
      </c>
      <c r="S317" s="38" t="s">
        <v>585</v>
      </c>
      <c r="T317" s="38" t="s">
        <v>585</v>
      </c>
      <c r="U317" s="38" t="s">
        <v>585</v>
      </c>
      <c r="V317" s="38" t="s">
        <v>585</v>
      </c>
    </row>
    <row r="318" spans="1:22" x14ac:dyDescent="0.25">
      <c r="A318" s="2" t="s">
        <v>17</v>
      </c>
      <c r="B318" s="53" t="s">
        <v>235</v>
      </c>
      <c r="C318" s="35" t="s">
        <v>584</v>
      </c>
      <c r="D318" s="35" t="s">
        <v>585</v>
      </c>
      <c r="E318" s="36">
        <v>0</v>
      </c>
      <c r="F318" s="37" t="s">
        <v>235</v>
      </c>
      <c r="G318" s="36" t="s">
        <v>586</v>
      </c>
      <c r="H318" s="38" t="s">
        <v>1198</v>
      </c>
      <c r="I318" s="38" t="s">
        <v>1199</v>
      </c>
      <c r="J318" s="38" t="s">
        <v>1199</v>
      </c>
      <c r="K318" s="38" t="s">
        <v>1199</v>
      </c>
      <c r="L318" s="38" t="s">
        <v>1199</v>
      </c>
      <c r="M318" s="38" t="s">
        <v>585</v>
      </c>
      <c r="N318" s="38" t="s">
        <v>585</v>
      </c>
      <c r="O318" s="38" t="s">
        <v>585</v>
      </c>
      <c r="P318" s="38" t="s">
        <v>585</v>
      </c>
      <c r="Q318" s="38" t="s">
        <v>585</v>
      </c>
      <c r="R318" s="38" t="s">
        <v>585</v>
      </c>
      <c r="S318" s="38" t="s">
        <v>585</v>
      </c>
      <c r="T318" s="38" t="s">
        <v>585</v>
      </c>
      <c r="U318" s="38" t="s">
        <v>585</v>
      </c>
      <c r="V318" s="38" t="s">
        <v>585</v>
      </c>
    </row>
    <row r="319" spans="1:22" x14ac:dyDescent="0.25">
      <c r="A319" s="2">
        <v>3</v>
      </c>
      <c r="B319" s="46" t="s">
        <v>484</v>
      </c>
      <c r="C319" s="25" t="s">
        <v>584</v>
      </c>
      <c r="D319" s="25" t="s">
        <v>585</v>
      </c>
      <c r="E319" s="26">
        <v>3</v>
      </c>
      <c r="F319" s="27" t="s">
        <v>484</v>
      </c>
      <c r="G319" s="28" t="s">
        <v>585</v>
      </c>
      <c r="H319" s="28" t="s">
        <v>1200</v>
      </c>
      <c r="I319" s="28" t="s">
        <v>1201</v>
      </c>
      <c r="J319" s="28" t="s">
        <v>1201</v>
      </c>
      <c r="K319" s="28" t="s">
        <v>1201</v>
      </c>
      <c r="L319" s="28" t="s">
        <v>1201</v>
      </c>
      <c r="M319" s="28" t="s">
        <v>585</v>
      </c>
      <c r="N319" s="28" t="s">
        <v>585</v>
      </c>
      <c r="O319" s="28" t="s">
        <v>585</v>
      </c>
      <c r="P319" s="28" t="s">
        <v>585</v>
      </c>
      <c r="Q319" s="28" t="s">
        <v>585</v>
      </c>
      <c r="R319" s="28" t="s">
        <v>585</v>
      </c>
      <c r="S319" s="28" t="s">
        <v>585</v>
      </c>
      <c r="T319" s="28" t="s">
        <v>585</v>
      </c>
      <c r="U319" s="28" t="s">
        <v>585</v>
      </c>
      <c r="V319" s="28" t="s">
        <v>585</v>
      </c>
    </row>
    <row r="320" spans="1:22" x14ac:dyDescent="0.25">
      <c r="A320" s="2" t="s">
        <v>16</v>
      </c>
      <c r="B320" s="47" t="s">
        <v>485</v>
      </c>
      <c r="C320" s="30" t="s">
        <v>584</v>
      </c>
      <c r="D320" s="30" t="s">
        <v>585</v>
      </c>
      <c r="E320" s="31">
        <v>1</v>
      </c>
      <c r="F320" s="32" t="s">
        <v>485</v>
      </c>
      <c r="G320" s="33" t="s">
        <v>585</v>
      </c>
      <c r="H320" s="33" t="s">
        <v>1202</v>
      </c>
      <c r="I320" s="33" t="s">
        <v>1203</v>
      </c>
      <c r="J320" s="33" t="s">
        <v>1203</v>
      </c>
      <c r="K320" s="33" t="s">
        <v>1203</v>
      </c>
      <c r="L320" s="33" t="s">
        <v>1203</v>
      </c>
      <c r="M320" s="33" t="s">
        <v>585</v>
      </c>
      <c r="N320" s="33" t="s">
        <v>585</v>
      </c>
      <c r="O320" s="33" t="s">
        <v>585</v>
      </c>
      <c r="P320" s="33" t="s">
        <v>585</v>
      </c>
      <c r="Q320" s="33" t="s">
        <v>585</v>
      </c>
      <c r="R320" s="33" t="s">
        <v>585</v>
      </c>
      <c r="S320" s="33" t="s">
        <v>585</v>
      </c>
      <c r="T320" s="33" t="s">
        <v>585</v>
      </c>
      <c r="U320" s="33" t="s">
        <v>585</v>
      </c>
      <c r="V320" s="33" t="s">
        <v>585</v>
      </c>
    </row>
    <row r="321" spans="1:22" x14ac:dyDescent="0.25">
      <c r="A321" s="2" t="s">
        <v>17</v>
      </c>
      <c r="B321" s="53" t="s">
        <v>312</v>
      </c>
      <c r="C321" s="35" t="s">
        <v>600</v>
      </c>
      <c r="D321" s="35" t="s">
        <v>485</v>
      </c>
      <c r="E321" s="36">
        <v>0</v>
      </c>
      <c r="F321" s="37" t="s">
        <v>312</v>
      </c>
      <c r="G321" s="36" t="s">
        <v>601</v>
      </c>
      <c r="H321" s="38" t="s">
        <v>1204</v>
      </c>
      <c r="I321" s="38" t="s">
        <v>1205</v>
      </c>
      <c r="J321" s="38" t="s">
        <v>1205</v>
      </c>
      <c r="K321" s="38" t="s">
        <v>1205</v>
      </c>
      <c r="L321" s="38" t="s">
        <v>1205</v>
      </c>
      <c r="M321" s="38" t="s">
        <v>1206</v>
      </c>
      <c r="N321" s="38" t="s">
        <v>1206</v>
      </c>
      <c r="O321" s="38" t="s">
        <v>585</v>
      </c>
      <c r="P321" s="38" t="s">
        <v>1206</v>
      </c>
      <c r="Q321" s="38" t="s">
        <v>1206</v>
      </c>
      <c r="R321" s="38" t="s">
        <v>585</v>
      </c>
      <c r="S321" s="38" t="s">
        <v>585</v>
      </c>
      <c r="T321" s="38" t="s">
        <v>585</v>
      </c>
      <c r="U321" s="38" t="s">
        <v>585</v>
      </c>
      <c r="V321" s="38" t="s">
        <v>585</v>
      </c>
    </row>
    <row r="322" spans="1:22" x14ac:dyDescent="0.25">
      <c r="A322" s="2" t="s">
        <v>17</v>
      </c>
      <c r="B322" s="53" t="s">
        <v>402</v>
      </c>
      <c r="C322" s="35" t="s">
        <v>600</v>
      </c>
      <c r="D322" s="35" t="s">
        <v>485</v>
      </c>
      <c r="E322" s="36">
        <v>0</v>
      </c>
      <c r="F322" s="37" t="s">
        <v>402</v>
      </c>
      <c r="G322" s="36" t="s">
        <v>601</v>
      </c>
      <c r="H322" s="38" t="s">
        <v>1207</v>
      </c>
      <c r="I322" s="38" t="s">
        <v>1208</v>
      </c>
      <c r="J322" s="38" t="s">
        <v>1208</v>
      </c>
      <c r="K322" s="38" t="s">
        <v>1208</v>
      </c>
      <c r="L322" s="38" t="s">
        <v>1208</v>
      </c>
      <c r="M322" s="38" t="s">
        <v>1206</v>
      </c>
      <c r="N322" s="38" t="s">
        <v>1206</v>
      </c>
      <c r="O322" s="38" t="s">
        <v>585</v>
      </c>
      <c r="P322" s="38" t="s">
        <v>585</v>
      </c>
      <c r="Q322" s="38" t="s">
        <v>585</v>
      </c>
      <c r="R322" s="38" t="s">
        <v>585</v>
      </c>
      <c r="S322" s="38" t="s">
        <v>585</v>
      </c>
      <c r="T322" s="38" t="s">
        <v>585</v>
      </c>
      <c r="U322" s="38" t="s">
        <v>585</v>
      </c>
      <c r="V322" s="38" t="s">
        <v>585</v>
      </c>
    </row>
    <row r="323" spans="1:22" x14ac:dyDescent="0.25">
      <c r="A323" s="2" t="s">
        <v>17</v>
      </c>
      <c r="B323" s="53" t="s">
        <v>237</v>
      </c>
      <c r="C323" s="35" t="s">
        <v>600</v>
      </c>
      <c r="D323" s="35" t="s">
        <v>485</v>
      </c>
      <c r="E323" s="36">
        <v>0</v>
      </c>
      <c r="F323" s="37" t="s">
        <v>237</v>
      </c>
      <c r="G323" s="36" t="s">
        <v>601</v>
      </c>
      <c r="H323" s="38" t="s">
        <v>1209</v>
      </c>
      <c r="I323" s="38" t="s">
        <v>1210</v>
      </c>
      <c r="J323" s="38" t="s">
        <v>1210</v>
      </c>
      <c r="K323" s="38" t="s">
        <v>1210</v>
      </c>
      <c r="L323" s="38" t="s">
        <v>1210</v>
      </c>
      <c r="M323" s="38" t="s">
        <v>1211</v>
      </c>
      <c r="N323" s="38" t="s">
        <v>1211</v>
      </c>
      <c r="O323" s="38" t="s">
        <v>585</v>
      </c>
      <c r="P323" s="38" t="s">
        <v>1211</v>
      </c>
      <c r="Q323" s="38" t="s">
        <v>1211</v>
      </c>
      <c r="R323" s="38" t="s">
        <v>585</v>
      </c>
      <c r="S323" s="38" t="s">
        <v>585</v>
      </c>
      <c r="T323" s="38" t="s">
        <v>585</v>
      </c>
      <c r="U323" s="38" t="s">
        <v>585</v>
      </c>
      <c r="V323" s="38" t="s">
        <v>585</v>
      </c>
    </row>
    <row r="324" spans="1:22" x14ac:dyDescent="0.25">
      <c r="A324" s="2" t="s">
        <v>17</v>
      </c>
      <c r="B324" s="53" t="s">
        <v>403</v>
      </c>
      <c r="C324" s="35" t="s">
        <v>600</v>
      </c>
      <c r="D324" s="35" t="s">
        <v>485</v>
      </c>
      <c r="E324" s="36">
        <v>0</v>
      </c>
      <c r="F324" s="37" t="s">
        <v>403</v>
      </c>
      <c r="G324" s="36" t="s">
        <v>601</v>
      </c>
      <c r="H324" s="38" t="s">
        <v>1212</v>
      </c>
      <c r="I324" s="38" t="s">
        <v>1213</v>
      </c>
      <c r="J324" s="38" t="s">
        <v>1213</v>
      </c>
      <c r="K324" s="38" t="s">
        <v>1213</v>
      </c>
      <c r="L324" s="38" t="s">
        <v>1213</v>
      </c>
      <c r="M324" s="38" t="s">
        <v>1211</v>
      </c>
      <c r="N324" s="38" t="s">
        <v>1211</v>
      </c>
      <c r="O324" s="38" t="s">
        <v>585</v>
      </c>
      <c r="P324" s="38" t="s">
        <v>585</v>
      </c>
      <c r="Q324" s="38" t="s">
        <v>585</v>
      </c>
      <c r="R324" s="38" t="s">
        <v>585</v>
      </c>
      <c r="S324" s="38" t="s">
        <v>585</v>
      </c>
      <c r="T324" s="38" t="s">
        <v>585</v>
      </c>
      <c r="U324" s="38" t="s">
        <v>585</v>
      </c>
      <c r="V324" s="38" t="s">
        <v>585</v>
      </c>
    </row>
    <row r="325" spans="1:22" x14ac:dyDescent="0.25">
      <c r="A325" s="2" t="s">
        <v>17</v>
      </c>
      <c r="B325" s="53" t="s">
        <v>265</v>
      </c>
      <c r="C325" s="35" t="s">
        <v>600</v>
      </c>
      <c r="D325" s="35" t="s">
        <v>485</v>
      </c>
      <c r="E325" s="36">
        <v>0</v>
      </c>
      <c r="F325" s="37" t="s">
        <v>265</v>
      </c>
      <c r="G325" s="36" t="s">
        <v>601</v>
      </c>
      <c r="H325" s="38" t="s">
        <v>1214</v>
      </c>
      <c r="I325" s="38" t="s">
        <v>1215</v>
      </c>
      <c r="J325" s="38" t="s">
        <v>1215</v>
      </c>
      <c r="K325" s="38" t="s">
        <v>1215</v>
      </c>
      <c r="L325" s="38" t="s">
        <v>1215</v>
      </c>
      <c r="M325" s="38" t="s">
        <v>1216</v>
      </c>
      <c r="N325" s="38" t="s">
        <v>1217</v>
      </c>
      <c r="O325" s="38" t="s">
        <v>585</v>
      </c>
      <c r="P325" s="38" t="s">
        <v>1217</v>
      </c>
      <c r="Q325" s="38" t="s">
        <v>1217</v>
      </c>
      <c r="R325" s="38" t="s">
        <v>585</v>
      </c>
      <c r="S325" s="38" t="s">
        <v>585</v>
      </c>
      <c r="T325" s="38" t="s">
        <v>585</v>
      </c>
      <c r="U325" s="38" t="s">
        <v>585</v>
      </c>
      <c r="V325" s="38" t="s">
        <v>585</v>
      </c>
    </row>
    <row r="326" spans="1:22" x14ac:dyDescent="0.25">
      <c r="A326" s="2" t="s">
        <v>17</v>
      </c>
      <c r="B326" s="53" t="s">
        <v>266</v>
      </c>
      <c r="C326" s="35" t="s">
        <v>600</v>
      </c>
      <c r="D326" s="35" t="s">
        <v>485</v>
      </c>
      <c r="E326" s="36">
        <v>0</v>
      </c>
      <c r="F326" s="37" t="s">
        <v>266</v>
      </c>
      <c r="G326" s="36" t="s">
        <v>601</v>
      </c>
      <c r="H326" s="38" t="s">
        <v>1218</v>
      </c>
      <c r="I326" s="38" t="s">
        <v>1219</v>
      </c>
      <c r="J326" s="38" t="s">
        <v>1219</v>
      </c>
      <c r="K326" s="38" t="s">
        <v>1219</v>
      </c>
      <c r="L326" s="38" t="s">
        <v>1219</v>
      </c>
      <c r="M326" s="38" t="s">
        <v>585</v>
      </c>
      <c r="N326" s="38" t="s">
        <v>585</v>
      </c>
      <c r="O326" s="38" t="s">
        <v>585</v>
      </c>
      <c r="P326" s="38" t="s">
        <v>585</v>
      </c>
      <c r="Q326" s="38" t="s">
        <v>585</v>
      </c>
      <c r="R326" s="38" t="s">
        <v>585</v>
      </c>
      <c r="S326" s="38" t="s">
        <v>585</v>
      </c>
      <c r="T326" s="38" t="s">
        <v>585</v>
      </c>
      <c r="U326" s="38" t="s">
        <v>585</v>
      </c>
      <c r="V326" s="38" t="s">
        <v>585</v>
      </c>
    </row>
    <row r="327" spans="1:22" x14ac:dyDescent="0.25">
      <c r="A327" s="2" t="s">
        <v>17</v>
      </c>
      <c r="B327" s="53" t="s">
        <v>324</v>
      </c>
      <c r="C327" s="35" t="s">
        <v>600</v>
      </c>
      <c r="D327" s="35" t="s">
        <v>485</v>
      </c>
      <c r="E327" s="36">
        <v>0</v>
      </c>
      <c r="F327" s="37" t="s">
        <v>324</v>
      </c>
      <c r="G327" s="36" t="s">
        <v>601</v>
      </c>
      <c r="H327" s="38" t="s">
        <v>1220</v>
      </c>
      <c r="I327" s="38" t="s">
        <v>1221</v>
      </c>
      <c r="J327" s="38" t="s">
        <v>1221</v>
      </c>
      <c r="K327" s="38" t="s">
        <v>1221</v>
      </c>
      <c r="L327" s="38" t="s">
        <v>1221</v>
      </c>
      <c r="M327" s="38" t="s">
        <v>1222</v>
      </c>
      <c r="N327" s="38" t="s">
        <v>1223</v>
      </c>
      <c r="O327" s="38" t="s">
        <v>585</v>
      </c>
      <c r="P327" s="38" t="s">
        <v>1223</v>
      </c>
      <c r="Q327" s="38" t="s">
        <v>1223</v>
      </c>
      <c r="R327" s="38" t="s">
        <v>585</v>
      </c>
      <c r="S327" s="38" t="s">
        <v>585</v>
      </c>
      <c r="T327" s="38" t="s">
        <v>585</v>
      </c>
      <c r="U327" s="38" t="s">
        <v>585</v>
      </c>
      <c r="V327" s="38" t="s">
        <v>585</v>
      </c>
    </row>
    <row r="328" spans="1:22" x14ac:dyDescent="0.25">
      <c r="A328" s="2" t="s">
        <v>17</v>
      </c>
      <c r="B328" s="53" t="s">
        <v>404</v>
      </c>
      <c r="C328" s="35" t="s">
        <v>600</v>
      </c>
      <c r="D328" s="35" t="s">
        <v>485</v>
      </c>
      <c r="E328" s="36">
        <v>0</v>
      </c>
      <c r="F328" s="37" t="s">
        <v>404</v>
      </c>
      <c r="G328" s="36" t="s">
        <v>601</v>
      </c>
      <c r="H328" s="38" t="s">
        <v>1224</v>
      </c>
      <c r="I328" s="38" t="s">
        <v>1225</v>
      </c>
      <c r="J328" s="38" t="s">
        <v>1225</v>
      </c>
      <c r="K328" s="38" t="s">
        <v>1225</v>
      </c>
      <c r="L328" s="38" t="s">
        <v>1225</v>
      </c>
      <c r="M328" s="38" t="s">
        <v>1222</v>
      </c>
      <c r="N328" s="38" t="s">
        <v>1223</v>
      </c>
      <c r="O328" s="38" t="s">
        <v>585</v>
      </c>
      <c r="P328" s="38" t="s">
        <v>585</v>
      </c>
      <c r="Q328" s="38" t="s">
        <v>585</v>
      </c>
      <c r="R328" s="38" t="s">
        <v>585</v>
      </c>
      <c r="S328" s="38" t="s">
        <v>585</v>
      </c>
      <c r="T328" s="38" t="s">
        <v>585</v>
      </c>
      <c r="U328" s="38" t="s">
        <v>585</v>
      </c>
      <c r="V328" s="38" t="s">
        <v>585</v>
      </c>
    </row>
    <row r="329" spans="1:22" x14ac:dyDescent="0.25">
      <c r="A329" s="2" t="s">
        <v>17</v>
      </c>
      <c r="B329" s="53" t="s">
        <v>258</v>
      </c>
      <c r="C329" s="35" t="s">
        <v>600</v>
      </c>
      <c r="D329" s="35" t="s">
        <v>485</v>
      </c>
      <c r="E329" s="36">
        <v>0</v>
      </c>
      <c r="F329" s="37" t="s">
        <v>258</v>
      </c>
      <c r="G329" s="36" t="s">
        <v>601</v>
      </c>
      <c r="H329" s="38" t="s">
        <v>1226</v>
      </c>
      <c r="I329" s="38" t="s">
        <v>1227</v>
      </c>
      <c r="J329" s="38" t="s">
        <v>1227</v>
      </c>
      <c r="K329" s="38" t="s">
        <v>1227</v>
      </c>
      <c r="L329" s="38" t="s">
        <v>1227</v>
      </c>
      <c r="M329" s="38" t="s">
        <v>1228</v>
      </c>
      <c r="N329" s="38" t="s">
        <v>1229</v>
      </c>
      <c r="O329" s="38" t="s">
        <v>585</v>
      </c>
      <c r="P329" s="38" t="s">
        <v>1229</v>
      </c>
      <c r="Q329" s="38" t="s">
        <v>1229</v>
      </c>
      <c r="R329" s="38" t="s">
        <v>585</v>
      </c>
      <c r="S329" s="38" t="s">
        <v>585</v>
      </c>
      <c r="T329" s="38" t="s">
        <v>585</v>
      </c>
      <c r="U329" s="38" t="s">
        <v>585</v>
      </c>
      <c r="V329" s="38" t="s">
        <v>585</v>
      </c>
    </row>
    <row r="330" spans="1:22" x14ac:dyDescent="0.25">
      <c r="A330" s="2" t="s">
        <v>17</v>
      </c>
      <c r="B330" s="53" t="s">
        <v>405</v>
      </c>
      <c r="C330" s="35" t="s">
        <v>600</v>
      </c>
      <c r="D330" s="35" t="s">
        <v>485</v>
      </c>
      <c r="E330" s="36">
        <v>0</v>
      </c>
      <c r="F330" s="37" t="s">
        <v>405</v>
      </c>
      <c r="G330" s="36" t="s">
        <v>601</v>
      </c>
      <c r="H330" s="38" t="s">
        <v>1230</v>
      </c>
      <c r="I330" s="38" t="s">
        <v>1231</v>
      </c>
      <c r="J330" s="38" t="s">
        <v>1231</v>
      </c>
      <c r="K330" s="38" t="s">
        <v>1231</v>
      </c>
      <c r="L330" s="38" t="s">
        <v>1231</v>
      </c>
      <c r="M330" s="38" t="s">
        <v>1228</v>
      </c>
      <c r="N330" s="38" t="s">
        <v>1229</v>
      </c>
      <c r="O330" s="38" t="s">
        <v>585</v>
      </c>
      <c r="P330" s="38" t="s">
        <v>585</v>
      </c>
      <c r="Q330" s="38" t="s">
        <v>585</v>
      </c>
      <c r="R330" s="38" t="s">
        <v>585</v>
      </c>
      <c r="S330" s="38" t="s">
        <v>585</v>
      </c>
      <c r="T330" s="38" t="s">
        <v>585</v>
      </c>
      <c r="U330" s="38" t="s">
        <v>585</v>
      </c>
      <c r="V330" s="38" t="s">
        <v>585</v>
      </c>
    </row>
    <row r="331" spans="1:22" x14ac:dyDescent="0.25">
      <c r="A331" s="2" t="s">
        <v>17</v>
      </c>
      <c r="B331" s="53" t="s">
        <v>282</v>
      </c>
      <c r="C331" s="35" t="s">
        <v>600</v>
      </c>
      <c r="D331" s="35" t="s">
        <v>485</v>
      </c>
      <c r="E331" s="36">
        <v>0</v>
      </c>
      <c r="F331" s="37" t="s">
        <v>282</v>
      </c>
      <c r="G331" s="36" t="s">
        <v>601</v>
      </c>
      <c r="H331" s="38" t="s">
        <v>1232</v>
      </c>
      <c r="I331" s="38" t="s">
        <v>1233</v>
      </c>
      <c r="J331" s="38" t="s">
        <v>1233</v>
      </c>
      <c r="K331" s="38" t="s">
        <v>1233</v>
      </c>
      <c r="L331" s="38" t="s">
        <v>1233</v>
      </c>
      <c r="M331" s="38" t="s">
        <v>1234</v>
      </c>
      <c r="N331" s="38" t="s">
        <v>1235</v>
      </c>
      <c r="O331" s="38" t="s">
        <v>585</v>
      </c>
      <c r="P331" s="38" t="s">
        <v>1235</v>
      </c>
      <c r="Q331" s="38" t="s">
        <v>1235</v>
      </c>
      <c r="R331" s="38" t="s">
        <v>585</v>
      </c>
      <c r="S331" s="38" t="s">
        <v>585</v>
      </c>
      <c r="T331" s="38" t="s">
        <v>585</v>
      </c>
      <c r="U331" s="38" t="s">
        <v>585</v>
      </c>
      <c r="V331" s="38" t="s">
        <v>585</v>
      </c>
    </row>
    <row r="332" spans="1:22" x14ac:dyDescent="0.25">
      <c r="A332" s="2" t="s">
        <v>17</v>
      </c>
      <c r="B332" s="53" t="s">
        <v>406</v>
      </c>
      <c r="C332" s="35" t="s">
        <v>600</v>
      </c>
      <c r="D332" s="35" t="s">
        <v>485</v>
      </c>
      <c r="E332" s="36">
        <v>0</v>
      </c>
      <c r="F332" s="37" t="s">
        <v>406</v>
      </c>
      <c r="G332" s="36" t="s">
        <v>601</v>
      </c>
      <c r="H332" s="38" t="s">
        <v>1236</v>
      </c>
      <c r="I332" s="38" t="s">
        <v>1237</v>
      </c>
      <c r="J332" s="38" t="s">
        <v>1237</v>
      </c>
      <c r="K332" s="38" t="s">
        <v>1237</v>
      </c>
      <c r="L332" s="38" t="s">
        <v>1237</v>
      </c>
      <c r="M332" s="38" t="s">
        <v>1234</v>
      </c>
      <c r="N332" s="38" t="s">
        <v>1235</v>
      </c>
      <c r="O332" s="38" t="s">
        <v>585</v>
      </c>
      <c r="P332" s="38" t="s">
        <v>585</v>
      </c>
      <c r="Q332" s="38" t="s">
        <v>585</v>
      </c>
      <c r="R332" s="38" t="s">
        <v>585</v>
      </c>
      <c r="S332" s="38" t="s">
        <v>585</v>
      </c>
      <c r="T332" s="38" t="s">
        <v>585</v>
      </c>
      <c r="U332" s="38" t="s">
        <v>585</v>
      </c>
      <c r="V332" s="38" t="s">
        <v>585</v>
      </c>
    </row>
    <row r="333" spans="1:22" x14ac:dyDescent="0.25">
      <c r="A333" s="2" t="s">
        <v>17</v>
      </c>
      <c r="B333" s="53" t="s">
        <v>244</v>
      </c>
      <c r="C333" s="35" t="s">
        <v>600</v>
      </c>
      <c r="D333" s="35" t="s">
        <v>485</v>
      </c>
      <c r="E333" s="36">
        <v>0</v>
      </c>
      <c r="F333" s="37" t="s">
        <v>244</v>
      </c>
      <c r="G333" s="36" t="s">
        <v>601</v>
      </c>
      <c r="H333" s="38" t="s">
        <v>1238</v>
      </c>
      <c r="I333" s="38" t="s">
        <v>1239</v>
      </c>
      <c r="J333" s="38" t="s">
        <v>1239</v>
      </c>
      <c r="K333" s="38" t="s">
        <v>1239</v>
      </c>
      <c r="L333" s="38" t="s">
        <v>1239</v>
      </c>
      <c r="M333" s="38" t="s">
        <v>1240</v>
      </c>
      <c r="N333" s="38" t="s">
        <v>1240</v>
      </c>
      <c r="O333" s="38" t="s">
        <v>585</v>
      </c>
      <c r="P333" s="38" t="s">
        <v>1240</v>
      </c>
      <c r="Q333" s="38" t="s">
        <v>1240</v>
      </c>
      <c r="R333" s="38" t="s">
        <v>585</v>
      </c>
      <c r="S333" s="38" t="s">
        <v>585</v>
      </c>
      <c r="T333" s="38" t="s">
        <v>585</v>
      </c>
      <c r="U333" s="38" t="s">
        <v>585</v>
      </c>
      <c r="V333" s="38" t="s">
        <v>585</v>
      </c>
    </row>
    <row r="334" spans="1:22" x14ac:dyDescent="0.25">
      <c r="A334" s="2" t="s">
        <v>17</v>
      </c>
      <c r="B334" s="53" t="s">
        <v>407</v>
      </c>
      <c r="C334" s="35" t="s">
        <v>600</v>
      </c>
      <c r="D334" s="35" t="s">
        <v>485</v>
      </c>
      <c r="E334" s="36">
        <v>0</v>
      </c>
      <c r="F334" s="37" t="s">
        <v>407</v>
      </c>
      <c r="G334" s="36" t="s">
        <v>601</v>
      </c>
      <c r="H334" s="38" t="s">
        <v>1241</v>
      </c>
      <c r="I334" s="38" t="s">
        <v>1242</v>
      </c>
      <c r="J334" s="38" t="s">
        <v>1242</v>
      </c>
      <c r="K334" s="38" t="s">
        <v>1242</v>
      </c>
      <c r="L334" s="38" t="s">
        <v>1242</v>
      </c>
      <c r="M334" s="38" t="s">
        <v>1240</v>
      </c>
      <c r="N334" s="38" t="s">
        <v>1240</v>
      </c>
      <c r="O334" s="38" t="s">
        <v>585</v>
      </c>
      <c r="P334" s="38" t="s">
        <v>585</v>
      </c>
      <c r="Q334" s="38" t="s">
        <v>585</v>
      </c>
      <c r="R334" s="38" t="s">
        <v>585</v>
      </c>
      <c r="S334" s="38" t="s">
        <v>585</v>
      </c>
      <c r="T334" s="38" t="s">
        <v>585</v>
      </c>
      <c r="U334" s="38" t="s">
        <v>585</v>
      </c>
      <c r="V334" s="38" t="s">
        <v>585</v>
      </c>
    </row>
    <row r="335" spans="1:22" x14ac:dyDescent="0.25">
      <c r="A335" s="2" t="s">
        <v>17</v>
      </c>
      <c r="B335" s="53" t="s">
        <v>294</v>
      </c>
      <c r="C335" s="35" t="s">
        <v>600</v>
      </c>
      <c r="D335" s="35" t="s">
        <v>485</v>
      </c>
      <c r="E335" s="36">
        <v>0</v>
      </c>
      <c r="F335" s="37" t="s">
        <v>294</v>
      </c>
      <c r="G335" s="36" t="s">
        <v>601</v>
      </c>
      <c r="H335" s="38" t="s">
        <v>1243</v>
      </c>
      <c r="I335" s="38" t="s">
        <v>1244</v>
      </c>
      <c r="J335" s="38" t="s">
        <v>1244</v>
      </c>
      <c r="K335" s="38" t="s">
        <v>1244</v>
      </c>
      <c r="L335" s="38" t="s">
        <v>1244</v>
      </c>
      <c r="M335" s="38" t="s">
        <v>1245</v>
      </c>
      <c r="N335" s="38" t="s">
        <v>1246</v>
      </c>
      <c r="O335" s="38" t="s">
        <v>585</v>
      </c>
      <c r="P335" s="38" t="s">
        <v>1246</v>
      </c>
      <c r="Q335" s="38" t="s">
        <v>1246</v>
      </c>
      <c r="R335" s="38" t="s">
        <v>585</v>
      </c>
      <c r="S335" s="38" t="s">
        <v>585</v>
      </c>
      <c r="T335" s="38" t="s">
        <v>585</v>
      </c>
      <c r="U335" s="38" t="s">
        <v>585</v>
      </c>
      <c r="V335" s="38" t="s">
        <v>585</v>
      </c>
    </row>
    <row r="336" spans="1:22" x14ac:dyDescent="0.25">
      <c r="A336" s="2" t="s">
        <v>17</v>
      </c>
      <c r="B336" s="53" t="s">
        <v>408</v>
      </c>
      <c r="C336" s="35" t="s">
        <v>600</v>
      </c>
      <c r="D336" s="35" t="s">
        <v>485</v>
      </c>
      <c r="E336" s="36">
        <v>0</v>
      </c>
      <c r="F336" s="37" t="s">
        <v>408</v>
      </c>
      <c r="G336" s="36" t="s">
        <v>601</v>
      </c>
      <c r="H336" s="38" t="s">
        <v>1247</v>
      </c>
      <c r="I336" s="38" t="s">
        <v>1248</v>
      </c>
      <c r="J336" s="38" t="s">
        <v>1248</v>
      </c>
      <c r="K336" s="38" t="s">
        <v>1248</v>
      </c>
      <c r="L336" s="38" t="s">
        <v>1248</v>
      </c>
      <c r="M336" s="38" t="s">
        <v>1245</v>
      </c>
      <c r="N336" s="38" t="s">
        <v>1246</v>
      </c>
      <c r="O336" s="38" t="s">
        <v>585</v>
      </c>
      <c r="P336" s="38" t="s">
        <v>585</v>
      </c>
      <c r="Q336" s="38" t="s">
        <v>585</v>
      </c>
      <c r="R336" s="38" t="s">
        <v>585</v>
      </c>
      <c r="S336" s="38" t="s">
        <v>585</v>
      </c>
      <c r="T336" s="38" t="s">
        <v>585</v>
      </c>
      <c r="U336" s="38" t="s">
        <v>585</v>
      </c>
      <c r="V336" s="38" t="s">
        <v>585</v>
      </c>
    </row>
    <row r="337" spans="1:22" x14ac:dyDescent="0.25">
      <c r="A337" s="2" t="s">
        <v>17</v>
      </c>
      <c r="B337" s="53" t="s">
        <v>306</v>
      </c>
      <c r="C337" s="35" t="s">
        <v>600</v>
      </c>
      <c r="D337" s="35" t="s">
        <v>485</v>
      </c>
      <c r="E337" s="36">
        <v>0</v>
      </c>
      <c r="F337" s="37" t="s">
        <v>306</v>
      </c>
      <c r="G337" s="36" t="s">
        <v>601</v>
      </c>
      <c r="H337" s="38" t="s">
        <v>1249</v>
      </c>
      <c r="I337" s="38" t="s">
        <v>1250</v>
      </c>
      <c r="J337" s="38" t="s">
        <v>1250</v>
      </c>
      <c r="K337" s="38" t="s">
        <v>1250</v>
      </c>
      <c r="L337" s="38" t="s">
        <v>1250</v>
      </c>
      <c r="M337" s="38" t="s">
        <v>1251</v>
      </c>
      <c r="N337" s="38" t="s">
        <v>1252</v>
      </c>
      <c r="O337" s="38" t="s">
        <v>585</v>
      </c>
      <c r="P337" s="38" t="s">
        <v>1252</v>
      </c>
      <c r="Q337" s="38" t="s">
        <v>1252</v>
      </c>
      <c r="R337" s="38" t="s">
        <v>585</v>
      </c>
      <c r="S337" s="38" t="s">
        <v>585</v>
      </c>
      <c r="T337" s="38" t="s">
        <v>585</v>
      </c>
      <c r="U337" s="38" t="s">
        <v>585</v>
      </c>
      <c r="V337" s="38" t="s">
        <v>585</v>
      </c>
    </row>
    <row r="338" spans="1:22" x14ac:dyDescent="0.25">
      <c r="A338" s="2" t="s">
        <v>17</v>
      </c>
      <c r="B338" s="53" t="s">
        <v>409</v>
      </c>
      <c r="C338" s="35" t="s">
        <v>600</v>
      </c>
      <c r="D338" s="35" t="s">
        <v>485</v>
      </c>
      <c r="E338" s="36">
        <v>0</v>
      </c>
      <c r="F338" s="37" t="s">
        <v>409</v>
      </c>
      <c r="G338" s="36" t="s">
        <v>601</v>
      </c>
      <c r="H338" s="38" t="s">
        <v>1253</v>
      </c>
      <c r="I338" s="38" t="s">
        <v>1254</v>
      </c>
      <c r="J338" s="38" t="s">
        <v>1254</v>
      </c>
      <c r="K338" s="38" t="s">
        <v>1254</v>
      </c>
      <c r="L338" s="38" t="s">
        <v>1254</v>
      </c>
      <c r="M338" s="38" t="s">
        <v>1251</v>
      </c>
      <c r="N338" s="38" t="s">
        <v>1252</v>
      </c>
      <c r="O338" s="38" t="s">
        <v>585</v>
      </c>
      <c r="P338" s="38" t="s">
        <v>585</v>
      </c>
      <c r="Q338" s="38" t="s">
        <v>585</v>
      </c>
      <c r="R338" s="38" t="s">
        <v>585</v>
      </c>
      <c r="S338" s="38" t="s">
        <v>585</v>
      </c>
      <c r="T338" s="38" t="s">
        <v>585</v>
      </c>
      <c r="U338" s="38" t="s">
        <v>585</v>
      </c>
      <c r="V338" s="38" t="s">
        <v>585</v>
      </c>
    </row>
    <row r="339" spans="1:22" x14ac:dyDescent="0.25">
      <c r="A339" s="2" t="s">
        <v>17</v>
      </c>
      <c r="B339" s="53" t="s">
        <v>330</v>
      </c>
      <c r="C339" s="35" t="s">
        <v>600</v>
      </c>
      <c r="D339" s="35" t="s">
        <v>485</v>
      </c>
      <c r="E339" s="36">
        <v>0</v>
      </c>
      <c r="F339" s="37" t="s">
        <v>330</v>
      </c>
      <c r="G339" s="36" t="s">
        <v>601</v>
      </c>
      <c r="H339" s="38" t="s">
        <v>1255</v>
      </c>
      <c r="I339" s="38" t="s">
        <v>1256</v>
      </c>
      <c r="J339" s="38" t="s">
        <v>1256</v>
      </c>
      <c r="K339" s="38" t="s">
        <v>1256</v>
      </c>
      <c r="L339" s="38" t="s">
        <v>1256</v>
      </c>
      <c r="M339" s="38" t="s">
        <v>1257</v>
      </c>
      <c r="N339" s="38" t="s">
        <v>1257</v>
      </c>
      <c r="O339" s="38" t="s">
        <v>585</v>
      </c>
      <c r="P339" s="38" t="s">
        <v>1257</v>
      </c>
      <c r="Q339" s="38" t="s">
        <v>1257</v>
      </c>
      <c r="R339" s="38" t="s">
        <v>585</v>
      </c>
      <c r="S339" s="38" t="s">
        <v>585</v>
      </c>
      <c r="T339" s="38" t="s">
        <v>585</v>
      </c>
      <c r="U339" s="38" t="s">
        <v>585</v>
      </c>
      <c r="V339" s="38" t="s">
        <v>585</v>
      </c>
    </row>
    <row r="340" spans="1:22" x14ac:dyDescent="0.25">
      <c r="A340" s="2" t="s">
        <v>17</v>
      </c>
      <c r="B340" s="53" t="s">
        <v>410</v>
      </c>
      <c r="C340" s="35" t="s">
        <v>600</v>
      </c>
      <c r="D340" s="35" t="s">
        <v>485</v>
      </c>
      <c r="E340" s="36">
        <v>0</v>
      </c>
      <c r="F340" s="37" t="s">
        <v>410</v>
      </c>
      <c r="G340" s="36" t="s">
        <v>601</v>
      </c>
      <c r="H340" s="38" t="s">
        <v>1258</v>
      </c>
      <c r="I340" s="38" t="s">
        <v>1259</v>
      </c>
      <c r="J340" s="38" t="s">
        <v>1259</v>
      </c>
      <c r="K340" s="38" t="s">
        <v>1259</v>
      </c>
      <c r="L340" s="38" t="s">
        <v>1259</v>
      </c>
      <c r="M340" s="38" t="s">
        <v>1257</v>
      </c>
      <c r="N340" s="38" t="s">
        <v>1257</v>
      </c>
      <c r="O340" s="38" t="s">
        <v>585</v>
      </c>
      <c r="P340" s="38" t="s">
        <v>585</v>
      </c>
      <c r="Q340" s="38" t="s">
        <v>585</v>
      </c>
      <c r="R340" s="38" t="s">
        <v>585</v>
      </c>
      <c r="S340" s="38" t="s">
        <v>585</v>
      </c>
      <c r="T340" s="38" t="s">
        <v>585</v>
      </c>
      <c r="U340" s="38" t="s">
        <v>585</v>
      </c>
      <c r="V340" s="38" t="s">
        <v>585</v>
      </c>
    </row>
    <row r="341" spans="1:22" x14ac:dyDescent="0.25">
      <c r="A341" s="2" t="s">
        <v>17</v>
      </c>
      <c r="B341" s="53" t="s">
        <v>300</v>
      </c>
      <c r="C341" s="35" t="s">
        <v>600</v>
      </c>
      <c r="D341" s="35" t="s">
        <v>485</v>
      </c>
      <c r="E341" s="36">
        <v>0</v>
      </c>
      <c r="F341" s="37" t="s">
        <v>300</v>
      </c>
      <c r="G341" s="36" t="s">
        <v>601</v>
      </c>
      <c r="H341" s="38" t="s">
        <v>1260</v>
      </c>
      <c r="I341" s="38" t="s">
        <v>1261</v>
      </c>
      <c r="J341" s="38" t="s">
        <v>1261</v>
      </c>
      <c r="K341" s="38" t="s">
        <v>1261</v>
      </c>
      <c r="L341" s="38" t="s">
        <v>1261</v>
      </c>
      <c r="M341" s="38" t="s">
        <v>1262</v>
      </c>
      <c r="N341" s="38" t="s">
        <v>1263</v>
      </c>
      <c r="O341" s="38" t="s">
        <v>585</v>
      </c>
      <c r="P341" s="38" t="s">
        <v>1263</v>
      </c>
      <c r="Q341" s="38" t="s">
        <v>1263</v>
      </c>
      <c r="R341" s="38" t="s">
        <v>585</v>
      </c>
      <c r="S341" s="38" t="s">
        <v>585</v>
      </c>
      <c r="T341" s="38" t="s">
        <v>585</v>
      </c>
      <c r="U341" s="38" t="s">
        <v>585</v>
      </c>
      <c r="V341" s="38" t="s">
        <v>585</v>
      </c>
    </row>
    <row r="342" spans="1:22" x14ac:dyDescent="0.25">
      <c r="A342" s="2" t="s">
        <v>17</v>
      </c>
      <c r="B342" s="53" t="s">
        <v>411</v>
      </c>
      <c r="C342" s="35" t="s">
        <v>600</v>
      </c>
      <c r="D342" s="35" t="s">
        <v>485</v>
      </c>
      <c r="E342" s="36">
        <v>0</v>
      </c>
      <c r="F342" s="37" t="s">
        <v>411</v>
      </c>
      <c r="G342" s="36" t="s">
        <v>601</v>
      </c>
      <c r="H342" s="38" t="s">
        <v>1264</v>
      </c>
      <c r="I342" s="38" t="s">
        <v>1265</v>
      </c>
      <c r="J342" s="38" t="s">
        <v>1265</v>
      </c>
      <c r="K342" s="38" t="s">
        <v>1265</v>
      </c>
      <c r="L342" s="38" t="s">
        <v>1265</v>
      </c>
      <c r="M342" s="38" t="s">
        <v>1262</v>
      </c>
      <c r="N342" s="38" t="s">
        <v>1263</v>
      </c>
      <c r="O342" s="38" t="s">
        <v>585</v>
      </c>
      <c r="P342" s="38" t="s">
        <v>585</v>
      </c>
      <c r="Q342" s="38" t="s">
        <v>585</v>
      </c>
      <c r="R342" s="38" t="s">
        <v>585</v>
      </c>
      <c r="S342" s="38" t="s">
        <v>585</v>
      </c>
      <c r="T342" s="38" t="s">
        <v>585</v>
      </c>
      <c r="U342" s="38" t="s">
        <v>585</v>
      </c>
      <c r="V342" s="38" t="s">
        <v>585</v>
      </c>
    </row>
    <row r="343" spans="1:22" x14ac:dyDescent="0.25">
      <c r="A343" s="2" t="s">
        <v>17</v>
      </c>
      <c r="B343" s="53" t="s">
        <v>318</v>
      </c>
      <c r="C343" s="35" t="s">
        <v>600</v>
      </c>
      <c r="D343" s="35" t="s">
        <v>485</v>
      </c>
      <c r="E343" s="36">
        <v>0</v>
      </c>
      <c r="F343" s="37" t="s">
        <v>318</v>
      </c>
      <c r="G343" s="36" t="s">
        <v>601</v>
      </c>
      <c r="H343" s="38" t="s">
        <v>1266</v>
      </c>
      <c r="I343" s="38" t="s">
        <v>1267</v>
      </c>
      <c r="J343" s="38" t="s">
        <v>1267</v>
      </c>
      <c r="K343" s="38" t="s">
        <v>1267</v>
      </c>
      <c r="L343" s="38" t="s">
        <v>1267</v>
      </c>
      <c r="M343" s="38" t="s">
        <v>1268</v>
      </c>
      <c r="N343" s="38" t="s">
        <v>1268</v>
      </c>
      <c r="O343" s="38" t="s">
        <v>585</v>
      </c>
      <c r="P343" s="38" t="s">
        <v>1268</v>
      </c>
      <c r="Q343" s="38" t="s">
        <v>1268</v>
      </c>
      <c r="R343" s="38" t="s">
        <v>585</v>
      </c>
      <c r="S343" s="38" t="s">
        <v>585</v>
      </c>
      <c r="T343" s="38" t="s">
        <v>585</v>
      </c>
      <c r="U343" s="38" t="s">
        <v>585</v>
      </c>
      <c r="V343" s="38" t="s">
        <v>585</v>
      </c>
    </row>
    <row r="344" spans="1:22" x14ac:dyDescent="0.25">
      <c r="A344" s="2" t="s">
        <v>17</v>
      </c>
      <c r="B344" s="53" t="s">
        <v>412</v>
      </c>
      <c r="C344" s="35" t="s">
        <v>600</v>
      </c>
      <c r="D344" s="35" t="s">
        <v>485</v>
      </c>
      <c r="E344" s="36">
        <v>0</v>
      </c>
      <c r="F344" s="37" t="s">
        <v>412</v>
      </c>
      <c r="G344" s="36" t="s">
        <v>601</v>
      </c>
      <c r="H344" s="38" t="s">
        <v>1269</v>
      </c>
      <c r="I344" s="38" t="s">
        <v>1270</v>
      </c>
      <c r="J344" s="38" t="s">
        <v>1270</v>
      </c>
      <c r="K344" s="38" t="s">
        <v>1270</v>
      </c>
      <c r="L344" s="38" t="s">
        <v>1270</v>
      </c>
      <c r="M344" s="38" t="s">
        <v>1268</v>
      </c>
      <c r="N344" s="38" t="s">
        <v>1268</v>
      </c>
      <c r="O344" s="38" t="s">
        <v>585</v>
      </c>
      <c r="P344" s="38" t="s">
        <v>585</v>
      </c>
      <c r="Q344" s="38" t="s">
        <v>585</v>
      </c>
      <c r="R344" s="38" t="s">
        <v>585</v>
      </c>
      <c r="S344" s="38" t="s">
        <v>585</v>
      </c>
      <c r="T344" s="38" t="s">
        <v>585</v>
      </c>
      <c r="U344" s="38" t="s">
        <v>585</v>
      </c>
      <c r="V344" s="38" t="s">
        <v>585</v>
      </c>
    </row>
    <row r="345" spans="1:22" x14ac:dyDescent="0.25">
      <c r="A345" s="2" t="s">
        <v>17</v>
      </c>
      <c r="B345" s="53" t="s">
        <v>251</v>
      </c>
      <c r="C345" s="35" t="s">
        <v>600</v>
      </c>
      <c r="D345" s="35" t="s">
        <v>485</v>
      </c>
      <c r="E345" s="36">
        <v>0</v>
      </c>
      <c r="F345" s="37" t="s">
        <v>251</v>
      </c>
      <c r="G345" s="36" t="s">
        <v>601</v>
      </c>
      <c r="H345" s="38" t="s">
        <v>1271</v>
      </c>
      <c r="I345" s="38" t="s">
        <v>1272</v>
      </c>
      <c r="J345" s="38" t="s">
        <v>1272</v>
      </c>
      <c r="K345" s="38" t="s">
        <v>1272</v>
      </c>
      <c r="L345" s="38" t="s">
        <v>1272</v>
      </c>
      <c r="M345" s="38" t="s">
        <v>1273</v>
      </c>
      <c r="N345" s="38" t="s">
        <v>1274</v>
      </c>
      <c r="O345" s="38" t="s">
        <v>585</v>
      </c>
      <c r="P345" s="38" t="s">
        <v>1274</v>
      </c>
      <c r="Q345" s="38" t="s">
        <v>1274</v>
      </c>
      <c r="R345" s="38" t="s">
        <v>585</v>
      </c>
      <c r="S345" s="38" t="s">
        <v>585</v>
      </c>
      <c r="T345" s="38" t="s">
        <v>585</v>
      </c>
      <c r="U345" s="38" t="s">
        <v>585</v>
      </c>
      <c r="V345" s="38" t="s">
        <v>585</v>
      </c>
    </row>
    <row r="346" spans="1:22" x14ac:dyDescent="0.25">
      <c r="A346" s="2" t="s">
        <v>17</v>
      </c>
      <c r="B346" s="53" t="s">
        <v>413</v>
      </c>
      <c r="C346" s="35" t="s">
        <v>600</v>
      </c>
      <c r="D346" s="35" t="s">
        <v>485</v>
      </c>
      <c r="E346" s="36">
        <v>0</v>
      </c>
      <c r="F346" s="37" t="s">
        <v>413</v>
      </c>
      <c r="G346" s="36" t="s">
        <v>601</v>
      </c>
      <c r="H346" s="38" t="s">
        <v>1275</v>
      </c>
      <c r="I346" s="38" t="s">
        <v>1276</v>
      </c>
      <c r="J346" s="38" t="s">
        <v>1276</v>
      </c>
      <c r="K346" s="38" t="s">
        <v>1276</v>
      </c>
      <c r="L346" s="38" t="s">
        <v>1276</v>
      </c>
      <c r="M346" s="38" t="s">
        <v>1273</v>
      </c>
      <c r="N346" s="38" t="s">
        <v>1274</v>
      </c>
      <c r="O346" s="38" t="s">
        <v>585</v>
      </c>
      <c r="P346" s="38" t="s">
        <v>585</v>
      </c>
      <c r="Q346" s="38" t="s">
        <v>585</v>
      </c>
      <c r="R346" s="38" t="s">
        <v>585</v>
      </c>
      <c r="S346" s="38" t="s">
        <v>585</v>
      </c>
      <c r="T346" s="38" t="s">
        <v>585</v>
      </c>
      <c r="U346" s="38" t="s">
        <v>585</v>
      </c>
      <c r="V346" s="38" t="s">
        <v>585</v>
      </c>
    </row>
    <row r="347" spans="1:22" x14ac:dyDescent="0.25">
      <c r="A347" s="2" t="s">
        <v>17</v>
      </c>
      <c r="B347" s="53" t="s">
        <v>288</v>
      </c>
      <c r="C347" s="35" t="s">
        <v>600</v>
      </c>
      <c r="D347" s="35" t="s">
        <v>485</v>
      </c>
      <c r="E347" s="36">
        <v>0</v>
      </c>
      <c r="F347" s="37" t="s">
        <v>288</v>
      </c>
      <c r="G347" s="36" t="s">
        <v>601</v>
      </c>
      <c r="H347" s="38" t="s">
        <v>1277</v>
      </c>
      <c r="I347" s="38" t="s">
        <v>1278</v>
      </c>
      <c r="J347" s="38" t="s">
        <v>1278</v>
      </c>
      <c r="K347" s="38" t="s">
        <v>1278</v>
      </c>
      <c r="L347" s="38" t="s">
        <v>1278</v>
      </c>
      <c r="M347" s="38" t="s">
        <v>1279</v>
      </c>
      <c r="N347" s="38" t="s">
        <v>1280</v>
      </c>
      <c r="O347" s="38" t="s">
        <v>585</v>
      </c>
      <c r="P347" s="38" t="s">
        <v>1280</v>
      </c>
      <c r="Q347" s="38" t="s">
        <v>1280</v>
      </c>
      <c r="R347" s="38" t="s">
        <v>585</v>
      </c>
      <c r="S347" s="38" t="s">
        <v>585</v>
      </c>
      <c r="T347" s="38" t="s">
        <v>585</v>
      </c>
      <c r="U347" s="38" t="s">
        <v>585</v>
      </c>
      <c r="V347" s="38" t="s">
        <v>585</v>
      </c>
    </row>
    <row r="348" spans="1:22" x14ac:dyDescent="0.25">
      <c r="A348" s="2" t="s">
        <v>17</v>
      </c>
      <c r="B348" s="53" t="s">
        <v>414</v>
      </c>
      <c r="C348" s="35" t="s">
        <v>600</v>
      </c>
      <c r="D348" s="35" t="s">
        <v>485</v>
      </c>
      <c r="E348" s="36">
        <v>0</v>
      </c>
      <c r="F348" s="37" t="s">
        <v>414</v>
      </c>
      <c r="G348" s="36" t="s">
        <v>601</v>
      </c>
      <c r="H348" s="38" t="s">
        <v>1281</v>
      </c>
      <c r="I348" s="38" t="s">
        <v>1282</v>
      </c>
      <c r="J348" s="38" t="s">
        <v>1282</v>
      </c>
      <c r="K348" s="38" t="s">
        <v>1282</v>
      </c>
      <c r="L348" s="38" t="s">
        <v>1282</v>
      </c>
      <c r="M348" s="38" t="s">
        <v>1279</v>
      </c>
      <c r="N348" s="38" t="s">
        <v>1280</v>
      </c>
      <c r="O348" s="38" t="s">
        <v>585</v>
      </c>
      <c r="P348" s="38" t="s">
        <v>585</v>
      </c>
      <c r="Q348" s="38" t="s">
        <v>585</v>
      </c>
      <c r="R348" s="38" t="s">
        <v>585</v>
      </c>
      <c r="S348" s="38" t="s">
        <v>585</v>
      </c>
      <c r="T348" s="38" t="s">
        <v>585</v>
      </c>
      <c r="U348" s="38" t="s">
        <v>585</v>
      </c>
      <c r="V348" s="38" t="s">
        <v>585</v>
      </c>
    </row>
    <row r="349" spans="1:22" x14ac:dyDescent="0.25">
      <c r="A349" s="2" t="s">
        <v>17</v>
      </c>
      <c r="B349" s="53" t="s">
        <v>339</v>
      </c>
      <c r="C349" s="35" t="s">
        <v>584</v>
      </c>
      <c r="D349" s="35" t="s">
        <v>585</v>
      </c>
      <c r="E349" s="36">
        <v>0</v>
      </c>
      <c r="F349" s="37" t="s">
        <v>339</v>
      </c>
      <c r="G349" s="36" t="s">
        <v>586</v>
      </c>
      <c r="H349" s="38" t="s">
        <v>1283</v>
      </c>
      <c r="I349" s="38" t="s">
        <v>1284</v>
      </c>
      <c r="J349" s="38" t="s">
        <v>1284</v>
      </c>
      <c r="K349" s="38" t="s">
        <v>1284</v>
      </c>
      <c r="L349" s="38" t="s">
        <v>1284</v>
      </c>
      <c r="M349" s="38" t="s">
        <v>585</v>
      </c>
      <c r="N349" s="38" t="s">
        <v>585</v>
      </c>
      <c r="O349" s="38" t="s">
        <v>585</v>
      </c>
      <c r="P349" s="38" t="s">
        <v>585</v>
      </c>
      <c r="Q349" s="38" t="s">
        <v>585</v>
      </c>
      <c r="R349" s="38" t="s">
        <v>585</v>
      </c>
      <c r="S349" s="38" t="s">
        <v>585</v>
      </c>
      <c r="T349" s="38" t="s">
        <v>585</v>
      </c>
      <c r="U349" s="38" t="s">
        <v>585</v>
      </c>
      <c r="V349" s="38" t="s">
        <v>585</v>
      </c>
    </row>
    <row r="350" spans="1:22" x14ac:dyDescent="0.25">
      <c r="A350" s="2" t="s">
        <v>16</v>
      </c>
      <c r="B350" s="47" t="s">
        <v>486</v>
      </c>
      <c r="C350" s="30" t="s">
        <v>584</v>
      </c>
      <c r="D350" s="30" t="s">
        <v>585</v>
      </c>
      <c r="E350" s="31">
        <v>1</v>
      </c>
      <c r="F350" s="32" t="s">
        <v>486</v>
      </c>
      <c r="G350" s="33" t="s">
        <v>585</v>
      </c>
      <c r="H350" s="33" t="s">
        <v>1285</v>
      </c>
      <c r="I350" s="33" t="s">
        <v>1286</v>
      </c>
      <c r="J350" s="33" t="s">
        <v>1286</v>
      </c>
      <c r="K350" s="33" t="s">
        <v>1286</v>
      </c>
      <c r="L350" s="33" t="s">
        <v>1286</v>
      </c>
      <c r="M350" s="33" t="s">
        <v>585</v>
      </c>
      <c r="N350" s="33" t="s">
        <v>585</v>
      </c>
      <c r="O350" s="33" t="s">
        <v>585</v>
      </c>
      <c r="P350" s="33" t="s">
        <v>585</v>
      </c>
      <c r="Q350" s="33" t="s">
        <v>585</v>
      </c>
      <c r="R350" s="33" t="s">
        <v>585</v>
      </c>
      <c r="S350" s="33" t="s">
        <v>585</v>
      </c>
      <c r="T350" s="33" t="s">
        <v>585</v>
      </c>
      <c r="U350" s="33" t="s">
        <v>585</v>
      </c>
      <c r="V350" s="33" t="s">
        <v>585</v>
      </c>
    </row>
    <row r="351" spans="1:22" x14ac:dyDescent="0.25">
      <c r="A351" s="2" t="s">
        <v>17</v>
      </c>
      <c r="B351" s="53" t="s">
        <v>267</v>
      </c>
      <c r="C351" s="35" t="s">
        <v>600</v>
      </c>
      <c r="D351" s="35" t="s">
        <v>486</v>
      </c>
      <c r="E351" s="36">
        <v>0</v>
      </c>
      <c r="F351" s="37" t="s">
        <v>267</v>
      </c>
      <c r="G351" s="36" t="s">
        <v>601</v>
      </c>
      <c r="H351" s="38" t="s">
        <v>1287</v>
      </c>
      <c r="I351" s="38" t="s">
        <v>1288</v>
      </c>
      <c r="J351" s="38" t="s">
        <v>1288</v>
      </c>
      <c r="K351" s="38" t="s">
        <v>1288</v>
      </c>
      <c r="L351" s="38" t="s">
        <v>1288</v>
      </c>
      <c r="M351" s="38" t="s">
        <v>585</v>
      </c>
      <c r="N351" s="38" t="s">
        <v>585</v>
      </c>
      <c r="O351" s="38" t="s">
        <v>585</v>
      </c>
      <c r="P351" s="38" t="s">
        <v>585</v>
      </c>
      <c r="Q351" s="38" t="s">
        <v>585</v>
      </c>
      <c r="R351" s="38" t="s">
        <v>585</v>
      </c>
      <c r="S351" s="38" t="s">
        <v>585</v>
      </c>
      <c r="T351" s="38" t="s">
        <v>585</v>
      </c>
      <c r="U351" s="38" t="s">
        <v>585</v>
      </c>
      <c r="V351" s="38" t="s">
        <v>585</v>
      </c>
    </row>
    <row r="352" spans="1:22" x14ac:dyDescent="0.25">
      <c r="A352" s="2" t="s">
        <v>17</v>
      </c>
      <c r="B352" s="53" t="s">
        <v>340</v>
      </c>
      <c r="C352" s="35" t="s">
        <v>584</v>
      </c>
      <c r="D352" s="35" t="s">
        <v>585</v>
      </c>
      <c r="E352" s="36">
        <v>0</v>
      </c>
      <c r="F352" s="37" t="s">
        <v>340</v>
      </c>
      <c r="G352" s="36" t="s">
        <v>586</v>
      </c>
      <c r="H352" s="38" t="s">
        <v>1289</v>
      </c>
      <c r="I352" s="38" t="s">
        <v>1290</v>
      </c>
      <c r="J352" s="38" t="s">
        <v>1290</v>
      </c>
      <c r="K352" s="38" t="s">
        <v>1290</v>
      </c>
      <c r="L352" s="38" t="s">
        <v>1290</v>
      </c>
      <c r="M352" s="38" t="s">
        <v>585</v>
      </c>
      <c r="N352" s="38" t="s">
        <v>585</v>
      </c>
      <c r="O352" s="38" t="s">
        <v>585</v>
      </c>
      <c r="P352" s="38" t="s">
        <v>585</v>
      </c>
      <c r="Q352" s="38" t="s">
        <v>585</v>
      </c>
      <c r="R352" s="38" t="s">
        <v>585</v>
      </c>
      <c r="S352" s="38" t="s">
        <v>585</v>
      </c>
      <c r="T352" s="38" t="s">
        <v>585</v>
      </c>
      <c r="U352" s="38" t="s">
        <v>585</v>
      </c>
      <c r="V352" s="38" t="s">
        <v>585</v>
      </c>
    </row>
    <row r="353" spans="1:22" x14ac:dyDescent="0.25">
      <c r="A353" s="2" t="s">
        <v>16</v>
      </c>
      <c r="B353" s="47" t="s">
        <v>487</v>
      </c>
      <c r="C353" s="30" t="s">
        <v>584</v>
      </c>
      <c r="D353" s="30" t="s">
        <v>585</v>
      </c>
      <c r="E353" s="31">
        <v>2</v>
      </c>
      <c r="F353" s="32" t="s">
        <v>487</v>
      </c>
      <c r="G353" s="33" t="s">
        <v>585</v>
      </c>
      <c r="H353" s="33" t="s">
        <v>1291</v>
      </c>
      <c r="I353" s="33" t="s">
        <v>1292</v>
      </c>
      <c r="J353" s="33" t="s">
        <v>1292</v>
      </c>
      <c r="K353" s="33" t="s">
        <v>1292</v>
      </c>
      <c r="L353" s="33" t="s">
        <v>1292</v>
      </c>
      <c r="M353" s="33" t="s">
        <v>585</v>
      </c>
      <c r="N353" s="33" t="s">
        <v>585</v>
      </c>
      <c r="O353" s="33" t="s">
        <v>585</v>
      </c>
      <c r="P353" s="33" t="s">
        <v>585</v>
      </c>
      <c r="Q353" s="33" t="s">
        <v>585</v>
      </c>
      <c r="R353" s="33" t="s">
        <v>585</v>
      </c>
      <c r="S353" s="33" t="s">
        <v>585</v>
      </c>
      <c r="T353" s="33" t="s">
        <v>585</v>
      </c>
      <c r="U353" s="33" t="s">
        <v>585</v>
      </c>
      <c r="V353" s="33" t="s">
        <v>585</v>
      </c>
    </row>
    <row r="354" spans="1:22" x14ac:dyDescent="0.25">
      <c r="A354" s="2" t="s">
        <v>17</v>
      </c>
      <c r="B354" s="53" t="s">
        <v>317</v>
      </c>
      <c r="C354" s="35" t="s">
        <v>600</v>
      </c>
      <c r="D354" s="35" t="s">
        <v>487</v>
      </c>
      <c r="E354" s="36">
        <v>0</v>
      </c>
      <c r="F354" s="37" t="s">
        <v>317</v>
      </c>
      <c r="G354" s="36" t="s">
        <v>601</v>
      </c>
      <c r="H354" s="38" t="s">
        <v>1293</v>
      </c>
      <c r="I354" s="38" t="s">
        <v>1294</v>
      </c>
      <c r="J354" s="38" t="s">
        <v>1294</v>
      </c>
      <c r="K354" s="38" t="s">
        <v>1294</v>
      </c>
      <c r="L354" s="38" t="s">
        <v>1294</v>
      </c>
      <c r="M354" s="38" t="s">
        <v>585</v>
      </c>
      <c r="N354" s="38" t="s">
        <v>585</v>
      </c>
      <c r="O354" s="38" t="s">
        <v>585</v>
      </c>
      <c r="P354" s="38" t="s">
        <v>585</v>
      </c>
      <c r="Q354" s="38" t="s">
        <v>585</v>
      </c>
      <c r="R354" s="38" t="s">
        <v>585</v>
      </c>
      <c r="S354" s="38" t="s">
        <v>585</v>
      </c>
      <c r="T354" s="38" t="s">
        <v>585</v>
      </c>
      <c r="U354" s="38" t="s">
        <v>585</v>
      </c>
      <c r="V354" s="38" t="s">
        <v>585</v>
      </c>
    </row>
    <row r="355" spans="1:22" x14ac:dyDescent="0.25">
      <c r="A355" s="2" t="s">
        <v>16</v>
      </c>
      <c r="B355" s="48" t="s">
        <v>488</v>
      </c>
      <c r="C355" s="30" t="s">
        <v>584</v>
      </c>
      <c r="D355" s="30" t="s">
        <v>585</v>
      </c>
      <c r="E355" s="31">
        <v>1</v>
      </c>
      <c r="F355" s="32" t="s">
        <v>488</v>
      </c>
      <c r="G355" s="33" t="s">
        <v>585</v>
      </c>
      <c r="H355" s="33" t="s">
        <v>1295</v>
      </c>
      <c r="I355" s="33" t="s">
        <v>1296</v>
      </c>
      <c r="J355" s="33" t="s">
        <v>1296</v>
      </c>
      <c r="K355" s="33" t="s">
        <v>1296</v>
      </c>
      <c r="L355" s="33" t="s">
        <v>1296</v>
      </c>
      <c r="M355" s="33" t="s">
        <v>585</v>
      </c>
      <c r="N355" s="33" t="s">
        <v>585</v>
      </c>
      <c r="O355" s="33" t="s">
        <v>585</v>
      </c>
      <c r="P355" s="33" t="s">
        <v>585</v>
      </c>
      <c r="Q355" s="33" t="s">
        <v>585</v>
      </c>
      <c r="R355" s="33" t="s">
        <v>585</v>
      </c>
      <c r="S355" s="33" t="s">
        <v>585</v>
      </c>
      <c r="T355" s="33" t="s">
        <v>585</v>
      </c>
      <c r="U355" s="33" t="s">
        <v>585</v>
      </c>
      <c r="V355" s="33" t="s">
        <v>585</v>
      </c>
    </row>
    <row r="356" spans="1:22" x14ac:dyDescent="0.25">
      <c r="A356" s="2" t="s">
        <v>17</v>
      </c>
      <c r="B356" s="40" t="s">
        <v>316</v>
      </c>
      <c r="C356" s="35" t="s">
        <v>600</v>
      </c>
      <c r="D356" s="35" t="s">
        <v>487</v>
      </c>
      <c r="E356" s="36">
        <v>0</v>
      </c>
      <c r="F356" s="37" t="s">
        <v>316</v>
      </c>
      <c r="G356" s="36" t="s">
        <v>601</v>
      </c>
      <c r="H356" s="38" t="s">
        <v>1297</v>
      </c>
      <c r="I356" s="38" t="s">
        <v>1298</v>
      </c>
      <c r="J356" s="38" t="s">
        <v>1298</v>
      </c>
      <c r="K356" s="38" t="s">
        <v>1298</v>
      </c>
      <c r="L356" s="38" t="s">
        <v>1298</v>
      </c>
      <c r="M356" s="38" t="s">
        <v>585</v>
      </c>
      <c r="N356" s="38" t="s">
        <v>585</v>
      </c>
      <c r="O356" s="38" t="s">
        <v>585</v>
      </c>
      <c r="P356" s="38" t="s">
        <v>585</v>
      </c>
      <c r="Q356" s="38" t="s">
        <v>585</v>
      </c>
      <c r="R356" s="38" t="s">
        <v>585</v>
      </c>
      <c r="S356" s="38" t="s">
        <v>585</v>
      </c>
      <c r="T356" s="38" t="s">
        <v>585</v>
      </c>
      <c r="U356" s="38" t="s">
        <v>585</v>
      </c>
      <c r="V356" s="38" t="s">
        <v>585</v>
      </c>
    </row>
    <row r="357" spans="1:22" x14ac:dyDescent="0.25">
      <c r="A357" s="2" t="s">
        <v>17</v>
      </c>
      <c r="B357" s="40" t="s">
        <v>243</v>
      </c>
      <c r="C357" s="35" t="s">
        <v>600</v>
      </c>
      <c r="D357" s="35" t="s">
        <v>487</v>
      </c>
      <c r="E357" s="36">
        <v>0</v>
      </c>
      <c r="F357" s="37" t="s">
        <v>243</v>
      </c>
      <c r="G357" s="36" t="s">
        <v>601</v>
      </c>
      <c r="H357" s="38" t="s">
        <v>1299</v>
      </c>
      <c r="I357" s="38" t="s">
        <v>1300</v>
      </c>
      <c r="J357" s="38" t="s">
        <v>1300</v>
      </c>
      <c r="K357" s="38" t="s">
        <v>1300</v>
      </c>
      <c r="L357" s="38" t="s">
        <v>1300</v>
      </c>
      <c r="M357" s="38" t="s">
        <v>585</v>
      </c>
      <c r="N357" s="38" t="s">
        <v>585</v>
      </c>
      <c r="O357" s="38" t="s">
        <v>585</v>
      </c>
      <c r="P357" s="38" t="s">
        <v>585</v>
      </c>
      <c r="Q357" s="38" t="s">
        <v>585</v>
      </c>
      <c r="R357" s="38" t="s">
        <v>585</v>
      </c>
      <c r="S357" s="38" t="s">
        <v>585</v>
      </c>
      <c r="T357" s="38" t="s">
        <v>585</v>
      </c>
      <c r="U357" s="38" t="s">
        <v>585</v>
      </c>
      <c r="V357" s="38" t="s">
        <v>585</v>
      </c>
    </row>
    <row r="358" spans="1:22" x14ac:dyDescent="0.25">
      <c r="A358" s="2" t="s">
        <v>17</v>
      </c>
      <c r="B358" s="40" t="s">
        <v>274</v>
      </c>
      <c r="C358" s="35" t="s">
        <v>600</v>
      </c>
      <c r="D358" s="35" t="s">
        <v>487</v>
      </c>
      <c r="E358" s="36">
        <v>0</v>
      </c>
      <c r="F358" s="37" t="s">
        <v>274</v>
      </c>
      <c r="G358" s="36" t="s">
        <v>601</v>
      </c>
      <c r="H358" s="38" t="s">
        <v>1301</v>
      </c>
      <c r="I358" s="38" t="s">
        <v>1302</v>
      </c>
      <c r="J358" s="38" t="s">
        <v>1302</v>
      </c>
      <c r="K358" s="38" t="s">
        <v>1302</v>
      </c>
      <c r="L358" s="38" t="s">
        <v>1302</v>
      </c>
      <c r="M358" s="38" t="s">
        <v>585</v>
      </c>
      <c r="N358" s="38" t="s">
        <v>585</v>
      </c>
      <c r="O358" s="38" t="s">
        <v>585</v>
      </c>
      <c r="P358" s="38" t="s">
        <v>585</v>
      </c>
      <c r="Q358" s="38" t="s">
        <v>585</v>
      </c>
      <c r="R358" s="38" t="s">
        <v>585</v>
      </c>
      <c r="S358" s="38" t="s">
        <v>585</v>
      </c>
      <c r="T358" s="38" t="s">
        <v>585</v>
      </c>
      <c r="U358" s="38" t="s">
        <v>585</v>
      </c>
      <c r="V358" s="38" t="s">
        <v>585</v>
      </c>
    </row>
    <row r="359" spans="1:22" x14ac:dyDescent="0.25">
      <c r="A359" s="2" t="s">
        <v>17</v>
      </c>
      <c r="B359" s="40" t="s">
        <v>328</v>
      </c>
      <c r="C359" s="35" t="s">
        <v>600</v>
      </c>
      <c r="D359" s="35" t="s">
        <v>487</v>
      </c>
      <c r="E359" s="36">
        <v>0</v>
      </c>
      <c r="F359" s="37" t="s">
        <v>328</v>
      </c>
      <c r="G359" s="36" t="s">
        <v>601</v>
      </c>
      <c r="H359" s="38" t="s">
        <v>1303</v>
      </c>
      <c r="I359" s="38" t="s">
        <v>1304</v>
      </c>
      <c r="J359" s="38" t="s">
        <v>1304</v>
      </c>
      <c r="K359" s="38" t="s">
        <v>1304</v>
      </c>
      <c r="L359" s="38" t="s">
        <v>1304</v>
      </c>
      <c r="M359" s="38" t="s">
        <v>585</v>
      </c>
      <c r="N359" s="38" t="s">
        <v>585</v>
      </c>
      <c r="O359" s="38" t="s">
        <v>585</v>
      </c>
      <c r="P359" s="38" t="s">
        <v>585</v>
      </c>
      <c r="Q359" s="38" t="s">
        <v>585</v>
      </c>
      <c r="R359" s="38" t="s">
        <v>585</v>
      </c>
      <c r="S359" s="38" t="s">
        <v>585</v>
      </c>
      <c r="T359" s="38" t="s">
        <v>585</v>
      </c>
      <c r="U359" s="38" t="s">
        <v>585</v>
      </c>
      <c r="V359" s="38" t="s">
        <v>585</v>
      </c>
    </row>
    <row r="360" spans="1:22" x14ac:dyDescent="0.25">
      <c r="A360" s="2" t="s">
        <v>17</v>
      </c>
      <c r="B360" s="40" t="s">
        <v>263</v>
      </c>
      <c r="C360" s="35" t="s">
        <v>600</v>
      </c>
      <c r="D360" s="35" t="s">
        <v>487</v>
      </c>
      <c r="E360" s="36">
        <v>0</v>
      </c>
      <c r="F360" s="37" t="s">
        <v>263</v>
      </c>
      <c r="G360" s="36" t="s">
        <v>601</v>
      </c>
      <c r="H360" s="38" t="s">
        <v>1305</v>
      </c>
      <c r="I360" s="38" t="s">
        <v>1306</v>
      </c>
      <c r="J360" s="38" t="s">
        <v>1306</v>
      </c>
      <c r="K360" s="38" t="s">
        <v>1306</v>
      </c>
      <c r="L360" s="38" t="s">
        <v>1306</v>
      </c>
      <c r="M360" s="38" t="s">
        <v>585</v>
      </c>
      <c r="N360" s="38" t="s">
        <v>585</v>
      </c>
      <c r="O360" s="38" t="s">
        <v>585</v>
      </c>
      <c r="P360" s="38" t="s">
        <v>585</v>
      </c>
      <c r="Q360" s="38" t="s">
        <v>585</v>
      </c>
      <c r="R360" s="38" t="s">
        <v>585</v>
      </c>
      <c r="S360" s="38" t="s">
        <v>585</v>
      </c>
      <c r="T360" s="38" t="s">
        <v>585</v>
      </c>
      <c r="U360" s="38" t="s">
        <v>585</v>
      </c>
      <c r="V360" s="38" t="s">
        <v>585</v>
      </c>
    </row>
    <row r="361" spans="1:22" x14ac:dyDescent="0.25">
      <c r="A361" s="2" t="s">
        <v>17</v>
      </c>
      <c r="B361" s="40" t="s">
        <v>286</v>
      </c>
      <c r="C361" s="35" t="s">
        <v>600</v>
      </c>
      <c r="D361" s="35" t="s">
        <v>487</v>
      </c>
      <c r="E361" s="36">
        <v>0</v>
      </c>
      <c r="F361" s="37" t="s">
        <v>286</v>
      </c>
      <c r="G361" s="36" t="s">
        <v>601</v>
      </c>
      <c r="H361" s="38" t="s">
        <v>1307</v>
      </c>
      <c r="I361" s="38" t="s">
        <v>1308</v>
      </c>
      <c r="J361" s="38" t="s">
        <v>1308</v>
      </c>
      <c r="K361" s="38" t="s">
        <v>1308</v>
      </c>
      <c r="L361" s="38" t="s">
        <v>1308</v>
      </c>
      <c r="M361" s="38" t="s">
        <v>585</v>
      </c>
      <c r="N361" s="38" t="s">
        <v>585</v>
      </c>
      <c r="O361" s="38" t="s">
        <v>585</v>
      </c>
      <c r="P361" s="38" t="s">
        <v>585</v>
      </c>
      <c r="Q361" s="38" t="s">
        <v>585</v>
      </c>
      <c r="R361" s="38" t="s">
        <v>585</v>
      </c>
      <c r="S361" s="38" t="s">
        <v>585</v>
      </c>
      <c r="T361" s="38" t="s">
        <v>585</v>
      </c>
      <c r="U361" s="38" t="s">
        <v>585</v>
      </c>
      <c r="V361" s="38" t="s">
        <v>585</v>
      </c>
    </row>
    <row r="362" spans="1:22" x14ac:dyDescent="0.25">
      <c r="A362" s="2" t="s">
        <v>17</v>
      </c>
      <c r="B362" s="40" t="s">
        <v>249</v>
      </c>
      <c r="C362" s="35" t="s">
        <v>600</v>
      </c>
      <c r="D362" s="35" t="s">
        <v>487</v>
      </c>
      <c r="E362" s="36">
        <v>0</v>
      </c>
      <c r="F362" s="37" t="s">
        <v>249</v>
      </c>
      <c r="G362" s="36" t="s">
        <v>601</v>
      </c>
      <c r="H362" s="38" t="s">
        <v>1309</v>
      </c>
      <c r="I362" s="38" t="s">
        <v>1310</v>
      </c>
      <c r="J362" s="38" t="s">
        <v>1310</v>
      </c>
      <c r="K362" s="38" t="s">
        <v>1310</v>
      </c>
      <c r="L362" s="38" t="s">
        <v>1310</v>
      </c>
      <c r="M362" s="38" t="s">
        <v>585</v>
      </c>
      <c r="N362" s="38" t="s">
        <v>585</v>
      </c>
      <c r="O362" s="38" t="s">
        <v>585</v>
      </c>
      <c r="P362" s="38" t="s">
        <v>585</v>
      </c>
      <c r="Q362" s="38" t="s">
        <v>585</v>
      </c>
      <c r="R362" s="38" t="s">
        <v>585</v>
      </c>
      <c r="S362" s="38" t="s">
        <v>585</v>
      </c>
      <c r="T362" s="38" t="s">
        <v>585</v>
      </c>
      <c r="U362" s="38" t="s">
        <v>585</v>
      </c>
      <c r="V362" s="38" t="s">
        <v>585</v>
      </c>
    </row>
    <row r="363" spans="1:22" x14ac:dyDescent="0.25">
      <c r="A363" s="2" t="s">
        <v>17</v>
      </c>
      <c r="B363" s="40" t="s">
        <v>298</v>
      </c>
      <c r="C363" s="35" t="s">
        <v>600</v>
      </c>
      <c r="D363" s="35" t="s">
        <v>487</v>
      </c>
      <c r="E363" s="36">
        <v>0</v>
      </c>
      <c r="F363" s="37" t="s">
        <v>298</v>
      </c>
      <c r="G363" s="36" t="s">
        <v>601</v>
      </c>
      <c r="H363" s="38" t="s">
        <v>1311</v>
      </c>
      <c r="I363" s="38" t="s">
        <v>1312</v>
      </c>
      <c r="J363" s="38" t="s">
        <v>1312</v>
      </c>
      <c r="K363" s="38" t="s">
        <v>1312</v>
      </c>
      <c r="L363" s="38" t="s">
        <v>1312</v>
      </c>
      <c r="M363" s="38" t="s">
        <v>585</v>
      </c>
      <c r="N363" s="38" t="s">
        <v>585</v>
      </c>
      <c r="O363" s="38" t="s">
        <v>585</v>
      </c>
      <c r="P363" s="38" t="s">
        <v>585</v>
      </c>
      <c r="Q363" s="38" t="s">
        <v>585</v>
      </c>
      <c r="R363" s="38" t="s">
        <v>585</v>
      </c>
      <c r="S363" s="38" t="s">
        <v>585</v>
      </c>
      <c r="T363" s="38" t="s">
        <v>585</v>
      </c>
      <c r="U363" s="38" t="s">
        <v>585</v>
      </c>
      <c r="V363" s="38" t="s">
        <v>585</v>
      </c>
    </row>
    <row r="364" spans="1:22" x14ac:dyDescent="0.25">
      <c r="A364" s="2" t="s">
        <v>17</v>
      </c>
      <c r="B364" s="40" t="s">
        <v>310</v>
      </c>
      <c r="C364" s="35" t="s">
        <v>600</v>
      </c>
      <c r="D364" s="35" t="s">
        <v>487</v>
      </c>
      <c r="E364" s="36">
        <v>0</v>
      </c>
      <c r="F364" s="37" t="s">
        <v>310</v>
      </c>
      <c r="G364" s="36" t="s">
        <v>601</v>
      </c>
      <c r="H364" s="38" t="s">
        <v>1313</v>
      </c>
      <c r="I364" s="38" t="s">
        <v>1314</v>
      </c>
      <c r="J364" s="38" t="s">
        <v>1314</v>
      </c>
      <c r="K364" s="38" t="s">
        <v>1314</v>
      </c>
      <c r="L364" s="38" t="s">
        <v>1314</v>
      </c>
      <c r="M364" s="38" t="s">
        <v>585</v>
      </c>
      <c r="N364" s="38" t="s">
        <v>585</v>
      </c>
      <c r="O364" s="38" t="s">
        <v>585</v>
      </c>
      <c r="P364" s="38" t="s">
        <v>585</v>
      </c>
      <c r="Q364" s="38" t="s">
        <v>585</v>
      </c>
      <c r="R364" s="38" t="s">
        <v>585</v>
      </c>
      <c r="S364" s="38" t="s">
        <v>585</v>
      </c>
      <c r="T364" s="38" t="s">
        <v>585</v>
      </c>
      <c r="U364" s="38" t="s">
        <v>585</v>
      </c>
      <c r="V364" s="38" t="s">
        <v>585</v>
      </c>
    </row>
    <row r="365" spans="1:22" x14ac:dyDescent="0.25">
      <c r="A365" s="2" t="s">
        <v>17</v>
      </c>
      <c r="B365" s="40" t="s">
        <v>334</v>
      </c>
      <c r="C365" s="35" t="s">
        <v>600</v>
      </c>
      <c r="D365" s="35" t="s">
        <v>487</v>
      </c>
      <c r="E365" s="36">
        <v>0</v>
      </c>
      <c r="F365" s="37" t="s">
        <v>334</v>
      </c>
      <c r="G365" s="36" t="s">
        <v>601</v>
      </c>
      <c r="H365" s="38" t="s">
        <v>1315</v>
      </c>
      <c r="I365" s="38" t="s">
        <v>1316</v>
      </c>
      <c r="J365" s="38" t="s">
        <v>1316</v>
      </c>
      <c r="K365" s="38" t="s">
        <v>1316</v>
      </c>
      <c r="L365" s="38" t="s">
        <v>1316</v>
      </c>
      <c r="M365" s="38" t="s">
        <v>585</v>
      </c>
      <c r="N365" s="38" t="s">
        <v>585</v>
      </c>
      <c r="O365" s="38" t="s">
        <v>585</v>
      </c>
      <c r="P365" s="38" t="s">
        <v>585</v>
      </c>
      <c r="Q365" s="38" t="s">
        <v>585</v>
      </c>
      <c r="R365" s="38" t="s">
        <v>585</v>
      </c>
      <c r="S365" s="38" t="s">
        <v>585</v>
      </c>
      <c r="T365" s="38" t="s">
        <v>585</v>
      </c>
      <c r="U365" s="38" t="s">
        <v>585</v>
      </c>
      <c r="V365" s="38" t="s">
        <v>585</v>
      </c>
    </row>
    <row r="366" spans="1:22" x14ac:dyDescent="0.25">
      <c r="A366" s="2" t="s">
        <v>17</v>
      </c>
      <c r="B366" s="40" t="s">
        <v>304</v>
      </c>
      <c r="C366" s="35" t="s">
        <v>600</v>
      </c>
      <c r="D366" s="35" t="s">
        <v>487</v>
      </c>
      <c r="E366" s="36">
        <v>0</v>
      </c>
      <c r="F366" s="37" t="s">
        <v>304</v>
      </c>
      <c r="G366" s="36" t="s">
        <v>601</v>
      </c>
      <c r="H366" s="38" t="s">
        <v>1317</v>
      </c>
      <c r="I366" s="38" t="s">
        <v>1318</v>
      </c>
      <c r="J366" s="38" t="s">
        <v>1318</v>
      </c>
      <c r="K366" s="38" t="s">
        <v>1318</v>
      </c>
      <c r="L366" s="38" t="s">
        <v>1318</v>
      </c>
      <c r="M366" s="38" t="s">
        <v>585</v>
      </c>
      <c r="N366" s="38" t="s">
        <v>585</v>
      </c>
      <c r="O366" s="38" t="s">
        <v>585</v>
      </c>
      <c r="P366" s="38" t="s">
        <v>585</v>
      </c>
      <c r="Q366" s="38" t="s">
        <v>585</v>
      </c>
      <c r="R366" s="38" t="s">
        <v>585</v>
      </c>
      <c r="S366" s="38" t="s">
        <v>585</v>
      </c>
      <c r="T366" s="38" t="s">
        <v>585</v>
      </c>
      <c r="U366" s="38" t="s">
        <v>585</v>
      </c>
      <c r="V366" s="38" t="s">
        <v>585</v>
      </c>
    </row>
    <row r="367" spans="1:22" x14ac:dyDescent="0.25">
      <c r="A367" s="2" t="s">
        <v>17</v>
      </c>
      <c r="B367" s="40" t="s">
        <v>322</v>
      </c>
      <c r="C367" s="35" t="s">
        <v>600</v>
      </c>
      <c r="D367" s="35" t="s">
        <v>487</v>
      </c>
      <c r="E367" s="36">
        <v>0</v>
      </c>
      <c r="F367" s="37" t="s">
        <v>322</v>
      </c>
      <c r="G367" s="36" t="s">
        <v>601</v>
      </c>
      <c r="H367" s="38" t="s">
        <v>1319</v>
      </c>
      <c r="I367" s="38" t="s">
        <v>1320</v>
      </c>
      <c r="J367" s="38" t="s">
        <v>1320</v>
      </c>
      <c r="K367" s="38" t="s">
        <v>1320</v>
      </c>
      <c r="L367" s="38" t="s">
        <v>1320</v>
      </c>
      <c r="M367" s="38" t="s">
        <v>585</v>
      </c>
      <c r="N367" s="38" t="s">
        <v>585</v>
      </c>
      <c r="O367" s="38" t="s">
        <v>585</v>
      </c>
      <c r="P367" s="38" t="s">
        <v>585</v>
      </c>
      <c r="Q367" s="38" t="s">
        <v>585</v>
      </c>
      <c r="R367" s="38" t="s">
        <v>585</v>
      </c>
      <c r="S367" s="38" t="s">
        <v>585</v>
      </c>
      <c r="T367" s="38" t="s">
        <v>585</v>
      </c>
      <c r="U367" s="38" t="s">
        <v>585</v>
      </c>
      <c r="V367" s="38" t="s">
        <v>585</v>
      </c>
    </row>
    <row r="368" spans="1:22" x14ac:dyDescent="0.25">
      <c r="A368" s="2" t="s">
        <v>17</v>
      </c>
      <c r="B368" s="40" t="s">
        <v>256</v>
      </c>
      <c r="C368" s="35" t="s">
        <v>600</v>
      </c>
      <c r="D368" s="35" t="s">
        <v>487</v>
      </c>
      <c r="E368" s="36">
        <v>0</v>
      </c>
      <c r="F368" s="37" t="s">
        <v>256</v>
      </c>
      <c r="G368" s="36" t="s">
        <v>601</v>
      </c>
      <c r="H368" s="38" t="s">
        <v>1321</v>
      </c>
      <c r="I368" s="38" t="s">
        <v>1322</v>
      </c>
      <c r="J368" s="38" t="s">
        <v>1322</v>
      </c>
      <c r="K368" s="38" t="s">
        <v>1322</v>
      </c>
      <c r="L368" s="38" t="s">
        <v>1322</v>
      </c>
      <c r="M368" s="38" t="s">
        <v>585</v>
      </c>
      <c r="N368" s="38" t="s">
        <v>585</v>
      </c>
      <c r="O368" s="38" t="s">
        <v>585</v>
      </c>
      <c r="P368" s="38" t="s">
        <v>585</v>
      </c>
      <c r="Q368" s="38" t="s">
        <v>585</v>
      </c>
      <c r="R368" s="38" t="s">
        <v>585</v>
      </c>
      <c r="S368" s="38" t="s">
        <v>585</v>
      </c>
      <c r="T368" s="38" t="s">
        <v>585</v>
      </c>
      <c r="U368" s="38" t="s">
        <v>585</v>
      </c>
      <c r="V368" s="38" t="s">
        <v>585</v>
      </c>
    </row>
    <row r="369" spans="1:22" x14ac:dyDescent="0.25">
      <c r="A369" s="2" t="s">
        <v>17</v>
      </c>
      <c r="B369" s="40" t="s">
        <v>292</v>
      </c>
      <c r="C369" s="35" t="s">
        <v>600</v>
      </c>
      <c r="D369" s="35" t="s">
        <v>487</v>
      </c>
      <c r="E369" s="36">
        <v>0</v>
      </c>
      <c r="F369" s="37" t="s">
        <v>292</v>
      </c>
      <c r="G369" s="36" t="s">
        <v>601</v>
      </c>
      <c r="H369" s="38" t="s">
        <v>1323</v>
      </c>
      <c r="I369" s="38" t="s">
        <v>1324</v>
      </c>
      <c r="J369" s="38" t="s">
        <v>1324</v>
      </c>
      <c r="K369" s="38" t="s">
        <v>1324</v>
      </c>
      <c r="L369" s="38" t="s">
        <v>1324</v>
      </c>
      <c r="M369" s="38" t="s">
        <v>585</v>
      </c>
      <c r="N369" s="38" t="s">
        <v>585</v>
      </c>
      <c r="O369" s="38" t="s">
        <v>585</v>
      </c>
      <c r="P369" s="38" t="s">
        <v>585</v>
      </c>
      <c r="Q369" s="38" t="s">
        <v>585</v>
      </c>
      <c r="R369" s="38" t="s">
        <v>585</v>
      </c>
      <c r="S369" s="38" t="s">
        <v>585</v>
      </c>
      <c r="T369" s="38" t="s">
        <v>585</v>
      </c>
      <c r="U369" s="38" t="s">
        <v>585</v>
      </c>
      <c r="V369" s="38" t="s">
        <v>585</v>
      </c>
    </row>
    <row r="370" spans="1:22" x14ac:dyDescent="0.25">
      <c r="A370" s="2" t="s">
        <v>17</v>
      </c>
      <c r="B370" s="53" t="s">
        <v>240</v>
      </c>
      <c r="C370" s="35" t="s">
        <v>600</v>
      </c>
      <c r="D370" s="35" t="s">
        <v>487</v>
      </c>
      <c r="E370" s="36">
        <v>0</v>
      </c>
      <c r="F370" s="37" t="s">
        <v>240</v>
      </c>
      <c r="G370" s="36" t="s">
        <v>601</v>
      </c>
      <c r="H370" s="38" t="s">
        <v>1325</v>
      </c>
      <c r="I370" s="38" t="s">
        <v>1326</v>
      </c>
      <c r="J370" s="38" t="s">
        <v>1326</v>
      </c>
      <c r="K370" s="38" t="s">
        <v>1326</v>
      </c>
      <c r="L370" s="38" t="s">
        <v>1326</v>
      </c>
      <c r="M370" s="38" t="s">
        <v>585</v>
      </c>
      <c r="N370" s="38" t="s">
        <v>585</v>
      </c>
      <c r="O370" s="38" t="s">
        <v>585</v>
      </c>
      <c r="P370" s="38" t="s">
        <v>585</v>
      </c>
      <c r="Q370" s="38" t="s">
        <v>585</v>
      </c>
      <c r="R370" s="38" t="s">
        <v>585</v>
      </c>
      <c r="S370" s="38" t="s">
        <v>585</v>
      </c>
      <c r="T370" s="38" t="s">
        <v>585</v>
      </c>
      <c r="U370" s="38" t="s">
        <v>585</v>
      </c>
      <c r="V370" s="38" t="s">
        <v>585</v>
      </c>
    </row>
    <row r="371" spans="1:22" x14ac:dyDescent="0.25">
      <c r="A371" s="2" t="s">
        <v>17</v>
      </c>
      <c r="B371" s="53" t="s">
        <v>276</v>
      </c>
      <c r="C371" s="35" t="s">
        <v>600</v>
      </c>
      <c r="D371" s="35" t="s">
        <v>487</v>
      </c>
      <c r="E371" s="36">
        <v>0</v>
      </c>
      <c r="F371" s="37" t="s">
        <v>276</v>
      </c>
      <c r="G371" s="36" t="s">
        <v>601</v>
      </c>
      <c r="H371" s="38" t="s">
        <v>1327</v>
      </c>
      <c r="I371" s="38" t="s">
        <v>1328</v>
      </c>
      <c r="J371" s="38" t="s">
        <v>1328</v>
      </c>
      <c r="K371" s="38" t="s">
        <v>1328</v>
      </c>
      <c r="L371" s="38" t="s">
        <v>1328</v>
      </c>
      <c r="M371" s="38" t="s">
        <v>585</v>
      </c>
      <c r="N371" s="38" t="s">
        <v>585</v>
      </c>
      <c r="O371" s="38" t="s">
        <v>585</v>
      </c>
      <c r="P371" s="38" t="s">
        <v>585</v>
      </c>
      <c r="Q371" s="38" t="s">
        <v>585</v>
      </c>
      <c r="R371" s="38" t="s">
        <v>585</v>
      </c>
      <c r="S371" s="38" t="s">
        <v>585</v>
      </c>
      <c r="T371" s="38" t="s">
        <v>585</v>
      </c>
      <c r="U371" s="38" t="s">
        <v>585</v>
      </c>
      <c r="V371" s="38" t="s">
        <v>585</v>
      </c>
    </row>
    <row r="372" spans="1:22" x14ac:dyDescent="0.25">
      <c r="A372" s="2" t="s">
        <v>17</v>
      </c>
      <c r="B372" s="53" t="s">
        <v>275</v>
      </c>
      <c r="C372" s="35" t="s">
        <v>600</v>
      </c>
      <c r="D372" s="35" t="s">
        <v>487</v>
      </c>
      <c r="E372" s="36">
        <v>0</v>
      </c>
      <c r="F372" s="37" t="s">
        <v>275</v>
      </c>
      <c r="G372" s="36" t="s">
        <v>601</v>
      </c>
      <c r="H372" s="38" t="s">
        <v>1329</v>
      </c>
      <c r="I372" s="38" t="s">
        <v>1330</v>
      </c>
      <c r="J372" s="38" t="s">
        <v>1330</v>
      </c>
      <c r="K372" s="38" t="s">
        <v>1330</v>
      </c>
      <c r="L372" s="38" t="s">
        <v>1330</v>
      </c>
      <c r="M372" s="38" t="s">
        <v>585</v>
      </c>
      <c r="N372" s="38" t="s">
        <v>585</v>
      </c>
      <c r="O372" s="38" t="s">
        <v>585</v>
      </c>
      <c r="P372" s="38" t="s">
        <v>585</v>
      </c>
      <c r="Q372" s="38" t="s">
        <v>585</v>
      </c>
      <c r="R372" s="38" t="s">
        <v>585</v>
      </c>
      <c r="S372" s="38" t="s">
        <v>585</v>
      </c>
      <c r="T372" s="38" t="s">
        <v>585</v>
      </c>
      <c r="U372" s="38" t="s">
        <v>585</v>
      </c>
      <c r="V372" s="38" t="s">
        <v>585</v>
      </c>
    </row>
    <row r="373" spans="1:22" x14ac:dyDescent="0.25">
      <c r="A373" s="2" t="s">
        <v>17</v>
      </c>
      <c r="B373" s="53" t="s">
        <v>329</v>
      </c>
      <c r="C373" s="35" t="s">
        <v>600</v>
      </c>
      <c r="D373" s="35" t="s">
        <v>487</v>
      </c>
      <c r="E373" s="36">
        <v>0</v>
      </c>
      <c r="F373" s="37" t="s">
        <v>329</v>
      </c>
      <c r="G373" s="36" t="s">
        <v>601</v>
      </c>
      <c r="H373" s="38" t="s">
        <v>1331</v>
      </c>
      <c r="I373" s="38" t="s">
        <v>1332</v>
      </c>
      <c r="J373" s="38" t="s">
        <v>1332</v>
      </c>
      <c r="K373" s="38" t="s">
        <v>1332</v>
      </c>
      <c r="L373" s="38" t="s">
        <v>1332</v>
      </c>
      <c r="M373" s="38" t="s">
        <v>585</v>
      </c>
      <c r="N373" s="38" t="s">
        <v>585</v>
      </c>
      <c r="O373" s="38" t="s">
        <v>585</v>
      </c>
      <c r="P373" s="38" t="s">
        <v>585</v>
      </c>
      <c r="Q373" s="38" t="s">
        <v>585</v>
      </c>
      <c r="R373" s="38" t="s">
        <v>585</v>
      </c>
      <c r="S373" s="38" t="s">
        <v>585</v>
      </c>
      <c r="T373" s="38" t="s">
        <v>585</v>
      </c>
      <c r="U373" s="38" t="s">
        <v>585</v>
      </c>
      <c r="V373" s="38" t="s">
        <v>585</v>
      </c>
    </row>
    <row r="374" spans="1:22" x14ac:dyDescent="0.25">
      <c r="A374" s="2" t="s">
        <v>17</v>
      </c>
      <c r="B374" s="53" t="s">
        <v>264</v>
      </c>
      <c r="C374" s="35" t="s">
        <v>600</v>
      </c>
      <c r="D374" s="35" t="s">
        <v>487</v>
      </c>
      <c r="E374" s="36">
        <v>0</v>
      </c>
      <c r="F374" s="37" t="s">
        <v>264</v>
      </c>
      <c r="G374" s="36" t="s">
        <v>601</v>
      </c>
      <c r="H374" s="38" t="s">
        <v>1333</v>
      </c>
      <c r="I374" s="38" t="s">
        <v>1334</v>
      </c>
      <c r="J374" s="38" t="s">
        <v>1334</v>
      </c>
      <c r="K374" s="38" t="s">
        <v>1334</v>
      </c>
      <c r="L374" s="38" t="s">
        <v>1334</v>
      </c>
      <c r="M374" s="38" t="s">
        <v>585</v>
      </c>
      <c r="N374" s="38" t="s">
        <v>585</v>
      </c>
      <c r="O374" s="38" t="s">
        <v>585</v>
      </c>
      <c r="P374" s="38" t="s">
        <v>585</v>
      </c>
      <c r="Q374" s="38" t="s">
        <v>585</v>
      </c>
      <c r="R374" s="38" t="s">
        <v>585</v>
      </c>
      <c r="S374" s="38" t="s">
        <v>585</v>
      </c>
      <c r="T374" s="38" t="s">
        <v>585</v>
      </c>
      <c r="U374" s="38" t="s">
        <v>585</v>
      </c>
      <c r="V374" s="38" t="s">
        <v>585</v>
      </c>
    </row>
    <row r="375" spans="1:22" x14ac:dyDescent="0.25">
      <c r="A375" s="2" t="s">
        <v>17</v>
      </c>
      <c r="B375" s="53" t="s">
        <v>287</v>
      </c>
      <c r="C375" s="35" t="s">
        <v>600</v>
      </c>
      <c r="D375" s="35" t="s">
        <v>487</v>
      </c>
      <c r="E375" s="36">
        <v>0</v>
      </c>
      <c r="F375" s="37" t="s">
        <v>287</v>
      </c>
      <c r="G375" s="36" t="s">
        <v>601</v>
      </c>
      <c r="H375" s="38" t="s">
        <v>1335</v>
      </c>
      <c r="I375" s="38" t="s">
        <v>1336</v>
      </c>
      <c r="J375" s="38" t="s">
        <v>1336</v>
      </c>
      <c r="K375" s="38" t="s">
        <v>1336</v>
      </c>
      <c r="L375" s="38" t="s">
        <v>1336</v>
      </c>
      <c r="M375" s="38" t="s">
        <v>585</v>
      </c>
      <c r="N375" s="38" t="s">
        <v>585</v>
      </c>
      <c r="O375" s="38" t="s">
        <v>585</v>
      </c>
      <c r="P375" s="38" t="s">
        <v>585</v>
      </c>
      <c r="Q375" s="38" t="s">
        <v>585</v>
      </c>
      <c r="R375" s="38" t="s">
        <v>585</v>
      </c>
      <c r="S375" s="38" t="s">
        <v>585</v>
      </c>
      <c r="T375" s="38" t="s">
        <v>585</v>
      </c>
      <c r="U375" s="38" t="s">
        <v>585</v>
      </c>
      <c r="V375" s="38" t="s">
        <v>585</v>
      </c>
    </row>
    <row r="376" spans="1:22" x14ac:dyDescent="0.25">
      <c r="A376" s="2" t="s">
        <v>16</v>
      </c>
      <c r="B376" s="48" t="s">
        <v>489</v>
      </c>
      <c r="C376" s="30" t="s">
        <v>584</v>
      </c>
      <c r="D376" s="30" t="s">
        <v>585</v>
      </c>
      <c r="E376" s="31">
        <v>1</v>
      </c>
      <c r="F376" s="32" t="s">
        <v>489</v>
      </c>
      <c r="G376" s="33" t="s">
        <v>585</v>
      </c>
      <c r="H376" s="33" t="s">
        <v>1337</v>
      </c>
      <c r="I376" s="33" t="s">
        <v>1338</v>
      </c>
      <c r="J376" s="33" t="s">
        <v>1338</v>
      </c>
      <c r="K376" s="33" t="s">
        <v>1338</v>
      </c>
      <c r="L376" s="33" t="s">
        <v>1338</v>
      </c>
      <c r="M376" s="33" t="s">
        <v>1279</v>
      </c>
      <c r="N376" s="33" t="s">
        <v>1257</v>
      </c>
      <c r="O376" s="33" t="s">
        <v>585</v>
      </c>
      <c r="P376" s="33" t="s">
        <v>1257</v>
      </c>
      <c r="Q376" s="33" t="s">
        <v>1257</v>
      </c>
      <c r="R376" s="33" t="s">
        <v>585</v>
      </c>
      <c r="S376" s="33" t="s">
        <v>585</v>
      </c>
      <c r="T376" s="33" t="s">
        <v>585</v>
      </c>
      <c r="U376" s="33" t="s">
        <v>585</v>
      </c>
      <c r="V376" s="33" t="s">
        <v>585</v>
      </c>
    </row>
    <row r="377" spans="1:22" x14ac:dyDescent="0.25">
      <c r="A377" s="2" t="s">
        <v>17</v>
      </c>
      <c r="B377" s="40" t="s">
        <v>314</v>
      </c>
      <c r="C377" s="35" t="s">
        <v>600</v>
      </c>
      <c r="D377" s="35" t="s">
        <v>487</v>
      </c>
      <c r="E377" s="36">
        <v>0</v>
      </c>
      <c r="F377" s="37" t="s">
        <v>314</v>
      </c>
      <c r="G377" s="36" t="s">
        <v>601</v>
      </c>
      <c r="H377" s="38" t="s">
        <v>1339</v>
      </c>
      <c r="I377" s="38" t="s">
        <v>1340</v>
      </c>
      <c r="J377" s="38" t="s">
        <v>1340</v>
      </c>
      <c r="K377" s="38" t="s">
        <v>1340</v>
      </c>
      <c r="L377" s="38" t="s">
        <v>1340</v>
      </c>
      <c r="M377" s="38" t="s">
        <v>1206</v>
      </c>
      <c r="N377" s="38" t="s">
        <v>1206</v>
      </c>
      <c r="O377" s="38" t="s">
        <v>585</v>
      </c>
      <c r="P377" s="38" t="s">
        <v>1206</v>
      </c>
      <c r="Q377" s="38" t="s">
        <v>1206</v>
      </c>
      <c r="R377" s="38" t="s">
        <v>585</v>
      </c>
      <c r="S377" s="38" t="s">
        <v>585</v>
      </c>
      <c r="T377" s="38" t="s">
        <v>585</v>
      </c>
      <c r="U377" s="38" t="s">
        <v>585</v>
      </c>
      <c r="V377" s="38" t="s">
        <v>585</v>
      </c>
    </row>
    <row r="378" spans="1:22" x14ac:dyDescent="0.25">
      <c r="A378" s="2" t="s">
        <v>17</v>
      </c>
      <c r="B378" s="40" t="s">
        <v>241</v>
      </c>
      <c r="C378" s="35" t="s">
        <v>600</v>
      </c>
      <c r="D378" s="35" t="s">
        <v>487</v>
      </c>
      <c r="E378" s="36">
        <v>0</v>
      </c>
      <c r="F378" s="37" t="s">
        <v>241</v>
      </c>
      <c r="G378" s="36" t="s">
        <v>601</v>
      </c>
      <c r="H378" s="38" t="s">
        <v>1341</v>
      </c>
      <c r="I378" s="38" t="s">
        <v>1342</v>
      </c>
      <c r="J378" s="38" t="s">
        <v>1342</v>
      </c>
      <c r="K378" s="38" t="s">
        <v>1342</v>
      </c>
      <c r="L378" s="38" t="s">
        <v>1342</v>
      </c>
      <c r="M378" s="38" t="s">
        <v>1211</v>
      </c>
      <c r="N378" s="38" t="s">
        <v>1211</v>
      </c>
      <c r="O378" s="38" t="s">
        <v>585</v>
      </c>
      <c r="P378" s="38" t="s">
        <v>1211</v>
      </c>
      <c r="Q378" s="38" t="s">
        <v>1211</v>
      </c>
      <c r="R378" s="38" t="s">
        <v>585</v>
      </c>
      <c r="S378" s="38" t="s">
        <v>585</v>
      </c>
      <c r="T378" s="38" t="s">
        <v>585</v>
      </c>
      <c r="U378" s="38" t="s">
        <v>585</v>
      </c>
      <c r="V378" s="38" t="s">
        <v>585</v>
      </c>
    </row>
    <row r="379" spans="1:22" x14ac:dyDescent="0.25">
      <c r="A379" s="2" t="s">
        <v>17</v>
      </c>
      <c r="B379" s="40" t="s">
        <v>272</v>
      </c>
      <c r="C379" s="35" t="s">
        <v>600</v>
      </c>
      <c r="D379" s="35" t="s">
        <v>487</v>
      </c>
      <c r="E379" s="36">
        <v>0</v>
      </c>
      <c r="F379" s="37" t="s">
        <v>272</v>
      </c>
      <c r="G379" s="36" t="s">
        <v>601</v>
      </c>
      <c r="H379" s="38" t="s">
        <v>1343</v>
      </c>
      <c r="I379" s="38" t="s">
        <v>1344</v>
      </c>
      <c r="J379" s="38" t="s">
        <v>1344</v>
      </c>
      <c r="K379" s="38" t="s">
        <v>1344</v>
      </c>
      <c r="L379" s="38" t="s">
        <v>1344</v>
      </c>
      <c r="M379" s="38" t="s">
        <v>1216</v>
      </c>
      <c r="N379" s="38" t="s">
        <v>1217</v>
      </c>
      <c r="O379" s="38" t="s">
        <v>585</v>
      </c>
      <c r="P379" s="38" t="s">
        <v>1217</v>
      </c>
      <c r="Q379" s="38" t="s">
        <v>1217</v>
      </c>
      <c r="R379" s="38" t="s">
        <v>585</v>
      </c>
      <c r="S379" s="38" t="s">
        <v>585</v>
      </c>
      <c r="T379" s="38" t="s">
        <v>585</v>
      </c>
      <c r="U379" s="38" t="s">
        <v>585</v>
      </c>
      <c r="V379" s="38" t="s">
        <v>585</v>
      </c>
    </row>
    <row r="380" spans="1:22" x14ac:dyDescent="0.25">
      <c r="A380" s="2" t="s">
        <v>17</v>
      </c>
      <c r="B380" s="40" t="s">
        <v>326</v>
      </c>
      <c r="C380" s="35" t="s">
        <v>600</v>
      </c>
      <c r="D380" s="35" t="s">
        <v>487</v>
      </c>
      <c r="E380" s="36">
        <v>0</v>
      </c>
      <c r="F380" s="37" t="s">
        <v>326</v>
      </c>
      <c r="G380" s="36" t="s">
        <v>601</v>
      </c>
      <c r="H380" s="38" t="s">
        <v>1345</v>
      </c>
      <c r="I380" s="38" t="s">
        <v>1346</v>
      </c>
      <c r="J380" s="38" t="s">
        <v>1346</v>
      </c>
      <c r="K380" s="38" t="s">
        <v>1346</v>
      </c>
      <c r="L380" s="38" t="s">
        <v>1346</v>
      </c>
      <c r="M380" s="38" t="s">
        <v>1222</v>
      </c>
      <c r="N380" s="38" t="s">
        <v>1223</v>
      </c>
      <c r="O380" s="38" t="s">
        <v>585</v>
      </c>
      <c r="P380" s="38" t="s">
        <v>1223</v>
      </c>
      <c r="Q380" s="38" t="s">
        <v>1223</v>
      </c>
      <c r="R380" s="38" t="s">
        <v>585</v>
      </c>
      <c r="S380" s="38" t="s">
        <v>585</v>
      </c>
      <c r="T380" s="38" t="s">
        <v>585</v>
      </c>
      <c r="U380" s="38" t="s">
        <v>585</v>
      </c>
      <c r="V380" s="38" t="s">
        <v>585</v>
      </c>
    </row>
    <row r="381" spans="1:22" x14ac:dyDescent="0.25">
      <c r="A381" s="2" t="s">
        <v>17</v>
      </c>
      <c r="B381" s="40" t="s">
        <v>261</v>
      </c>
      <c r="C381" s="35" t="s">
        <v>600</v>
      </c>
      <c r="D381" s="35" t="s">
        <v>487</v>
      </c>
      <c r="E381" s="36">
        <v>0</v>
      </c>
      <c r="F381" s="37" t="s">
        <v>261</v>
      </c>
      <c r="G381" s="36" t="s">
        <v>601</v>
      </c>
      <c r="H381" s="38" t="s">
        <v>1347</v>
      </c>
      <c r="I381" s="38" t="s">
        <v>1348</v>
      </c>
      <c r="J381" s="38" t="s">
        <v>1348</v>
      </c>
      <c r="K381" s="38" t="s">
        <v>1348</v>
      </c>
      <c r="L381" s="38" t="s">
        <v>1348</v>
      </c>
      <c r="M381" s="38" t="s">
        <v>1228</v>
      </c>
      <c r="N381" s="38" t="s">
        <v>1229</v>
      </c>
      <c r="O381" s="38" t="s">
        <v>585</v>
      </c>
      <c r="P381" s="38" t="s">
        <v>1229</v>
      </c>
      <c r="Q381" s="38" t="s">
        <v>1229</v>
      </c>
      <c r="R381" s="38" t="s">
        <v>585</v>
      </c>
      <c r="S381" s="38" t="s">
        <v>585</v>
      </c>
      <c r="T381" s="38" t="s">
        <v>585</v>
      </c>
      <c r="U381" s="38" t="s">
        <v>585</v>
      </c>
      <c r="V381" s="38" t="s">
        <v>585</v>
      </c>
    </row>
    <row r="382" spans="1:22" x14ac:dyDescent="0.25">
      <c r="A382" s="2" t="s">
        <v>17</v>
      </c>
      <c r="B382" s="40" t="s">
        <v>284</v>
      </c>
      <c r="C382" s="35" t="s">
        <v>600</v>
      </c>
      <c r="D382" s="35" t="s">
        <v>487</v>
      </c>
      <c r="E382" s="36">
        <v>0</v>
      </c>
      <c r="F382" s="37" t="s">
        <v>284</v>
      </c>
      <c r="G382" s="36" t="s">
        <v>601</v>
      </c>
      <c r="H382" s="38" t="s">
        <v>1349</v>
      </c>
      <c r="I382" s="38" t="s">
        <v>1350</v>
      </c>
      <c r="J382" s="38" t="s">
        <v>1350</v>
      </c>
      <c r="K382" s="38" t="s">
        <v>1350</v>
      </c>
      <c r="L382" s="38" t="s">
        <v>1350</v>
      </c>
      <c r="M382" s="38" t="s">
        <v>1234</v>
      </c>
      <c r="N382" s="38" t="s">
        <v>1235</v>
      </c>
      <c r="O382" s="38" t="s">
        <v>585</v>
      </c>
      <c r="P382" s="38" t="s">
        <v>1235</v>
      </c>
      <c r="Q382" s="38" t="s">
        <v>1235</v>
      </c>
      <c r="R382" s="38" t="s">
        <v>585</v>
      </c>
      <c r="S382" s="38" t="s">
        <v>585</v>
      </c>
      <c r="T382" s="38" t="s">
        <v>585</v>
      </c>
      <c r="U382" s="38" t="s">
        <v>585</v>
      </c>
      <c r="V382" s="38" t="s">
        <v>585</v>
      </c>
    </row>
    <row r="383" spans="1:22" x14ac:dyDescent="0.25">
      <c r="A383" s="2" t="s">
        <v>17</v>
      </c>
      <c r="B383" s="40" t="s">
        <v>247</v>
      </c>
      <c r="C383" s="35" t="s">
        <v>600</v>
      </c>
      <c r="D383" s="35" t="s">
        <v>487</v>
      </c>
      <c r="E383" s="36">
        <v>0</v>
      </c>
      <c r="F383" s="37" t="s">
        <v>247</v>
      </c>
      <c r="G383" s="36" t="s">
        <v>601</v>
      </c>
      <c r="H383" s="38" t="s">
        <v>1351</v>
      </c>
      <c r="I383" s="38" t="s">
        <v>1352</v>
      </c>
      <c r="J383" s="38" t="s">
        <v>1352</v>
      </c>
      <c r="K383" s="38" t="s">
        <v>1352</v>
      </c>
      <c r="L383" s="38" t="s">
        <v>1352</v>
      </c>
      <c r="M383" s="38" t="s">
        <v>1240</v>
      </c>
      <c r="N383" s="38" t="s">
        <v>1240</v>
      </c>
      <c r="O383" s="38" t="s">
        <v>585</v>
      </c>
      <c r="P383" s="38" t="s">
        <v>1240</v>
      </c>
      <c r="Q383" s="38" t="s">
        <v>1240</v>
      </c>
      <c r="R383" s="38" t="s">
        <v>585</v>
      </c>
      <c r="S383" s="38" t="s">
        <v>585</v>
      </c>
      <c r="T383" s="38" t="s">
        <v>585</v>
      </c>
      <c r="U383" s="38" t="s">
        <v>585</v>
      </c>
      <c r="V383" s="38" t="s">
        <v>585</v>
      </c>
    </row>
    <row r="384" spans="1:22" x14ac:dyDescent="0.25">
      <c r="A384" s="2" t="s">
        <v>17</v>
      </c>
      <c r="B384" s="40" t="s">
        <v>296</v>
      </c>
      <c r="C384" s="35" t="s">
        <v>600</v>
      </c>
      <c r="D384" s="35" t="s">
        <v>487</v>
      </c>
      <c r="E384" s="36">
        <v>0</v>
      </c>
      <c r="F384" s="37" t="s">
        <v>296</v>
      </c>
      <c r="G384" s="36" t="s">
        <v>601</v>
      </c>
      <c r="H384" s="38" t="s">
        <v>1353</v>
      </c>
      <c r="I384" s="38" t="s">
        <v>1354</v>
      </c>
      <c r="J384" s="38" t="s">
        <v>1354</v>
      </c>
      <c r="K384" s="38" t="s">
        <v>1354</v>
      </c>
      <c r="L384" s="38" t="s">
        <v>1354</v>
      </c>
      <c r="M384" s="38" t="s">
        <v>1245</v>
      </c>
      <c r="N384" s="38" t="s">
        <v>1246</v>
      </c>
      <c r="O384" s="38" t="s">
        <v>585</v>
      </c>
      <c r="P384" s="38" t="s">
        <v>1246</v>
      </c>
      <c r="Q384" s="38" t="s">
        <v>1246</v>
      </c>
      <c r="R384" s="38" t="s">
        <v>585</v>
      </c>
      <c r="S384" s="38" t="s">
        <v>585</v>
      </c>
      <c r="T384" s="38" t="s">
        <v>585</v>
      </c>
      <c r="U384" s="38" t="s">
        <v>585</v>
      </c>
      <c r="V384" s="38" t="s">
        <v>585</v>
      </c>
    </row>
    <row r="385" spans="1:22" x14ac:dyDescent="0.25">
      <c r="A385" s="2" t="s">
        <v>17</v>
      </c>
      <c r="B385" s="40" t="s">
        <v>308</v>
      </c>
      <c r="C385" s="35" t="s">
        <v>600</v>
      </c>
      <c r="D385" s="35" t="s">
        <v>487</v>
      </c>
      <c r="E385" s="36">
        <v>0</v>
      </c>
      <c r="F385" s="37" t="s">
        <v>308</v>
      </c>
      <c r="G385" s="36" t="s">
        <v>601</v>
      </c>
      <c r="H385" s="38" t="s">
        <v>1355</v>
      </c>
      <c r="I385" s="38" t="s">
        <v>1356</v>
      </c>
      <c r="J385" s="38" t="s">
        <v>1356</v>
      </c>
      <c r="K385" s="38" t="s">
        <v>1356</v>
      </c>
      <c r="L385" s="38" t="s">
        <v>1356</v>
      </c>
      <c r="M385" s="38" t="s">
        <v>1251</v>
      </c>
      <c r="N385" s="38" t="s">
        <v>1252</v>
      </c>
      <c r="O385" s="38" t="s">
        <v>585</v>
      </c>
      <c r="P385" s="38" t="s">
        <v>1252</v>
      </c>
      <c r="Q385" s="38" t="s">
        <v>1252</v>
      </c>
      <c r="R385" s="38" t="s">
        <v>585</v>
      </c>
      <c r="S385" s="38" t="s">
        <v>585</v>
      </c>
      <c r="T385" s="38" t="s">
        <v>585</v>
      </c>
      <c r="U385" s="38" t="s">
        <v>585</v>
      </c>
      <c r="V385" s="38" t="s">
        <v>585</v>
      </c>
    </row>
    <row r="386" spans="1:22" x14ac:dyDescent="0.25">
      <c r="A386" s="2" t="s">
        <v>17</v>
      </c>
      <c r="B386" s="40" t="s">
        <v>332</v>
      </c>
      <c r="C386" s="35" t="s">
        <v>600</v>
      </c>
      <c r="D386" s="35" t="s">
        <v>487</v>
      </c>
      <c r="E386" s="36">
        <v>0</v>
      </c>
      <c r="F386" s="37" t="s">
        <v>332</v>
      </c>
      <c r="G386" s="36" t="s">
        <v>601</v>
      </c>
      <c r="H386" s="38" t="s">
        <v>1357</v>
      </c>
      <c r="I386" s="38" t="s">
        <v>1358</v>
      </c>
      <c r="J386" s="38" t="s">
        <v>1358</v>
      </c>
      <c r="K386" s="38" t="s">
        <v>1358</v>
      </c>
      <c r="L386" s="38" t="s">
        <v>1358</v>
      </c>
      <c r="M386" s="38" t="s">
        <v>1257</v>
      </c>
      <c r="N386" s="38" t="s">
        <v>1257</v>
      </c>
      <c r="O386" s="38" t="s">
        <v>585</v>
      </c>
      <c r="P386" s="38" t="s">
        <v>1257</v>
      </c>
      <c r="Q386" s="38" t="s">
        <v>1257</v>
      </c>
      <c r="R386" s="38" t="s">
        <v>585</v>
      </c>
      <c r="S386" s="38" t="s">
        <v>585</v>
      </c>
      <c r="T386" s="38" t="s">
        <v>585</v>
      </c>
      <c r="U386" s="38" t="s">
        <v>585</v>
      </c>
      <c r="V386" s="38" t="s">
        <v>585</v>
      </c>
    </row>
    <row r="387" spans="1:22" x14ac:dyDescent="0.25">
      <c r="A387" s="2" t="s">
        <v>17</v>
      </c>
      <c r="B387" s="40" t="s">
        <v>302</v>
      </c>
      <c r="C387" s="35" t="s">
        <v>600</v>
      </c>
      <c r="D387" s="35" t="s">
        <v>487</v>
      </c>
      <c r="E387" s="36">
        <v>0</v>
      </c>
      <c r="F387" s="37" t="s">
        <v>302</v>
      </c>
      <c r="G387" s="36" t="s">
        <v>601</v>
      </c>
      <c r="H387" s="38" t="s">
        <v>1359</v>
      </c>
      <c r="I387" s="38" t="s">
        <v>1360</v>
      </c>
      <c r="J387" s="38" t="s">
        <v>1360</v>
      </c>
      <c r="K387" s="38" t="s">
        <v>1360</v>
      </c>
      <c r="L387" s="38" t="s">
        <v>1360</v>
      </c>
      <c r="M387" s="38" t="s">
        <v>1262</v>
      </c>
      <c r="N387" s="38" t="s">
        <v>1263</v>
      </c>
      <c r="O387" s="38" t="s">
        <v>585</v>
      </c>
      <c r="P387" s="38" t="s">
        <v>1263</v>
      </c>
      <c r="Q387" s="38" t="s">
        <v>1263</v>
      </c>
      <c r="R387" s="38" t="s">
        <v>585</v>
      </c>
      <c r="S387" s="38" t="s">
        <v>585</v>
      </c>
      <c r="T387" s="38" t="s">
        <v>585</v>
      </c>
      <c r="U387" s="38" t="s">
        <v>585</v>
      </c>
      <c r="V387" s="38" t="s">
        <v>585</v>
      </c>
    </row>
    <row r="388" spans="1:22" x14ac:dyDescent="0.25">
      <c r="A388" s="2" t="s">
        <v>17</v>
      </c>
      <c r="B388" s="40" t="s">
        <v>320</v>
      </c>
      <c r="C388" s="35" t="s">
        <v>600</v>
      </c>
      <c r="D388" s="35" t="s">
        <v>487</v>
      </c>
      <c r="E388" s="36">
        <v>0</v>
      </c>
      <c r="F388" s="37" t="s">
        <v>320</v>
      </c>
      <c r="G388" s="36" t="s">
        <v>601</v>
      </c>
      <c r="H388" s="38" t="s">
        <v>1361</v>
      </c>
      <c r="I388" s="38" t="s">
        <v>1362</v>
      </c>
      <c r="J388" s="38" t="s">
        <v>1362</v>
      </c>
      <c r="K388" s="38" t="s">
        <v>1362</v>
      </c>
      <c r="L388" s="38" t="s">
        <v>1362</v>
      </c>
      <c r="M388" s="38" t="s">
        <v>1268</v>
      </c>
      <c r="N388" s="38" t="s">
        <v>1268</v>
      </c>
      <c r="O388" s="38" t="s">
        <v>585</v>
      </c>
      <c r="P388" s="38" t="s">
        <v>1268</v>
      </c>
      <c r="Q388" s="38" t="s">
        <v>1268</v>
      </c>
      <c r="R388" s="38" t="s">
        <v>585</v>
      </c>
      <c r="S388" s="38" t="s">
        <v>585</v>
      </c>
      <c r="T388" s="38" t="s">
        <v>585</v>
      </c>
      <c r="U388" s="38" t="s">
        <v>585</v>
      </c>
      <c r="V388" s="38" t="s">
        <v>585</v>
      </c>
    </row>
    <row r="389" spans="1:22" x14ac:dyDescent="0.25">
      <c r="A389" s="2" t="s">
        <v>17</v>
      </c>
      <c r="B389" s="40" t="s">
        <v>254</v>
      </c>
      <c r="C389" s="35" t="s">
        <v>600</v>
      </c>
      <c r="D389" s="35" t="s">
        <v>487</v>
      </c>
      <c r="E389" s="36">
        <v>0</v>
      </c>
      <c r="F389" s="37" t="s">
        <v>254</v>
      </c>
      <c r="G389" s="36" t="s">
        <v>601</v>
      </c>
      <c r="H389" s="38" t="s">
        <v>1363</v>
      </c>
      <c r="I389" s="38" t="s">
        <v>1364</v>
      </c>
      <c r="J389" s="38" t="s">
        <v>1364</v>
      </c>
      <c r="K389" s="38" t="s">
        <v>1364</v>
      </c>
      <c r="L389" s="38" t="s">
        <v>1364</v>
      </c>
      <c r="M389" s="38" t="s">
        <v>1273</v>
      </c>
      <c r="N389" s="38" t="s">
        <v>1274</v>
      </c>
      <c r="O389" s="38" t="s">
        <v>585</v>
      </c>
      <c r="P389" s="38" t="s">
        <v>1274</v>
      </c>
      <c r="Q389" s="38" t="s">
        <v>1274</v>
      </c>
      <c r="R389" s="38" t="s">
        <v>585</v>
      </c>
      <c r="S389" s="38" t="s">
        <v>585</v>
      </c>
      <c r="T389" s="38" t="s">
        <v>585</v>
      </c>
      <c r="U389" s="38" t="s">
        <v>585</v>
      </c>
      <c r="V389" s="38" t="s">
        <v>585</v>
      </c>
    </row>
    <row r="390" spans="1:22" x14ac:dyDescent="0.25">
      <c r="A390" s="2" t="s">
        <v>17</v>
      </c>
      <c r="B390" s="40" t="s">
        <v>290</v>
      </c>
      <c r="C390" s="35" t="s">
        <v>600</v>
      </c>
      <c r="D390" s="35" t="s">
        <v>487</v>
      </c>
      <c r="E390" s="36">
        <v>0</v>
      </c>
      <c r="F390" s="37" t="s">
        <v>290</v>
      </c>
      <c r="G390" s="36" t="s">
        <v>601</v>
      </c>
      <c r="H390" s="38" t="s">
        <v>1365</v>
      </c>
      <c r="I390" s="38" t="s">
        <v>1366</v>
      </c>
      <c r="J390" s="38" t="s">
        <v>1366</v>
      </c>
      <c r="K390" s="38" t="s">
        <v>1366</v>
      </c>
      <c r="L390" s="38" t="s">
        <v>1366</v>
      </c>
      <c r="M390" s="38" t="s">
        <v>1279</v>
      </c>
      <c r="N390" s="38" t="s">
        <v>1280</v>
      </c>
      <c r="O390" s="38" t="s">
        <v>585</v>
      </c>
      <c r="P390" s="38" t="s">
        <v>1280</v>
      </c>
      <c r="Q390" s="38" t="s">
        <v>1280</v>
      </c>
      <c r="R390" s="38" t="s">
        <v>585</v>
      </c>
      <c r="S390" s="38" t="s">
        <v>585</v>
      </c>
      <c r="T390" s="38" t="s">
        <v>585</v>
      </c>
      <c r="U390" s="38" t="s">
        <v>585</v>
      </c>
      <c r="V390" s="38" t="s">
        <v>585</v>
      </c>
    </row>
    <row r="391" spans="1:22" x14ac:dyDescent="0.25">
      <c r="A391" s="2" t="s">
        <v>17</v>
      </c>
      <c r="B391" s="53" t="s">
        <v>250</v>
      </c>
      <c r="C391" s="35" t="s">
        <v>600</v>
      </c>
      <c r="D391" s="35" t="s">
        <v>487</v>
      </c>
      <c r="E391" s="36">
        <v>0</v>
      </c>
      <c r="F391" s="37" t="s">
        <v>250</v>
      </c>
      <c r="G391" s="36" t="s">
        <v>601</v>
      </c>
      <c r="H391" s="38" t="s">
        <v>1367</v>
      </c>
      <c r="I391" s="38" t="s">
        <v>1368</v>
      </c>
      <c r="J391" s="38" t="s">
        <v>1368</v>
      </c>
      <c r="K391" s="38" t="s">
        <v>1368</v>
      </c>
      <c r="L391" s="38" t="s">
        <v>1368</v>
      </c>
      <c r="M391" s="38" t="s">
        <v>585</v>
      </c>
      <c r="N391" s="38" t="s">
        <v>585</v>
      </c>
      <c r="O391" s="38" t="s">
        <v>585</v>
      </c>
      <c r="P391" s="38" t="s">
        <v>585</v>
      </c>
      <c r="Q391" s="38" t="s">
        <v>585</v>
      </c>
      <c r="R391" s="38" t="s">
        <v>585</v>
      </c>
      <c r="S391" s="38" t="s">
        <v>585</v>
      </c>
      <c r="T391" s="38" t="s">
        <v>585</v>
      </c>
      <c r="U391" s="38" t="s">
        <v>585</v>
      </c>
      <c r="V391" s="38" t="s">
        <v>585</v>
      </c>
    </row>
    <row r="392" spans="1:22" x14ac:dyDescent="0.25">
      <c r="A392" s="2" t="s">
        <v>17</v>
      </c>
      <c r="B392" s="53" t="s">
        <v>299</v>
      </c>
      <c r="C392" s="35" t="s">
        <v>600</v>
      </c>
      <c r="D392" s="35" t="s">
        <v>487</v>
      </c>
      <c r="E392" s="36">
        <v>0</v>
      </c>
      <c r="F392" s="37" t="s">
        <v>299</v>
      </c>
      <c r="G392" s="36" t="s">
        <v>601</v>
      </c>
      <c r="H392" s="38" t="s">
        <v>1369</v>
      </c>
      <c r="I392" s="38" t="s">
        <v>1370</v>
      </c>
      <c r="J392" s="38" t="s">
        <v>1370</v>
      </c>
      <c r="K392" s="38" t="s">
        <v>1370</v>
      </c>
      <c r="L392" s="38" t="s">
        <v>1370</v>
      </c>
      <c r="M392" s="38" t="s">
        <v>585</v>
      </c>
      <c r="N392" s="38" t="s">
        <v>585</v>
      </c>
      <c r="O392" s="38" t="s">
        <v>585</v>
      </c>
      <c r="P392" s="38" t="s">
        <v>585</v>
      </c>
      <c r="Q392" s="38" t="s">
        <v>585</v>
      </c>
      <c r="R392" s="38" t="s">
        <v>585</v>
      </c>
      <c r="S392" s="38" t="s">
        <v>585</v>
      </c>
      <c r="T392" s="38" t="s">
        <v>585</v>
      </c>
      <c r="U392" s="38" t="s">
        <v>585</v>
      </c>
      <c r="V392" s="38" t="s">
        <v>585</v>
      </c>
    </row>
    <row r="393" spans="1:22" x14ac:dyDescent="0.25">
      <c r="A393" s="2" t="s">
        <v>17</v>
      </c>
      <c r="B393" s="53" t="s">
        <v>311</v>
      </c>
      <c r="C393" s="35" t="s">
        <v>600</v>
      </c>
      <c r="D393" s="35" t="s">
        <v>487</v>
      </c>
      <c r="E393" s="36">
        <v>0</v>
      </c>
      <c r="F393" s="37" t="s">
        <v>311</v>
      </c>
      <c r="G393" s="36" t="s">
        <v>601</v>
      </c>
      <c r="H393" s="38" t="s">
        <v>1371</v>
      </c>
      <c r="I393" s="38" t="s">
        <v>1372</v>
      </c>
      <c r="J393" s="38" t="s">
        <v>1372</v>
      </c>
      <c r="K393" s="38" t="s">
        <v>1372</v>
      </c>
      <c r="L393" s="38" t="s">
        <v>1372</v>
      </c>
      <c r="M393" s="38" t="s">
        <v>585</v>
      </c>
      <c r="N393" s="38" t="s">
        <v>585</v>
      </c>
      <c r="O393" s="38" t="s">
        <v>585</v>
      </c>
      <c r="P393" s="38" t="s">
        <v>585</v>
      </c>
      <c r="Q393" s="38" t="s">
        <v>585</v>
      </c>
      <c r="R393" s="38" t="s">
        <v>585</v>
      </c>
      <c r="S393" s="38" t="s">
        <v>585</v>
      </c>
      <c r="T393" s="38" t="s">
        <v>585</v>
      </c>
      <c r="U393" s="38" t="s">
        <v>585</v>
      </c>
      <c r="V393" s="38" t="s">
        <v>585</v>
      </c>
    </row>
    <row r="394" spans="1:22" x14ac:dyDescent="0.25">
      <c r="A394" s="2" t="s">
        <v>17</v>
      </c>
      <c r="B394" s="53" t="s">
        <v>335</v>
      </c>
      <c r="C394" s="35" t="s">
        <v>600</v>
      </c>
      <c r="D394" s="35" t="s">
        <v>487</v>
      </c>
      <c r="E394" s="36">
        <v>0</v>
      </c>
      <c r="F394" s="37" t="s">
        <v>335</v>
      </c>
      <c r="G394" s="36" t="s">
        <v>601</v>
      </c>
      <c r="H394" s="38" t="s">
        <v>1373</v>
      </c>
      <c r="I394" s="38" t="s">
        <v>1374</v>
      </c>
      <c r="J394" s="38" t="s">
        <v>1374</v>
      </c>
      <c r="K394" s="38" t="s">
        <v>1374</v>
      </c>
      <c r="L394" s="38" t="s">
        <v>1374</v>
      </c>
      <c r="M394" s="38" t="s">
        <v>585</v>
      </c>
      <c r="N394" s="38" t="s">
        <v>585</v>
      </c>
      <c r="O394" s="38" t="s">
        <v>585</v>
      </c>
      <c r="P394" s="38" t="s">
        <v>585</v>
      </c>
      <c r="Q394" s="38" t="s">
        <v>585</v>
      </c>
      <c r="R394" s="38" t="s">
        <v>585</v>
      </c>
      <c r="S394" s="38" t="s">
        <v>585</v>
      </c>
      <c r="T394" s="38" t="s">
        <v>585</v>
      </c>
      <c r="U394" s="38" t="s">
        <v>585</v>
      </c>
      <c r="V394" s="38" t="s">
        <v>585</v>
      </c>
    </row>
    <row r="395" spans="1:22" x14ac:dyDescent="0.25">
      <c r="A395" s="2" t="s">
        <v>17</v>
      </c>
      <c r="B395" s="53" t="s">
        <v>305</v>
      </c>
      <c r="C395" s="35" t="s">
        <v>600</v>
      </c>
      <c r="D395" s="35" t="s">
        <v>487</v>
      </c>
      <c r="E395" s="36">
        <v>0</v>
      </c>
      <c r="F395" s="37" t="s">
        <v>305</v>
      </c>
      <c r="G395" s="36" t="s">
        <v>601</v>
      </c>
      <c r="H395" s="38" t="s">
        <v>1375</v>
      </c>
      <c r="I395" s="38" t="s">
        <v>1376</v>
      </c>
      <c r="J395" s="38" t="s">
        <v>1376</v>
      </c>
      <c r="K395" s="38" t="s">
        <v>1376</v>
      </c>
      <c r="L395" s="38" t="s">
        <v>1376</v>
      </c>
      <c r="M395" s="38" t="s">
        <v>585</v>
      </c>
      <c r="N395" s="38" t="s">
        <v>585</v>
      </c>
      <c r="O395" s="38" t="s">
        <v>585</v>
      </c>
      <c r="P395" s="38" t="s">
        <v>585</v>
      </c>
      <c r="Q395" s="38" t="s">
        <v>585</v>
      </c>
      <c r="R395" s="38" t="s">
        <v>585</v>
      </c>
      <c r="S395" s="38" t="s">
        <v>585</v>
      </c>
      <c r="T395" s="38" t="s">
        <v>585</v>
      </c>
      <c r="U395" s="38" t="s">
        <v>585</v>
      </c>
      <c r="V395" s="38" t="s">
        <v>585</v>
      </c>
    </row>
    <row r="396" spans="1:22" x14ac:dyDescent="0.25">
      <c r="A396" s="2" t="s">
        <v>17</v>
      </c>
      <c r="B396" s="53" t="s">
        <v>323</v>
      </c>
      <c r="C396" s="35" t="s">
        <v>600</v>
      </c>
      <c r="D396" s="35" t="s">
        <v>487</v>
      </c>
      <c r="E396" s="36">
        <v>0</v>
      </c>
      <c r="F396" s="37" t="s">
        <v>323</v>
      </c>
      <c r="G396" s="36" t="s">
        <v>601</v>
      </c>
      <c r="H396" s="38" t="s">
        <v>1377</v>
      </c>
      <c r="I396" s="38" t="s">
        <v>1378</v>
      </c>
      <c r="J396" s="38" t="s">
        <v>1378</v>
      </c>
      <c r="K396" s="38" t="s">
        <v>1378</v>
      </c>
      <c r="L396" s="38" t="s">
        <v>1378</v>
      </c>
      <c r="M396" s="38" t="s">
        <v>585</v>
      </c>
      <c r="N396" s="38" t="s">
        <v>585</v>
      </c>
      <c r="O396" s="38" t="s">
        <v>585</v>
      </c>
      <c r="P396" s="38" t="s">
        <v>585</v>
      </c>
      <c r="Q396" s="38" t="s">
        <v>585</v>
      </c>
      <c r="R396" s="38" t="s">
        <v>585</v>
      </c>
      <c r="S396" s="38" t="s">
        <v>585</v>
      </c>
      <c r="T396" s="38" t="s">
        <v>585</v>
      </c>
      <c r="U396" s="38" t="s">
        <v>585</v>
      </c>
      <c r="V396" s="38" t="s">
        <v>585</v>
      </c>
    </row>
    <row r="397" spans="1:22" x14ac:dyDescent="0.25">
      <c r="A397" s="2" t="s">
        <v>17</v>
      </c>
      <c r="B397" s="53" t="s">
        <v>257</v>
      </c>
      <c r="C397" s="35" t="s">
        <v>600</v>
      </c>
      <c r="D397" s="35" t="s">
        <v>487</v>
      </c>
      <c r="E397" s="36">
        <v>0</v>
      </c>
      <c r="F397" s="37" t="s">
        <v>257</v>
      </c>
      <c r="G397" s="36" t="s">
        <v>601</v>
      </c>
      <c r="H397" s="38" t="s">
        <v>1379</v>
      </c>
      <c r="I397" s="38" t="s">
        <v>1380</v>
      </c>
      <c r="J397" s="38" t="s">
        <v>1380</v>
      </c>
      <c r="K397" s="38" t="s">
        <v>1380</v>
      </c>
      <c r="L397" s="38" t="s">
        <v>1380</v>
      </c>
      <c r="M397" s="38" t="s">
        <v>585</v>
      </c>
      <c r="N397" s="38" t="s">
        <v>585</v>
      </c>
      <c r="O397" s="38" t="s">
        <v>585</v>
      </c>
      <c r="P397" s="38" t="s">
        <v>585</v>
      </c>
      <c r="Q397" s="38" t="s">
        <v>585</v>
      </c>
      <c r="R397" s="38" t="s">
        <v>585</v>
      </c>
      <c r="S397" s="38" t="s">
        <v>585</v>
      </c>
      <c r="T397" s="38" t="s">
        <v>585</v>
      </c>
      <c r="U397" s="38" t="s">
        <v>585</v>
      </c>
      <c r="V397" s="38" t="s">
        <v>585</v>
      </c>
    </row>
    <row r="398" spans="1:22" x14ac:dyDescent="0.25">
      <c r="A398" s="2" t="s">
        <v>17</v>
      </c>
      <c r="B398" s="53" t="s">
        <v>293</v>
      </c>
      <c r="C398" s="35" t="s">
        <v>600</v>
      </c>
      <c r="D398" s="35" t="s">
        <v>487</v>
      </c>
      <c r="E398" s="36">
        <v>0</v>
      </c>
      <c r="F398" s="37" t="s">
        <v>293</v>
      </c>
      <c r="G398" s="36" t="s">
        <v>601</v>
      </c>
      <c r="H398" s="38" t="s">
        <v>1381</v>
      </c>
      <c r="I398" s="38" t="s">
        <v>1382</v>
      </c>
      <c r="J398" s="38" t="s">
        <v>1382</v>
      </c>
      <c r="K398" s="38" t="s">
        <v>1382</v>
      </c>
      <c r="L398" s="38" t="s">
        <v>1382</v>
      </c>
      <c r="M398" s="38" t="s">
        <v>585</v>
      </c>
      <c r="N398" s="38" t="s">
        <v>585</v>
      </c>
      <c r="O398" s="38" t="s">
        <v>585</v>
      </c>
      <c r="P398" s="38" t="s">
        <v>585</v>
      </c>
      <c r="Q398" s="38" t="s">
        <v>585</v>
      </c>
      <c r="R398" s="38" t="s">
        <v>585</v>
      </c>
      <c r="S398" s="38" t="s">
        <v>585</v>
      </c>
      <c r="T398" s="38" t="s">
        <v>585</v>
      </c>
      <c r="U398" s="38" t="s">
        <v>585</v>
      </c>
      <c r="V398" s="38" t="s">
        <v>585</v>
      </c>
    </row>
    <row r="399" spans="1:22" x14ac:dyDescent="0.25">
      <c r="A399" s="2" t="s">
        <v>16</v>
      </c>
      <c r="B399" s="48" t="s">
        <v>490</v>
      </c>
      <c r="C399" s="30" t="s">
        <v>584</v>
      </c>
      <c r="D399" s="30" t="s">
        <v>585</v>
      </c>
      <c r="E399" s="31">
        <v>1</v>
      </c>
      <c r="F399" s="32" t="s">
        <v>490</v>
      </c>
      <c r="G399" s="33" t="s">
        <v>585</v>
      </c>
      <c r="H399" s="33" t="s">
        <v>1383</v>
      </c>
      <c r="I399" s="33" t="s">
        <v>1384</v>
      </c>
      <c r="J399" s="33" t="s">
        <v>1384</v>
      </c>
      <c r="K399" s="33" t="s">
        <v>1384</v>
      </c>
      <c r="L399" s="33" t="s">
        <v>1384</v>
      </c>
      <c r="M399" s="33" t="s">
        <v>585</v>
      </c>
      <c r="N399" s="33" t="s">
        <v>585</v>
      </c>
      <c r="O399" s="33" t="s">
        <v>585</v>
      </c>
      <c r="P399" s="33" t="s">
        <v>585</v>
      </c>
      <c r="Q399" s="33" t="s">
        <v>585</v>
      </c>
      <c r="R399" s="33" t="s">
        <v>585</v>
      </c>
      <c r="S399" s="33" t="s">
        <v>585</v>
      </c>
      <c r="T399" s="33" t="s">
        <v>585</v>
      </c>
      <c r="U399" s="33" t="s">
        <v>585</v>
      </c>
      <c r="V399" s="33" t="s">
        <v>585</v>
      </c>
    </row>
    <row r="400" spans="1:22" x14ac:dyDescent="0.25">
      <c r="A400" s="2" t="s">
        <v>17</v>
      </c>
      <c r="B400" s="40" t="s">
        <v>315</v>
      </c>
      <c r="C400" s="35" t="s">
        <v>600</v>
      </c>
      <c r="D400" s="35" t="s">
        <v>487</v>
      </c>
      <c r="E400" s="36">
        <v>0</v>
      </c>
      <c r="F400" s="37" t="s">
        <v>315</v>
      </c>
      <c r="G400" s="36" t="s">
        <v>601</v>
      </c>
      <c r="H400" s="38" t="s">
        <v>1385</v>
      </c>
      <c r="I400" s="38" t="s">
        <v>1386</v>
      </c>
      <c r="J400" s="38" t="s">
        <v>1386</v>
      </c>
      <c r="K400" s="38" t="s">
        <v>1386</v>
      </c>
      <c r="L400" s="38" t="s">
        <v>1386</v>
      </c>
      <c r="M400" s="38" t="s">
        <v>585</v>
      </c>
      <c r="N400" s="38" t="s">
        <v>585</v>
      </c>
      <c r="O400" s="38" t="s">
        <v>585</v>
      </c>
      <c r="P400" s="38" t="s">
        <v>585</v>
      </c>
      <c r="Q400" s="38" t="s">
        <v>585</v>
      </c>
      <c r="R400" s="38" t="s">
        <v>585</v>
      </c>
      <c r="S400" s="38" t="s">
        <v>585</v>
      </c>
      <c r="T400" s="38" t="s">
        <v>585</v>
      </c>
      <c r="U400" s="38" t="s">
        <v>585</v>
      </c>
      <c r="V400" s="38" t="s">
        <v>585</v>
      </c>
    </row>
    <row r="401" spans="1:22" x14ac:dyDescent="0.25">
      <c r="A401" s="2" t="s">
        <v>17</v>
      </c>
      <c r="B401" s="40" t="s">
        <v>242</v>
      </c>
      <c r="C401" s="35" t="s">
        <v>600</v>
      </c>
      <c r="D401" s="35" t="s">
        <v>487</v>
      </c>
      <c r="E401" s="36">
        <v>0</v>
      </c>
      <c r="F401" s="37" t="s">
        <v>242</v>
      </c>
      <c r="G401" s="36" t="s">
        <v>601</v>
      </c>
      <c r="H401" s="38" t="s">
        <v>1387</v>
      </c>
      <c r="I401" s="38" t="s">
        <v>1388</v>
      </c>
      <c r="J401" s="38" t="s">
        <v>1388</v>
      </c>
      <c r="K401" s="38" t="s">
        <v>1388</v>
      </c>
      <c r="L401" s="38" t="s">
        <v>1388</v>
      </c>
      <c r="M401" s="38" t="s">
        <v>585</v>
      </c>
      <c r="N401" s="38" t="s">
        <v>585</v>
      </c>
      <c r="O401" s="38" t="s">
        <v>585</v>
      </c>
      <c r="P401" s="38" t="s">
        <v>585</v>
      </c>
      <c r="Q401" s="38" t="s">
        <v>585</v>
      </c>
      <c r="R401" s="38" t="s">
        <v>585</v>
      </c>
      <c r="S401" s="38" t="s">
        <v>585</v>
      </c>
      <c r="T401" s="38" t="s">
        <v>585</v>
      </c>
      <c r="U401" s="38" t="s">
        <v>585</v>
      </c>
      <c r="V401" s="38" t="s">
        <v>585</v>
      </c>
    </row>
    <row r="402" spans="1:22" x14ac:dyDescent="0.25">
      <c r="A402" s="2" t="s">
        <v>17</v>
      </c>
      <c r="B402" s="40" t="s">
        <v>273</v>
      </c>
      <c r="C402" s="35" t="s">
        <v>600</v>
      </c>
      <c r="D402" s="35" t="s">
        <v>487</v>
      </c>
      <c r="E402" s="36">
        <v>0</v>
      </c>
      <c r="F402" s="37" t="s">
        <v>273</v>
      </c>
      <c r="G402" s="36" t="s">
        <v>601</v>
      </c>
      <c r="H402" s="38" t="s">
        <v>1389</v>
      </c>
      <c r="I402" s="38" t="s">
        <v>1390</v>
      </c>
      <c r="J402" s="38" t="s">
        <v>1390</v>
      </c>
      <c r="K402" s="38" t="s">
        <v>1390</v>
      </c>
      <c r="L402" s="38" t="s">
        <v>1390</v>
      </c>
      <c r="M402" s="38" t="s">
        <v>585</v>
      </c>
      <c r="N402" s="38" t="s">
        <v>585</v>
      </c>
      <c r="O402" s="38" t="s">
        <v>585</v>
      </c>
      <c r="P402" s="38" t="s">
        <v>585</v>
      </c>
      <c r="Q402" s="38" t="s">
        <v>585</v>
      </c>
      <c r="R402" s="38" t="s">
        <v>585</v>
      </c>
      <c r="S402" s="38" t="s">
        <v>585</v>
      </c>
      <c r="T402" s="38" t="s">
        <v>585</v>
      </c>
      <c r="U402" s="38" t="s">
        <v>585</v>
      </c>
      <c r="V402" s="38" t="s">
        <v>585</v>
      </c>
    </row>
    <row r="403" spans="1:22" x14ac:dyDescent="0.25">
      <c r="A403" s="2" t="s">
        <v>17</v>
      </c>
      <c r="B403" s="40" t="s">
        <v>327</v>
      </c>
      <c r="C403" s="35" t="s">
        <v>600</v>
      </c>
      <c r="D403" s="35" t="s">
        <v>487</v>
      </c>
      <c r="E403" s="36">
        <v>0</v>
      </c>
      <c r="F403" s="37" t="s">
        <v>327</v>
      </c>
      <c r="G403" s="36" t="s">
        <v>601</v>
      </c>
      <c r="H403" s="38" t="s">
        <v>1391</v>
      </c>
      <c r="I403" s="38" t="s">
        <v>1392</v>
      </c>
      <c r="J403" s="38" t="s">
        <v>1392</v>
      </c>
      <c r="K403" s="38" t="s">
        <v>1392</v>
      </c>
      <c r="L403" s="38" t="s">
        <v>1392</v>
      </c>
      <c r="M403" s="38" t="s">
        <v>585</v>
      </c>
      <c r="N403" s="38" t="s">
        <v>585</v>
      </c>
      <c r="O403" s="38" t="s">
        <v>585</v>
      </c>
      <c r="P403" s="38" t="s">
        <v>585</v>
      </c>
      <c r="Q403" s="38" t="s">
        <v>585</v>
      </c>
      <c r="R403" s="38" t="s">
        <v>585</v>
      </c>
      <c r="S403" s="38" t="s">
        <v>585</v>
      </c>
      <c r="T403" s="38" t="s">
        <v>585</v>
      </c>
      <c r="U403" s="38" t="s">
        <v>585</v>
      </c>
      <c r="V403" s="38" t="s">
        <v>585</v>
      </c>
    </row>
    <row r="404" spans="1:22" x14ac:dyDescent="0.25">
      <c r="A404" s="2" t="s">
        <v>17</v>
      </c>
      <c r="B404" s="40" t="s">
        <v>262</v>
      </c>
      <c r="C404" s="35" t="s">
        <v>600</v>
      </c>
      <c r="D404" s="35" t="s">
        <v>487</v>
      </c>
      <c r="E404" s="36">
        <v>0</v>
      </c>
      <c r="F404" s="37" t="s">
        <v>262</v>
      </c>
      <c r="G404" s="36" t="s">
        <v>601</v>
      </c>
      <c r="H404" s="38" t="s">
        <v>1393</v>
      </c>
      <c r="I404" s="38" t="s">
        <v>1394</v>
      </c>
      <c r="J404" s="38" t="s">
        <v>1394</v>
      </c>
      <c r="K404" s="38" t="s">
        <v>1394</v>
      </c>
      <c r="L404" s="38" t="s">
        <v>1394</v>
      </c>
      <c r="M404" s="38" t="s">
        <v>585</v>
      </c>
      <c r="N404" s="38" t="s">
        <v>585</v>
      </c>
      <c r="O404" s="38" t="s">
        <v>585</v>
      </c>
      <c r="P404" s="38" t="s">
        <v>585</v>
      </c>
      <c r="Q404" s="38" t="s">
        <v>585</v>
      </c>
      <c r="R404" s="38" t="s">
        <v>585</v>
      </c>
      <c r="S404" s="38" t="s">
        <v>585</v>
      </c>
      <c r="T404" s="38" t="s">
        <v>585</v>
      </c>
      <c r="U404" s="38" t="s">
        <v>585</v>
      </c>
      <c r="V404" s="38" t="s">
        <v>585</v>
      </c>
    </row>
    <row r="405" spans="1:22" x14ac:dyDescent="0.25">
      <c r="A405" s="2" t="s">
        <v>17</v>
      </c>
      <c r="B405" s="40" t="s">
        <v>285</v>
      </c>
      <c r="C405" s="35" t="s">
        <v>600</v>
      </c>
      <c r="D405" s="35" t="s">
        <v>487</v>
      </c>
      <c r="E405" s="36">
        <v>0</v>
      </c>
      <c r="F405" s="37" t="s">
        <v>285</v>
      </c>
      <c r="G405" s="36" t="s">
        <v>601</v>
      </c>
      <c r="H405" s="38" t="s">
        <v>1395</v>
      </c>
      <c r="I405" s="38" t="s">
        <v>1396</v>
      </c>
      <c r="J405" s="38" t="s">
        <v>1396</v>
      </c>
      <c r="K405" s="38" t="s">
        <v>1396</v>
      </c>
      <c r="L405" s="38" t="s">
        <v>1396</v>
      </c>
      <c r="M405" s="38" t="s">
        <v>585</v>
      </c>
      <c r="N405" s="38" t="s">
        <v>585</v>
      </c>
      <c r="O405" s="38" t="s">
        <v>585</v>
      </c>
      <c r="P405" s="38" t="s">
        <v>585</v>
      </c>
      <c r="Q405" s="38" t="s">
        <v>585</v>
      </c>
      <c r="R405" s="38" t="s">
        <v>585</v>
      </c>
      <c r="S405" s="38" t="s">
        <v>585</v>
      </c>
      <c r="T405" s="38" t="s">
        <v>585</v>
      </c>
      <c r="U405" s="38" t="s">
        <v>585</v>
      </c>
      <c r="V405" s="38" t="s">
        <v>585</v>
      </c>
    </row>
    <row r="406" spans="1:22" x14ac:dyDescent="0.25">
      <c r="A406" s="2" t="s">
        <v>17</v>
      </c>
      <c r="B406" s="40" t="s">
        <v>248</v>
      </c>
      <c r="C406" s="35" t="s">
        <v>600</v>
      </c>
      <c r="D406" s="35" t="s">
        <v>487</v>
      </c>
      <c r="E406" s="36">
        <v>0</v>
      </c>
      <c r="F406" s="37" t="s">
        <v>248</v>
      </c>
      <c r="G406" s="36" t="s">
        <v>601</v>
      </c>
      <c r="H406" s="38" t="s">
        <v>1397</v>
      </c>
      <c r="I406" s="38" t="s">
        <v>1398</v>
      </c>
      <c r="J406" s="38" t="s">
        <v>1398</v>
      </c>
      <c r="K406" s="38" t="s">
        <v>1398</v>
      </c>
      <c r="L406" s="38" t="s">
        <v>1398</v>
      </c>
      <c r="M406" s="38" t="s">
        <v>585</v>
      </c>
      <c r="N406" s="38" t="s">
        <v>585</v>
      </c>
      <c r="O406" s="38" t="s">
        <v>585</v>
      </c>
      <c r="P406" s="38" t="s">
        <v>585</v>
      </c>
      <c r="Q406" s="38" t="s">
        <v>585</v>
      </c>
      <c r="R406" s="38" t="s">
        <v>585</v>
      </c>
      <c r="S406" s="38" t="s">
        <v>585</v>
      </c>
      <c r="T406" s="38" t="s">
        <v>585</v>
      </c>
      <c r="U406" s="38" t="s">
        <v>585</v>
      </c>
      <c r="V406" s="38" t="s">
        <v>585</v>
      </c>
    </row>
    <row r="407" spans="1:22" x14ac:dyDescent="0.25">
      <c r="A407" s="2" t="s">
        <v>17</v>
      </c>
      <c r="B407" s="40" t="s">
        <v>297</v>
      </c>
      <c r="C407" s="35" t="s">
        <v>600</v>
      </c>
      <c r="D407" s="35" t="s">
        <v>487</v>
      </c>
      <c r="E407" s="36">
        <v>0</v>
      </c>
      <c r="F407" s="37" t="s">
        <v>297</v>
      </c>
      <c r="G407" s="36" t="s">
        <v>601</v>
      </c>
      <c r="H407" s="38" t="s">
        <v>1399</v>
      </c>
      <c r="I407" s="38" t="s">
        <v>1400</v>
      </c>
      <c r="J407" s="38" t="s">
        <v>1400</v>
      </c>
      <c r="K407" s="38" t="s">
        <v>1400</v>
      </c>
      <c r="L407" s="38" t="s">
        <v>1400</v>
      </c>
      <c r="M407" s="38" t="s">
        <v>585</v>
      </c>
      <c r="N407" s="38" t="s">
        <v>585</v>
      </c>
      <c r="O407" s="38" t="s">
        <v>585</v>
      </c>
      <c r="P407" s="38" t="s">
        <v>585</v>
      </c>
      <c r="Q407" s="38" t="s">
        <v>585</v>
      </c>
      <c r="R407" s="38" t="s">
        <v>585</v>
      </c>
      <c r="S407" s="38" t="s">
        <v>585</v>
      </c>
      <c r="T407" s="38" t="s">
        <v>585</v>
      </c>
      <c r="U407" s="38" t="s">
        <v>585</v>
      </c>
      <c r="V407" s="38" t="s">
        <v>585</v>
      </c>
    </row>
    <row r="408" spans="1:22" x14ac:dyDescent="0.25">
      <c r="A408" s="2" t="s">
        <v>17</v>
      </c>
      <c r="B408" s="40" t="s">
        <v>309</v>
      </c>
      <c r="C408" s="35" t="s">
        <v>600</v>
      </c>
      <c r="D408" s="35" t="s">
        <v>487</v>
      </c>
      <c r="E408" s="36">
        <v>0</v>
      </c>
      <c r="F408" s="37" t="s">
        <v>309</v>
      </c>
      <c r="G408" s="36" t="s">
        <v>601</v>
      </c>
      <c r="H408" s="38" t="s">
        <v>1401</v>
      </c>
      <c r="I408" s="38" t="s">
        <v>1402</v>
      </c>
      <c r="J408" s="38" t="s">
        <v>1402</v>
      </c>
      <c r="K408" s="38" t="s">
        <v>1402</v>
      </c>
      <c r="L408" s="38" t="s">
        <v>1402</v>
      </c>
      <c r="M408" s="38" t="s">
        <v>585</v>
      </c>
      <c r="N408" s="38" t="s">
        <v>585</v>
      </c>
      <c r="O408" s="38" t="s">
        <v>585</v>
      </c>
      <c r="P408" s="38" t="s">
        <v>585</v>
      </c>
      <c r="Q408" s="38" t="s">
        <v>585</v>
      </c>
      <c r="R408" s="38" t="s">
        <v>585</v>
      </c>
      <c r="S408" s="38" t="s">
        <v>585</v>
      </c>
      <c r="T408" s="38" t="s">
        <v>585</v>
      </c>
      <c r="U408" s="38" t="s">
        <v>585</v>
      </c>
      <c r="V408" s="38" t="s">
        <v>585</v>
      </c>
    </row>
    <row r="409" spans="1:22" x14ac:dyDescent="0.25">
      <c r="A409" s="2" t="s">
        <v>17</v>
      </c>
      <c r="B409" s="40" t="s">
        <v>333</v>
      </c>
      <c r="C409" s="35" t="s">
        <v>600</v>
      </c>
      <c r="D409" s="35" t="s">
        <v>487</v>
      </c>
      <c r="E409" s="36">
        <v>0</v>
      </c>
      <c r="F409" s="37" t="s">
        <v>333</v>
      </c>
      <c r="G409" s="36" t="s">
        <v>601</v>
      </c>
      <c r="H409" s="38" t="s">
        <v>1403</v>
      </c>
      <c r="I409" s="38" t="s">
        <v>1404</v>
      </c>
      <c r="J409" s="38" t="s">
        <v>1404</v>
      </c>
      <c r="K409" s="38" t="s">
        <v>1404</v>
      </c>
      <c r="L409" s="38" t="s">
        <v>1404</v>
      </c>
      <c r="M409" s="38" t="s">
        <v>585</v>
      </c>
      <c r="N409" s="38" t="s">
        <v>585</v>
      </c>
      <c r="O409" s="38" t="s">
        <v>585</v>
      </c>
      <c r="P409" s="38" t="s">
        <v>585</v>
      </c>
      <c r="Q409" s="38" t="s">
        <v>585</v>
      </c>
      <c r="R409" s="38" t="s">
        <v>585</v>
      </c>
      <c r="S409" s="38" t="s">
        <v>585</v>
      </c>
      <c r="T409" s="38" t="s">
        <v>585</v>
      </c>
      <c r="U409" s="38" t="s">
        <v>585</v>
      </c>
      <c r="V409" s="38" t="s">
        <v>585</v>
      </c>
    </row>
    <row r="410" spans="1:22" x14ac:dyDescent="0.25">
      <c r="A410" s="2" t="s">
        <v>17</v>
      </c>
      <c r="B410" s="40" t="s">
        <v>303</v>
      </c>
      <c r="C410" s="35" t="s">
        <v>600</v>
      </c>
      <c r="D410" s="35" t="s">
        <v>487</v>
      </c>
      <c r="E410" s="36">
        <v>0</v>
      </c>
      <c r="F410" s="37" t="s">
        <v>303</v>
      </c>
      <c r="G410" s="36" t="s">
        <v>601</v>
      </c>
      <c r="H410" s="38" t="s">
        <v>1405</v>
      </c>
      <c r="I410" s="38" t="s">
        <v>1406</v>
      </c>
      <c r="J410" s="38" t="s">
        <v>1406</v>
      </c>
      <c r="K410" s="38" t="s">
        <v>1406</v>
      </c>
      <c r="L410" s="38" t="s">
        <v>1406</v>
      </c>
      <c r="M410" s="38" t="s">
        <v>585</v>
      </c>
      <c r="N410" s="38" t="s">
        <v>585</v>
      </c>
      <c r="O410" s="38" t="s">
        <v>585</v>
      </c>
      <c r="P410" s="38" t="s">
        <v>585</v>
      </c>
      <c r="Q410" s="38" t="s">
        <v>585</v>
      </c>
      <c r="R410" s="38" t="s">
        <v>585</v>
      </c>
      <c r="S410" s="38" t="s">
        <v>585</v>
      </c>
      <c r="T410" s="38" t="s">
        <v>585</v>
      </c>
      <c r="U410" s="38" t="s">
        <v>585</v>
      </c>
      <c r="V410" s="38" t="s">
        <v>585</v>
      </c>
    </row>
    <row r="411" spans="1:22" x14ac:dyDescent="0.25">
      <c r="A411" s="2" t="s">
        <v>17</v>
      </c>
      <c r="B411" s="40" t="s">
        <v>321</v>
      </c>
      <c r="C411" s="35" t="s">
        <v>600</v>
      </c>
      <c r="D411" s="35" t="s">
        <v>487</v>
      </c>
      <c r="E411" s="36">
        <v>0</v>
      </c>
      <c r="F411" s="37" t="s">
        <v>321</v>
      </c>
      <c r="G411" s="36" t="s">
        <v>601</v>
      </c>
      <c r="H411" s="38" t="s">
        <v>1407</v>
      </c>
      <c r="I411" s="38" t="s">
        <v>1408</v>
      </c>
      <c r="J411" s="38" t="s">
        <v>1408</v>
      </c>
      <c r="K411" s="38" t="s">
        <v>1408</v>
      </c>
      <c r="L411" s="38" t="s">
        <v>1408</v>
      </c>
      <c r="M411" s="38" t="s">
        <v>585</v>
      </c>
      <c r="N411" s="38" t="s">
        <v>585</v>
      </c>
      <c r="O411" s="38" t="s">
        <v>585</v>
      </c>
      <c r="P411" s="38" t="s">
        <v>585</v>
      </c>
      <c r="Q411" s="38" t="s">
        <v>585</v>
      </c>
      <c r="R411" s="38" t="s">
        <v>585</v>
      </c>
      <c r="S411" s="38" t="s">
        <v>585</v>
      </c>
      <c r="T411" s="38" t="s">
        <v>585</v>
      </c>
      <c r="U411" s="38" t="s">
        <v>585</v>
      </c>
      <c r="V411" s="38" t="s">
        <v>585</v>
      </c>
    </row>
    <row r="412" spans="1:22" x14ac:dyDescent="0.25">
      <c r="A412" s="2" t="s">
        <v>17</v>
      </c>
      <c r="B412" s="40" t="s">
        <v>255</v>
      </c>
      <c r="C412" s="35" t="s">
        <v>600</v>
      </c>
      <c r="D412" s="35" t="s">
        <v>487</v>
      </c>
      <c r="E412" s="36">
        <v>0</v>
      </c>
      <c r="F412" s="37" t="s">
        <v>255</v>
      </c>
      <c r="G412" s="36" t="s">
        <v>601</v>
      </c>
      <c r="H412" s="38" t="s">
        <v>1409</v>
      </c>
      <c r="I412" s="38" t="s">
        <v>1410</v>
      </c>
      <c r="J412" s="38" t="s">
        <v>1410</v>
      </c>
      <c r="K412" s="38" t="s">
        <v>1410</v>
      </c>
      <c r="L412" s="38" t="s">
        <v>1410</v>
      </c>
      <c r="M412" s="38" t="s">
        <v>585</v>
      </c>
      <c r="N412" s="38" t="s">
        <v>585</v>
      </c>
      <c r="O412" s="38" t="s">
        <v>585</v>
      </c>
      <c r="P412" s="38" t="s">
        <v>585</v>
      </c>
      <c r="Q412" s="38" t="s">
        <v>585</v>
      </c>
      <c r="R412" s="38" t="s">
        <v>585</v>
      </c>
      <c r="S412" s="38" t="s">
        <v>585</v>
      </c>
      <c r="T412" s="38" t="s">
        <v>585</v>
      </c>
      <c r="U412" s="38" t="s">
        <v>585</v>
      </c>
      <c r="V412" s="38" t="s">
        <v>585</v>
      </c>
    </row>
    <row r="413" spans="1:22" x14ac:dyDescent="0.25">
      <c r="A413" s="2" t="s">
        <v>17</v>
      </c>
      <c r="B413" s="40" t="s">
        <v>291</v>
      </c>
      <c r="C413" s="35" t="s">
        <v>600</v>
      </c>
      <c r="D413" s="35" t="s">
        <v>487</v>
      </c>
      <c r="E413" s="36">
        <v>0</v>
      </c>
      <c r="F413" s="37" t="s">
        <v>291</v>
      </c>
      <c r="G413" s="36" t="s">
        <v>601</v>
      </c>
      <c r="H413" s="38" t="s">
        <v>1411</v>
      </c>
      <c r="I413" s="38" t="s">
        <v>1412</v>
      </c>
      <c r="J413" s="38" t="s">
        <v>1412</v>
      </c>
      <c r="K413" s="38" t="s">
        <v>1412</v>
      </c>
      <c r="L413" s="38" t="s">
        <v>1412</v>
      </c>
      <c r="M413" s="38" t="s">
        <v>585</v>
      </c>
      <c r="N413" s="38" t="s">
        <v>585</v>
      </c>
      <c r="O413" s="38" t="s">
        <v>585</v>
      </c>
      <c r="P413" s="38" t="s">
        <v>585</v>
      </c>
      <c r="Q413" s="38" t="s">
        <v>585</v>
      </c>
      <c r="R413" s="38" t="s">
        <v>585</v>
      </c>
      <c r="S413" s="38" t="s">
        <v>585</v>
      </c>
      <c r="T413" s="38" t="s">
        <v>585</v>
      </c>
      <c r="U413" s="38" t="s">
        <v>585</v>
      </c>
      <c r="V413" s="38" t="s">
        <v>585</v>
      </c>
    </row>
    <row r="414" spans="1:22" x14ac:dyDescent="0.25">
      <c r="A414" s="2" t="s">
        <v>17</v>
      </c>
      <c r="B414" s="53" t="s">
        <v>341</v>
      </c>
      <c r="C414" s="35" t="s">
        <v>584</v>
      </c>
      <c r="D414" s="35" t="s">
        <v>585</v>
      </c>
      <c r="E414" s="36">
        <v>0</v>
      </c>
      <c r="F414" s="37" t="s">
        <v>341</v>
      </c>
      <c r="G414" s="36" t="s">
        <v>586</v>
      </c>
      <c r="H414" s="38" t="s">
        <v>1413</v>
      </c>
      <c r="I414" s="38" t="s">
        <v>1414</v>
      </c>
      <c r="J414" s="38" t="s">
        <v>1414</v>
      </c>
      <c r="K414" s="38" t="s">
        <v>1414</v>
      </c>
      <c r="L414" s="38" t="s">
        <v>1414</v>
      </c>
      <c r="M414" s="38" t="s">
        <v>585</v>
      </c>
      <c r="N414" s="38" t="s">
        <v>585</v>
      </c>
      <c r="O414" s="38" t="s">
        <v>585</v>
      </c>
      <c r="P414" s="38" t="s">
        <v>585</v>
      </c>
      <c r="Q414" s="38" t="s">
        <v>585</v>
      </c>
      <c r="R414" s="38" t="s">
        <v>585</v>
      </c>
      <c r="S414" s="38" t="s">
        <v>585</v>
      </c>
      <c r="T414" s="38" t="s">
        <v>585</v>
      </c>
      <c r="U414" s="38" t="s">
        <v>585</v>
      </c>
      <c r="V414" s="38" t="s">
        <v>585</v>
      </c>
    </row>
    <row r="415" spans="1:22" x14ac:dyDescent="0.25">
      <c r="A415" s="2" t="s">
        <v>16</v>
      </c>
      <c r="B415" s="47" t="s">
        <v>491</v>
      </c>
      <c r="C415" s="30" t="s">
        <v>584</v>
      </c>
      <c r="D415" s="30" t="s">
        <v>585</v>
      </c>
      <c r="E415" s="31">
        <v>1</v>
      </c>
      <c r="F415" s="32" t="s">
        <v>491</v>
      </c>
      <c r="G415" s="33" t="s">
        <v>585</v>
      </c>
      <c r="H415" s="33" t="s">
        <v>1415</v>
      </c>
      <c r="I415" s="33" t="s">
        <v>1416</v>
      </c>
      <c r="J415" s="33" t="s">
        <v>1416</v>
      </c>
      <c r="K415" s="33" t="s">
        <v>1416</v>
      </c>
      <c r="L415" s="33" t="s">
        <v>1416</v>
      </c>
      <c r="M415" s="33" t="s">
        <v>585</v>
      </c>
      <c r="N415" s="33" t="s">
        <v>585</v>
      </c>
      <c r="O415" s="33" t="s">
        <v>585</v>
      </c>
      <c r="P415" s="33" t="s">
        <v>585</v>
      </c>
      <c r="Q415" s="33" t="s">
        <v>585</v>
      </c>
      <c r="R415" s="33" t="s">
        <v>585</v>
      </c>
      <c r="S415" s="33" t="s">
        <v>585</v>
      </c>
      <c r="T415" s="33" t="s">
        <v>585</v>
      </c>
      <c r="U415" s="33" t="s">
        <v>585</v>
      </c>
      <c r="V415" s="33" t="s">
        <v>585</v>
      </c>
    </row>
    <row r="416" spans="1:22" x14ac:dyDescent="0.25">
      <c r="A416" s="2" t="s">
        <v>17</v>
      </c>
      <c r="B416" s="53" t="s">
        <v>313</v>
      </c>
      <c r="C416" s="35" t="s">
        <v>600</v>
      </c>
      <c r="D416" s="35" t="s">
        <v>491</v>
      </c>
      <c r="E416" s="36">
        <v>0</v>
      </c>
      <c r="F416" s="37" t="s">
        <v>313</v>
      </c>
      <c r="G416" s="36" t="s">
        <v>601</v>
      </c>
      <c r="H416" s="38" t="s">
        <v>1417</v>
      </c>
      <c r="I416" s="38" t="s">
        <v>1418</v>
      </c>
      <c r="J416" s="38" t="s">
        <v>1418</v>
      </c>
      <c r="K416" s="38" t="s">
        <v>1418</v>
      </c>
      <c r="L416" s="38" t="s">
        <v>1418</v>
      </c>
      <c r="M416" s="38" t="s">
        <v>585</v>
      </c>
      <c r="N416" s="38" t="s">
        <v>585</v>
      </c>
      <c r="O416" s="38" t="s">
        <v>585</v>
      </c>
      <c r="P416" s="38" t="s">
        <v>585</v>
      </c>
      <c r="Q416" s="38" t="s">
        <v>585</v>
      </c>
      <c r="R416" s="38" t="s">
        <v>585</v>
      </c>
      <c r="S416" s="38" t="s">
        <v>585</v>
      </c>
      <c r="T416" s="38" t="s">
        <v>585</v>
      </c>
      <c r="U416" s="38" t="s">
        <v>585</v>
      </c>
      <c r="V416" s="38" t="s">
        <v>585</v>
      </c>
    </row>
    <row r="417" spans="1:22" x14ac:dyDescent="0.25">
      <c r="A417" s="2" t="s">
        <v>17</v>
      </c>
      <c r="B417" s="53" t="s">
        <v>239</v>
      </c>
      <c r="C417" s="35" t="s">
        <v>600</v>
      </c>
      <c r="D417" s="35" t="s">
        <v>491</v>
      </c>
      <c r="E417" s="36">
        <v>0</v>
      </c>
      <c r="F417" s="37" t="s">
        <v>239</v>
      </c>
      <c r="G417" s="36" t="s">
        <v>601</v>
      </c>
      <c r="H417" s="38" t="s">
        <v>1419</v>
      </c>
      <c r="I417" s="38" t="s">
        <v>1420</v>
      </c>
      <c r="J417" s="38" t="s">
        <v>1420</v>
      </c>
      <c r="K417" s="38" t="s">
        <v>1420</v>
      </c>
      <c r="L417" s="38" t="s">
        <v>1420</v>
      </c>
      <c r="M417" s="38" t="s">
        <v>585</v>
      </c>
      <c r="N417" s="38" t="s">
        <v>585</v>
      </c>
      <c r="O417" s="38" t="s">
        <v>585</v>
      </c>
      <c r="P417" s="38" t="s">
        <v>585</v>
      </c>
      <c r="Q417" s="38" t="s">
        <v>585</v>
      </c>
      <c r="R417" s="38" t="s">
        <v>585</v>
      </c>
      <c r="S417" s="38" t="s">
        <v>585</v>
      </c>
      <c r="T417" s="38" t="s">
        <v>585</v>
      </c>
      <c r="U417" s="38" t="s">
        <v>585</v>
      </c>
      <c r="V417" s="38" t="s">
        <v>585</v>
      </c>
    </row>
    <row r="418" spans="1:22" x14ac:dyDescent="0.25">
      <c r="A418" s="2" t="s">
        <v>17</v>
      </c>
      <c r="B418" s="53" t="s">
        <v>271</v>
      </c>
      <c r="C418" s="35" t="s">
        <v>600</v>
      </c>
      <c r="D418" s="35" t="s">
        <v>491</v>
      </c>
      <c r="E418" s="36">
        <v>0</v>
      </c>
      <c r="F418" s="37" t="s">
        <v>271</v>
      </c>
      <c r="G418" s="36" t="s">
        <v>601</v>
      </c>
      <c r="H418" s="38" t="s">
        <v>1421</v>
      </c>
      <c r="I418" s="38" t="s">
        <v>1422</v>
      </c>
      <c r="J418" s="38" t="s">
        <v>1422</v>
      </c>
      <c r="K418" s="38" t="s">
        <v>1422</v>
      </c>
      <c r="L418" s="38" t="s">
        <v>1422</v>
      </c>
      <c r="M418" s="38" t="s">
        <v>585</v>
      </c>
      <c r="N418" s="38" t="s">
        <v>585</v>
      </c>
      <c r="O418" s="38" t="s">
        <v>585</v>
      </c>
      <c r="P418" s="38" t="s">
        <v>585</v>
      </c>
      <c r="Q418" s="38" t="s">
        <v>585</v>
      </c>
      <c r="R418" s="38" t="s">
        <v>585</v>
      </c>
      <c r="S418" s="38" t="s">
        <v>585</v>
      </c>
      <c r="T418" s="38" t="s">
        <v>585</v>
      </c>
      <c r="U418" s="38" t="s">
        <v>585</v>
      </c>
      <c r="V418" s="38" t="s">
        <v>585</v>
      </c>
    </row>
    <row r="419" spans="1:22" x14ac:dyDescent="0.25">
      <c r="A419" s="2" t="s">
        <v>17</v>
      </c>
      <c r="B419" s="53" t="s">
        <v>325</v>
      </c>
      <c r="C419" s="35" t="s">
        <v>600</v>
      </c>
      <c r="D419" s="35" t="s">
        <v>491</v>
      </c>
      <c r="E419" s="36">
        <v>0</v>
      </c>
      <c r="F419" s="37" t="s">
        <v>325</v>
      </c>
      <c r="G419" s="36" t="s">
        <v>601</v>
      </c>
      <c r="H419" s="38" t="s">
        <v>1423</v>
      </c>
      <c r="I419" s="38" t="s">
        <v>1424</v>
      </c>
      <c r="J419" s="38" t="s">
        <v>1424</v>
      </c>
      <c r="K419" s="38" t="s">
        <v>1424</v>
      </c>
      <c r="L419" s="38" t="s">
        <v>1424</v>
      </c>
      <c r="M419" s="38" t="s">
        <v>585</v>
      </c>
      <c r="N419" s="38" t="s">
        <v>585</v>
      </c>
      <c r="O419" s="38" t="s">
        <v>585</v>
      </c>
      <c r="P419" s="38" t="s">
        <v>585</v>
      </c>
      <c r="Q419" s="38" t="s">
        <v>585</v>
      </c>
      <c r="R419" s="38" t="s">
        <v>585</v>
      </c>
      <c r="S419" s="38" t="s">
        <v>585</v>
      </c>
      <c r="T419" s="38" t="s">
        <v>585</v>
      </c>
      <c r="U419" s="38" t="s">
        <v>585</v>
      </c>
      <c r="V419" s="38" t="s">
        <v>585</v>
      </c>
    </row>
    <row r="420" spans="1:22" x14ac:dyDescent="0.25">
      <c r="A420" s="2" t="s">
        <v>17</v>
      </c>
      <c r="B420" s="53" t="s">
        <v>260</v>
      </c>
      <c r="C420" s="35" t="s">
        <v>600</v>
      </c>
      <c r="D420" s="35" t="s">
        <v>491</v>
      </c>
      <c r="E420" s="36">
        <v>0</v>
      </c>
      <c r="F420" s="37" t="s">
        <v>260</v>
      </c>
      <c r="G420" s="36" t="s">
        <v>601</v>
      </c>
      <c r="H420" s="38" t="s">
        <v>1425</v>
      </c>
      <c r="I420" s="38" t="s">
        <v>1426</v>
      </c>
      <c r="J420" s="38" t="s">
        <v>1426</v>
      </c>
      <c r="K420" s="38" t="s">
        <v>1426</v>
      </c>
      <c r="L420" s="38" t="s">
        <v>1426</v>
      </c>
      <c r="M420" s="38" t="s">
        <v>585</v>
      </c>
      <c r="N420" s="38" t="s">
        <v>585</v>
      </c>
      <c r="O420" s="38" t="s">
        <v>585</v>
      </c>
      <c r="P420" s="38" t="s">
        <v>585</v>
      </c>
      <c r="Q420" s="38" t="s">
        <v>585</v>
      </c>
      <c r="R420" s="38" t="s">
        <v>585</v>
      </c>
      <c r="S420" s="38" t="s">
        <v>585</v>
      </c>
      <c r="T420" s="38" t="s">
        <v>585</v>
      </c>
      <c r="U420" s="38" t="s">
        <v>585</v>
      </c>
      <c r="V420" s="38" t="s">
        <v>585</v>
      </c>
    </row>
    <row r="421" spans="1:22" x14ac:dyDescent="0.25">
      <c r="A421" s="2" t="s">
        <v>17</v>
      </c>
      <c r="B421" s="53" t="s">
        <v>283</v>
      </c>
      <c r="C421" s="35" t="s">
        <v>600</v>
      </c>
      <c r="D421" s="35" t="s">
        <v>491</v>
      </c>
      <c r="E421" s="36">
        <v>0</v>
      </c>
      <c r="F421" s="37" t="s">
        <v>283</v>
      </c>
      <c r="G421" s="36" t="s">
        <v>601</v>
      </c>
      <c r="H421" s="38" t="s">
        <v>1427</v>
      </c>
      <c r="I421" s="38" t="s">
        <v>1428</v>
      </c>
      <c r="J421" s="38" t="s">
        <v>1428</v>
      </c>
      <c r="K421" s="38" t="s">
        <v>1428</v>
      </c>
      <c r="L421" s="38" t="s">
        <v>1428</v>
      </c>
      <c r="M421" s="38" t="s">
        <v>585</v>
      </c>
      <c r="N421" s="38" t="s">
        <v>585</v>
      </c>
      <c r="O421" s="38" t="s">
        <v>585</v>
      </c>
      <c r="P421" s="38" t="s">
        <v>585</v>
      </c>
      <c r="Q421" s="38" t="s">
        <v>585</v>
      </c>
      <c r="R421" s="38" t="s">
        <v>585</v>
      </c>
      <c r="S421" s="38" t="s">
        <v>585</v>
      </c>
      <c r="T421" s="38" t="s">
        <v>585</v>
      </c>
      <c r="U421" s="38" t="s">
        <v>585</v>
      </c>
      <c r="V421" s="38" t="s">
        <v>585</v>
      </c>
    </row>
    <row r="422" spans="1:22" x14ac:dyDescent="0.25">
      <c r="A422" s="2" t="s">
        <v>17</v>
      </c>
      <c r="B422" s="53" t="s">
        <v>246</v>
      </c>
      <c r="C422" s="35" t="s">
        <v>600</v>
      </c>
      <c r="D422" s="35" t="s">
        <v>491</v>
      </c>
      <c r="E422" s="36">
        <v>0</v>
      </c>
      <c r="F422" s="37" t="s">
        <v>246</v>
      </c>
      <c r="G422" s="36" t="s">
        <v>601</v>
      </c>
      <c r="H422" s="38" t="s">
        <v>1429</v>
      </c>
      <c r="I422" s="38" t="s">
        <v>1430</v>
      </c>
      <c r="J422" s="38" t="s">
        <v>1430</v>
      </c>
      <c r="K422" s="38" t="s">
        <v>1430</v>
      </c>
      <c r="L422" s="38" t="s">
        <v>1430</v>
      </c>
      <c r="M422" s="38" t="s">
        <v>585</v>
      </c>
      <c r="N422" s="38" t="s">
        <v>585</v>
      </c>
      <c r="O422" s="38" t="s">
        <v>585</v>
      </c>
      <c r="P422" s="38" t="s">
        <v>585</v>
      </c>
      <c r="Q422" s="38" t="s">
        <v>585</v>
      </c>
      <c r="R422" s="38" t="s">
        <v>585</v>
      </c>
      <c r="S422" s="38" t="s">
        <v>585</v>
      </c>
      <c r="T422" s="38" t="s">
        <v>585</v>
      </c>
      <c r="U422" s="38" t="s">
        <v>585</v>
      </c>
      <c r="V422" s="38" t="s">
        <v>585</v>
      </c>
    </row>
    <row r="423" spans="1:22" x14ac:dyDescent="0.25">
      <c r="A423" s="2" t="s">
        <v>17</v>
      </c>
      <c r="B423" s="53" t="s">
        <v>295</v>
      </c>
      <c r="C423" s="35" t="s">
        <v>600</v>
      </c>
      <c r="D423" s="35" t="s">
        <v>491</v>
      </c>
      <c r="E423" s="36">
        <v>0</v>
      </c>
      <c r="F423" s="37" t="s">
        <v>295</v>
      </c>
      <c r="G423" s="36" t="s">
        <v>601</v>
      </c>
      <c r="H423" s="38" t="s">
        <v>1431</v>
      </c>
      <c r="I423" s="38" t="s">
        <v>1432</v>
      </c>
      <c r="J423" s="38" t="s">
        <v>1432</v>
      </c>
      <c r="K423" s="38" t="s">
        <v>1432</v>
      </c>
      <c r="L423" s="38" t="s">
        <v>1432</v>
      </c>
      <c r="M423" s="38" t="s">
        <v>585</v>
      </c>
      <c r="N423" s="38" t="s">
        <v>585</v>
      </c>
      <c r="O423" s="38" t="s">
        <v>585</v>
      </c>
      <c r="P423" s="38" t="s">
        <v>585</v>
      </c>
      <c r="Q423" s="38" t="s">
        <v>585</v>
      </c>
      <c r="R423" s="38" t="s">
        <v>585</v>
      </c>
      <c r="S423" s="38" t="s">
        <v>585</v>
      </c>
      <c r="T423" s="38" t="s">
        <v>585</v>
      </c>
      <c r="U423" s="38" t="s">
        <v>585</v>
      </c>
      <c r="V423" s="38" t="s">
        <v>585</v>
      </c>
    </row>
    <row r="424" spans="1:22" x14ac:dyDescent="0.25">
      <c r="A424" s="2" t="s">
        <v>17</v>
      </c>
      <c r="B424" s="53" t="s">
        <v>307</v>
      </c>
      <c r="C424" s="35" t="s">
        <v>600</v>
      </c>
      <c r="D424" s="35" t="s">
        <v>491</v>
      </c>
      <c r="E424" s="36">
        <v>0</v>
      </c>
      <c r="F424" s="37" t="s">
        <v>307</v>
      </c>
      <c r="G424" s="36" t="s">
        <v>601</v>
      </c>
      <c r="H424" s="38" t="s">
        <v>1433</v>
      </c>
      <c r="I424" s="38" t="s">
        <v>1434</v>
      </c>
      <c r="J424" s="38" t="s">
        <v>1434</v>
      </c>
      <c r="K424" s="38" t="s">
        <v>1434</v>
      </c>
      <c r="L424" s="38" t="s">
        <v>1434</v>
      </c>
      <c r="M424" s="38" t="s">
        <v>585</v>
      </c>
      <c r="N424" s="38" t="s">
        <v>585</v>
      </c>
      <c r="O424" s="38" t="s">
        <v>585</v>
      </c>
      <c r="P424" s="38" t="s">
        <v>585</v>
      </c>
      <c r="Q424" s="38" t="s">
        <v>585</v>
      </c>
      <c r="R424" s="38" t="s">
        <v>585</v>
      </c>
      <c r="S424" s="38" t="s">
        <v>585</v>
      </c>
      <c r="T424" s="38" t="s">
        <v>585</v>
      </c>
      <c r="U424" s="38" t="s">
        <v>585</v>
      </c>
      <c r="V424" s="38" t="s">
        <v>585</v>
      </c>
    </row>
    <row r="425" spans="1:22" x14ac:dyDescent="0.25">
      <c r="A425" s="2" t="s">
        <v>17</v>
      </c>
      <c r="B425" s="53" t="s">
        <v>331</v>
      </c>
      <c r="C425" s="35" t="s">
        <v>600</v>
      </c>
      <c r="D425" s="35" t="s">
        <v>491</v>
      </c>
      <c r="E425" s="36">
        <v>0</v>
      </c>
      <c r="F425" s="37" t="s">
        <v>331</v>
      </c>
      <c r="G425" s="36" t="s">
        <v>601</v>
      </c>
      <c r="H425" s="38" t="s">
        <v>1435</v>
      </c>
      <c r="I425" s="38" t="s">
        <v>1436</v>
      </c>
      <c r="J425" s="38" t="s">
        <v>1436</v>
      </c>
      <c r="K425" s="38" t="s">
        <v>1436</v>
      </c>
      <c r="L425" s="38" t="s">
        <v>1436</v>
      </c>
      <c r="M425" s="38" t="s">
        <v>585</v>
      </c>
      <c r="N425" s="38" t="s">
        <v>585</v>
      </c>
      <c r="O425" s="38" t="s">
        <v>585</v>
      </c>
      <c r="P425" s="38" t="s">
        <v>585</v>
      </c>
      <c r="Q425" s="38" t="s">
        <v>585</v>
      </c>
      <c r="R425" s="38" t="s">
        <v>585</v>
      </c>
      <c r="S425" s="38" t="s">
        <v>585</v>
      </c>
      <c r="T425" s="38" t="s">
        <v>585</v>
      </c>
      <c r="U425" s="38" t="s">
        <v>585</v>
      </c>
      <c r="V425" s="38" t="s">
        <v>585</v>
      </c>
    </row>
    <row r="426" spans="1:22" x14ac:dyDescent="0.25">
      <c r="A426" s="2" t="s">
        <v>17</v>
      </c>
      <c r="B426" s="53" t="s">
        <v>301</v>
      </c>
      <c r="C426" s="35" t="s">
        <v>600</v>
      </c>
      <c r="D426" s="35" t="s">
        <v>491</v>
      </c>
      <c r="E426" s="36">
        <v>0</v>
      </c>
      <c r="F426" s="37" t="s">
        <v>301</v>
      </c>
      <c r="G426" s="36" t="s">
        <v>601</v>
      </c>
      <c r="H426" s="38" t="s">
        <v>1437</v>
      </c>
      <c r="I426" s="38" t="s">
        <v>1438</v>
      </c>
      <c r="J426" s="38" t="s">
        <v>1438</v>
      </c>
      <c r="K426" s="38" t="s">
        <v>1438</v>
      </c>
      <c r="L426" s="38" t="s">
        <v>1438</v>
      </c>
      <c r="M426" s="38" t="s">
        <v>585</v>
      </c>
      <c r="N426" s="38" t="s">
        <v>585</v>
      </c>
      <c r="O426" s="38" t="s">
        <v>585</v>
      </c>
      <c r="P426" s="38" t="s">
        <v>585</v>
      </c>
      <c r="Q426" s="38" t="s">
        <v>585</v>
      </c>
      <c r="R426" s="38" t="s">
        <v>585</v>
      </c>
      <c r="S426" s="38" t="s">
        <v>585</v>
      </c>
      <c r="T426" s="38" t="s">
        <v>585</v>
      </c>
      <c r="U426" s="38" t="s">
        <v>585</v>
      </c>
      <c r="V426" s="38" t="s">
        <v>585</v>
      </c>
    </row>
    <row r="427" spans="1:22" x14ac:dyDescent="0.25">
      <c r="A427" s="2" t="s">
        <v>17</v>
      </c>
      <c r="B427" s="53" t="s">
        <v>319</v>
      </c>
      <c r="C427" s="35" t="s">
        <v>600</v>
      </c>
      <c r="D427" s="35" t="s">
        <v>491</v>
      </c>
      <c r="E427" s="36">
        <v>0</v>
      </c>
      <c r="F427" s="37" t="s">
        <v>319</v>
      </c>
      <c r="G427" s="36" t="s">
        <v>601</v>
      </c>
      <c r="H427" s="38" t="s">
        <v>1439</v>
      </c>
      <c r="I427" s="38" t="s">
        <v>1440</v>
      </c>
      <c r="J427" s="38" t="s">
        <v>1440</v>
      </c>
      <c r="K427" s="38" t="s">
        <v>1440</v>
      </c>
      <c r="L427" s="38" t="s">
        <v>1440</v>
      </c>
      <c r="M427" s="38" t="s">
        <v>585</v>
      </c>
      <c r="N427" s="38" t="s">
        <v>585</v>
      </c>
      <c r="O427" s="38" t="s">
        <v>585</v>
      </c>
      <c r="P427" s="38" t="s">
        <v>585</v>
      </c>
      <c r="Q427" s="38" t="s">
        <v>585</v>
      </c>
      <c r="R427" s="38" t="s">
        <v>585</v>
      </c>
      <c r="S427" s="38" t="s">
        <v>585</v>
      </c>
      <c r="T427" s="38" t="s">
        <v>585</v>
      </c>
      <c r="U427" s="38" t="s">
        <v>585</v>
      </c>
      <c r="V427" s="38" t="s">
        <v>585</v>
      </c>
    </row>
    <row r="428" spans="1:22" x14ac:dyDescent="0.25">
      <c r="A428" s="2" t="s">
        <v>17</v>
      </c>
      <c r="B428" s="53" t="s">
        <v>253</v>
      </c>
      <c r="C428" s="35" t="s">
        <v>600</v>
      </c>
      <c r="D428" s="35" t="s">
        <v>491</v>
      </c>
      <c r="E428" s="36">
        <v>0</v>
      </c>
      <c r="F428" s="37" t="s">
        <v>253</v>
      </c>
      <c r="G428" s="36" t="s">
        <v>601</v>
      </c>
      <c r="H428" s="38" t="s">
        <v>1441</v>
      </c>
      <c r="I428" s="38" t="s">
        <v>1442</v>
      </c>
      <c r="J428" s="38" t="s">
        <v>1442</v>
      </c>
      <c r="K428" s="38" t="s">
        <v>1442</v>
      </c>
      <c r="L428" s="38" t="s">
        <v>1442</v>
      </c>
      <c r="M428" s="38" t="s">
        <v>585</v>
      </c>
      <c r="N428" s="38" t="s">
        <v>585</v>
      </c>
      <c r="O428" s="38" t="s">
        <v>585</v>
      </c>
      <c r="P428" s="38" t="s">
        <v>585</v>
      </c>
      <c r="Q428" s="38" t="s">
        <v>585</v>
      </c>
      <c r="R428" s="38" t="s">
        <v>585</v>
      </c>
      <c r="S428" s="38" t="s">
        <v>585</v>
      </c>
      <c r="T428" s="38" t="s">
        <v>585</v>
      </c>
      <c r="U428" s="38" t="s">
        <v>585</v>
      </c>
      <c r="V428" s="38" t="s">
        <v>585</v>
      </c>
    </row>
    <row r="429" spans="1:22" x14ac:dyDescent="0.25">
      <c r="A429" s="2" t="s">
        <v>17</v>
      </c>
      <c r="B429" s="53" t="s">
        <v>289</v>
      </c>
      <c r="C429" s="35" t="s">
        <v>600</v>
      </c>
      <c r="D429" s="35" t="s">
        <v>491</v>
      </c>
      <c r="E429" s="36">
        <v>0</v>
      </c>
      <c r="F429" s="37" t="s">
        <v>289</v>
      </c>
      <c r="G429" s="36" t="s">
        <v>601</v>
      </c>
      <c r="H429" s="38" t="s">
        <v>1443</v>
      </c>
      <c r="I429" s="38" t="s">
        <v>1444</v>
      </c>
      <c r="J429" s="38" t="s">
        <v>1444</v>
      </c>
      <c r="K429" s="38" t="s">
        <v>1444</v>
      </c>
      <c r="L429" s="38" t="s">
        <v>1444</v>
      </c>
      <c r="M429" s="38" t="s">
        <v>585</v>
      </c>
      <c r="N429" s="38" t="s">
        <v>585</v>
      </c>
      <c r="O429" s="38" t="s">
        <v>585</v>
      </c>
      <c r="P429" s="38" t="s">
        <v>585</v>
      </c>
      <c r="Q429" s="38" t="s">
        <v>585</v>
      </c>
      <c r="R429" s="38" t="s">
        <v>585</v>
      </c>
      <c r="S429" s="38" t="s">
        <v>585</v>
      </c>
      <c r="T429" s="38" t="s">
        <v>585</v>
      </c>
      <c r="U429" s="38" t="s">
        <v>585</v>
      </c>
      <c r="V429" s="38" t="s">
        <v>585</v>
      </c>
    </row>
    <row r="430" spans="1:22" x14ac:dyDescent="0.25">
      <c r="A430" s="2" t="s">
        <v>17</v>
      </c>
      <c r="B430" s="53" t="s">
        <v>351</v>
      </c>
      <c r="C430" s="35" t="s">
        <v>584</v>
      </c>
      <c r="D430" s="35" t="s">
        <v>585</v>
      </c>
      <c r="E430" s="36">
        <v>0</v>
      </c>
      <c r="F430" s="37" t="s">
        <v>351</v>
      </c>
      <c r="G430" s="36" t="s">
        <v>586</v>
      </c>
      <c r="H430" s="38" t="s">
        <v>1445</v>
      </c>
      <c r="I430" s="38" t="s">
        <v>1446</v>
      </c>
      <c r="J430" s="38" t="s">
        <v>1446</v>
      </c>
      <c r="K430" s="38" t="s">
        <v>1446</v>
      </c>
      <c r="L430" s="38" t="s">
        <v>1446</v>
      </c>
      <c r="M430" s="38" t="s">
        <v>585</v>
      </c>
      <c r="N430" s="38" t="s">
        <v>585</v>
      </c>
      <c r="O430" s="38" t="s">
        <v>585</v>
      </c>
      <c r="P430" s="38" t="s">
        <v>585</v>
      </c>
      <c r="Q430" s="38" t="s">
        <v>585</v>
      </c>
      <c r="R430" s="38" t="s">
        <v>585</v>
      </c>
      <c r="S430" s="38" t="s">
        <v>585</v>
      </c>
      <c r="T430" s="38" t="s">
        <v>585</v>
      </c>
      <c r="U430" s="38" t="s">
        <v>585</v>
      </c>
      <c r="V430" s="38" t="s">
        <v>585</v>
      </c>
    </row>
    <row r="431" spans="1:22" x14ac:dyDescent="0.25">
      <c r="A431" s="2" t="s">
        <v>16</v>
      </c>
      <c r="B431" s="47" t="s">
        <v>492</v>
      </c>
      <c r="C431" s="30" t="s">
        <v>584</v>
      </c>
      <c r="D431" s="30" t="s">
        <v>585</v>
      </c>
      <c r="E431" s="31">
        <v>1</v>
      </c>
      <c r="F431" s="32" t="s">
        <v>492</v>
      </c>
      <c r="G431" s="33" t="s">
        <v>585</v>
      </c>
      <c r="H431" s="33" t="s">
        <v>1447</v>
      </c>
      <c r="I431" s="33" t="s">
        <v>1448</v>
      </c>
      <c r="J431" s="33" t="s">
        <v>1448</v>
      </c>
      <c r="K431" s="33" t="s">
        <v>1448</v>
      </c>
      <c r="L431" s="33" t="s">
        <v>1448</v>
      </c>
      <c r="M431" s="33" t="s">
        <v>585</v>
      </c>
      <c r="N431" s="33" t="s">
        <v>585</v>
      </c>
      <c r="O431" s="33" t="s">
        <v>585</v>
      </c>
      <c r="P431" s="33" t="s">
        <v>585</v>
      </c>
      <c r="Q431" s="33" t="s">
        <v>585</v>
      </c>
      <c r="R431" s="33" t="s">
        <v>585</v>
      </c>
      <c r="S431" s="33" t="s">
        <v>585</v>
      </c>
      <c r="T431" s="33" t="s">
        <v>585</v>
      </c>
      <c r="U431" s="33" t="s">
        <v>585</v>
      </c>
      <c r="V431" s="33" t="s">
        <v>585</v>
      </c>
    </row>
    <row r="432" spans="1:22" x14ac:dyDescent="0.25">
      <c r="A432" s="2" t="s">
        <v>17</v>
      </c>
      <c r="B432" s="53" t="s">
        <v>268</v>
      </c>
      <c r="C432" s="35" t="s">
        <v>600</v>
      </c>
      <c r="D432" s="35" t="s">
        <v>492</v>
      </c>
      <c r="E432" s="36">
        <v>0</v>
      </c>
      <c r="F432" s="37" t="s">
        <v>268</v>
      </c>
      <c r="G432" s="36" t="s">
        <v>601</v>
      </c>
      <c r="H432" s="38" t="s">
        <v>1449</v>
      </c>
      <c r="I432" s="38" t="s">
        <v>1450</v>
      </c>
      <c r="J432" s="38" t="s">
        <v>1450</v>
      </c>
      <c r="K432" s="38" t="s">
        <v>1450</v>
      </c>
      <c r="L432" s="38" t="s">
        <v>1450</v>
      </c>
      <c r="M432" s="38" t="s">
        <v>585</v>
      </c>
      <c r="N432" s="38" t="s">
        <v>585</v>
      </c>
      <c r="O432" s="38" t="s">
        <v>585</v>
      </c>
      <c r="P432" s="38" t="s">
        <v>585</v>
      </c>
      <c r="Q432" s="38" t="s">
        <v>585</v>
      </c>
      <c r="R432" s="38" t="s">
        <v>585</v>
      </c>
      <c r="S432" s="38" t="s">
        <v>585</v>
      </c>
      <c r="T432" s="38" t="s">
        <v>585</v>
      </c>
      <c r="U432" s="38" t="s">
        <v>585</v>
      </c>
      <c r="V432" s="38" t="s">
        <v>585</v>
      </c>
    </row>
    <row r="433" spans="1:22" x14ac:dyDescent="0.25">
      <c r="A433" s="2" t="s">
        <v>17</v>
      </c>
      <c r="B433" s="53" t="s">
        <v>342</v>
      </c>
      <c r="C433" s="35" t="s">
        <v>584</v>
      </c>
      <c r="D433" s="35" t="s">
        <v>585</v>
      </c>
      <c r="E433" s="36">
        <v>0</v>
      </c>
      <c r="F433" s="37" t="s">
        <v>342</v>
      </c>
      <c r="G433" s="36" t="s">
        <v>586</v>
      </c>
      <c r="H433" s="38" t="s">
        <v>1451</v>
      </c>
      <c r="I433" s="38" t="s">
        <v>1452</v>
      </c>
      <c r="J433" s="38" t="s">
        <v>1452</v>
      </c>
      <c r="K433" s="38" t="s">
        <v>1452</v>
      </c>
      <c r="L433" s="38" t="s">
        <v>1452</v>
      </c>
      <c r="M433" s="38" t="s">
        <v>585</v>
      </c>
      <c r="N433" s="38" t="s">
        <v>585</v>
      </c>
      <c r="O433" s="38" t="s">
        <v>585</v>
      </c>
      <c r="P433" s="38" t="s">
        <v>585</v>
      </c>
      <c r="Q433" s="38" t="s">
        <v>585</v>
      </c>
      <c r="R433" s="38" t="s">
        <v>585</v>
      </c>
      <c r="S433" s="38" t="s">
        <v>585</v>
      </c>
      <c r="T433" s="38" t="s">
        <v>585</v>
      </c>
      <c r="U433" s="38" t="s">
        <v>585</v>
      </c>
      <c r="V433" s="38" t="s">
        <v>585</v>
      </c>
    </row>
    <row r="434" spans="1:22" x14ac:dyDescent="0.25">
      <c r="A434" s="2" t="s">
        <v>16</v>
      </c>
      <c r="B434" s="47" t="s">
        <v>493</v>
      </c>
      <c r="C434" s="30" t="s">
        <v>584</v>
      </c>
      <c r="D434" s="30" t="s">
        <v>585</v>
      </c>
      <c r="E434" s="31">
        <v>1</v>
      </c>
      <c r="F434" s="32" t="s">
        <v>493</v>
      </c>
      <c r="G434" s="33" t="s">
        <v>585</v>
      </c>
      <c r="H434" s="33" t="s">
        <v>1453</v>
      </c>
      <c r="I434" s="33" t="s">
        <v>1454</v>
      </c>
      <c r="J434" s="33" t="s">
        <v>1454</v>
      </c>
      <c r="K434" s="33" t="s">
        <v>1454</v>
      </c>
      <c r="L434" s="33" t="s">
        <v>1454</v>
      </c>
      <c r="M434" s="33" t="s">
        <v>585</v>
      </c>
      <c r="N434" s="33" t="s">
        <v>585</v>
      </c>
      <c r="O434" s="33" t="s">
        <v>585</v>
      </c>
      <c r="P434" s="33" t="s">
        <v>585</v>
      </c>
      <c r="Q434" s="33" t="s">
        <v>585</v>
      </c>
      <c r="R434" s="33" t="s">
        <v>585</v>
      </c>
      <c r="S434" s="33" t="s">
        <v>585</v>
      </c>
      <c r="T434" s="33" t="s">
        <v>585</v>
      </c>
      <c r="U434" s="33" t="s">
        <v>585</v>
      </c>
      <c r="V434" s="33" t="s">
        <v>585</v>
      </c>
    </row>
    <row r="435" spans="1:22" x14ac:dyDescent="0.25">
      <c r="A435" s="2" t="s">
        <v>17</v>
      </c>
      <c r="B435" s="53" t="s">
        <v>277</v>
      </c>
      <c r="C435" s="35" t="s">
        <v>600</v>
      </c>
      <c r="D435" s="35" t="s">
        <v>493</v>
      </c>
      <c r="E435" s="36">
        <v>0</v>
      </c>
      <c r="F435" s="37" t="s">
        <v>277</v>
      </c>
      <c r="G435" s="36" t="s">
        <v>601</v>
      </c>
      <c r="H435" s="38" t="s">
        <v>1455</v>
      </c>
      <c r="I435" s="38" t="s">
        <v>1456</v>
      </c>
      <c r="J435" s="38" t="s">
        <v>1456</v>
      </c>
      <c r="K435" s="38" t="s">
        <v>1456</v>
      </c>
      <c r="L435" s="38" t="s">
        <v>1456</v>
      </c>
      <c r="M435" s="38" t="s">
        <v>585</v>
      </c>
      <c r="N435" s="38" t="s">
        <v>585</v>
      </c>
      <c r="O435" s="38" t="s">
        <v>585</v>
      </c>
      <c r="P435" s="38" t="s">
        <v>585</v>
      </c>
      <c r="Q435" s="38" t="s">
        <v>585</v>
      </c>
      <c r="R435" s="38" t="s">
        <v>585</v>
      </c>
      <c r="S435" s="38" t="s">
        <v>585</v>
      </c>
      <c r="T435" s="38" t="s">
        <v>585</v>
      </c>
      <c r="U435" s="38" t="s">
        <v>585</v>
      </c>
      <c r="V435" s="38" t="s">
        <v>585</v>
      </c>
    </row>
    <row r="436" spans="1:22" x14ac:dyDescent="0.25">
      <c r="A436" s="2" t="s">
        <v>17</v>
      </c>
      <c r="B436" s="53" t="s">
        <v>344</v>
      </c>
      <c r="C436" s="35" t="s">
        <v>584</v>
      </c>
      <c r="D436" s="35" t="s">
        <v>585</v>
      </c>
      <c r="E436" s="36">
        <v>0</v>
      </c>
      <c r="F436" s="37" t="s">
        <v>344</v>
      </c>
      <c r="G436" s="36" t="s">
        <v>586</v>
      </c>
      <c r="H436" s="38" t="s">
        <v>1457</v>
      </c>
      <c r="I436" s="38" t="s">
        <v>1458</v>
      </c>
      <c r="J436" s="38" t="s">
        <v>1458</v>
      </c>
      <c r="K436" s="38" t="s">
        <v>1458</v>
      </c>
      <c r="L436" s="38" t="s">
        <v>1458</v>
      </c>
      <c r="M436" s="38" t="s">
        <v>585</v>
      </c>
      <c r="N436" s="38" t="s">
        <v>585</v>
      </c>
      <c r="O436" s="38" t="s">
        <v>585</v>
      </c>
      <c r="P436" s="38" t="s">
        <v>585</v>
      </c>
      <c r="Q436" s="38" t="s">
        <v>585</v>
      </c>
      <c r="R436" s="38" t="s">
        <v>585</v>
      </c>
      <c r="S436" s="38" t="s">
        <v>585</v>
      </c>
      <c r="T436" s="38" t="s">
        <v>585</v>
      </c>
      <c r="U436" s="38" t="s">
        <v>585</v>
      </c>
      <c r="V436" s="38" t="s">
        <v>585</v>
      </c>
    </row>
    <row r="437" spans="1:22" x14ac:dyDescent="0.25">
      <c r="A437" s="2" t="s">
        <v>16</v>
      </c>
      <c r="B437" s="47" t="s">
        <v>494</v>
      </c>
      <c r="C437" s="30" t="s">
        <v>584</v>
      </c>
      <c r="D437" s="30" t="s">
        <v>585</v>
      </c>
      <c r="E437" s="31">
        <v>1</v>
      </c>
      <c r="F437" s="32" t="s">
        <v>494</v>
      </c>
      <c r="G437" s="33" t="s">
        <v>585</v>
      </c>
      <c r="H437" s="33" t="s">
        <v>1459</v>
      </c>
      <c r="I437" s="33" t="s">
        <v>1460</v>
      </c>
      <c r="J437" s="33" t="s">
        <v>1460</v>
      </c>
      <c r="K437" s="33" t="s">
        <v>1460</v>
      </c>
      <c r="L437" s="33" t="s">
        <v>1460</v>
      </c>
      <c r="M437" s="33" t="s">
        <v>585</v>
      </c>
      <c r="N437" s="33" t="s">
        <v>585</v>
      </c>
      <c r="O437" s="33" t="s">
        <v>585</v>
      </c>
      <c r="P437" s="33" t="s">
        <v>585</v>
      </c>
      <c r="Q437" s="33" t="s">
        <v>585</v>
      </c>
      <c r="R437" s="33" t="s">
        <v>585</v>
      </c>
      <c r="S437" s="33" t="s">
        <v>585</v>
      </c>
      <c r="T437" s="33" t="s">
        <v>585</v>
      </c>
      <c r="U437" s="33" t="s">
        <v>585</v>
      </c>
      <c r="V437" s="33" t="s">
        <v>585</v>
      </c>
    </row>
    <row r="438" spans="1:22" x14ac:dyDescent="0.25">
      <c r="A438" s="2" t="s">
        <v>17</v>
      </c>
      <c r="B438" s="53" t="s">
        <v>278</v>
      </c>
      <c r="C438" s="35" t="s">
        <v>600</v>
      </c>
      <c r="D438" s="35" t="s">
        <v>494</v>
      </c>
      <c r="E438" s="36">
        <v>0</v>
      </c>
      <c r="F438" s="37" t="s">
        <v>278</v>
      </c>
      <c r="G438" s="36" t="s">
        <v>601</v>
      </c>
      <c r="H438" s="38" t="s">
        <v>1461</v>
      </c>
      <c r="I438" s="38" t="s">
        <v>1462</v>
      </c>
      <c r="J438" s="38" t="s">
        <v>1462</v>
      </c>
      <c r="K438" s="38" t="s">
        <v>1462</v>
      </c>
      <c r="L438" s="38" t="s">
        <v>1462</v>
      </c>
      <c r="M438" s="38" t="s">
        <v>585</v>
      </c>
      <c r="N438" s="38" t="s">
        <v>585</v>
      </c>
      <c r="O438" s="38" t="s">
        <v>585</v>
      </c>
      <c r="P438" s="38" t="s">
        <v>585</v>
      </c>
      <c r="Q438" s="38" t="s">
        <v>585</v>
      </c>
      <c r="R438" s="38" t="s">
        <v>585</v>
      </c>
      <c r="S438" s="38" t="s">
        <v>585</v>
      </c>
      <c r="T438" s="38" t="s">
        <v>585</v>
      </c>
      <c r="U438" s="38" t="s">
        <v>585</v>
      </c>
      <c r="V438" s="38" t="s">
        <v>585</v>
      </c>
    </row>
    <row r="439" spans="1:22" x14ac:dyDescent="0.25">
      <c r="A439" s="2" t="s">
        <v>17</v>
      </c>
      <c r="B439" s="53" t="s">
        <v>345</v>
      </c>
      <c r="C439" s="35" t="s">
        <v>584</v>
      </c>
      <c r="D439" s="35" t="s">
        <v>585</v>
      </c>
      <c r="E439" s="36">
        <v>0</v>
      </c>
      <c r="F439" s="37" t="s">
        <v>345</v>
      </c>
      <c r="G439" s="36" t="s">
        <v>586</v>
      </c>
      <c r="H439" s="38" t="s">
        <v>1463</v>
      </c>
      <c r="I439" s="38" t="s">
        <v>1464</v>
      </c>
      <c r="J439" s="38" t="s">
        <v>1464</v>
      </c>
      <c r="K439" s="38" t="s">
        <v>1464</v>
      </c>
      <c r="L439" s="38" t="s">
        <v>1464</v>
      </c>
      <c r="M439" s="38" t="s">
        <v>585</v>
      </c>
      <c r="N439" s="38" t="s">
        <v>585</v>
      </c>
      <c r="O439" s="38" t="s">
        <v>585</v>
      </c>
      <c r="P439" s="38" t="s">
        <v>585</v>
      </c>
      <c r="Q439" s="38" t="s">
        <v>585</v>
      </c>
      <c r="R439" s="38" t="s">
        <v>585</v>
      </c>
      <c r="S439" s="38" t="s">
        <v>585</v>
      </c>
      <c r="T439" s="38" t="s">
        <v>585</v>
      </c>
      <c r="U439" s="38" t="s">
        <v>585</v>
      </c>
      <c r="V439" s="38" t="s">
        <v>585</v>
      </c>
    </row>
    <row r="440" spans="1:22" x14ac:dyDescent="0.25">
      <c r="A440" s="2" t="s">
        <v>16</v>
      </c>
      <c r="B440" s="47" t="s">
        <v>495</v>
      </c>
      <c r="C440" s="30" t="s">
        <v>584</v>
      </c>
      <c r="D440" s="30" t="s">
        <v>585</v>
      </c>
      <c r="E440" s="31">
        <v>1</v>
      </c>
      <c r="F440" s="32" t="s">
        <v>495</v>
      </c>
      <c r="G440" s="33" t="s">
        <v>585</v>
      </c>
      <c r="H440" s="33" t="s">
        <v>1465</v>
      </c>
      <c r="I440" s="33" t="s">
        <v>1466</v>
      </c>
      <c r="J440" s="33" t="s">
        <v>1466</v>
      </c>
      <c r="K440" s="33" t="s">
        <v>1466</v>
      </c>
      <c r="L440" s="33" t="s">
        <v>1466</v>
      </c>
      <c r="M440" s="33" t="s">
        <v>585</v>
      </c>
      <c r="N440" s="33" t="s">
        <v>585</v>
      </c>
      <c r="O440" s="33" t="s">
        <v>585</v>
      </c>
      <c r="P440" s="33" t="s">
        <v>585</v>
      </c>
      <c r="Q440" s="33" t="s">
        <v>585</v>
      </c>
      <c r="R440" s="33" t="s">
        <v>585</v>
      </c>
      <c r="S440" s="33" t="s">
        <v>585</v>
      </c>
      <c r="T440" s="33" t="s">
        <v>585</v>
      </c>
      <c r="U440" s="33" t="s">
        <v>585</v>
      </c>
      <c r="V440" s="33" t="s">
        <v>585</v>
      </c>
    </row>
    <row r="441" spans="1:22" x14ac:dyDescent="0.25">
      <c r="A441" s="2" t="s">
        <v>17</v>
      </c>
      <c r="B441" s="53" t="s">
        <v>279</v>
      </c>
      <c r="C441" s="35" t="s">
        <v>600</v>
      </c>
      <c r="D441" s="35" t="s">
        <v>495</v>
      </c>
      <c r="E441" s="36">
        <v>0</v>
      </c>
      <c r="F441" s="37" t="s">
        <v>279</v>
      </c>
      <c r="G441" s="36" t="s">
        <v>601</v>
      </c>
      <c r="H441" s="38" t="s">
        <v>1467</v>
      </c>
      <c r="I441" s="38" t="s">
        <v>1468</v>
      </c>
      <c r="J441" s="38" t="s">
        <v>1468</v>
      </c>
      <c r="K441" s="38" t="s">
        <v>1468</v>
      </c>
      <c r="L441" s="38" t="s">
        <v>1468</v>
      </c>
      <c r="M441" s="38" t="s">
        <v>585</v>
      </c>
      <c r="N441" s="38" t="s">
        <v>585</v>
      </c>
      <c r="O441" s="38" t="s">
        <v>585</v>
      </c>
      <c r="P441" s="38" t="s">
        <v>585</v>
      </c>
      <c r="Q441" s="38" t="s">
        <v>585</v>
      </c>
      <c r="R441" s="38" t="s">
        <v>585</v>
      </c>
      <c r="S441" s="38" t="s">
        <v>585</v>
      </c>
      <c r="T441" s="38" t="s">
        <v>585</v>
      </c>
      <c r="U441" s="38" t="s">
        <v>585</v>
      </c>
      <c r="V441" s="38" t="s">
        <v>585</v>
      </c>
    </row>
    <row r="442" spans="1:22" x14ac:dyDescent="0.25">
      <c r="A442" s="2" t="s">
        <v>17</v>
      </c>
      <c r="B442" s="53" t="s">
        <v>346</v>
      </c>
      <c r="C442" s="35" t="s">
        <v>584</v>
      </c>
      <c r="D442" s="35" t="s">
        <v>585</v>
      </c>
      <c r="E442" s="36">
        <v>0</v>
      </c>
      <c r="F442" s="37" t="s">
        <v>346</v>
      </c>
      <c r="G442" s="36" t="s">
        <v>586</v>
      </c>
      <c r="H442" s="38" t="s">
        <v>1469</v>
      </c>
      <c r="I442" s="38" t="s">
        <v>1470</v>
      </c>
      <c r="J442" s="38" t="s">
        <v>1470</v>
      </c>
      <c r="K442" s="38" t="s">
        <v>1470</v>
      </c>
      <c r="L442" s="38" t="s">
        <v>1470</v>
      </c>
      <c r="M442" s="38" t="s">
        <v>585</v>
      </c>
      <c r="N442" s="38" t="s">
        <v>585</v>
      </c>
      <c r="O442" s="38" t="s">
        <v>585</v>
      </c>
      <c r="P442" s="38" t="s">
        <v>585</v>
      </c>
      <c r="Q442" s="38" t="s">
        <v>585</v>
      </c>
      <c r="R442" s="38" t="s">
        <v>585</v>
      </c>
      <c r="S442" s="38" t="s">
        <v>585</v>
      </c>
      <c r="T442" s="38" t="s">
        <v>585</v>
      </c>
      <c r="U442" s="38" t="s">
        <v>585</v>
      </c>
      <c r="V442" s="38" t="s">
        <v>585</v>
      </c>
    </row>
    <row r="443" spans="1:22" x14ac:dyDescent="0.25">
      <c r="A443" s="2" t="s">
        <v>16</v>
      </c>
      <c r="B443" s="47" t="s">
        <v>496</v>
      </c>
      <c r="C443" s="30" t="s">
        <v>584</v>
      </c>
      <c r="D443" s="30" t="s">
        <v>585</v>
      </c>
      <c r="E443" s="31">
        <v>1</v>
      </c>
      <c r="F443" s="32" t="s">
        <v>496</v>
      </c>
      <c r="G443" s="33" t="s">
        <v>585</v>
      </c>
      <c r="H443" s="33" t="s">
        <v>1471</v>
      </c>
      <c r="I443" s="33" t="s">
        <v>1472</v>
      </c>
      <c r="J443" s="33" t="s">
        <v>1472</v>
      </c>
      <c r="K443" s="33" t="s">
        <v>1472</v>
      </c>
      <c r="L443" s="33" t="s">
        <v>1472</v>
      </c>
      <c r="M443" s="33" t="s">
        <v>585</v>
      </c>
      <c r="N443" s="33" t="s">
        <v>585</v>
      </c>
      <c r="O443" s="33" t="s">
        <v>585</v>
      </c>
      <c r="P443" s="33" t="s">
        <v>585</v>
      </c>
      <c r="Q443" s="33" t="s">
        <v>585</v>
      </c>
      <c r="R443" s="33" t="s">
        <v>585</v>
      </c>
      <c r="S443" s="33" t="s">
        <v>585</v>
      </c>
      <c r="T443" s="33" t="s">
        <v>585</v>
      </c>
      <c r="U443" s="33" t="s">
        <v>585</v>
      </c>
      <c r="V443" s="33" t="s">
        <v>585</v>
      </c>
    </row>
    <row r="444" spans="1:22" x14ac:dyDescent="0.25">
      <c r="A444" s="2" t="s">
        <v>17</v>
      </c>
      <c r="B444" s="53" t="s">
        <v>238</v>
      </c>
      <c r="C444" s="35" t="s">
        <v>600</v>
      </c>
      <c r="D444" s="35" t="s">
        <v>496</v>
      </c>
      <c r="E444" s="36">
        <v>0</v>
      </c>
      <c r="F444" s="37" t="s">
        <v>238</v>
      </c>
      <c r="G444" s="36" t="s">
        <v>601</v>
      </c>
      <c r="H444" s="38" t="s">
        <v>1473</v>
      </c>
      <c r="I444" s="38" t="s">
        <v>1474</v>
      </c>
      <c r="J444" s="38" t="s">
        <v>1474</v>
      </c>
      <c r="K444" s="38" t="s">
        <v>1474</v>
      </c>
      <c r="L444" s="38" t="s">
        <v>1474</v>
      </c>
      <c r="M444" s="38" t="s">
        <v>585</v>
      </c>
      <c r="N444" s="38" t="s">
        <v>585</v>
      </c>
      <c r="O444" s="38" t="s">
        <v>585</v>
      </c>
      <c r="P444" s="38" t="s">
        <v>585</v>
      </c>
      <c r="Q444" s="38" t="s">
        <v>585</v>
      </c>
      <c r="R444" s="38" t="s">
        <v>585</v>
      </c>
      <c r="S444" s="38" t="s">
        <v>585</v>
      </c>
      <c r="T444" s="38" t="s">
        <v>585</v>
      </c>
      <c r="U444" s="38" t="s">
        <v>585</v>
      </c>
      <c r="V444" s="38" t="s">
        <v>585</v>
      </c>
    </row>
    <row r="445" spans="1:22" x14ac:dyDescent="0.25">
      <c r="A445" s="2" t="s">
        <v>17</v>
      </c>
      <c r="B445" s="53" t="s">
        <v>269</v>
      </c>
      <c r="C445" s="35" t="s">
        <v>600</v>
      </c>
      <c r="D445" s="35" t="s">
        <v>496</v>
      </c>
      <c r="E445" s="36">
        <v>0</v>
      </c>
      <c r="F445" s="37" t="s">
        <v>269</v>
      </c>
      <c r="G445" s="36" t="s">
        <v>601</v>
      </c>
      <c r="H445" s="38" t="s">
        <v>1475</v>
      </c>
      <c r="I445" s="38" t="s">
        <v>1476</v>
      </c>
      <c r="J445" s="38" t="s">
        <v>1476</v>
      </c>
      <c r="K445" s="38" t="s">
        <v>1476</v>
      </c>
      <c r="L445" s="38" t="s">
        <v>1476</v>
      </c>
      <c r="M445" s="38" t="s">
        <v>585</v>
      </c>
      <c r="N445" s="38" t="s">
        <v>585</v>
      </c>
      <c r="O445" s="38" t="s">
        <v>585</v>
      </c>
      <c r="P445" s="38" t="s">
        <v>585</v>
      </c>
      <c r="Q445" s="38" t="s">
        <v>585</v>
      </c>
      <c r="R445" s="38" t="s">
        <v>585</v>
      </c>
      <c r="S445" s="38" t="s">
        <v>585</v>
      </c>
      <c r="T445" s="38" t="s">
        <v>585</v>
      </c>
      <c r="U445" s="38" t="s">
        <v>585</v>
      </c>
      <c r="V445" s="38" t="s">
        <v>585</v>
      </c>
    </row>
    <row r="446" spans="1:22" x14ac:dyDescent="0.25">
      <c r="A446" s="2" t="s">
        <v>17</v>
      </c>
      <c r="B446" s="53" t="s">
        <v>259</v>
      </c>
      <c r="C446" s="35" t="s">
        <v>600</v>
      </c>
      <c r="D446" s="35" t="s">
        <v>496</v>
      </c>
      <c r="E446" s="36">
        <v>0</v>
      </c>
      <c r="F446" s="37" t="s">
        <v>259</v>
      </c>
      <c r="G446" s="36" t="s">
        <v>601</v>
      </c>
      <c r="H446" s="38" t="s">
        <v>1477</v>
      </c>
      <c r="I446" s="38" t="s">
        <v>1478</v>
      </c>
      <c r="J446" s="38" t="s">
        <v>1478</v>
      </c>
      <c r="K446" s="38" t="s">
        <v>1478</v>
      </c>
      <c r="L446" s="38" t="s">
        <v>1478</v>
      </c>
      <c r="M446" s="38" t="s">
        <v>585</v>
      </c>
      <c r="N446" s="38" t="s">
        <v>585</v>
      </c>
      <c r="O446" s="38" t="s">
        <v>585</v>
      </c>
      <c r="P446" s="38" t="s">
        <v>585</v>
      </c>
      <c r="Q446" s="38" t="s">
        <v>585</v>
      </c>
      <c r="R446" s="38" t="s">
        <v>585</v>
      </c>
      <c r="S446" s="38" t="s">
        <v>585</v>
      </c>
      <c r="T446" s="38" t="s">
        <v>585</v>
      </c>
      <c r="U446" s="38" t="s">
        <v>585</v>
      </c>
      <c r="V446" s="38" t="s">
        <v>585</v>
      </c>
    </row>
    <row r="447" spans="1:22" x14ac:dyDescent="0.25">
      <c r="A447" s="2" t="s">
        <v>17</v>
      </c>
      <c r="B447" s="53" t="s">
        <v>245</v>
      </c>
      <c r="C447" s="35" t="s">
        <v>600</v>
      </c>
      <c r="D447" s="35" t="s">
        <v>496</v>
      </c>
      <c r="E447" s="36">
        <v>0</v>
      </c>
      <c r="F447" s="37" t="s">
        <v>245</v>
      </c>
      <c r="G447" s="36" t="s">
        <v>601</v>
      </c>
      <c r="H447" s="38" t="s">
        <v>1479</v>
      </c>
      <c r="I447" s="38" t="s">
        <v>1480</v>
      </c>
      <c r="J447" s="38" t="s">
        <v>1480</v>
      </c>
      <c r="K447" s="38" t="s">
        <v>1480</v>
      </c>
      <c r="L447" s="38" t="s">
        <v>1480</v>
      </c>
      <c r="M447" s="38" t="s">
        <v>585</v>
      </c>
      <c r="N447" s="38" t="s">
        <v>585</v>
      </c>
      <c r="O447" s="38" t="s">
        <v>585</v>
      </c>
      <c r="P447" s="38" t="s">
        <v>585</v>
      </c>
      <c r="Q447" s="38" t="s">
        <v>585</v>
      </c>
      <c r="R447" s="38" t="s">
        <v>585</v>
      </c>
      <c r="S447" s="38" t="s">
        <v>585</v>
      </c>
      <c r="T447" s="38" t="s">
        <v>585</v>
      </c>
      <c r="U447" s="38" t="s">
        <v>585</v>
      </c>
      <c r="V447" s="38" t="s">
        <v>585</v>
      </c>
    </row>
    <row r="448" spans="1:22" x14ac:dyDescent="0.25">
      <c r="A448" s="2" t="s">
        <v>17</v>
      </c>
      <c r="B448" s="53" t="s">
        <v>336</v>
      </c>
      <c r="C448" s="35" t="s">
        <v>600</v>
      </c>
      <c r="D448" s="35" t="s">
        <v>496</v>
      </c>
      <c r="E448" s="36">
        <v>0</v>
      </c>
      <c r="F448" s="37" t="s">
        <v>336</v>
      </c>
      <c r="G448" s="36" t="s">
        <v>601</v>
      </c>
      <c r="H448" s="38" t="s">
        <v>1481</v>
      </c>
      <c r="I448" s="38" t="s">
        <v>1482</v>
      </c>
      <c r="J448" s="38" t="s">
        <v>1482</v>
      </c>
      <c r="K448" s="38" t="s">
        <v>1482</v>
      </c>
      <c r="L448" s="38" t="s">
        <v>1482</v>
      </c>
      <c r="M448" s="38" t="s">
        <v>585</v>
      </c>
      <c r="N448" s="38" t="s">
        <v>585</v>
      </c>
      <c r="O448" s="38" t="s">
        <v>585</v>
      </c>
      <c r="P448" s="38" t="s">
        <v>585</v>
      </c>
      <c r="Q448" s="38" t="s">
        <v>585</v>
      </c>
      <c r="R448" s="38" t="s">
        <v>585</v>
      </c>
      <c r="S448" s="38" t="s">
        <v>585</v>
      </c>
      <c r="T448" s="38" t="s">
        <v>585</v>
      </c>
      <c r="U448" s="38" t="s">
        <v>585</v>
      </c>
      <c r="V448" s="38" t="s">
        <v>585</v>
      </c>
    </row>
    <row r="449" spans="1:22" x14ac:dyDescent="0.25">
      <c r="A449" s="2" t="s">
        <v>17</v>
      </c>
      <c r="B449" s="53" t="s">
        <v>252</v>
      </c>
      <c r="C449" s="35" t="s">
        <v>600</v>
      </c>
      <c r="D449" s="35" t="s">
        <v>496</v>
      </c>
      <c r="E449" s="36">
        <v>0</v>
      </c>
      <c r="F449" s="37" t="s">
        <v>252</v>
      </c>
      <c r="G449" s="36" t="s">
        <v>601</v>
      </c>
      <c r="H449" s="38" t="s">
        <v>1483</v>
      </c>
      <c r="I449" s="38" t="s">
        <v>1484</v>
      </c>
      <c r="J449" s="38" t="s">
        <v>1484</v>
      </c>
      <c r="K449" s="38" t="s">
        <v>1484</v>
      </c>
      <c r="L449" s="38" t="s">
        <v>1484</v>
      </c>
      <c r="M449" s="38" t="s">
        <v>585</v>
      </c>
      <c r="N449" s="38" t="s">
        <v>585</v>
      </c>
      <c r="O449" s="38" t="s">
        <v>585</v>
      </c>
      <c r="P449" s="38" t="s">
        <v>585</v>
      </c>
      <c r="Q449" s="38" t="s">
        <v>585</v>
      </c>
      <c r="R449" s="38" t="s">
        <v>585</v>
      </c>
      <c r="S449" s="38" t="s">
        <v>585</v>
      </c>
      <c r="T449" s="38" t="s">
        <v>585</v>
      </c>
      <c r="U449" s="38" t="s">
        <v>585</v>
      </c>
      <c r="V449" s="38" t="s">
        <v>585</v>
      </c>
    </row>
    <row r="450" spans="1:22" x14ac:dyDescent="0.25">
      <c r="A450" s="2" t="s">
        <v>17</v>
      </c>
      <c r="B450" s="53" t="s">
        <v>343</v>
      </c>
      <c r="C450" s="35" t="s">
        <v>584</v>
      </c>
      <c r="D450" s="35" t="s">
        <v>585</v>
      </c>
      <c r="E450" s="36">
        <v>0</v>
      </c>
      <c r="F450" s="37" t="s">
        <v>343</v>
      </c>
      <c r="G450" s="36" t="s">
        <v>586</v>
      </c>
      <c r="H450" s="38" t="s">
        <v>1485</v>
      </c>
      <c r="I450" s="38" t="s">
        <v>1486</v>
      </c>
      <c r="J450" s="38" t="s">
        <v>1486</v>
      </c>
      <c r="K450" s="38" t="s">
        <v>1486</v>
      </c>
      <c r="L450" s="38" t="s">
        <v>1486</v>
      </c>
      <c r="M450" s="38" t="s">
        <v>585</v>
      </c>
      <c r="N450" s="38" t="s">
        <v>585</v>
      </c>
      <c r="O450" s="38" t="s">
        <v>585</v>
      </c>
      <c r="P450" s="38" t="s">
        <v>585</v>
      </c>
      <c r="Q450" s="38" t="s">
        <v>585</v>
      </c>
      <c r="R450" s="38" t="s">
        <v>585</v>
      </c>
      <c r="S450" s="38" t="s">
        <v>585</v>
      </c>
      <c r="T450" s="38" t="s">
        <v>585</v>
      </c>
      <c r="U450" s="38" t="s">
        <v>585</v>
      </c>
      <c r="V450" s="38" t="s">
        <v>585</v>
      </c>
    </row>
    <row r="451" spans="1:22" x14ac:dyDescent="0.25">
      <c r="A451" s="2" t="s">
        <v>16</v>
      </c>
      <c r="B451" s="47" t="s">
        <v>497</v>
      </c>
      <c r="C451" s="30" t="s">
        <v>584</v>
      </c>
      <c r="D451" s="30" t="s">
        <v>585</v>
      </c>
      <c r="E451" s="31">
        <v>1</v>
      </c>
      <c r="F451" s="32" t="s">
        <v>497</v>
      </c>
      <c r="G451" s="33" t="s">
        <v>585</v>
      </c>
      <c r="H451" s="33" t="s">
        <v>1487</v>
      </c>
      <c r="I451" s="33" t="s">
        <v>1488</v>
      </c>
      <c r="J451" s="33" t="s">
        <v>1488</v>
      </c>
      <c r="K451" s="33" t="s">
        <v>1488</v>
      </c>
      <c r="L451" s="33" t="s">
        <v>1488</v>
      </c>
      <c r="M451" s="33" t="s">
        <v>585</v>
      </c>
      <c r="N451" s="33" t="s">
        <v>585</v>
      </c>
      <c r="O451" s="33" t="s">
        <v>585</v>
      </c>
      <c r="P451" s="33" t="s">
        <v>585</v>
      </c>
      <c r="Q451" s="33" t="s">
        <v>585</v>
      </c>
      <c r="R451" s="33" t="s">
        <v>585</v>
      </c>
      <c r="S451" s="33" t="s">
        <v>585</v>
      </c>
      <c r="T451" s="33" t="s">
        <v>585</v>
      </c>
      <c r="U451" s="33" t="s">
        <v>585</v>
      </c>
      <c r="V451" s="33" t="s">
        <v>585</v>
      </c>
    </row>
    <row r="452" spans="1:22" x14ac:dyDescent="0.25">
      <c r="A452" s="2" t="s">
        <v>17</v>
      </c>
      <c r="B452" s="53" t="s">
        <v>338</v>
      </c>
      <c r="C452" s="35" t="s">
        <v>600</v>
      </c>
      <c r="D452" s="35" t="s">
        <v>497</v>
      </c>
      <c r="E452" s="36">
        <v>0</v>
      </c>
      <c r="F452" s="37" t="s">
        <v>338</v>
      </c>
      <c r="G452" s="36" t="s">
        <v>601</v>
      </c>
      <c r="H452" s="38" t="s">
        <v>1489</v>
      </c>
      <c r="I452" s="38" t="s">
        <v>1489</v>
      </c>
      <c r="J452" s="38" t="s">
        <v>1489</v>
      </c>
      <c r="K452" s="38" t="s">
        <v>1489</v>
      </c>
      <c r="L452" s="38" t="s">
        <v>1489</v>
      </c>
      <c r="M452" s="38" t="s">
        <v>585</v>
      </c>
      <c r="N452" s="38" t="s">
        <v>585</v>
      </c>
      <c r="O452" s="38" t="s">
        <v>585</v>
      </c>
      <c r="P452" s="38" t="s">
        <v>585</v>
      </c>
      <c r="Q452" s="38" t="s">
        <v>585</v>
      </c>
      <c r="R452" s="38" t="s">
        <v>585</v>
      </c>
      <c r="S452" s="38" t="s">
        <v>585</v>
      </c>
      <c r="T452" s="38" t="s">
        <v>585</v>
      </c>
      <c r="U452" s="38" t="s">
        <v>585</v>
      </c>
      <c r="V452" s="38" t="s">
        <v>585</v>
      </c>
    </row>
    <row r="453" spans="1:22" x14ac:dyDescent="0.25">
      <c r="A453" s="2" t="s">
        <v>17</v>
      </c>
      <c r="B453" s="53" t="s">
        <v>352</v>
      </c>
      <c r="C453" s="35" t="s">
        <v>584</v>
      </c>
      <c r="D453" s="35" t="s">
        <v>585</v>
      </c>
      <c r="E453" s="36">
        <v>0</v>
      </c>
      <c r="F453" s="37" t="s">
        <v>352</v>
      </c>
      <c r="G453" s="36" t="s">
        <v>586</v>
      </c>
      <c r="H453" s="38" t="s">
        <v>1490</v>
      </c>
      <c r="I453" s="38" t="s">
        <v>1491</v>
      </c>
      <c r="J453" s="38" t="s">
        <v>1491</v>
      </c>
      <c r="K453" s="38" t="s">
        <v>1491</v>
      </c>
      <c r="L453" s="38" t="s">
        <v>1491</v>
      </c>
      <c r="M453" s="38" t="s">
        <v>585</v>
      </c>
      <c r="N453" s="38" t="s">
        <v>585</v>
      </c>
      <c r="O453" s="38" t="s">
        <v>585</v>
      </c>
      <c r="P453" s="38" t="s">
        <v>585</v>
      </c>
      <c r="Q453" s="38" t="s">
        <v>585</v>
      </c>
      <c r="R453" s="38" t="s">
        <v>585</v>
      </c>
      <c r="S453" s="38" t="s">
        <v>585</v>
      </c>
      <c r="T453" s="38" t="s">
        <v>585</v>
      </c>
      <c r="U453" s="38" t="s">
        <v>585</v>
      </c>
      <c r="V453" s="38" t="s">
        <v>585</v>
      </c>
    </row>
    <row r="454" spans="1:22" x14ac:dyDescent="0.25">
      <c r="A454" s="2" t="s">
        <v>16</v>
      </c>
      <c r="B454" s="47" t="s">
        <v>498</v>
      </c>
      <c r="C454" s="30" t="s">
        <v>584</v>
      </c>
      <c r="D454" s="30" t="s">
        <v>585</v>
      </c>
      <c r="E454" s="31">
        <v>1</v>
      </c>
      <c r="F454" s="32" t="s">
        <v>498</v>
      </c>
      <c r="G454" s="33" t="s">
        <v>585</v>
      </c>
      <c r="H454" s="33" t="s">
        <v>1492</v>
      </c>
      <c r="I454" s="33" t="s">
        <v>1493</v>
      </c>
      <c r="J454" s="33" t="s">
        <v>1493</v>
      </c>
      <c r="K454" s="33" t="s">
        <v>1493</v>
      </c>
      <c r="L454" s="33" t="s">
        <v>1493</v>
      </c>
      <c r="M454" s="33" t="s">
        <v>585</v>
      </c>
      <c r="N454" s="33" t="s">
        <v>585</v>
      </c>
      <c r="O454" s="33" t="s">
        <v>585</v>
      </c>
      <c r="P454" s="33" t="s">
        <v>585</v>
      </c>
      <c r="Q454" s="33" t="s">
        <v>585</v>
      </c>
      <c r="R454" s="33" t="s">
        <v>585</v>
      </c>
      <c r="S454" s="33" t="s">
        <v>585</v>
      </c>
      <c r="T454" s="33" t="s">
        <v>585</v>
      </c>
      <c r="U454" s="33" t="s">
        <v>585</v>
      </c>
      <c r="V454" s="33" t="s">
        <v>585</v>
      </c>
    </row>
    <row r="455" spans="1:22" x14ac:dyDescent="0.25">
      <c r="A455" s="2" t="s">
        <v>17</v>
      </c>
      <c r="B455" s="53" t="s">
        <v>337</v>
      </c>
      <c r="C455" s="35" t="s">
        <v>600</v>
      </c>
      <c r="D455" s="35" t="s">
        <v>498</v>
      </c>
      <c r="E455" s="36">
        <v>0</v>
      </c>
      <c r="F455" s="37" t="s">
        <v>337</v>
      </c>
      <c r="G455" s="36" t="s">
        <v>601</v>
      </c>
      <c r="H455" s="38" t="s">
        <v>1494</v>
      </c>
      <c r="I455" s="38" t="s">
        <v>1495</v>
      </c>
      <c r="J455" s="38" t="s">
        <v>1495</v>
      </c>
      <c r="K455" s="38" t="s">
        <v>1495</v>
      </c>
      <c r="L455" s="38" t="s">
        <v>1495</v>
      </c>
      <c r="M455" s="38" t="s">
        <v>585</v>
      </c>
      <c r="N455" s="38" t="s">
        <v>585</v>
      </c>
      <c r="O455" s="38" t="s">
        <v>585</v>
      </c>
      <c r="P455" s="38" t="s">
        <v>585</v>
      </c>
      <c r="Q455" s="38" t="s">
        <v>585</v>
      </c>
      <c r="R455" s="38" t="s">
        <v>585</v>
      </c>
      <c r="S455" s="38" t="s">
        <v>585</v>
      </c>
      <c r="T455" s="38" t="s">
        <v>585</v>
      </c>
      <c r="U455" s="38" t="s">
        <v>585</v>
      </c>
      <c r="V455" s="38" t="s">
        <v>585</v>
      </c>
    </row>
    <row r="456" spans="1:22" x14ac:dyDescent="0.25">
      <c r="A456" s="2" t="s">
        <v>17</v>
      </c>
      <c r="B456" s="53" t="s">
        <v>350</v>
      </c>
      <c r="C456" s="35" t="s">
        <v>584</v>
      </c>
      <c r="D456" s="35" t="s">
        <v>585</v>
      </c>
      <c r="E456" s="36">
        <v>0</v>
      </c>
      <c r="F456" s="37" t="s">
        <v>350</v>
      </c>
      <c r="G456" s="36" t="s">
        <v>586</v>
      </c>
      <c r="H456" s="38" t="s">
        <v>1496</v>
      </c>
      <c r="I456" s="38" t="s">
        <v>1497</v>
      </c>
      <c r="J456" s="38" t="s">
        <v>1497</v>
      </c>
      <c r="K456" s="38" t="s">
        <v>1497</v>
      </c>
      <c r="L456" s="38" t="s">
        <v>1497</v>
      </c>
      <c r="M456" s="38" t="s">
        <v>585</v>
      </c>
      <c r="N456" s="38" t="s">
        <v>585</v>
      </c>
      <c r="O456" s="38" t="s">
        <v>585</v>
      </c>
      <c r="P456" s="38" t="s">
        <v>585</v>
      </c>
      <c r="Q456" s="38" t="s">
        <v>585</v>
      </c>
      <c r="R456" s="38" t="s">
        <v>585</v>
      </c>
      <c r="S456" s="38" t="s">
        <v>585</v>
      </c>
      <c r="T456" s="38" t="s">
        <v>585</v>
      </c>
      <c r="U456" s="38" t="s">
        <v>585</v>
      </c>
      <c r="V456" s="38" t="s">
        <v>585</v>
      </c>
    </row>
    <row r="457" spans="1:22" x14ac:dyDescent="0.25">
      <c r="A457" s="2" t="s">
        <v>16</v>
      </c>
      <c r="B457" s="47" t="s">
        <v>499</v>
      </c>
      <c r="C457" s="30" t="s">
        <v>584</v>
      </c>
      <c r="D457" s="30" t="s">
        <v>585</v>
      </c>
      <c r="E457" s="31">
        <v>1</v>
      </c>
      <c r="F457" s="32" t="s">
        <v>499</v>
      </c>
      <c r="G457" s="33" t="s">
        <v>585</v>
      </c>
      <c r="H457" s="33" t="s">
        <v>1498</v>
      </c>
      <c r="I457" s="33" t="s">
        <v>1499</v>
      </c>
      <c r="J457" s="33" t="s">
        <v>1499</v>
      </c>
      <c r="K457" s="33" t="s">
        <v>1499</v>
      </c>
      <c r="L457" s="33" t="s">
        <v>1499</v>
      </c>
      <c r="M457" s="33" t="s">
        <v>585</v>
      </c>
      <c r="N457" s="33" t="s">
        <v>585</v>
      </c>
      <c r="O457" s="33" t="s">
        <v>585</v>
      </c>
      <c r="P457" s="33" t="s">
        <v>585</v>
      </c>
      <c r="Q457" s="33" t="s">
        <v>585</v>
      </c>
      <c r="R457" s="33" t="s">
        <v>585</v>
      </c>
      <c r="S457" s="33" t="s">
        <v>585</v>
      </c>
      <c r="T457" s="33" t="s">
        <v>585</v>
      </c>
      <c r="U457" s="33" t="s">
        <v>585</v>
      </c>
      <c r="V457" s="33" t="s">
        <v>585</v>
      </c>
    </row>
    <row r="458" spans="1:22" x14ac:dyDescent="0.25">
      <c r="A458" s="2" t="s">
        <v>17</v>
      </c>
      <c r="B458" s="53" t="s">
        <v>280</v>
      </c>
      <c r="C458" s="35" t="s">
        <v>600</v>
      </c>
      <c r="D458" s="35" t="s">
        <v>499</v>
      </c>
      <c r="E458" s="36">
        <v>0</v>
      </c>
      <c r="F458" s="37" t="s">
        <v>280</v>
      </c>
      <c r="G458" s="36" t="s">
        <v>601</v>
      </c>
      <c r="H458" s="38" t="s">
        <v>1500</v>
      </c>
      <c r="I458" s="38" t="s">
        <v>1501</v>
      </c>
      <c r="J458" s="38" t="s">
        <v>1501</v>
      </c>
      <c r="K458" s="38" t="s">
        <v>1501</v>
      </c>
      <c r="L458" s="38" t="s">
        <v>1501</v>
      </c>
      <c r="M458" s="38" t="s">
        <v>585</v>
      </c>
      <c r="N458" s="38" t="s">
        <v>585</v>
      </c>
      <c r="O458" s="38" t="s">
        <v>585</v>
      </c>
      <c r="P458" s="38" t="s">
        <v>585</v>
      </c>
      <c r="Q458" s="38" t="s">
        <v>585</v>
      </c>
      <c r="R458" s="38" t="s">
        <v>585</v>
      </c>
      <c r="S458" s="38" t="s">
        <v>585</v>
      </c>
      <c r="T458" s="38" t="s">
        <v>585</v>
      </c>
      <c r="U458" s="38" t="s">
        <v>585</v>
      </c>
      <c r="V458" s="38" t="s">
        <v>585</v>
      </c>
    </row>
    <row r="459" spans="1:22" x14ac:dyDescent="0.25">
      <c r="A459" s="2" t="s">
        <v>17</v>
      </c>
      <c r="B459" s="53" t="s">
        <v>347</v>
      </c>
      <c r="C459" s="35" t="s">
        <v>584</v>
      </c>
      <c r="D459" s="35" t="s">
        <v>585</v>
      </c>
      <c r="E459" s="36">
        <v>0</v>
      </c>
      <c r="F459" s="37" t="s">
        <v>347</v>
      </c>
      <c r="G459" s="36" t="s">
        <v>586</v>
      </c>
      <c r="H459" s="38" t="s">
        <v>1502</v>
      </c>
      <c r="I459" s="38" t="s">
        <v>1503</v>
      </c>
      <c r="J459" s="38" t="s">
        <v>1503</v>
      </c>
      <c r="K459" s="38" t="s">
        <v>1503</v>
      </c>
      <c r="L459" s="38" t="s">
        <v>1503</v>
      </c>
      <c r="M459" s="38" t="s">
        <v>585</v>
      </c>
      <c r="N459" s="38" t="s">
        <v>585</v>
      </c>
      <c r="O459" s="38" t="s">
        <v>585</v>
      </c>
      <c r="P459" s="38" t="s">
        <v>585</v>
      </c>
      <c r="Q459" s="38" t="s">
        <v>585</v>
      </c>
      <c r="R459" s="38" t="s">
        <v>585</v>
      </c>
      <c r="S459" s="38" t="s">
        <v>585</v>
      </c>
      <c r="T459" s="38" t="s">
        <v>585</v>
      </c>
      <c r="U459" s="38" t="s">
        <v>585</v>
      </c>
      <c r="V459" s="38" t="s">
        <v>585</v>
      </c>
    </row>
    <row r="460" spans="1:22" x14ac:dyDescent="0.25">
      <c r="A460" s="2" t="s">
        <v>16</v>
      </c>
      <c r="B460" s="47" t="s">
        <v>500</v>
      </c>
      <c r="C460" s="30" t="s">
        <v>584</v>
      </c>
      <c r="D460" s="30" t="s">
        <v>585</v>
      </c>
      <c r="E460" s="31">
        <v>1</v>
      </c>
      <c r="F460" s="32" t="s">
        <v>500</v>
      </c>
      <c r="G460" s="33" t="s">
        <v>585</v>
      </c>
      <c r="H460" s="33" t="s">
        <v>1504</v>
      </c>
      <c r="I460" s="33" t="s">
        <v>1505</v>
      </c>
      <c r="J460" s="33" t="s">
        <v>1505</v>
      </c>
      <c r="K460" s="33" t="s">
        <v>1505</v>
      </c>
      <c r="L460" s="33" t="s">
        <v>1505</v>
      </c>
      <c r="M460" s="33" t="s">
        <v>585</v>
      </c>
      <c r="N460" s="33" t="s">
        <v>585</v>
      </c>
      <c r="O460" s="33" t="s">
        <v>585</v>
      </c>
      <c r="P460" s="33" t="s">
        <v>585</v>
      </c>
      <c r="Q460" s="33" t="s">
        <v>585</v>
      </c>
      <c r="R460" s="33" t="s">
        <v>585</v>
      </c>
      <c r="S460" s="33" t="s">
        <v>585</v>
      </c>
      <c r="T460" s="33" t="s">
        <v>585</v>
      </c>
      <c r="U460" s="33" t="s">
        <v>585</v>
      </c>
      <c r="V460" s="33" t="s">
        <v>585</v>
      </c>
    </row>
    <row r="461" spans="1:22" x14ac:dyDescent="0.25">
      <c r="A461" s="2" t="s">
        <v>17</v>
      </c>
      <c r="B461" s="53" t="s">
        <v>270</v>
      </c>
      <c r="C461" s="35" t="s">
        <v>600</v>
      </c>
      <c r="D461" s="35" t="s">
        <v>500</v>
      </c>
      <c r="E461" s="36">
        <v>0</v>
      </c>
      <c r="F461" s="37" t="s">
        <v>270</v>
      </c>
      <c r="G461" s="36" t="s">
        <v>601</v>
      </c>
      <c r="H461" s="38" t="s">
        <v>1506</v>
      </c>
      <c r="I461" s="38" t="s">
        <v>1507</v>
      </c>
      <c r="J461" s="38" t="s">
        <v>1507</v>
      </c>
      <c r="K461" s="38" t="s">
        <v>1507</v>
      </c>
      <c r="L461" s="38" t="s">
        <v>1507</v>
      </c>
      <c r="M461" s="38" t="s">
        <v>585</v>
      </c>
      <c r="N461" s="38" t="s">
        <v>585</v>
      </c>
      <c r="O461" s="38" t="s">
        <v>585</v>
      </c>
      <c r="P461" s="38" t="s">
        <v>585</v>
      </c>
      <c r="Q461" s="38" t="s">
        <v>585</v>
      </c>
      <c r="R461" s="38" t="s">
        <v>585</v>
      </c>
      <c r="S461" s="38" t="s">
        <v>585</v>
      </c>
      <c r="T461" s="38" t="s">
        <v>585</v>
      </c>
      <c r="U461" s="38" t="s">
        <v>585</v>
      </c>
      <c r="V461" s="38" t="s">
        <v>585</v>
      </c>
    </row>
    <row r="462" spans="1:22" x14ac:dyDescent="0.25">
      <c r="A462" s="2" t="s">
        <v>17</v>
      </c>
      <c r="B462" s="53" t="s">
        <v>348</v>
      </c>
      <c r="C462" s="35" t="s">
        <v>584</v>
      </c>
      <c r="D462" s="35" t="s">
        <v>585</v>
      </c>
      <c r="E462" s="36">
        <v>0</v>
      </c>
      <c r="F462" s="37" t="s">
        <v>348</v>
      </c>
      <c r="G462" s="36" t="s">
        <v>586</v>
      </c>
      <c r="H462" s="38" t="s">
        <v>1508</v>
      </c>
      <c r="I462" s="38" t="s">
        <v>1509</v>
      </c>
      <c r="J462" s="38" t="s">
        <v>1509</v>
      </c>
      <c r="K462" s="38" t="s">
        <v>1509</v>
      </c>
      <c r="L462" s="38" t="s">
        <v>1509</v>
      </c>
      <c r="M462" s="38" t="s">
        <v>585</v>
      </c>
      <c r="N462" s="38" t="s">
        <v>585</v>
      </c>
      <c r="O462" s="38" t="s">
        <v>585</v>
      </c>
      <c r="P462" s="38" t="s">
        <v>585</v>
      </c>
      <c r="Q462" s="38" t="s">
        <v>585</v>
      </c>
      <c r="R462" s="38" t="s">
        <v>585</v>
      </c>
      <c r="S462" s="38" t="s">
        <v>585</v>
      </c>
      <c r="T462" s="38" t="s">
        <v>585</v>
      </c>
      <c r="U462" s="38" t="s">
        <v>585</v>
      </c>
      <c r="V462" s="38" t="s">
        <v>585</v>
      </c>
    </row>
    <row r="463" spans="1:22" x14ac:dyDescent="0.25">
      <c r="A463" s="2" t="s">
        <v>16</v>
      </c>
      <c r="B463" s="47" t="s">
        <v>501</v>
      </c>
      <c r="C463" s="30" t="s">
        <v>584</v>
      </c>
      <c r="D463" s="30" t="s">
        <v>585</v>
      </c>
      <c r="E463" s="31">
        <v>1</v>
      </c>
      <c r="F463" s="32" t="s">
        <v>501</v>
      </c>
      <c r="G463" s="33" t="s">
        <v>585</v>
      </c>
      <c r="H463" s="33" t="s">
        <v>1510</v>
      </c>
      <c r="I463" s="33" t="s">
        <v>1511</v>
      </c>
      <c r="J463" s="33" t="s">
        <v>1511</v>
      </c>
      <c r="K463" s="33" t="s">
        <v>1511</v>
      </c>
      <c r="L463" s="33" t="s">
        <v>1511</v>
      </c>
      <c r="M463" s="33" t="s">
        <v>585</v>
      </c>
      <c r="N463" s="33" t="s">
        <v>585</v>
      </c>
      <c r="O463" s="33" t="s">
        <v>585</v>
      </c>
      <c r="P463" s="33" t="s">
        <v>585</v>
      </c>
      <c r="Q463" s="33" t="s">
        <v>585</v>
      </c>
      <c r="R463" s="33" t="s">
        <v>585</v>
      </c>
      <c r="S463" s="33" t="s">
        <v>585</v>
      </c>
      <c r="T463" s="33" t="s">
        <v>585</v>
      </c>
      <c r="U463" s="33" t="s">
        <v>585</v>
      </c>
      <c r="V463" s="33" t="s">
        <v>585</v>
      </c>
    </row>
    <row r="464" spans="1:22" x14ac:dyDescent="0.25">
      <c r="A464" s="2" t="s">
        <v>17</v>
      </c>
      <c r="B464" s="53" t="s">
        <v>281</v>
      </c>
      <c r="C464" s="35" t="s">
        <v>600</v>
      </c>
      <c r="D464" s="35" t="s">
        <v>501</v>
      </c>
      <c r="E464" s="36">
        <v>0</v>
      </c>
      <c r="F464" s="37" t="s">
        <v>281</v>
      </c>
      <c r="G464" s="36" t="s">
        <v>601</v>
      </c>
      <c r="H464" s="38" t="s">
        <v>1512</v>
      </c>
      <c r="I464" s="38" t="s">
        <v>1513</v>
      </c>
      <c r="J464" s="38" t="s">
        <v>1513</v>
      </c>
      <c r="K464" s="38" t="s">
        <v>1513</v>
      </c>
      <c r="L464" s="38" t="s">
        <v>1513</v>
      </c>
      <c r="M464" s="38" t="s">
        <v>585</v>
      </c>
      <c r="N464" s="38" t="s">
        <v>585</v>
      </c>
      <c r="O464" s="38" t="s">
        <v>585</v>
      </c>
      <c r="P464" s="38" t="s">
        <v>585</v>
      </c>
      <c r="Q464" s="38" t="s">
        <v>585</v>
      </c>
      <c r="R464" s="38" t="s">
        <v>585</v>
      </c>
      <c r="S464" s="38" t="s">
        <v>585</v>
      </c>
      <c r="T464" s="38" t="s">
        <v>585</v>
      </c>
      <c r="U464" s="38" t="s">
        <v>585</v>
      </c>
      <c r="V464" s="38" t="s">
        <v>585</v>
      </c>
    </row>
    <row r="465" spans="1:22" x14ac:dyDescent="0.25">
      <c r="A465" s="2" t="s">
        <v>17</v>
      </c>
      <c r="B465" s="53" t="s">
        <v>349</v>
      </c>
      <c r="C465" s="35" t="s">
        <v>584</v>
      </c>
      <c r="D465" s="35" t="s">
        <v>585</v>
      </c>
      <c r="E465" s="36">
        <v>0</v>
      </c>
      <c r="F465" s="37" t="s">
        <v>349</v>
      </c>
      <c r="G465" s="36" t="s">
        <v>586</v>
      </c>
      <c r="H465" s="38" t="s">
        <v>1514</v>
      </c>
      <c r="I465" s="38" t="s">
        <v>1515</v>
      </c>
      <c r="J465" s="38" t="s">
        <v>1515</v>
      </c>
      <c r="K465" s="38" t="s">
        <v>1515</v>
      </c>
      <c r="L465" s="38" t="s">
        <v>1515</v>
      </c>
      <c r="M465" s="38" t="s">
        <v>585</v>
      </c>
      <c r="N465" s="38" t="s">
        <v>585</v>
      </c>
      <c r="O465" s="38" t="s">
        <v>585</v>
      </c>
      <c r="P465" s="38" t="s">
        <v>585</v>
      </c>
      <c r="Q465" s="38" t="s">
        <v>585</v>
      </c>
      <c r="R465" s="38" t="s">
        <v>585</v>
      </c>
      <c r="S465" s="38" t="s">
        <v>585</v>
      </c>
      <c r="T465" s="38" t="s">
        <v>585</v>
      </c>
      <c r="U465" s="38" t="s">
        <v>585</v>
      </c>
      <c r="V465" s="38" t="s">
        <v>585</v>
      </c>
    </row>
    <row r="466" spans="1:22" x14ac:dyDescent="0.25">
      <c r="A466" s="2">
        <v>3</v>
      </c>
      <c r="B466" s="46" t="s">
        <v>502</v>
      </c>
      <c r="C466" s="25" t="s">
        <v>584</v>
      </c>
      <c r="D466" s="25" t="s">
        <v>585</v>
      </c>
      <c r="E466" s="26">
        <v>2</v>
      </c>
      <c r="F466" s="27" t="s">
        <v>502</v>
      </c>
      <c r="G466" s="28" t="s">
        <v>585</v>
      </c>
      <c r="H466" s="28" t="s">
        <v>1516</v>
      </c>
      <c r="I466" s="28" t="s">
        <v>1517</v>
      </c>
      <c r="J466" s="28" t="s">
        <v>1517</v>
      </c>
      <c r="K466" s="28" t="s">
        <v>1517</v>
      </c>
      <c r="L466" s="28" t="s">
        <v>1517</v>
      </c>
      <c r="M466" s="28" t="s">
        <v>585</v>
      </c>
      <c r="N466" s="28" t="s">
        <v>585</v>
      </c>
      <c r="O466" s="28" t="s">
        <v>585</v>
      </c>
      <c r="P466" s="28" t="s">
        <v>585</v>
      </c>
      <c r="Q466" s="28" t="s">
        <v>585</v>
      </c>
      <c r="R466" s="28" t="s">
        <v>585</v>
      </c>
      <c r="S466" s="28" t="s">
        <v>585</v>
      </c>
      <c r="T466" s="28" t="s">
        <v>585</v>
      </c>
      <c r="U466" s="28" t="s">
        <v>585</v>
      </c>
      <c r="V466" s="28" t="s">
        <v>585</v>
      </c>
    </row>
    <row r="467" spans="1:22" x14ac:dyDescent="0.25">
      <c r="A467" s="2" t="s">
        <v>16</v>
      </c>
      <c r="B467" s="47" t="s">
        <v>503</v>
      </c>
      <c r="C467" s="30" t="s">
        <v>584</v>
      </c>
      <c r="D467" s="30" t="s">
        <v>585</v>
      </c>
      <c r="E467" s="31">
        <v>1</v>
      </c>
      <c r="F467" s="32" t="s">
        <v>503</v>
      </c>
      <c r="G467" s="33" t="s">
        <v>585</v>
      </c>
      <c r="H467" s="33" t="s">
        <v>1518</v>
      </c>
      <c r="I467" s="33" t="s">
        <v>1519</v>
      </c>
      <c r="J467" s="33" t="s">
        <v>1519</v>
      </c>
      <c r="K467" s="33" t="s">
        <v>1519</v>
      </c>
      <c r="L467" s="33" t="s">
        <v>1519</v>
      </c>
      <c r="M467" s="33" t="s">
        <v>585</v>
      </c>
      <c r="N467" s="33" t="s">
        <v>585</v>
      </c>
      <c r="O467" s="33" t="s">
        <v>585</v>
      </c>
      <c r="P467" s="33" t="s">
        <v>585</v>
      </c>
      <c r="Q467" s="33" t="s">
        <v>585</v>
      </c>
      <c r="R467" s="33" t="s">
        <v>585</v>
      </c>
      <c r="S467" s="33" t="s">
        <v>585</v>
      </c>
      <c r="T467" s="33" t="s">
        <v>585</v>
      </c>
      <c r="U467" s="33" t="s">
        <v>585</v>
      </c>
      <c r="V467" s="33" t="s">
        <v>585</v>
      </c>
    </row>
    <row r="468" spans="1:22" x14ac:dyDescent="0.25">
      <c r="A468" s="2" t="s">
        <v>17</v>
      </c>
      <c r="B468" s="53" t="s">
        <v>353</v>
      </c>
      <c r="C468" s="35" t="s">
        <v>600</v>
      </c>
      <c r="D468" s="35" t="s">
        <v>503</v>
      </c>
      <c r="E468" s="36">
        <v>0</v>
      </c>
      <c r="F468" s="37" t="s">
        <v>353</v>
      </c>
      <c r="G468" s="36" t="s">
        <v>601</v>
      </c>
      <c r="H468" s="38" t="s">
        <v>1520</v>
      </c>
      <c r="I468" s="38" t="s">
        <v>1521</v>
      </c>
      <c r="J468" s="38" t="s">
        <v>1521</v>
      </c>
      <c r="K468" s="38" t="s">
        <v>1521</v>
      </c>
      <c r="L468" s="38" t="s">
        <v>1521</v>
      </c>
      <c r="M468" s="38" t="s">
        <v>585</v>
      </c>
      <c r="N468" s="38" t="s">
        <v>585</v>
      </c>
      <c r="O468" s="38" t="s">
        <v>585</v>
      </c>
      <c r="P468" s="38" t="s">
        <v>585</v>
      </c>
      <c r="Q468" s="38" t="s">
        <v>585</v>
      </c>
      <c r="R468" s="38" t="s">
        <v>585</v>
      </c>
      <c r="S468" s="38" t="s">
        <v>585</v>
      </c>
      <c r="T468" s="38" t="s">
        <v>585</v>
      </c>
      <c r="U468" s="38" t="s">
        <v>585</v>
      </c>
      <c r="V468" s="38" t="s">
        <v>585</v>
      </c>
    </row>
    <row r="469" spans="1:22" x14ac:dyDescent="0.25">
      <c r="A469" s="2" t="s">
        <v>17</v>
      </c>
      <c r="B469" s="53" t="s">
        <v>364</v>
      </c>
      <c r="C469" s="35" t="s">
        <v>584</v>
      </c>
      <c r="D469" s="35" t="s">
        <v>585</v>
      </c>
      <c r="E469" s="36">
        <v>0</v>
      </c>
      <c r="F469" s="37" t="s">
        <v>364</v>
      </c>
      <c r="G469" s="36" t="s">
        <v>586</v>
      </c>
      <c r="H469" s="38" t="s">
        <v>1522</v>
      </c>
      <c r="I469" s="38" t="s">
        <v>1523</v>
      </c>
      <c r="J469" s="38" t="s">
        <v>1523</v>
      </c>
      <c r="K469" s="38" t="s">
        <v>1523</v>
      </c>
      <c r="L469" s="38" t="s">
        <v>1523</v>
      </c>
      <c r="M469" s="38" t="s">
        <v>585</v>
      </c>
      <c r="N469" s="38" t="s">
        <v>585</v>
      </c>
      <c r="O469" s="38" t="s">
        <v>585</v>
      </c>
      <c r="P469" s="38" t="s">
        <v>585</v>
      </c>
      <c r="Q469" s="38" t="s">
        <v>585</v>
      </c>
      <c r="R469" s="38" t="s">
        <v>585</v>
      </c>
      <c r="S469" s="38" t="s">
        <v>585</v>
      </c>
      <c r="T469" s="38" t="s">
        <v>585</v>
      </c>
      <c r="U469" s="38" t="s">
        <v>585</v>
      </c>
      <c r="V469" s="38" t="s">
        <v>585</v>
      </c>
    </row>
    <row r="470" spans="1:22" x14ac:dyDescent="0.25">
      <c r="A470" s="2" t="s">
        <v>16</v>
      </c>
      <c r="B470" s="47" t="s">
        <v>504</v>
      </c>
      <c r="C470" s="30" t="s">
        <v>584</v>
      </c>
      <c r="D470" s="30" t="s">
        <v>585</v>
      </c>
      <c r="E470" s="31">
        <v>1</v>
      </c>
      <c r="F470" s="32" t="s">
        <v>504</v>
      </c>
      <c r="G470" s="33" t="s">
        <v>585</v>
      </c>
      <c r="H470" s="33" t="s">
        <v>1524</v>
      </c>
      <c r="I470" s="33" t="s">
        <v>1525</v>
      </c>
      <c r="J470" s="33" t="s">
        <v>1525</v>
      </c>
      <c r="K470" s="33" t="s">
        <v>1525</v>
      </c>
      <c r="L470" s="33" t="s">
        <v>1525</v>
      </c>
      <c r="M470" s="33" t="s">
        <v>585</v>
      </c>
      <c r="N470" s="33" t="s">
        <v>585</v>
      </c>
      <c r="O470" s="33" t="s">
        <v>585</v>
      </c>
      <c r="P470" s="33" t="s">
        <v>585</v>
      </c>
      <c r="Q470" s="33" t="s">
        <v>585</v>
      </c>
      <c r="R470" s="33" t="s">
        <v>585</v>
      </c>
      <c r="S470" s="33" t="s">
        <v>585</v>
      </c>
      <c r="T470" s="33" t="s">
        <v>585</v>
      </c>
      <c r="U470" s="33" t="s">
        <v>585</v>
      </c>
      <c r="V470" s="33" t="s">
        <v>585</v>
      </c>
    </row>
    <row r="471" spans="1:22" x14ac:dyDescent="0.25">
      <c r="A471" s="2" t="s">
        <v>17</v>
      </c>
      <c r="B471" s="53" t="s">
        <v>354</v>
      </c>
      <c r="C471" s="35" t="s">
        <v>600</v>
      </c>
      <c r="D471" s="35" t="s">
        <v>504</v>
      </c>
      <c r="E471" s="36">
        <v>0</v>
      </c>
      <c r="F471" s="37" t="s">
        <v>354</v>
      </c>
      <c r="G471" s="36" t="s">
        <v>601</v>
      </c>
      <c r="H471" s="38" t="s">
        <v>1526</v>
      </c>
      <c r="I471" s="38" t="s">
        <v>1527</v>
      </c>
      <c r="J471" s="38" t="s">
        <v>1527</v>
      </c>
      <c r="K471" s="38" t="s">
        <v>1527</v>
      </c>
      <c r="L471" s="38" t="s">
        <v>1527</v>
      </c>
      <c r="M471" s="38" t="s">
        <v>585</v>
      </c>
      <c r="N471" s="38" t="s">
        <v>585</v>
      </c>
      <c r="O471" s="38" t="s">
        <v>585</v>
      </c>
      <c r="P471" s="38" t="s">
        <v>585</v>
      </c>
      <c r="Q471" s="38" t="s">
        <v>585</v>
      </c>
      <c r="R471" s="38" t="s">
        <v>585</v>
      </c>
      <c r="S471" s="38" t="s">
        <v>585</v>
      </c>
      <c r="T471" s="38" t="s">
        <v>585</v>
      </c>
      <c r="U471" s="38" t="s">
        <v>585</v>
      </c>
      <c r="V471" s="38" t="s">
        <v>585</v>
      </c>
    </row>
    <row r="472" spans="1:22" x14ac:dyDescent="0.25">
      <c r="A472" s="2" t="s">
        <v>17</v>
      </c>
      <c r="B472" s="53" t="s">
        <v>365</v>
      </c>
      <c r="C472" s="35" t="s">
        <v>584</v>
      </c>
      <c r="D472" s="35" t="s">
        <v>585</v>
      </c>
      <c r="E472" s="36">
        <v>0</v>
      </c>
      <c r="F472" s="37" t="s">
        <v>365</v>
      </c>
      <c r="G472" s="36" t="s">
        <v>586</v>
      </c>
      <c r="H472" s="38" t="s">
        <v>1528</v>
      </c>
      <c r="I472" s="38" t="s">
        <v>1529</v>
      </c>
      <c r="J472" s="38" t="s">
        <v>1529</v>
      </c>
      <c r="K472" s="38" t="s">
        <v>1529</v>
      </c>
      <c r="L472" s="38" t="s">
        <v>1529</v>
      </c>
      <c r="M472" s="38" t="s">
        <v>585</v>
      </c>
      <c r="N472" s="38" t="s">
        <v>585</v>
      </c>
      <c r="O472" s="38" t="s">
        <v>585</v>
      </c>
      <c r="P472" s="38" t="s">
        <v>585</v>
      </c>
      <c r="Q472" s="38" t="s">
        <v>585</v>
      </c>
      <c r="R472" s="38" t="s">
        <v>585</v>
      </c>
      <c r="S472" s="38" t="s">
        <v>585</v>
      </c>
      <c r="T472" s="38" t="s">
        <v>585</v>
      </c>
      <c r="U472" s="38" t="s">
        <v>585</v>
      </c>
      <c r="V472" s="38" t="s">
        <v>585</v>
      </c>
    </row>
    <row r="473" spans="1:22" x14ac:dyDescent="0.25">
      <c r="A473" s="2" t="s">
        <v>16</v>
      </c>
      <c r="B473" s="47" t="s">
        <v>505</v>
      </c>
      <c r="C473" s="30" t="s">
        <v>584</v>
      </c>
      <c r="D473" s="30" t="s">
        <v>585</v>
      </c>
      <c r="E473" s="31">
        <v>1</v>
      </c>
      <c r="F473" s="32" t="s">
        <v>505</v>
      </c>
      <c r="G473" s="33" t="s">
        <v>585</v>
      </c>
      <c r="H473" s="33" t="s">
        <v>1530</v>
      </c>
      <c r="I473" s="33" t="s">
        <v>1531</v>
      </c>
      <c r="J473" s="33" t="s">
        <v>1531</v>
      </c>
      <c r="K473" s="33" t="s">
        <v>1531</v>
      </c>
      <c r="L473" s="33" t="s">
        <v>1531</v>
      </c>
      <c r="M473" s="33" t="s">
        <v>585</v>
      </c>
      <c r="N473" s="33" t="s">
        <v>585</v>
      </c>
      <c r="O473" s="33" t="s">
        <v>585</v>
      </c>
      <c r="P473" s="33" t="s">
        <v>585</v>
      </c>
      <c r="Q473" s="33" t="s">
        <v>585</v>
      </c>
      <c r="R473" s="33" t="s">
        <v>585</v>
      </c>
      <c r="S473" s="33" t="s">
        <v>585</v>
      </c>
      <c r="T473" s="33" t="s">
        <v>585</v>
      </c>
      <c r="U473" s="33" t="s">
        <v>585</v>
      </c>
      <c r="V473" s="33" t="s">
        <v>585</v>
      </c>
    </row>
    <row r="474" spans="1:22" x14ac:dyDescent="0.25">
      <c r="A474" s="2" t="s">
        <v>17</v>
      </c>
      <c r="B474" s="53" t="s">
        <v>355</v>
      </c>
      <c r="C474" s="35" t="s">
        <v>600</v>
      </c>
      <c r="D474" s="35" t="s">
        <v>505</v>
      </c>
      <c r="E474" s="36">
        <v>0</v>
      </c>
      <c r="F474" s="37" t="s">
        <v>355</v>
      </c>
      <c r="G474" s="36" t="s">
        <v>601</v>
      </c>
      <c r="H474" s="38" t="s">
        <v>1532</v>
      </c>
      <c r="I474" s="38" t="s">
        <v>1533</v>
      </c>
      <c r="J474" s="38" t="s">
        <v>1533</v>
      </c>
      <c r="K474" s="38" t="s">
        <v>1533</v>
      </c>
      <c r="L474" s="38" t="s">
        <v>1533</v>
      </c>
      <c r="M474" s="38" t="s">
        <v>585</v>
      </c>
      <c r="N474" s="38" t="s">
        <v>585</v>
      </c>
      <c r="O474" s="38" t="s">
        <v>585</v>
      </c>
      <c r="P474" s="38" t="s">
        <v>585</v>
      </c>
      <c r="Q474" s="38" t="s">
        <v>585</v>
      </c>
      <c r="R474" s="38" t="s">
        <v>585</v>
      </c>
      <c r="S474" s="38" t="s">
        <v>585</v>
      </c>
      <c r="T474" s="38" t="s">
        <v>585</v>
      </c>
      <c r="U474" s="38" t="s">
        <v>585</v>
      </c>
      <c r="V474" s="38" t="s">
        <v>585</v>
      </c>
    </row>
    <row r="475" spans="1:22" x14ac:dyDescent="0.25">
      <c r="A475" s="2" t="s">
        <v>17</v>
      </c>
      <c r="B475" s="53" t="s">
        <v>366</v>
      </c>
      <c r="C475" s="35" t="s">
        <v>584</v>
      </c>
      <c r="D475" s="35" t="s">
        <v>585</v>
      </c>
      <c r="E475" s="36">
        <v>0</v>
      </c>
      <c r="F475" s="37" t="s">
        <v>366</v>
      </c>
      <c r="G475" s="36" t="s">
        <v>586</v>
      </c>
      <c r="H475" s="38" t="s">
        <v>1534</v>
      </c>
      <c r="I475" s="38" t="s">
        <v>1535</v>
      </c>
      <c r="J475" s="38" t="s">
        <v>1535</v>
      </c>
      <c r="K475" s="38" t="s">
        <v>1535</v>
      </c>
      <c r="L475" s="38" t="s">
        <v>1535</v>
      </c>
      <c r="M475" s="38" t="s">
        <v>585</v>
      </c>
      <c r="N475" s="38" t="s">
        <v>585</v>
      </c>
      <c r="O475" s="38" t="s">
        <v>585</v>
      </c>
      <c r="P475" s="38" t="s">
        <v>585</v>
      </c>
      <c r="Q475" s="38" t="s">
        <v>585</v>
      </c>
      <c r="R475" s="38" t="s">
        <v>585</v>
      </c>
      <c r="S475" s="38" t="s">
        <v>585</v>
      </c>
      <c r="T475" s="38" t="s">
        <v>585</v>
      </c>
      <c r="U475" s="38" t="s">
        <v>585</v>
      </c>
      <c r="V475" s="38" t="s">
        <v>585</v>
      </c>
    </row>
    <row r="476" spans="1:22" x14ac:dyDescent="0.25">
      <c r="A476" s="2" t="s">
        <v>16</v>
      </c>
      <c r="B476" s="47" t="s">
        <v>506</v>
      </c>
      <c r="C476" s="30" t="s">
        <v>584</v>
      </c>
      <c r="D476" s="30" t="s">
        <v>585</v>
      </c>
      <c r="E476" s="31">
        <v>1</v>
      </c>
      <c r="F476" s="32" t="s">
        <v>506</v>
      </c>
      <c r="G476" s="33" t="s">
        <v>585</v>
      </c>
      <c r="H476" s="33" t="s">
        <v>1536</v>
      </c>
      <c r="I476" s="33" t="s">
        <v>1537</v>
      </c>
      <c r="J476" s="33" t="s">
        <v>1537</v>
      </c>
      <c r="K476" s="33" t="s">
        <v>1537</v>
      </c>
      <c r="L476" s="33" t="s">
        <v>1537</v>
      </c>
      <c r="M476" s="33" t="s">
        <v>585</v>
      </c>
      <c r="N476" s="33" t="s">
        <v>585</v>
      </c>
      <c r="O476" s="33" t="s">
        <v>585</v>
      </c>
      <c r="P476" s="33" t="s">
        <v>585</v>
      </c>
      <c r="Q476" s="33" t="s">
        <v>585</v>
      </c>
      <c r="R476" s="33" t="s">
        <v>585</v>
      </c>
      <c r="S476" s="33" t="s">
        <v>585</v>
      </c>
      <c r="T476" s="33" t="s">
        <v>585</v>
      </c>
      <c r="U476" s="33" t="s">
        <v>585</v>
      </c>
      <c r="V476" s="33" t="s">
        <v>585</v>
      </c>
    </row>
    <row r="477" spans="1:22" x14ac:dyDescent="0.25">
      <c r="A477" s="2" t="s">
        <v>17</v>
      </c>
      <c r="B477" s="53" t="s">
        <v>356</v>
      </c>
      <c r="C477" s="35" t="s">
        <v>600</v>
      </c>
      <c r="D477" s="35" t="s">
        <v>506</v>
      </c>
      <c r="E477" s="36">
        <v>0</v>
      </c>
      <c r="F477" s="37" t="s">
        <v>356</v>
      </c>
      <c r="G477" s="36" t="s">
        <v>601</v>
      </c>
      <c r="H477" s="38" t="s">
        <v>1538</v>
      </c>
      <c r="I477" s="38" t="s">
        <v>1539</v>
      </c>
      <c r="J477" s="38" t="s">
        <v>1539</v>
      </c>
      <c r="K477" s="38" t="s">
        <v>1539</v>
      </c>
      <c r="L477" s="38" t="s">
        <v>1539</v>
      </c>
      <c r="M477" s="38" t="s">
        <v>585</v>
      </c>
      <c r="N477" s="38" t="s">
        <v>585</v>
      </c>
      <c r="O477" s="38" t="s">
        <v>585</v>
      </c>
      <c r="P477" s="38" t="s">
        <v>585</v>
      </c>
      <c r="Q477" s="38" t="s">
        <v>585</v>
      </c>
      <c r="R477" s="38" t="s">
        <v>585</v>
      </c>
      <c r="S477" s="38" t="s">
        <v>585</v>
      </c>
      <c r="T477" s="38" t="s">
        <v>585</v>
      </c>
      <c r="U477" s="38" t="s">
        <v>585</v>
      </c>
      <c r="V477" s="38" t="s">
        <v>585</v>
      </c>
    </row>
    <row r="478" spans="1:22" x14ac:dyDescent="0.25">
      <c r="A478" s="2" t="s">
        <v>17</v>
      </c>
      <c r="B478" s="53" t="s">
        <v>367</v>
      </c>
      <c r="C478" s="35" t="s">
        <v>584</v>
      </c>
      <c r="D478" s="35" t="s">
        <v>585</v>
      </c>
      <c r="E478" s="36">
        <v>0</v>
      </c>
      <c r="F478" s="37" t="s">
        <v>367</v>
      </c>
      <c r="G478" s="36" t="s">
        <v>586</v>
      </c>
      <c r="H478" s="38" t="s">
        <v>1540</v>
      </c>
      <c r="I478" s="38" t="s">
        <v>1541</v>
      </c>
      <c r="J478" s="38" t="s">
        <v>1541</v>
      </c>
      <c r="K478" s="38" t="s">
        <v>1541</v>
      </c>
      <c r="L478" s="38" t="s">
        <v>1541</v>
      </c>
      <c r="M478" s="38" t="s">
        <v>585</v>
      </c>
      <c r="N478" s="38" t="s">
        <v>585</v>
      </c>
      <c r="O478" s="38" t="s">
        <v>585</v>
      </c>
      <c r="P478" s="38" t="s">
        <v>585</v>
      </c>
      <c r="Q478" s="38" t="s">
        <v>585</v>
      </c>
      <c r="R478" s="38" t="s">
        <v>585</v>
      </c>
      <c r="S478" s="38" t="s">
        <v>585</v>
      </c>
      <c r="T478" s="38" t="s">
        <v>585</v>
      </c>
      <c r="U478" s="38" t="s">
        <v>585</v>
      </c>
      <c r="V478" s="38" t="s">
        <v>585</v>
      </c>
    </row>
    <row r="479" spans="1:22" x14ac:dyDescent="0.25">
      <c r="A479" s="2" t="s">
        <v>16</v>
      </c>
      <c r="B479" s="47" t="s">
        <v>507</v>
      </c>
      <c r="C479" s="30" t="s">
        <v>584</v>
      </c>
      <c r="D479" s="30" t="s">
        <v>585</v>
      </c>
      <c r="E479" s="31">
        <v>1</v>
      </c>
      <c r="F479" s="32" t="s">
        <v>507</v>
      </c>
      <c r="G479" s="33" t="s">
        <v>585</v>
      </c>
      <c r="H479" s="33" t="s">
        <v>1542</v>
      </c>
      <c r="I479" s="33" t="s">
        <v>1543</v>
      </c>
      <c r="J479" s="33" t="s">
        <v>1543</v>
      </c>
      <c r="K479" s="33" t="s">
        <v>1543</v>
      </c>
      <c r="L479" s="33" t="s">
        <v>1543</v>
      </c>
      <c r="M479" s="33" t="s">
        <v>585</v>
      </c>
      <c r="N479" s="33" t="s">
        <v>585</v>
      </c>
      <c r="O479" s="33" t="s">
        <v>585</v>
      </c>
      <c r="P479" s="33" t="s">
        <v>585</v>
      </c>
      <c r="Q479" s="33" t="s">
        <v>585</v>
      </c>
      <c r="R479" s="33" t="s">
        <v>585</v>
      </c>
      <c r="S479" s="33" t="s">
        <v>585</v>
      </c>
      <c r="T479" s="33" t="s">
        <v>585</v>
      </c>
      <c r="U479" s="33" t="s">
        <v>585</v>
      </c>
      <c r="V479" s="33" t="s">
        <v>585</v>
      </c>
    </row>
    <row r="480" spans="1:22" x14ac:dyDescent="0.25">
      <c r="A480" s="2" t="s">
        <v>17</v>
      </c>
      <c r="B480" s="53" t="s">
        <v>357</v>
      </c>
      <c r="C480" s="35" t="s">
        <v>600</v>
      </c>
      <c r="D480" s="35" t="s">
        <v>507</v>
      </c>
      <c r="E480" s="36">
        <v>0</v>
      </c>
      <c r="F480" s="37" t="s">
        <v>357</v>
      </c>
      <c r="G480" s="36" t="s">
        <v>601</v>
      </c>
      <c r="H480" s="38" t="s">
        <v>1544</v>
      </c>
      <c r="I480" s="38" t="s">
        <v>1545</v>
      </c>
      <c r="J480" s="38" t="s">
        <v>1545</v>
      </c>
      <c r="K480" s="38" t="s">
        <v>1545</v>
      </c>
      <c r="L480" s="38" t="s">
        <v>1545</v>
      </c>
      <c r="M480" s="38" t="s">
        <v>585</v>
      </c>
      <c r="N480" s="38" t="s">
        <v>585</v>
      </c>
      <c r="O480" s="38" t="s">
        <v>585</v>
      </c>
      <c r="P480" s="38" t="s">
        <v>585</v>
      </c>
      <c r="Q480" s="38" t="s">
        <v>585</v>
      </c>
      <c r="R480" s="38" t="s">
        <v>585</v>
      </c>
      <c r="S480" s="38" t="s">
        <v>585</v>
      </c>
      <c r="T480" s="38" t="s">
        <v>585</v>
      </c>
      <c r="U480" s="38" t="s">
        <v>585</v>
      </c>
      <c r="V480" s="38" t="s">
        <v>585</v>
      </c>
    </row>
    <row r="481" spans="1:22" x14ac:dyDescent="0.25">
      <c r="A481" s="2" t="s">
        <v>17</v>
      </c>
      <c r="B481" s="53" t="s">
        <v>368</v>
      </c>
      <c r="C481" s="35" t="s">
        <v>584</v>
      </c>
      <c r="D481" s="35" t="s">
        <v>585</v>
      </c>
      <c r="E481" s="36">
        <v>0</v>
      </c>
      <c r="F481" s="37" t="s">
        <v>368</v>
      </c>
      <c r="G481" s="36" t="s">
        <v>586</v>
      </c>
      <c r="H481" s="38" t="s">
        <v>1546</v>
      </c>
      <c r="I481" s="38" t="s">
        <v>1547</v>
      </c>
      <c r="J481" s="38" t="s">
        <v>1547</v>
      </c>
      <c r="K481" s="38" t="s">
        <v>1547</v>
      </c>
      <c r="L481" s="38" t="s">
        <v>1547</v>
      </c>
      <c r="M481" s="38" t="s">
        <v>585</v>
      </c>
      <c r="N481" s="38" t="s">
        <v>585</v>
      </c>
      <c r="O481" s="38" t="s">
        <v>585</v>
      </c>
      <c r="P481" s="38" t="s">
        <v>585</v>
      </c>
      <c r="Q481" s="38" t="s">
        <v>585</v>
      </c>
      <c r="R481" s="38" t="s">
        <v>585</v>
      </c>
      <c r="S481" s="38" t="s">
        <v>585</v>
      </c>
      <c r="T481" s="38" t="s">
        <v>585</v>
      </c>
      <c r="U481" s="38" t="s">
        <v>585</v>
      </c>
      <c r="V481" s="38" t="s">
        <v>585</v>
      </c>
    </row>
    <row r="482" spans="1:22" x14ac:dyDescent="0.25">
      <c r="A482" s="2" t="s">
        <v>16</v>
      </c>
      <c r="B482" s="47" t="s">
        <v>508</v>
      </c>
      <c r="C482" s="30" t="s">
        <v>584</v>
      </c>
      <c r="D482" s="30" t="s">
        <v>585</v>
      </c>
      <c r="E482" s="31">
        <v>1</v>
      </c>
      <c r="F482" s="32" t="s">
        <v>508</v>
      </c>
      <c r="G482" s="33" t="s">
        <v>585</v>
      </c>
      <c r="H482" s="33" t="s">
        <v>1548</v>
      </c>
      <c r="I482" s="33" t="s">
        <v>1549</v>
      </c>
      <c r="J482" s="33" t="s">
        <v>1549</v>
      </c>
      <c r="K482" s="33" t="s">
        <v>1549</v>
      </c>
      <c r="L482" s="33" t="s">
        <v>1549</v>
      </c>
      <c r="M482" s="33" t="s">
        <v>585</v>
      </c>
      <c r="N482" s="33" t="s">
        <v>585</v>
      </c>
      <c r="O482" s="33" t="s">
        <v>585</v>
      </c>
      <c r="P482" s="33" t="s">
        <v>585</v>
      </c>
      <c r="Q482" s="33" t="s">
        <v>585</v>
      </c>
      <c r="R482" s="33" t="s">
        <v>585</v>
      </c>
      <c r="S482" s="33" t="s">
        <v>585</v>
      </c>
      <c r="T482" s="33" t="s">
        <v>585</v>
      </c>
      <c r="U482" s="33" t="s">
        <v>585</v>
      </c>
      <c r="V482" s="33" t="s">
        <v>585</v>
      </c>
    </row>
    <row r="483" spans="1:22" x14ac:dyDescent="0.25">
      <c r="A483" s="2" t="s">
        <v>17</v>
      </c>
      <c r="B483" s="53" t="s">
        <v>358</v>
      </c>
      <c r="C483" s="35" t="s">
        <v>600</v>
      </c>
      <c r="D483" s="35" t="s">
        <v>508</v>
      </c>
      <c r="E483" s="36">
        <v>0</v>
      </c>
      <c r="F483" s="37" t="s">
        <v>358</v>
      </c>
      <c r="G483" s="36" t="s">
        <v>601</v>
      </c>
      <c r="H483" s="38" t="s">
        <v>1550</v>
      </c>
      <c r="I483" s="38" t="s">
        <v>1551</v>
      </c>
      <c r="J483" s="38" t="s">
        <v>1551</v>
      </c>
      <c r="K483" s="38" t="s">
        <v>1551</v>
      </c>
      <c r="L483" s="38" t="s">
        <v>1551</v>
      </c>
      <c r="M483" s="38" t="s">
        <v>585</v>
      </c>
      <c r="N483" s="38" t="s">
        <v>585</v>
      </c>
      <c r="O483" s="38" t="s">
        <v>585</v>
      </c>
      <c r="P483" s="38" t="s">
        <v>585</v>
      </c>
      <c r="Q483" s="38" t="s">
        <v>585</v>
      </c>
      <c r="R483" s="38" t="s">
        <v>585</v>
      </c>
      <c r="S483" s="38" t="s">
        <v>585</v>
      </c>
      <c r="T483" s="38" t="s">
        <v>585</v>
      </c>
      <c r="U483" s="38" t="s">
        <v>585</v>
      </c>
      <c r="V483" s="38" t="s">
        <v>585</v>
      </c>
    </row>
    <row r="484" spans="1:22" x14ac:dyDescent="0.25">
      <c r="A484" s="2" t="s">
        <v>17</v>
      </c>
      <c r="B484" s="53" t="s">
        <v>369</v>
      </c>
      <c r="C484" s="35" t="s">
        <v>584</v>
      </c>
      <c r="D484" s="35" t="s">
        <v>585</v>
      </c>
      <c r="E484" s="36">
        <v>0</v>
      </c>
      <c r="F484" s="37" t="s">
        <v>369</v>
      </c>
      <c r="G484" s="36" t="s">
        <v>586</v>
      </c>
      <c r="H484" s="38" t="s">
        <v>1552</v>
      </c>
      <c r="I484" s="38" t="s">
        <v>1553</v>
      </c>
      <c r="J484" s="38" t="s">
        <v>1553</v>
      </c>
      <c r="K484" s="38" t="s">
        <v>1553</v>
      </c>
      <c r="L484" s="38" t="s">
        <v>1553</v>
      </c>
      <c r="M484" s="38" t="s">
        <v>585</v>
      </c>
      <c r="N484" s="38" t="s">
        <v>585</v>
      </c>
      <c r="O484" s="38" t="s">
        <v>585</v>
      </c>
      <c r="P484" s="38" t="s">
        <v>585</v>
      </c>
      <c r="Q484" s="38" t="s">
        <v>585</v>
      </c>
      <c r="R484" s="38" t="s">
        <v>585</v>
      </c>
      <c r="S484" s="38" t="s">
        <v>585</v>
      </c>
      <c r="T484" s="38" t="s">
        <v>585</v>
      </c>
      <c r="U484" s="38" t="s">
        <v>585</v>
      </c>
      <c r="V484" s="38" t="s">
        <v>585</v>
      </c>
    </row>
    <row r="485" spans="1:22" x14ac:dyDescent="0.25">
      <c r="A485" s="2" t="s">
        <v>16</v>
      </c>
      <c r="B485" s="47" t="s">
        <v>509</v>
      </c>
      <c r="C485" s="30" t="s">
        <v>584</v>
      </c>
      <c r="D485" s="30" t="s">
        <v>585</v>
      </c>
      <c r="E485" s="31">
        <v>1</v>
      </c>
      <c r="F485" s="32" t="s">
        <v>509</v>
      </c>
      <c r="G485" s="33" t="s">
        <v>585</v>
      </c>
      <c r="H485" s="33" t="s">
        <v>1554</v>
      </c>
      <c r="I485" s="33" t="s">
        <v>1555</v>
      </c>
      <c r="J485" s="33" t="s">
        <v>1555</v>
      </c>
      <c r="K485" s="33" t="s">
        <v>1555</v>
      </c>
      <c r="L485" s="33" t="s">
        <v>1555</v>
      </c>
      <c r="M485" s="33" t="s">
        <v>585</v>
      </c>
      <c r="N485" s="33" t="s">
        <v>585</v>
      </c>
      <c r="O485" s="33" t="s">
        <v>585</v>
      </c>
      <c r="P485" s="33" t="s">
        <v>585</v>
      </c>
      <c r="Q485" s="33" t="s">
        <v>585</v>
      </c>
      <c r="R485" s="33" t="s">
        <v>585</v>
      </c>
      <c r="S485" s="33" t="s">
        <v>585</v>
      </c>
      <c r="T485" s="33" t="s">
        <v>585</v>
      </c>
      <c r="U485" s="33" t="s">
        <v>585</v>
      </c>
      <c r="V485" s="33" t="s">
        <v>585</v>
      </c>
    </row>
    <row r="486" spans="1:22" x14ac:dyDescent="0.25">
      <c r="A486" s="2" t="s">
        <v>17</v>
      </c>
      <c r="B486" s="53" t="s">
        <v>359</v>
      </c>
      <c r="C486" s="35" t="s">
        <v>600</v>
      </c>
      <c r="D486" s="35" t="s">
        <v>509</v>
      </c>
      <c r="E486" s="36">
        <v>0</v>
      </c>
      <c r="F486" s="37" t="s">
        <v>359</v>
      </c>
      <c r="G486" s="36" t="s">
        <v>601</v>
      </c>
      <c r="H486" s="38" t="s">
        <v>1556</v>
      </c>
      <c r="I486" s="38" t="s">
        <v>1557</v>
      </c>
      <c r="J486" s="38" t="s">
        <v>1557</v>
      </c>
      <c r="K486" s="38" t="s">
        <v>1557</v>
      </c>
      <c r="L486" s="38" t="s">
        <v>1557</v>
      </c>
      <c r="M486" s="38" t="s">
        <v>585</v>
      </c>
      <c r="N486" s="38" t="s">
        <v>585</v>
      </c>
      <c r="O486" s="38" t="s">
        <v>585</v>
      </c>
      <c r="P486" s="38" t="s">
        <v>585</v>
      </c>
      <c r="Q486" s="38" t="s">
        <v>585</v>
      </c>
      <c r="R486" s="38" t="s">
        <v>585</v>
      </c>
      <c r="S486" s="38" t="s">
        <v>585</v>
      </c>
      <c r="T486" s="38" t="s">
        <v>585</v>
      </c>
      <c r="U486" s="38" t="s">
        <v>585</v>
      </c>
      <c r="V486" s="38" t="s">
        <v>585</v>
      </c>
    </row>
    <row r="487" spans="1:22" x14ac:dyDescent="0.25">
      <c r="A487" s="2" t="s">
        <v>17</v>
      </c>
      <c r="B487" s="53" t="s">
        <v>370</v>
      </c>
      <c r="C487" s="35" t="s">
        <v>584</v>
      </c>
      <c r="D487" s="35" t="s">
        <v>585</v>
      </c>
      <c r="E487" s="36">
        <v>0</v>
      </c>
      <c r="F487" s="37" t="s">
        <v>370</v>
      </c>
      <c r="G487" s="36" t="s">
        <v>586</v>
      </c>
      <c r="H487" s="38" t="s">
        <v>1558</v>
      </c>
      <c r="I487" s="38" t="s">
        <v>1559</v>
      </c>
      <c r="J487" s="38" t="s">
        <v>1559</v>
      </c>
      <c r="K487" s="38" t="s">
        <v>1559</v>
      </c>
      <c r="L487" s="38" t="s">
        <v>1559</v>
      </c>
      <c r="M487" s="38" t="s">
        <v>585</v>
      </c>
      <c r="N487" s="38" t="s">
        <v>585</v>
      </c>
      <c r="O487" s="38" t="s">
        <v>585</v>
      </c>
      <c r="P487" s="38" t="s">
        <v>585</v>
      </c>
      <c r="Q487" s="38" t="s">
        <v>585</v>
      </c>
      <c r="R487" s="38" t="s">
        <v>585</v>
      </c>
      <c r="S487" s="38" t="s">
        <v>585</v>
      </c>
      <c r="T487" s="38" t="s">
        <v>585</v>
      </c>
      <c r="U487" s="38" t="s">
        <v>585</v>
      </c>
      <c r="V487" s="38" t="s">
        <v>585</v>
      </c>
    </row>
    <row r="488" spans="1:22" x14ac:dyDescent="0.25">
      <c r="A488" s="2" t="s">
        <v>16</v>
      </c>
      <c r="B488" s="47" t="s">
        <v>510</v>
      </c>
      <c r="C488" s="30" t="s">
        <v>584</v>
      </c>
      <c r="D488" s="30" t="s">
        <v>585</v>
      </c>
      <c r="E488" s="31">
        <v>1</v>
      </c>
      <c r="F488" s="32" t="s">
        <v>510</v>
      </c>
      <c r="G488" s="33" t="s">
        <v>585</v>
      </c>
      <c r="H488" s="33" t="s">
        <v>1560</v>
      </c>
      <c r="I488" s="33" t="s">
        <v>1561</v>
      </c>
      <c r="J488" s="33" t="s">
        <v>1561</v>
      </c>
      <c r="K488" s="33" t="s">
        <v>1561</v>
      </c>
      <c r="L488" s="33" t="s">
        <v>1561</v>
      </c>
      <c r="M488" s="33" t="s">
        <v>585</v>
      </c>
      <c r="N488" s="33" t="s">
        <v>585</v>
      </c>
      <c r="O488" s="33" t="s">
        <v>585</v>
      </c>
      <c r="P488" s="33" t="s">
        <v>585</v>
      </c>
      <c r="Q488" s="33" t="s">
        <v>585</v>
      </c>
      <c r="R488" s="33" t="s">
        <v>585</v>
      </c>
      <c r="S488" s="33" t="s">
        <v>585</v>
      </c>
      <c r="T488" s="33" t="s">
        <v>585</v>
      </c>
      <c r="U488" s="33" t="s">
        <v>585</v>
      </c>
      <c r="V488" s="33" t="s">
        <v>585</v>
      </c>
    </row>
    <row r="489" spans="1:22" x14ac:dyDescent="0.25">
      <c r="A489" s="2" t="s">
        <v>17</v>
      </c>
      <c r="B489" s="53" t="s">
        <v>360</v>
      </c>
      <c r="C489" s="35" t="s">
        <v>600</v>
      </c>
      <c r="D489" s="35" t="s">
        <v>510</v>
      </c>
      <c r="E489" s="36">
        <v>0</v>
      </c>
      <c r="F489" s="37" t="s">
        <v>360</v>
      </c>
      <c r="G489" s="36" t="s">
        <v>601</v>
      </c>
      <c r="H489" s="38" t="s">
        <v>1562</v>
      </c>
      <c r="I489" s="38" t="s">
        <v>1563</v>
      </c>
      <c r="J489" s="38" t="s">
        <v>1563</v>
      </c>
      <c r="K489" s="38" t="s">
        <v>1563</v>
      </c>
      <c r="L489" s="38" t="s">
        <v>1563</v>
      </c>
      <c r="M489" s="38" t="s">
        <v>585</v>
      </c>
      <c r="N489" s="38" t="s">
        <v>585</v>
      </c>
      <c r="O489" s="38" t="s">
        <v>585</v>
      </c>
      <c r="P489" s="38" t="s">
        <v>585</v>
      </c>
      <c r="Q489" s="38" t="s">
        <v>585</v>
      </c>
      <c r="R489" s="38" t="s">
        <v>585</v>
      </c>
      <c r="S489" s="38" t="s">
        <v>585</v>
      </c>
      <c r="T489" s="38" t="s">
        <v>585</v>
      </c>
      <c r="U489" s="38" t="s">
        <v>585</v>
      </c>
      <c r="V489" s="38" t="s">
        <v>585</v>
      </c>
    </row>
    <row r="490" spans="1:22" x14ac:dyDescent="0.25">
      <c r="A490" s="2" t="s">
        <v>17</v>
      </c>
      <c r="B490" s="53" t="s">
        <v>371</v>
      </c>
      <c r="C490" s="35" t="s">
        <v>584</v>
      </c>
      <c r="D490" s="35" t="s">
        <v>585</v>
      </c>
      <c r="E490" s="36">
        <v>0</v>
      </c>
      <c r="F490" s="37" t="s">
        <v>371</v>
      </c>
      <c r="G490" s="36" t="s">
        <v>586</v>
      </c>
      <c r="H490" s="38" t="s">
        <v>1564</v>
      </c>
      <c r="I490" s="38" t="s">
        <v>1565</v>
      </c>
      <c r="J490" s="38" t="s">
        <v>1565</v>
      </c>
      <c r="K490" s="38" t="s">
        <v>1565</v>
      </c>
      <c r="L490" s="38" t="s">
        <v>1565</v>
      </c>
      <c r="M490" s="38" t="s">
        <v>585</v>
      </c>
      <c r="N490" s="38" t="s">
        <v>585</v>
      </c>
      <c r="O490" s="38" t="s">
        <v>585</v>
      </c>
      <c r="P490" s="38" t="s">
        <v>585</v>
      </c>
      <c r="Q490" s="38" t="s">
        <v>585</v>
      </c>
      <c r="R490" s="38" t="s">
        <v>585</v>
      </c>
      <c r="S490" s="38" t="s">
        <v>585</v>
      </c>
      <c r="T490" s="38" t="s">
        <v>585</v>
      </c>
      <c r="U490" s="38" t="s">
        <v>585</v>
      </c>
      <c r="V490" s="38" t="s">
        <v>585</v>
      </c>
    </row>
    <row r="491" spans="1:22" x14ac:dyDescent="0.25">
      <c r="A491" s="2" t="s">
        <v>16</v>
      </c>
      <c r="B491" s="47" t="s">
        <v>511</v>
      </c>
      <c r="C491" s="30" t="s">
        <v>584</v>
      </c>
      <c r="D491" s="30" t="s">
        <v>585</v>
      </c>
      <c r="E491" s="31">
        <v>1</v>
      </c>
      <c r="F491" s="32" t="s">
        <v>511</v>
      </c>
      <c r="G491" s="33" t="s">
        <v>585</v>
      </c>
      <c r="H491" s="33" t="s">
        <v>1566</v>
      </c>
      <c r="I491" s="33" t="s">
        <v>1567</v>
      </c>
      <c r="J491" s="33" t="s">
        <v>1567</v>
      </c>
      <c r="K491" s="33" t="s">
        <v>1567</v>
      </c>
      <c r="L491" s="33" t="s">
        <v>1567</v>
      </c>
      <c r="M491" s="33" t="s">
        <v>585</v>
      </c>
      <c r="N491" s="33" t="s">
        <v>585</v>
      </c>
      <c r="O491" s="33" t="s">
        <v>585</v>
      </c>
      <c r="P491" s="33" t="s">
        <v>585</v>
      </c>
      <c r="Q491" s="33" t="s">
        <v>585</v>
      </c>
      <c r="R491" s="33" t="s">
        <v>585</v>
      </c>
      <c r="S491" s="33" t="s">
        <v>585</v>
      </c>
      <c r="T491" s="33" t="s">
        <v>585</v>
      </c>
      <c r="U491" s="33" t="s">
        <v>585</v>
      </c>
      <c r="V491" s="33" t="s">
        <v>585</v>
      </c>
    </row>
    <row r="492" spans="1:22" x14ac:dyDescent="0.25">
      <c r="A492" s="2" t="s">
        <v>17</v>
      </c>
      <c r="B492" s="53" t="s">
        <v>361</v>
      </c>
      <c r="C492" s="35" t="s">
        <v>600</v>
      </c>
      <c r="D492" s="35" t="s">
        <v>511</v>
      </c>
      <c r="E492" s="36">
        <v>0</v>
      </c>
      <c r="F492" s="37" t="s">
        <v>361</v>
      </c>
      <c r="G492" s="36" t="s">
        <v>601</v>
      </c>
      <c r="H492" s="38" t="s">
        <v>1568</v>
      </c>
      <c r="I492" s="38" t="s">
        <v>1569</v>
      </c>
      <c r="J492" s="38" t="s">
        <v>1569</v>
      </c>
      <c r="K492" s="38" t="s">
        <v>1569</v>
      </c>
      <c r="L492" s="38" t="s">
        <v>1569</v>
      </c>
      <c r="M492" s="38" t="s">
        <v>585</v>
      </c>
      <c r="N492" s="38" t="s">
        <v>585</v>
      </c>
      <c r="O492" s="38" t="s">
        <v>585</v>
      </c>
      <c r="P492" s="38" t="s">
        <v>585</v>
      </c>
      <c r="Q492" s="38" t="s">
        <v>585</v>
      </c>
      <c r="R492" s="38" t="s">
        <v>585</v>
      </c>
      <c r="S492" s="38" t="s">
        <v>585</v>
      </c>
      <c r="T492" s="38" t="s">
        <v>585</v>
      </c>
      <c r="U492" s="38" t="s">
        <v>585</v>
      </c>
      <c r="V492" s="38" t="s">
        <v>585</v>
      </c>
    </row>
    <row r="493" spans="1:22" x14ac:dyDescent="0.25">
      <c r="A493" s="2" t="s">
        <v>17</v>
      </c>
      <c r="B493" s="53" t="s">
        <v>372</v>
      </c>
      <c r="C493" s="35" t="s">
        <v>584</v>
      </c>
      <c r="D493" s="35" t="s">
        <v>585</v>
      </c>
      <c r="E493" s="36">
        <v>0</v>
      </c>
      <c r="F493" s="37" t="s">
        <v>372</v>
      </c>
      <c r="G493" s="36" t="s">
        <v>586</v>
      </c>
      <c r="H493" s="38" t="s">
        <v>1570</v>
      </c>
      <c r="I493" s="38" t="s">
        <v>1571</v>
      </c>
      <c r="J493" s="38" t="s">
        <v>1571</v>
      </c>
      <c r="K493" s="38" t="s">
        <v>1571</v>
      </c>
      <c r="L493" s="38" t="s">
        <v>1571</v>
      </c>
      <c r="M493" s="38" t="s">
        <v>585</v>
      </c>
      <c r="N493" s="38" t="s">
        <v>585</v>
      </c>
      <c r="O493" s="38" t="s">
        <v>585</v>
      </c>
      <c r="P493" s="38" t="s">
        <v>585</v>
      </c>
      <c r="Q493" s="38" t="s">
        <v>585</v>
      </c>
      <c r="R493" s="38" t="s">
        <v>585</v>
      </c>
      <c r="S493" s="38" t="s">
        <v>585</v>
      </c>
      <c r="T493" s="38" t="s">
        <v>585</v>
      </c>
      <c r="U493" s="38" t="s">
        <v>585</v>
      </c>
      <c r="V493" s="38" t="s">
        <v>585</v>
      </c>
    </row>
    <row r="494" spans="1:22" x14ac:dyDescent="0.25">
      <c r="A494" s="2" t="s">
        <v>16</v>
      </c>
      <c r="B494" s="47" t="s">
        <v>512</v>
      </c>
      <c r="C494" s="30" t="s">
        <v>584</v>
      </c>
      <c r="D494" s="30" t="s">
        <v>585</v>
      </c>
      <c r="E494" s="31">
        <v>1</v>
      </c>
      <c r="F494" s="32" t="s">
        <v>512</v>
      </c>
      <c r="G494" s="33" t="s">
        <v>585</v>
      </c>
      <c r="H494" s="33" t="s">
        <v>1572</v>
      </c>
      <c r="I494" s="33" t="s">
        <v>1573</v>
      </c>
      <c r="J494" s="33" t="s">
        <v>1573</v>
      </c>
      <c r="K494" s="33" t="s">
        <v>1573</v>
      </c>
      <c r="L494" s="33" t="s">
        <v>1573</v>
      </c>
      <c r="M494" s="33" t="s">
        <v>585</v>
      </c>
      <c r="N494" s="33" t="s">
        <v>585</v>
      </c>
      <c r="O494" s="33" t="s">
        <v>585</v>
      </c>
      <c r="P494" s="33" t="s">
        <v>585</v>
      </c>
      <c r="Q494" s="33" t="s">
        <v>585</v>
      </c>
      <c r="R494" s="33" t="s">
        <v>585</v>
      </c>
      <c r="S494" s="33" t="s">
        <v>585</v>
      </c>
      <c r="T494" s="33" t="s">
        <v>585</v>
      </c>
      <c r="U494" s="33" t="s">
        <v>585</v>
      </c>
      <c r="V494" s="33" t="s">
        <v>585</v>
      </c>
    </row>
    <row r="495" spans="1:22" x14ac:dyDescent="0.25">
      <c r="A495" s="2" t="s">
        <v>17</v>
      </c>
      <c r="B495" s="53" t="s">
        <v>362</v>
      </c>
      <c r="C495" s="35" t="s">
        <v>600</v>
      </c>
      <c r="D495" s="35" t="s">
        <v>512</v>
      </c>
      <c r="E495" s="36">
        <v>0</v>
      </c>
      <c r="F495" s="37" t="s">
        <v>362</v>
      </c>
      <c r="G495" s="36" t="s">
        <v>601</v>
      </c>
      <c r="H495" s="38" t="s">
        <v>1574</v>
      </c>
      <c r="I495" s="38" t="s">
        <v>1575</v>
      </c>
      <c r="J495" s="38" t="s">
        <v>1575</v>
      </c>
      <c r="K495" s="38" t="s">
        <v>1575</v>
      </c>
      <c r="L495" s="38" t="s">
        <v>1575</v>
      </c>
      <c r="M495" s="38" t="s">
        <v>585</v>
      </c>
      <c r="N495" s="38" t="s">
        <v>585</v>
      </c>
      <c r="O495" s="38" t="s">
        <v>585</v>
      </c>
      <c r="P495" s="38" t="s">
        <v>585</v>
      </c>
      <c r="Q495" s="38" t="s">
        <v>585</v>
      </c>
      <c r="R495" s="38" t="s">
        <v>585</v>
      </c>
      <c r="S495" s="38" t="s">
        <v>585</v>
      </c>
      <c r="T495" s="38" t="s">
        <v>585</v>
      </c>
      <c r="U495" s="38" t="s">
        <v>585</v>
      </c>
      <c r="V495" s="38" t="s">
        <v>585</v>
      </c>
    </row>
    <row r="496" spans="1:22" x14ac:dyDescent="0.25">
      <c r="A496" s="2" t="s">
        <v>17</v>
      </c>
      <c r="B496" s="53" t="s">
        <v>373</v>
      </c>
      <c r="C496" s="35" t="s">
        <v>584</v>
      </c>
      <c r="D496" s="35" t="s">
        <v>585</v>
      </c>
      <c r="E496" s="36">
        <v>0</v>
      </c>
      <c r="F496" s="37" t="s">
        <v>373</v>
      </c>
      <c r="G496" s="36" t="s">
        <v>586</v>
      </c>
      <c r="H496" s="38" t="s">
        <v>1576</v>
      </c>
      <c r="I496" s="38" t="s">
        <v>1577</v>
      </c>
      <c r="J496" s="38" t="s">
        <v>1577</v>
      </c>
      <c r="K496" s="38" t="s">
        <v>1577</v>
      </c>
      <c r="L496" s="38" t="s">
        <v>1577</v>
      </c>
      <c r="M496" s="38" t="s">
        <v>585</v>
      </c>
      <c r="N496" s="38" t="s">
        <v>585</v>
      </c>
      <c r="O496" s="38" t="s">
        <v>585</v>
      </c>
      <c r="P496" s="38" t="s">
        <v>585</v>
      </c>
      <c r="Q496" s="38" t="s">
        <v>585</v>
      </c>
      <c r="R496" s="38" t="s">
        <v>585</v>
      </c>
      <c r="S496" s="38" t="s">
        <v>585</v>
      </c>
      <c r="T496" s="38" t="s">
        <v>585</v>
      </c>
      <c r="U496" s="38" t="s">
        <v>585</v>
      </c>
      <c r="V496" s="38" t="s">
        <v>585</v>
      </c>
    </row>
    <row r="497" spans="1:22" x14ac:dyDescent="0.25">
      <c r="A497" s="2" t="s">
        <v>16</v>
      </c>
      <c r="B497" s="47" t="s">
        <v>513</v>
      </c>
      <c r="C497" s="30" t="s">
        <v>584</v>
      </c>
      <c r="D497" s="30" t="s">
        <v>585</v>
      </c>
      <c r="E497" s="31">
        <v>1</v>
      </c>
      <c r="F497" s="32" t="s">
        <v>513</v>
      </c>
      <c r="G497" s="33" t="s">
        <v>585</v>
      </c>
      <c r="H497" s="33" t="s">
        <v>1578</v>
      </c>
      <c r="I497" s="33" t="s">
        <v>1579</v>
      </c>
      <c r="J497" s="33" t="s">
        <v>1579</v>
      </c>
      <c r="K497" s="33" t="s">
        <v>1579</v>
      </c>
      <c r="L497" s="33" t="s">
        <v>1579</v>
      </c>
      <c r="M497" s="33" t="s">
        <v>585</v>
      </c>
      <c r="N497" s="33" t="s">
        <v>585</v>
      </c>
      <c r="O497" s="33" t="s">
        <v>585</v>
      </c>
      <c r="P497" s="33" t="s">
        <v>585</v>
      </c>
      <c r="Q497" s="33" t="s">
        <v>585</v>
      </c>
      <c r="R497" s="33" t="s">
        <v>585</v>
      </c>
      <c r="S497" s="33" t="s">
        <v>585</v>
      </c>
      <c r="T497" s="33" t="s">
        <v>585</v>
      </c>
      <c r="U497" s="33" t="s">
        <v>585</v>
      </c>
      <c r="V497" s="33" t="s">
        <v>585</v>
      </c>
    </row>
    <row r="498" spans="1:22" x14ac:dyDescent="0.25">
      <c r="A498" s="2" t="s">
        <v>17</v>
      </c>
      <c r="B498" s="53" t="s">
        <v>363</v>
      </c>
      <c r="C498" s="35" t="s">
        <v>600</v>
      </c>
      <c r="D498" s="35" t="s">
        <v>513</v>
      </c>
      <c r="E498" s="36">
        <v>0</v>
      </c>
      <c r="F498" s="37" t="s">
        <v>363</v>
      </c>
      <c r="G498" s="36" t="s">
        <v>601</v>
      </c>
      <c r="H498" s="38" t="s">
        <v>1580</v>
      </c>
      <c r="I498" s="38" t="s">
        <v>1581</v>
      </c>
      <c r="J498" s="38" t="s">
        <v>1581</v>
      </c>
      <c r="K498" s="38" t="s">
        <v>1581</v>
      </c>
      <c r="L498" s="38" t="s">
        <v>1581</v>
      </c>
      <c r="M498" s="38" t="s">
        <v>585</v>
      </c>
      <c r="N498" s="38" t="s">
        <v>585</v>
      </c>
      <c r="O498" s="38" t="s">
        <v>585</v>
      </c>
      <c r="P498" s="38" t="s">
        <v>585</v>
      </c>
      <c r="Q498" s="38" t="s">
        <v>585</v>
      </c>
      <c r="R498" s="38" t="s">
        <v>585</v>
      </c>
      <c r="S498" s="38" t="s">
        <v>585</v>
      </c>
      <c r="T498" s="38" t="s">
        <v>585</v>
      </c>
      <c r="U498" s="38" t="s">
        <v>585</v>
      </c>
      <c r="V498" s="38" t="s">
        <v>585</v>
      </c>
    </row>
    <row r="499" spans="1:22" x14ac:dyDescent="0.25">
      <c r="A499" s="2" t="s">
        <v>17</v>
      </c>
      <c r="B499" s="53" t="s">
        <v>374</v>
      </c>
      <c r="C499" s="35" t="s">
        <v>584</v>
      </c>
      <c r="D499" s="35" t="s">
        <v>585</v>
      </c>
      <c r="E499" s="36">
        <v>0</v>
      </c>
      <c r="F499" s="37" t="s">
        <v>374</v>
      </c>
      <c r="G499" s="36" t="s">
        <v>586</v>
      </c>
      <c r="H499" s="38" t="s">
        <v>1582</v>
      </c>
      <c r="I499" s="38" t="s">
        <v>1583</v>
      </c>
      <c r="J499" s="38" t="s">
        <v>1583</v>
      </c>
      <c r="K499" s="38" t="s">
        <v>1583</v>
      </c>
      <c r="L499" s="38" t="s">
        <v>1583</v>
      </c>
      <c r="M499" s="38" t="s">
        <v>585</v>
      </c>
      <c r="N499" s="38" t="s">
        <v>585</v>
      </c>
      <c r="O499" s="38" t="s">
        <v>585</v>
      </c>
      <c r="P499" s="38" t="s">
        <v>585</v>
      </c>
      <c r="Q499" s="38" t="s">
        <v>585</v>
      </c>
      <c r="R499" s="38" t="s">
        <v>585</v>
      </c>
      <c r="S499" s="38" t="s">
        <v>585</v>
      </c>
      <c r="T499" s="38" t="s">
        <v>585</v>
      </c>
      <c r="U499" s="38" t="s">
        <v>585</v>
      </c>
      <c r="V499" s="38" t="s">
        <v>585</v>
      </c>
    </row>
    <row r="500" spans="1:22" x14ac:dyDescent="0.25">
      <c r="A500" s="2" t="s">
        <v>16</v>
      </c>
      <c r="B500" s="47" t="s">
        <v>514</v>
      </c>
      <c r="C500" s="30" t="s">
        <v>584</v>
      </c>
      <c r="D500" s="30" t="s">
        <v>585</v>
      </c>
      <c r="E500" s="31">
        <v>1</v>
      </c>
      <c r="F500" s="32" t="s">
        <v>514</v>
      </c>
      <c r="G500" s="33" t="s">
        <v>585</v>
      </c>
      <c r="H500" s="33" t="s">
        <v>1584</v>
      </c>
      <c r="I500" s="33" t="s">
        <v>1585</v>
      </c>
      <c r="J500" s="33" t="s">
        <v>1585</v>
      </c>
      <c r="K500" s="33" t="s">
        <v>1585</v>
      </c>
      <c r="L500" s="33" t="s">
        <v>1585</v>
      </c>
      <c r="M500" s="33" t="s">
        <v>585</v>
      </c>
      <c r="N500" s="33" t="s">
        <v>585</v>
      </c>
      <c r="O500" s="33" t="s">
        <v>585</v>
      </c>
      <c r="P500" s="33" t="s">
        <v>585</v>
      </c>
      <c r="Q500" s="33" t="s">
        <v>585</v>
      </c>
      <c r="R500" s="33" t="s">
        <v>585</v>
      </c>
      <c r="S500" s="33" t="s">
        <v>585</v>
      </c>
      <c r="T500" s="33" t="s">
        <v>585</v>
      </c>
      <c r="U500" s="33" t="s">
        <v>585</v>
      </c>
      <c r="V500" s="33" t="s">
        <v>585</v>
      </c>
    </row>
    <row r="501" spans="1:22" x14ac:dyDescent="0.25">
      <c r="A501" s="2" t="s">
        <v>17</v>
      </c>
      <c r="B501" s="53" t="s">
        <v>415</v>
      </c>
      <c r="C501" s="35" t="s">
        <v>600</v>
      </c>
      <c r="D501" s="35" t="s">
        <v>514</v>
      </c>
      <c r="E501" s="36">
        <v>0</v>
      </c>
      <c r="F501" s="37" t="s">
        <v>415</v>
      </c>
      <c r="G501" s="36" t="s">
        <v>601</v>
      </c>
      <c r="H501" s="38" t="s">
        <v>1586</v>
      </c>
      <c r="I501" s="38" t="s">
        <v>1587</v>
      </c>
      <c r="J501" s="38" t="s">
        <v>1587</v>
      </c>
      <c r="K501" s="38" t="s">
        <v>1587</v>
      </c>
      <c r="L501" s="38" t="s">
        <v>1587</v>
      </c>
      <c r="M501" s="38" t="s">
        <v>585</v>
      </c>
      <c r="N501" s="38" t="s">
        <v>585</v>
      </c>
      <c r="O501" s="38" t="s">
        <v>585</v>
      </c>
      <c r="P501" s="38" t="s">
        <v>585</v>
      </c>
      <c r="Q501" s="38" t="s">
        <v>585</v>
      </c>
      <c r="R501" s="38" t="s">
        <v>585</v>
      </c>
      <c r="S501" s="38" t="s">
        <v>585</v>
      </c>
      <c r="T501" s="38" t="s">
        <v>585</v>
      </c>
      <c r="U501" s="38" t="s">
        <v>585</v>
      </c>
      <c r="V501" s="38" t="s">
        <v>585</v>
      </c>
    </row>
    <row r="502" spans="1:22" x14ac:dyDescent="0.25">
      <c r="A502" s="2" t="s">
        <v>17</v>
      </c>
      <c r="B502" s="53" t="s">
        <v>416</v>
      </c>
      <c r="C502" s="35" t="s">
        <v>584</v>
      </c>
      <c r="D502" s="35" t="s">
        <v>585</v>
      </c>
      <c r="E502" s="36">
        <v>0</v>
      </c>
      <c r="F502" s="37" t="s">
        <v>416</v>
      </c>
      <c r="G502" s="36" t="s">
        <v>586</v>
      </c>
      <c r="H502" s="38" t="s">
        <v>1588</v>
      </c>
      <c r="I502" s="38" t="s">
        <v>1589</v>
      </c>
      <c r="J502" s="38" t="s">
        <v>1589</v>
      </c>
      <c r="K502" s="38" t="s">
        <v>1589</v>
      </c>
      <c r="L502" s="38" t="s">
        <v>1589</v>
      </c>
      <c r="M502" s="38" t="s">
        <v>585</v>
      </c>
      <c r="N502" s="38" t="s">
        <v>585</v>
      </c>
      <c r="O502" s="38" t="s">
        <v>585</v>
      </c>
      <c r="P502" s="38" t="s">
        <v>585</v>
      </c>
      <c r="Q502" s="38" t="s">
        <v>585</v>
      </c>
      <c r="R502" s="38" t="s">
        <v>585</v>
      </c>
      <c r="S502" s="38" t="s">
        <v>585</v>
      </c>
      <c r="T502" s="38" t="s">
        <v>585</v>
      </c>
      <c r="U502" s="38" t="s">
        <v>585</v>
      </c>
      <c r="V502" s="38" t="s">
        <v>585</v>
      </c>
    </row>
    <row r="503" spans="1:22" x14ac:dyDescent="0.25">
      <c r="A503" s="2">
        <v>3</v>
      </c>
      <c r="B503" s="46" t="s">
        <v>515</v>
      </c>
      <c r="C503" s="25" t="s">
        <v>584</v>
      </c>
      <c r="D503" s="25" t="s">
        <v>585</v>
      </c>
      <c r="E503" s="26">
        <v>2</v>
      </c>
      <c r="F503" s="27" t="s">
        <v>515</v>
      </c>
      <c r="G503" s="28" t="s">
        <v>585</v>
      </c>
      <c r="H503" s="28" t="s">
        <v>1590</v>
      </c>
      <c r="I503" s="28" t="s">
        <v>1591</v>
      </c>
      <c r="J503" s="28" t="s">
        <v>1591</v>
      </c>
      <c r="K503" s="28" t="s">
        <v>1591</v>
      </c>
      <c r="L503" s="28" t="s">
        <v>1591</v>
      </c>
      <c r="M503" s="28" t="s">
        <v>585</v>
      </c>
      <c r="N503" s="28" t="s">
        <v>585</v>
      </c>
      <c r="O503" s="28" t="s">
        <v>585</v>
      </c>
      <c r="P503" s="28" t="s">
        <v>585</v>
      </c>
      <c r="Q503" s="28" t="s">
        <v>585</v>
      </c>
      <c r="R503" s="28" t="s">
        <v>585</v>
      </c>
      <c r="S503" s="28" t="s">
        <v>585</v>
      </c>
      <c r="T503" s="28" t="s">
        <v>585</v>
      </c>
      <c r="U503" s="28" t="s">
        <v>585</v>
      </c>
      <c r="V503" s="28" t="s">
        <v>585</v>
      </c>
    </row>
    <row r="504" spans="1:22" x14ac:dyDescent="0.25">
      <c r="A504" s="2" t="s">
        <v>16</v>
      </c>
      <c r="B504" s="47" t="s">
        <v>516</v>
      </c>
      <c r="C504" s="30" t="s">
        <v>584</v>
      </c>
      <c r="D504" s="30" t="s">
        <v>585</v>
      </c>
      <c r="E504" s="31">
        <v>1</v>
      </c>
      <c r="F504" s="32" t="s">
        <v>516</v>
      </c>
      <c r="G504" s="33" t="s">
        <v>585</v>
      </c>
      <c r="H504" s="33" t="s">
        <v>1592</v>
      </c>
      <c r="I504" s="33" t="s">
        <v>1593</v>
      </c>
      <c r="J504" s="33" t="s">
        <v>1593</v>
      </c>
      <c r="K504" s="33" t="s">
        <v>1593</v>
      </c>
      <c r="L504" s="33" t="s">
        <v>1593</v>
      </c>
      <c r="M504" s="33" t="s">
        <v>585</v>
      </c>
      <c r="N504" s="33" t="s">
        <v>585</v>
      </c>
      <c r="O504" s="33" t="s">
        <v>585</v>
      </c>
      <c r="P504" s="33" t="s">
        <v>585</v>
      </c>
      <c r="Q504" s="33" t="s">
        <v>585</v>
      </c>
      <c r="R504" s="33" t="s">
        <v>585</v>
      </c>
      <c r="S504" s="33" t="s">
        <v>585</v>
      </c>
      <c r="T504" s="33" t="s">
        <v>585</v>
      </c>
      <c r="U504" s="33" t="s">
        <v>585</v>
      </c>
      <c r="V504" s="33" t="s">
        <v>585</v>
      </c>
    </row>
    <row r="505" spans="1:22" x14ac:dyDescent="0.25">
      <c r="A505" s="2" t="s">
        <v>17</v>
      </c>
      <c r="B505" s="53" t="s">
        <v>375</v>
      </c>
      <c r="C505" s="35" t="s">
        <v>600</v>
      </c>
      <c r="D505" s="35" t="s">
        <v>516</v>
      </c>
      <c r="E505" s="36">
        <v>0</v>
      </c>
      <c r="F505" s="37" t="s">
        <v>375</v>
      </c>
      <c r="G505" s="36" t="s">
        <v>601</v>
      </c>
      <c r="H505" s="38" t="s">
        <v>1594</v>
      </c>
      <c r="I505" s="38" t="s">
        <v>1595</v>
      </c>
      <c r="J505" s="38" t="s">
        <v>1595</v>
      </c>
      <c r="K505" s="38" t="s">
        <v>1595</v>
      </c>
      <c r="L505" s="38" t="s">
        <v>1595</v>
      </c>
      <c r="M505" s="38" t="s">
        <v>585</v>
      </c>
      <c r="N505" s="38" t="s">
        <v>585</v>
      </c>
      <c r="O505" s="38" t="s">
        <v>585</v>
      </c>
      <c r="P505" s="38" t="s">
        <v>585</v>
      </c>
      <c r="Q505" s="38" t="s">
        <v>585</v>
      </c>
      <c r="R505" s="38" t="s">
        <v>585</v>
      </c>
      <c r="S505" s="38" t="s">
        <v>585</v>
      </c>
      <c r="T505" s="38" t="s">
        <v>585</v>
      </c>
      <c r="U505" s="38" t="s">
        <v>585</v>
      </c>
      <c r="V505" s="38" t="s">
        <v>585</v>
      </c>
    </row>
    <row r="506" spans="1:22" x14ac:dyDescent="0.25">
      <c r="A506" s="2" t="s">
        <v>17</v>
      </c>
      <c r="B506" s="53" t="s">
        <v>377</v>
      </c>
      <c r="C506" s="35" t="s">
        <v>584</v>
      </c>
      <c r="D506" s="35" t="s">
        <v>585</v>
      </c>
      <c r="E506" s="36">
        <v>0</v>
      </c>
      <c r="F506" s="37" t="s">
        <v>377</v>
      </c>
      <c r="G506" s="36" t="s">
        <v>586</v>
      </c>
      <c r="H506" s="38" t="s">
        <v>1596</v>
      </c>
      <c r="I506" s="38" t="s">
        <v>1597</v>
      </c>
      <c r="J506" s="38" t="s">
        <v>1597</v>
      </c>
      <c r="K506" s="38" t="s">
        <v>1597</v>
      </c>
      <c r="L506" s="38" t="s">
        <v>1597</v>
      </c>
      <c r="M506" s="38" t="s">
        <v>585</v>
      </c>
      <c r="N506" s="38" t="s">
        <v>585</v>
      </c>
      <c r="O506" s="38" t="s">
        <v>585</v>
      </c>
      <c r="P506" s="38" t="s">
        <v>585</v>
      </c>
      <c r="Q506" s="38" t="s">
        <v>585</v>
      </c>
      <c r="R506" s="38" t="s">
        <v>585</v>
      </c>
      <c r="S506" s="38" t="s">
        <v>585</v>
      </c>
      <c r="T506" s="38" t="s">
        <v>585</v>
      </c>
      <c r="U506" s="38" t="s">
        <v>585</v>
      </c>
      <c r="V506" s="38" t="s">
        <v>585</v>
      </c>
    </row>
    <row r="507" spans="1:22" x14ac:dyDescent="0.25">
      <c r="A507" s="2" t="s">
        <v>16</v>
      </c>
      <c r="B507" s="47" t="s">
        <v>517</v>
      </c>
      <c r="C507" s="30" t="s">
        <v>584</v>
      </c>
      <c r="D507" s="30" t="s">
        <v>585</v>
      </c>
      <c r="E507" s="31">
        <v>1</v>
      </c>
      <c r="F507" s="32" t="s">
        <v>517</v>
      </c>
      <c r="G507" s="33" t="s">
        <v>585</v>
      </c>
      <c r="H507" s="33" t="s">
        <v>1598</v>
      </c>
      <c r="I507" s="33" t="s">
        <v>1599</v>
      </c>
      <c r="J507" s="33" t="s">
        <v>1599</v>
      </c>
      <c r="K507" s="33" t="s">
        <v>1599</v>
      </c>
      <c r="L507" s="33" t="s">
        <v>1599</v>
      </c>
      <c r="M507" s="33" t="s">
        <v>585</v>
      </c>
      <c r="N507" s="33" t="s">
        <v>585</v>
      </c>
      <c r="O507" s="33" t="s">
        <v>585</v>
      </c>
      <c r="P507" s="33" t="s">
        <v>585</v>
      </c>
      <c r="Q507" s="33" t="s">
        <v>585</v>
      </c>
      <c r="R507" s="33" t="s">
        <v>585</v>
      </c>
      <c r="S507" s="33" t="s">
        <v>585</v>
      </c>
      <c r="T507" s="33" t="s">
        <v>585</v>
      </c>
      <c r="U507" s="33" t="s">
        <v>585</v>
      </c>
      <c r="V507" s="33" t="s">
        <v>585</v>
      </c>
    </row>
    <row r="508" spans="1:22" x14ac:dyDescent="0.25">
      <c r="A508" s="2" t="s">
        <v>17</v>
      </c>
      <c r="B508" s="53" t="s">
        <v>376</v>
      </c>
      <c r="C508" s="35" t="s">
        <v>600</v>
      </c>
      <c r="D508" s="35" t="s">
        <v>517</v>
      </c>
      <c r="E508" s="36">
        <v>0</v>
      </c>
      <c r="F508" s="37" t="s">
        <v>376</v>
      </c>
      <c r="G508" s="36" t="s">
        <v>601</v>
      </c>
      <c r="H508" s="38" t="s">
        <v>1600</v>
      </c>
      <c r="I508" s="38" t="s">
        <v>1601</v>
      </c>
      <c r="J508" s="38" t="s">
        <v>1601</v>
      </c>
      <c r="K508" s="38" t="s">
        <v>1601</v>
      </c>
      <c r="L508" s="38" t="s">
        <v>1601</v>
      </c>
      <c r="M508" s="38" t="s">
        <v>585</v>
      </c>
      <c r="N508" s="38" t="s">
        <v>585</v>
      </c>
      <c r="O508" s="38" t="s">
        <v>585</v>
      </c>
      <c r="P508" s="38" t="s">
        <v>585</v>
      </c>
      <c r="Q508" s="38" t="s">
        <v>585</v>
      </c>
      <c r="R508" s="38" t="s">
        <v>585</v>
      </c>
      <c r="S508" s="38" t="s">
        <v>585</v>
      </c>
      <c r="T508" s="38" t="s">
        <v>585</v>
      </c>
      <c r="U508" s="38" t="s">
        <v>585</v>
      </c>
      <c r="V508" s="38" t="s">
        <v>585</v>
      </c>
    </row>
    <row r="509" spans="1:22" x14ac:dyDescent="0.25">
      <c r="A509" s="2" t="s">
        <v>17</v>
      </c>
      <c r="B509" s="53" t="s">
        <v>378</v>
      </c>
      <c r="C509" s="35" t="s">
        <v>584</v>
      </c>
      <c r="D509" s="35" t="s">
        <v>585</v>
      </c>
      <c r="E509" s="36">
        <v>0</v>
      </c>
      <c r="F509" s="37" t="s">
        <v>378</v>
      </c>
      <c r="G509" s="36" t="s">
        <v>586</v>
      </c>
      <c r="H509" s="38" t="s">
        <v>1602</v>
      </c>
      <c r="I509" s="38" t="s">
        <v>1603</v>
      </c>
      <c r="J509" s="38" t="s">
        <v>1603</v>
      </c>
      <c r="K509" s="38" t="s">
        <v>1603</v>
      </c>
      <c r="L509" s="38" t="s">
        <v>1603</v>
      </c>
      <c r="M509" s="38" t="s">
        <v>585</v>
      </c>
      <c r="N509" s="38" t="s">
        <v>585</v>
      </c>
      <c r="O509" s="38" t="s">
        <v>585</v>
      </c>
      <c r="P509" s="38" t="s">
        <v>585</v>
      </c>
      <c r="Q509" s="38" t="s">
        <v>585</v>
      </c>
      <c r="R509" s="38" t="s">
        <v>585</v>
      </c>
      <c r="S509" s="38" t="s">
        <v>585</v>
      </c>
      <c r="T509" s="38" t="s">
        <v>585</v>
      </c>
      <c r="U509" s="38" t="s">
        <v>585</v>
      </c>
      <c r="V509" s="38" t="s">
        <v>585</v>
      </c>
    </row>
    <row r="510" spans="1:22" x14ac:dyDescent="0.25">
      <c r="A510" s="2">
        <v>3</v>
      </c>
      <c r="B510" s="46" t="s">
        <v>518</v>
      </c>
      <c r="C510" s="25" t="s">
        <v>584</v>
      </c>
      <c r="D510" s="25" t="s">
        <v>585</v>
      </c>
      <c r="E510" s="26">
        <v>2</v>
      </c>
      <c r="F510" s="27" t="s">
        <v>518</v>
      </c>
      <c r="G510" s="28" t="s">
        <v>585</v>
      </c>
      <c r="H510" s="28" t="s">
        <v>1604</v>
      </c>
      <c r="I510" s="28" t="s">
        <v>1605</v>
      </c>
      <c r="J510" s="28" t="s">
        <v>1605</v>
      </c>
      <c r="K510" s="28" t="s">
        <v>1605</v>
      </c>
      <c r="L510" s="28" t="s">
        <v>1605</v>
      </c>
      <c r="M510" s="28" t="s">
        <v>585</v>
      </c>
      <c r="N510" s="28" t="s">
        <v>585</v>
      </c>
      <c r="O510" s="28" t="s">
        <v>585</v>
      </c>
      <c r="P510" s="28" t="s">
        <v>585</v>
      </c>
      <c r="Q510" s="28" t="s">
        <v>585</v>
      </c>
      <c r="R510" s="28" t="s">
        <v>585</v>
      </c>
      <c r="S510" s="28" t="s">
        <v>585</v>
      </c>
      <c r="T510" s="28" t="s">
        <v>585</v>
      </c>
      <c r="U510" s="28" t="s">
        <v>585</v>
      </c>
      <c r="V510" s="28" t="s">
        <v>585</v>
      </c>
    </row>
    <row r="511" spans="1:22" x14ac:dyDescent="0.25">
      <c r="A511" s="2" t="s">
        <v>16</v>
      </c>
      <c r="B511" s="47" t="s">
        <v>519</v>
      </c>
      <c r="C511" s="30" t="s">
        <v>584</v>
      </c>
      <c r="D511" s="30" t="s">
        <v>585</v>
      </c>
      <c r="E511" s="31">
        <v>1</v>
      </c>
      <c r="F511" s="32" t="s">
        <v>519</v>
      </c>
      <c r="G511" s="33" t="s">
        <v>585</v>
      </c>
      <c r="H511" s="33" t="s">
        <v>1606</v>
      </c>
      <c r="I511" s="33" t="s">
        <v>1607</v>
      </c>
      <c r="J511" s="33" t="s">
        <v>1607</v>
      </c>
      <c r="K511" s="33" t="s">
        <v>1607</v>
      </c>
      <c r="L511" s="33" t="s">
        <v>1607</v>
      </c>
      <c r="M511" s="33" t="s">
        <v>585</v>
      </c>
      <c r="N511" s="33" t="s">
        <v>585</v>
      </c>
      <c r="O511" s="33" t="s">
        <v>585</v>
      </c>
      <c r="P511" s="33" t="s">
        <v>585</v>
      </c>
      <c r="Q511" s="33" t="s">
        <v>585</v>
      </c>
      <c r="R511" s="33" t="s">
        <v>585</v>
      </c>
      <c r="S511" s="33" t="s">
        <v>585</v>
      </c>
      <c r="T511" s="33" t="s">
        <v>585</v>
      </c>
      <c r="U511" s="33" t="s">
        <v>585</v>
      </c>
      <c r="V511" s="33" t="s">
        <v>585</v>
      </c>
    </row>
    <row r="512" spans="1:22" x14ac:dyDescent="0.25">
      <c r="A512" s="2" t="s">
        <v>17</v>
      </c>
      <c r="B512" s="53" t="s">
        <v>379</v>
      </c>
      <c r="C512" s="35" t="s">
        <v>600</v>
      </c>
      <c r="D512" s="35" t="s">
        <v>519</v>
      </c>
      <c r="E512" s="36">
        <v>0</v>
      </c>
      <c r="F512" s="37" t="s">
        <v>379</v>
      </c>
      <c r="G512" s="36" t="s">
        <v>601</v>
      </c>
      <c r="H512" s="38" t="s">
        <v>1608</v>
      </c>
      <c r="I512" s="38" t="s">
        <v>1609</v>
      </c>
      <c r="J512" s="38" t="s">
        <v>1609</v>
      </c>
      <c r="K512" s="38" t="s">
        <v>1609</v>
      </c>
      <c r="L512" s="38" t="s">
        <v>1609</v>
      </c>
      <c r="M512" s="38" t="s">
        <v>585</v>
      </c>
      <c r="N512" s="38" t="s">
        <v>585</v>
      </c>
      <c r="O512" s="38" t="s">
        <v>585</v>
      </c>
      <c r="P512" s="38" t="s">
        <v>585</v>
      </c>
      <c r="Q512" s="38" t="s">
        <v>585</v>
      </c>
      <c r="R512" s="38" t="s">
        <v>585</v>
      </c>
      <c r="S512" s="38" t="s">
        <v>585</v>
      </c>
      <c r="T512" s="38" t="s">
        <v>585</v>
      </c>
      <c r="U512" s="38" t="s">
        <v>585</v>
      </c>
      <c r="V512" s="38" t="s">
        <v>585</v>
      </c>
    </row>
    <row r="513" spans="1:22" x14ac:dyDescent="0.25">
      <c r="A513" s="2" t="s">
        <v>17</v>
      </c>
      <c r="B513" s="53" t="s">
        <v>381</v>
      </c>
      <c r="C513" s="35" t="s">
        <v>584</v>
      </c>
      <c r="D513" s="35" t="s">
        <v>585</v>
      </c>
      <c r="E513" s="36">
        <v>0</v>
      </c>
      <c r="F513" s="37" t="s">
        <v>381</v>
      </c>
      <c r="G513" s="36" t="s">
        <v>586</v>
      </c>
      <c r="H513" s="38" t="s">
        <v>1610</v>
      </c>
      <c r="I513" s="38" t="s">
        <v>1611</v>
      </c>
      <c r="J513" s="38" t="s">
        <v>1611</v>
      </c>
      <c r="K513" s="38" t="s">
        <v>1611</v>
      </c>
      <c r="L513" s="38" t="s">
        <v>1611</v>
      </c>
      <c r="M513" s="38" t="s">
        <v>585</v>
      </c>
      <c r="N513" s="38" t="s">
        <v>585</v>
      </c>
      <c r="O513" s="38" t="s">
        <v>585</v>
      </c>
      <c r="P513" s="38" t="s">
        <v>585</v>
      </c>
      <c r="Q513" s="38" t="s">
        <v>585</v>
      </c>
      <c r="R513" s="38" t="s">
        <v>585</v>
      </c>
      <c r="S513" s="38" t="s">
        <v>585</v>
      </c>
      <c r="T513" s="38" t="s">
        <v>585</v>
      </c>
      <c r="U513" s="38" t="s">
        <v>585</v>
      </c>
      <c r="V513" s="38" t="s">
        <v>585</v>
      </c>
    </row>
    <row r="514" spans="1:22" x14ac:dyDescent="0.25">
      <c r="A514" s="2" t="s">
        <v>16</v>
      </c>
      <c r="B514" s="47" t="s">
        <v>520</v>
      </c>
      <c r="C514" s="30" t="s">
        <v>584</v>
      </c>
      <c r="D514" s="30" t="s">
        <v>585</v>
      </c>
      <c r="E514" s="31">
        <v>1</v>
      </c>
      <c r="F514" s="32" t="s">
        <v>520</v>
      </c>
      <c r="G514" s="33" t="s">
        <v>585</v>
      </c>
      <c r="H514" s="33" t="s">
        <v>1612</v>
      </c>
      <c r="I514" s="33" t="s">
        <v>1613</v>
      </c>
      <c r="J514" s="33" t="s">
        <v>1613</v>
      </c>
      <c r="K514" s="33" t="s">
        <v>1613</v>
      </c>
      <c r="L514" s="33" t="s">
        <v>1613</v>
      </c>
      <c r="M514" s="33" t="s">
        <v>585</v>
      </c>
      <c r="N514" s="33" t="s">
        <v>585</v>
      </c>
      <c r="O514" s="33" t="s">
        <v>585</v>
      </c>
      <c r="P514" s="33" t="s">
        <v>585</v>
      </c>
      <c r="Q514" s="33" t="s">
        <v>585</v>
      </c>
      <c r="R514" s="33" t="s">
        <v>585</v>
      </c>
      <c r="S514" s="33" t="s">
        <v>585</v>
      </c>
      <c r="T514" s="33" t="s">
        <v>585</v>
      </c>
      <c r="U514" s="33" t="s">
        <v>585</v>
      </c>
      <c r="V514" s="33" t="s">
        <v>585</v>
      </c>
    </row>
    <row r="515" spans="1:22" x14ac:dyDescent="0.25">
      <c r="A515" s="2" t="s">
        <v>17</v>
      </c>
      <c r="B515" s="53" t="s">
        <v>380</v>
      </c>
      <c r="C515" s="35" t="s">
        <v>600</v>
      </c>
      <c r="D515" s="35" t="s">
        <v>520</v>
      </c>
      <c r="E515" s="36">
        <v>0</v>
      </c>
      <c r="F515" s="37" t="s">
        <v>380</v>
      </c>
      <c r="G515" s="36" t="s">
        <v>601</v>
      </c>
      <c r="H515" s="38" t="s">
        <v>1614</v>
      </c>
      <c r="I515" s="38" t="s">
        <v>1615</v>
      </c>
      <c r="J515" s="38" t="s">
        <v>1615</v>
      </c>
      <c r="K515" s="38" t="s">
        <v>1615</v>
      </c>
      <c r="L515" s="38" t="s">
        <v>1615</v>
      </c>
      <c r="M515" s="38" t="s">
        <v>585</v>
      </c>
      <c r="N515" s="38" t="s">
        <v>585</v>
      </c>
      <c r="O515" s="38" t="s">
        <v>585</v>
      </c>
      <c r="P515" s="38" t="s">
        <v>585</v>
      </c>
      <c r="Q515" s="38" t="s">
        <v>585</v>
      </c>
      <c r="R515" s="38" t="s">
        <v>585</v>
      </c>
      <c r="S515" s="38" t="s">
        <v>585</v>
      </c>
      <c r="T515" s="38" t="s">
        <v>585</v>
      </c>
      <c r="U515" s="38" t="s">
        <v>585</v>
      </c>
      <c r="V515" s="38" t="s">
        <v>585</v>
      </c>
    </row>
    <row r="516" spans="1:22" x14ac:dyDescent="0.25">
      <c r="A516" s="2" t="s">
        <v>17</v>
      </c>
      <c r="B516" s="53" t="s">
        <v>382</v>
      </c>
      <c r="C516" s="35" t="s">
        <v>584</v>
      </c>
      <c r="D516" s="35" t="s">
        <v>585</v>
      </c>
      <c r="E516" s="36">
        <v>0</v>
      </c>
      <c r="F516" s="37" t="s">
        <v>382</v>
      </c>
      <c r="G516" s="36" t="s">
        <v>586</v>
      </c>
      <c r="H516" s="38" t="s">
        <v>1616</v>
      </c>
      <c r="I516" s="38" t="s">
        <v>1617</v>
      </c>
      <c r="J516" s="38" t="s">
        <v>1617</v>
      </c>
      <c r="K516" s="38" t="s">
        <v>1617</v>
      </c>
      <c r="L516" s="38" t="s">
        <v>1617</v>
      </c>
      <c r="M516" s="38" t="s">
        <v>585</v>
      </c>
      <c r="N516" s="38" t="s">
        <v>585</v>
      </c>
      <c r="O516" s="38" t="s">
        <v>585</v>
      </c>
      <c r="P516" s="38" t="s">
        <v>585</v>
      </c>
      <c r="Q516" s="38" t="s">
        <v>585</v>
      </c>
      <c r="R516" s="38" t="s">
        <v>585</v>
      </c>
      <c r="S516" s="38" t="s">
        <v>585</v>
      </c>
      <c r="T516" s="38" t="s">
        <v>585</v>
      </c>
      <c r="U516" s="38" t="s">
        <v>585</v>
      </c>
      <c r="V516" s="38" t="s">
        <v>585</v>
      </c>
    </row>
    <row r="517" spans="1:22" x14ac:dyDescent="0.25">
      <c r="A517" s="2">
        <v>2</v>
      </c>
      <c r="B517" s="44" t="s">
        <v>521</v>
      </c>
      <c r="C517" s="20" t="s">
        <v>584</v>
      </c>
      <c r="D517" s="20" t="s">
        <v>521</v>
      </c>
      <c r="E517" s="21">
        <v>3</v>
      </c>
      <c r="F517" s="22" t="s">
        <v>521</v>
      </c>
      <c r="G517" s="23" t="s">
        <v>587</v>
      </c>
      <c r="H517" s="23" t="s">
        <v>1618</v>
      </c>
      <c r="I517" s="23" t="s">
        <v>1619</v>
      </c>
      <c r="J517" s="23" t="s">
        <v>1619</v>
      </c>
      <c r="K517" s="23" t="s">
        <v>1619</v>
      </c>
      <c r="L517" s="23" t="s">
        <v>1619</v>
      </c>
      <c r="M517" s="23" t="s">
        <v>585</v>
      </c>
      <c r="N517" s="23" t="s">
        <v>585</v>
      </c>
      <c r="O517" s="23" t="s">
        <v>585</v>
      </c>
      <c r="P517" s="23" t="s">
        <v>585</v>
      </c>
      <c r="Q517" s="23" t="s">
        <v>585</v>
      </c>
      <c r="R517" s="23" t="s">
        <v>585</v>
      </c>
      <c r="S517" s="23" t="s">
        <v>585</v>
      </c>
      <c r="T517" s="23" t="s">
        <v>585</v>
      </c>
      <c r="U517" s="23" t="s">
        <v>585</v>
      </c>
      <c r="V517" s="23" t="s">
        <v>585</v>
      </c>
    </row>
    <row r="518" spans="1:22" x14ac:dyDescent="0.25">
      <c r="A518" s="2">
        <v>3</v>
      </c>
      <c r="B518" s="46" t="s">
        <v>522</v>
      </c>
      <c r="C518" s="25" t="s">
        <v>584</v>
      </c>
      <c r="D518" s="25" t="s">
        <v>522</v>
      </c>
      <c r="E518" s="26">
        <v>2</v>
      </c>
      <c r="F518" s="27" t="s">
        <v>522</v>
      </c>
      <c r="G518" s="28" t="s">
        <v>587</v>
      </c>
      <c r="H518" s="28" t="s">
        <v>1620</v>
      </c>
      <c r="I518" s="28" t="s">
        <v>1621</v>
      </c>
      <c r="J518" s="28" t="s">
        <v>1621</v>
      </c>
      <c r="K518" s="28" t="s">
        <v>1621</v>
      </c>
      <c r="L518" s="28" t="s">
        <v>1621</v>
      </c>
      <c r="M518" s="28" t="s">
        <v>585</v>
      </c>
      <c r="N518" s="28" t="s">
        <v>585</v>
      </c>
      <c r="O518" s="28" t="s">
        <v>585</v>
      </c>
      <c r="P518" s="28" t="s">
        <v>585</v>
      </c>
      <c r="Q518" s="28" t="s">
        <v>585</v>
      </c>
      <c r="R518" s="28" t="s">
        <v>585</v>
      </c>
      <c r="S518" s="28" t="s">
        <v>585</v>
      </c>
      <c r="T518" s="28" t="s">
        <v>585</v>
      </c>
      <c r="U518" s="28" t="s">
        <v>585</v>
      </c>
      <c r="V518" s="28" t="s">
        <v>585</v>
      </c>
    </row>
    <row r="519" spans="1:22" x14ac:dyDescent="0.25">
      <c r="A519" s="2" t="s">
        <v>16</v>
      </c>
      <c r="B519" s="47" t="s">
        <v>523</v>
      </c>
      <c r="C519" s="30" t="s">
        <v>584</v>
      </c>
      <c r="D519" s="30" t="s">
        <v>523</v>
      </c>
      <c r="E519" s="31">
        <v>1</v>
      </c>
      <c r="F519" s="32" t="s">
        <v>523</v>
      </c>
      <c r="G519" s="33" t="s">
        <v>587</v>
      </c>
      <c r="H519" s="33" t="s">
        <v>1622</v>
      </c>
      <c r="I519" s="33" t="s">
        <v>1623</v>
      </c>
      <c r="J519" s="33" t="s">
        <v>1623</v>
      </c>
      <c r="K519" s="33" t="s">
        <v>1623</v>
      </c>
      <c r="L519" s="33" t="s">
        <v>1623</v>
      </c>
      <c r="M519" s="33" t="s">
        <v>585</v>
      </c>
      <c r="N519" s="33" t="s">
        <v>585</v>
      </c>
      <c r="O519" s="33" t="s">
        <v>585</v>
      </c>
      <c r="P519" s="33" t="s">
        <v>585</v>
      </c>
      <c r="Q519" s="33" t="s">
        <v>585</v>
      </c>
      <c r="R519" s="33" t="s">
        <v>585</v>
      </c>
      <c r="S519" s="33" t="s">
        <v>585</v>
      </c>
      <c r="T519" s="33" t="s">
        <v>585</v>
      </c>
      <c r="U519" s="33" t="s">
        <v>585</v>
      </c>
      <c r="V519" s="33" t="s">
        <v>585</v>
      </c>
    </row>
    <row r="520" spans="1:22" x14ac:dyDescent="0.25">
      <c r="A520" s="2" t="s">
        <v>17</v>
      </c>
      <c r="B520" s="53" t="s">
        <v>524</v>
      </c>
      <c r="C520" s="35" t="s">
        <v>584</v>
      </c>
      <c r="D520" s="35" t="s">
        <v>524</v>
      </c>
      <c r="E520" s="36">
        <v>0</v>
      </c>
      <c r="F520" s="37" t="s">
        <v>524</v>
      </c>
      <c r="G520" s="36" t="s">
        <v>587</v>
      </c>
      <c r="H520" s="38" t="s">
        <v>1624</v>
      </c>
      <c r="I520" s="38" t="s">
        <v>1625</v>
      </c>
      <c r="J520" s="38" t="s">
        <v>1625</v>
      </c>
      <c r="K520" s="38" t="s">
        <v>1625</v>
      </c>
      <c r="L520" s="38" t="s">
        <v>1625</v>
      </c>
      <c r="M520" s="38" t="s">
        <v>585</v>
      </c>
      <c r="N520" s="38" t="s">
        <v>585</v>
      </c>
      <c r="O520" s="38" t="s">
        <v>585</v>
      </c>
      <c r="P520" s="38" t="s">
        <v>585</v>
      </c>
      <c r="Q520" s="38" t="s">
        <v>585</v>
      </c>
      <c r="R520" s="38" t="s">
        <v>585</v>
      </c>
      <c r="S520" s="38" t="s">
        <v>585</v>
      </c>
      <c r="T520" s="38" t="s">
        <v>585</v>
      </c>
      <c r="U520" s="38" t="s">
        <v>585</v>
      </c>
      <c r="V520" s="38" t="s">
        <v>585</v>
      </c>
    </row>
    <row r="521" spans="1:22" x14ac:dyDescent="0.25">
      <c r="A521" s="2" t="s">
        <v>17</v>
      </c>
      <c r="B521" s="53" t="s">
        <v>525</v>
      </c>
      <c r="C521" s="35" t="s">
        <v>584</v>
      </c>
      <c r="D521" s="35" t="s">
        <v>525</v>
      </c>
      <c r="E521" s="36">
        <v>0</v>
      </c>
      <c r="F521" s="37" t="s">
        <v>525</v>
      </c>
      <c r="G521" s="36" t="s">
        <v>587</v>
      </c>
      <c r="H521" s="38" t="s">
        <v>1626</v>
      </c>
      <c r="I521" s="38" t="s">
        <v>1627</v>
      </c>
      <c r="J521" s="38" t="s">
        <v>1627</v>
      </c>
      <c r="K521" s="38" t="s">
        <v>1627</v>
      </c>
      <c r="L521" s="38" t="s">
        <v>1627</v>
      </c>
      <c r="M521" s="38" t="s">
        <v>585</v>
      </c>
      <c r="N521" s="38" t="s">
        <v>585</v>
      </c>
      <c r="O521" s="38" t="s">
        <v>585</v>
      </c>
      <c r="P521" s="38" t="s">
        <v>585</v>
      </c>
      <c r="Q521" s="38" t="s">
        <v>585</v>
      </c>
      <c r="R521" s="38" t="s">
        <v>585</v>
      </c>
      <c r="S521" s="38" t="s">
        <v>585</v>
      </c>
      <c r="T521" s="38" t="s">
        <v>585</v>
      </c>
      <c r="U521" s="38" t="s">
        <v>585</v>
      </c>
      <c r="V521" s="38" t="s">
        <v>585</v>
      </c>
    </row>
    <row r="522" spans="1:22" x14ac:dyDescent="0.25">
      <c r="A522" s="2" t="s">
        <v>17</v>
      </c>
      <c r="B522" s="53" t="s">
        <v>526</v>
      </c>
      <c r="C522" s="35" t="s">
        <v>584</v>
      </c>
      <c r="D522" s="35" t="s">
        <v>526</v>
      </c>
      <c r="E522" s="36">
        <v>0</v>
      </c>
      <c r="F522" s="37" t="s">
        <v>526</v>
      </c>
      <c r="G522" s="36" t="s">
        <v>587</v>
      </c>
      <c r="H522" s="38" t="s">
        <v>1628</v>
      </c>
      <c r="I522" s="38" t="s">
        <v>1629</v>
      </c>
      <c r="J522" s="38" t="s">
        <v>1629</v>
      </c>
      <c r="K522" s="38" t="s">
        <v>1629</v>
      </c>
      <c r="L522" s="38" t="s">
        <v>1629</v>
      </c>
      <c r="M522" s="38" t="s">
        <v>585</v>
      </c>
      <c r="N522" s="38" t="s">
        <v>585</v>
      </c>
      <c r="O522" s="38" t="s">
        <v>585</v>
      </c>
      <c r="P522" s="38" t="s">
        <v>585</v>
      </c>
      <c r="Q522" s="38" t="s">
        <v>585</v>
      </c>
      <c r="R522" s="38" t="s">
        <v>585</v>
      </c>
      <c r="S522" s="38" t="s">
        <v>585</v>
      </c>
      <c r="T522" s="38" t="s">
        <v>585</v>
      </c>
      <c r="U522" s="38" t="s">
        <v>585</v>
      </c>
      <c r="V522" s="38" t="s">
        <v>585</v>
      </c>
    </row>
    <row r="523" spans="1:22" x14ac:dyDescent="0.25">
      <c r="A523" s="2" t="s">
        <v>17</v>
      </c>
      <c r="B523" s="53" t="s">
        <v>527</v>
      </c>
      <c r="C523" s="35" t="s">
        <v>584</v>
      </c>
      <c r="D523" s="35" t="s">
        <v>527</v>
      </c>
      <c r="E523" s="36">
        <v>0</v>
      </c>
      <c r="F523" s="37" t="s">
        <v>527</v>
      </c>
      <c r="G523" s="36" t="s">
        <v>587</v>
      </c>
      <c r="H523" s="38" t="s">
        <v>1630</v>
      </c>
      <c r="I523" s="38" t="s">
        <v>1631</v>
      </c>
      <c r="J523" s="38" t="s">
        <v>1631</v>
      </c>
      <c r="K523" s="38" t="s">
        <v>1631</v>
      </c>
      <c r="L523" s="38" t="s">
        <v>1631</v>
      </c>
      <c r="M523" s="38" t="s">
        <v>585</v>
      </c>
      <c r="N523" s="38" t="s">
        <v>585</v>
      </c>
      <c r="O523" s="38" t="s">
        <v>585</v>
      </c>
      <c r="P523" s="38" t="s">
        <v>585</v>
      </c>
      <c r="Q523" s="38" t="s">
        <v>585</v>
      </c>
      <c r="R523" s="38" t="s">
        <v>585</v>
      </c>
      <c r="S523" s="38" t="s">
        <v>585</v>
      </c>
      <c r="T523" s="38" t="s">
        <v>585</v>
      </c>
      <c r="U523" s="38" t="s">
        <v>585</v>
      </c>
      <c r="V523" s="38" t="s">
        <v>585</v>
      </c>
    </row>
    <row r="524" spans="1:22" x14ac:dyDescent="0.25">
      <c r="A524" s="2" t="s">
        <v>17</v>
      </c>
      <c r="B524" s="53" t="s">
        <v>528</v>
      </c>
      <c r="C524" s="35" t="s">
        <v>584</v>
      </c>
      <c r="D524" s="35" t="s">
        <v>528</v>
      </c>
      <c r="E524" s="36">
        <v>0</v>
      </c>
      <c r="F524" s="37" t="s">
        <v>528</v>
      </c>
      <c r="G524" s="36" t="s">
        <v>587</v>
      </c>
      <c r="H524" s="38" t="s">
        <v>1632</v>
      </c>
      <c r="I524" s="38" t="s">
        <v>1633</v>
      </c>
      <c r="J524" s="38" t="s">
        <v>1633</v>
      </c>
      <c r="K524" s="38" t="s">
        <v>1633</v>
      </c>
      <c r="L524" s="38" t="s">
        <v>1633</v>
      </c>
      <c r="M524" s="38" t="s">
        <v>585</v>
      </c>
      <c r="N524" s="38" t="s">
        <v>585</v>
      </c>
      <c r="O524" s="38" t="s">
        <v>585</v>
      </c>
      <c r="P524" s="38" t="s">
        <v>585</v>
      </c>
      <c r="Q524" s="38" t="s">
        <v>585</v>
      </c>
      <c r="R524" s="38" t="s">
        <v>585</v>
      </c>
      <c r="S524" s="38" t="s">
        <v>585</v>
      </c>
      <c r="T524" s="38" t="s">
        <v>585</v>
      </c>
      <c r="U524" s="38" t="s">
        <v>585</v>
      </c>
      <c r="V524" s="38" t="s">
        <v>585</v>
      </c>
    </row>
    <row r="525" spans="1:22" x14ac:dyDescent="0.25">
      <c r="A525" s="2" t="s">
        <v>17</v>
      </c>
      <c r="B525" s="53" t="s">
        <v>529</v>
      </c>
      <c r="C525" s="35" t="s">
        <v>584</v>
      </c>
      <c r="D525" s="35" t="s">
        <v>529</v>
      </c>
      <c r="E525" s="36">
        <v>0</v>
      </c>
      <c r="F525" s="37" t="s">
        <v>529</v>
      </c>
      <c r="G525" s="36" t="s">
        <v>587</v>
      </c>
      <c r="H525" s="38" t="s">
        <v>1634</v>
      </c>
      <c r="I525" s="38" t="s">
        <v>1635</v>
      </c>
      <c r="J525" s="38" t="s">
        <v>1635</v>
      </c>
      <c r="K525" s="38" t="s">
        <v>1635</v>
      </c>
      <c r="L525" s="38" t="s">
        <v>1635</v>
      </c>
      <c r="M525" s="38" t="s">
        <v>585</v>
      </c>
      <c r="N525" s="38" t="s">
        <v>585</v>
      </c>
      <c r="O525" s="38" t="s">
        <v>585</v>
      </c>
      <c r="P525" s="38" t="s">
        <v>585</v>
      </c>
      <c r="Q525" s="38" t="s">
        <v>585</v>
      </c>
      <c r="R525" s="38" t="s">
        <v>585</v>
      </c>
      <c r="S525" s="38" t="s">
        <v>585</v>
      </c>
      <c r="T525" s="38" t="s">
        <v>585</v>
      </c>
      <c r="U525" s="38" t="s">
        <v>585</v>
      </c>
      <c r="V525" s="38" t="s">
        <v>585</v>
      </c>
    </row>
    <row r="526" spans="1:22" x14ac:dyDescent="0.25">
      <c r="A526" s="2" t="s">
        <v>17</v>
      </c>
      <c r="B526" s="53" t="s">
        <v>530</v>
      </c>
      <c r="C526" s="35" t="s">
        <v>584</v>
      </c>
      <c r="D526" s="35" t="s">
        <v>530</v>
      </c>
      <c r="E526" s="36">
        <v>0</v>
      </c>
      <c r="F526" s="37" t="s">
        <v>530</v>
      </c>
      <c r="G526" s="36" t="s">
        <v>587</v>
      </c>
      <c r="H526" s="38" t="s">
        <v>1636</v>
      </c>
      <c r="I526" s="38" t="s">
        <v>1637</v>
      </c>
      <c r="J526" s="38" t="s">
        <v>1637</v>
      </c>
      <c r="K526" s="38" t="s">
        <v>1637</v>
      </c>
      <c r="L526" s="38" t="s">
        <v>1637</v>
      </c>
      <c r="M526" s="38" t="s">
        <v>585</v>
      </c>
      <c r="N526" s="38" t="s">
        <v>585</v>
      </c>
      <c r="O526" s="38" t="s">
        <v>585</v>
      </c>
      <c r="P526" s="38" t="s">
        <v>585</v>
      </c>
      <c r="Q526" s="38" t="s">
        <v>585</v>
      </c>
      <c r="R526" s="38" t="s">
        <v>585</v>
      </c>
      <c r="S526" s="38" t="s">
        <v>585</v>
      </c>
      <c r="T526" s="38" t="s">
        <v>585</v>
      </c>
      <c r="U526" s="38" t="s">
        <v>585</v>
      </c>
      <c r="V526" s="38" t="s">
        <v>585</v>
      </c>
    </row>
    <row r="527" spans="1:22" x14ac:dyDescent="0.25">
      <c r="A527" s="2" t="s">
        <v>17</v>
      </c>
      <c r="B527" s="53" t="s">
        <v>531</v>
      </c>
      <c r="C527" s="35" t="s">
        <v>584</v>
      </c>
      <c r="D527" s="35" t="s">
        <v>531</v>
      </c>
      <c r="E527" s="36">
        <v>0</v>
      </c>
      <c r="F527" s="37" t="s">
        <v>531</v>
      </c>
      <c r="G527" s="36" t="s">
        <v>587</v>
      </c>
      <c r="H527" s="38" t="s">
        <v>1638</v>
      </c>
      <c r="I527" s="38" t="s">
        <v>1639</v>
      </c>
      <c r="J527" s="38" t="s">
        <v>1639</v>
      </c>
      <c r="K527" s="38" t="s">
        <v>1639</v>
      </c>
      <c r="L527" s="38" t="s">
        <v>1639</v>
      </c>
      <c r="M527" s="38" t="s">
        <v>585</v>
      </c>
      <c r="N527" s="38" t="s">
        <v>585</v>
      </c>
      <c r="O527" s="38" t="s">
        <v>585</v>
      </c>
      <c r="P527" s="38" t="s">
        <v>585</v>
      </c>
      <c r="Q527" s="38" t="s">
        <v>585</v>
      </c>
      <c r="R527" s="38" t="s">
        <v>585</v>
      </c>
      <c r="S527" s="38" t="s">
        <v>585</v>
      </c>
      <c r="T527" s="38" t="s">
        <v>585</v>
      </c>
      <c r="U527" s="38" t="s">
        <v>585</v>
      </c>
      <c r="V527" s="38" t="s">
        <v>585</v>
      </c>
    </row>
    <row r="528" spans="1:22" x14ac:dyDescent="0.25">
      <c r="A528" s="2" t="s">
        <v>17</v>
      </c>
      <c r="B528" s="53" t="s">
        <v>532</v>
      </c>
      <c r="C528" s="35" t="s">
        <v>584</v>
      </c>
      <c r="D528" s="35" t="s">
        <v>532</v>
      </c>
      <c r="E528" s="36">
        <v>0</v>
      </c>
      <c r="F528" s="37" t="s">
        <v>532</v>
      </c>
      <c r="G528" s="36" t="s">
        <v>587</v>
      </c>
      <c r="H528" s="38" t="s">
        <v>1640</v>
      </c>
      <c r="I528" s="38" t="s">
        <v>1641</v>
      </c>
      <c r="J528" s="38" t="s">
        <v>1641</v>
      </c>
      <c r="K528" s="38" t="s">
        <v>1641</v>
      </c>
      <c r="L528" s="38" t="s">
        <v>1641</v>
      </c>
      <c r="M528" s="38" t="s">
        <v>585</v>
      </c>
      <c r="N528" s="38" t="s">
        <v>585</v>
      </c>
      <c r="O528" s="38" t="s">
        <v>585</v>
      </c>
      <c r="P528" s="38" t="s">
        <v>585</v>
      </c>
      <c r="Q528" s="38" t="s">
        <v>585</v>
      </c>
      <c r="R528" s="38" t="s">
        <v>585</v>
      </c>
      <c r="S528" s="38" t="s">
        <v>585</v>
      </c>
      <c r="T528" s="38" t="s">
        <v>585</v>
      </c>
      <c r="U528" s="38" t="s">
        <v>585</v>
      </c>
      <c r="V528" s="38" t="s">
        <v>585</v>
      </c>
    </row>
    <row r="529" spans="1:22" x14ac:dyDescent="0.25">
      <c r="A529" s="2" t="s">
        <v>16</v>
      </c>
      <c r="B529" s="47" t="s">
        <v>533</v>
      </c>
      <c r="C529" s="30" t="s">
        <v>584</v>
      </c>
      <c r="D529" s="30" t="s">
        <v>533</v>
      </c>
      <c r="E529" s="31">
        <v>1</v>
      </c>
      <c r="F529" s="32" t="s">
        <v>533</v>
      </c>
      <c r="G529" s="33" t="s">
        <v>587</v>
      </c>
      <c r="H529" s="33" t="s">
        <v>1642</v>
      </c>
      <c r="I529" s="33" t="s">
        <v>1643</v>
      </c>
      <c r="J529" s="33" t="s">
        <v>1643</v>
      </c>
      <c r="K529" s="33" t="s">
        <v>1643</v>
      </c>
      <c r="L529" s="33" t="s">
        <v>1643</v>
      </c>
      <c r="M529" s="33" t="s">
        <v>585</v>
      </c>
      <c r="N529" s="33" t="s">
        <v>585</v>
      </c>
      <c r="O529" s="33" t="s">
        <v>585</v>
      </c>
      <c r="P529" s="33" t="s">
        <v>585</v>
      </c>
      <c r="Q529" s="33" t="s">
        <v>585</v>
      </c>
      <c r="R529" s="33" t="s">
        <v>585</v>
      </c>
      <c r="S529" s="33" t="s">
        <v>585</v>
      </c>
      <c r="T529" s="33" t="s">
        <v>585</v>
      </c>
      <c r="U529" s="33" t="s">
        <v>585</v>
      </c>
      <c r="V529" s="33" t="s">
        <v>585</v>
      </c>
    </row>
    <row r="530" spans="1:22" x14ac:dyDescent="0.25">
      <c r="A530" s="2" t="s">
        <v>17</v>
      </c>
      <c r="B530" s="53" t="s">
        <v>534</v>
      </c>
      <c r="C530" s="35" t="s">
        <v>584</v>
      </c>
      <c r="D530" s="35" t="s">
        <v>534</v>
      </c>
      <c r="E530" s="36">
        <v>0</v>
      </c>
      <c r="F530" s="37" t="s">
        <v>534</v>
      </c>
      <c r="G530" s="36" t="s">
        <v>587</v>
      </c>
      <c r="H530" s="38" t="s">
        <v>1644</v>
      </c>
      <c r="I530" s="38" t="s">
        <v>1645</v>
      </c>
      <c r="J530" s="38" t="s">
        <v>1645</v>
      </c>
      <c r="K530" s="38" t="s">
        <v>1645</v>
      </c>
      <c r="L530" s="38" t="s">
        <v>1645</v>
      </c>
      <c r="M530" s="38" t="s">
        <v>585</v>
      </c>
      <c r="N530" s="38" t="s">
        <v>585</v>
      </c>
      <c r="O530" s="38" t="s">
        <v>585</v>
      </c>
      <c r="P530" s="38" t="s">
        <v>585</v>
      </c>
      <c r="Q530" s="38" t="s">
        <v>585</v>
      </c>
      <c r="R530" s="38" t="s">
        <v>585</v>
      </c>
      <c r="S530" s="38" t="s">
        <v>585</v>
      </c>
      <c r="T530" s="38" t="s">
        <v>585</v>
      </c>
      <c r="U530" s="38" t="s">
        <v>585</v>
      </c>
      <c r="V530" s="38" t="s">
        <v>585</v>
      </c>
    </row>
    <row r="531" spans="1:22" x14ac:dyDescent="0.25">
      <c r="A531" s="2" t="s">
        <v>17</v>
      </c>
      <c r="B531" s="53" t="s">
        <v>535</v>
      </c>
      <c r="C531" s="35" t="s">
        <v>584</v>
      </c>
      <c r="D531" s="35" t="s">
        <v>535</v>
      </c>
      <c r="E531" s="36">
        <v>0</v>
      </c>
      <c r="F531" s="37" t="s">
        <v>535</v>
      </c>
      <c r="G531" s="36" t="s">
        <v>587</v>
      </c>
      <c r="H531" s="38" t="s">
        <v>1646</v>
      </c>
      <c r="I531" s="38" t="s">
        <v>1647</v>
      </c>
      <c r="J531" s="38" t="s">
        <v>1647</v>
      </c>
      <c r="K531" s="38" t="s">
        <v>1647</v>
      </c>
      <c r="L531" s="38" t="s">
        <v>1647</v>
      </c>
      <c r="M531" s="38" t="s">
        <v>585</v>
      </c>
      <c r="N531" s="38" t="s">
        <v>585</v>
      </c>
      <c r="O531" s="38" t="s">
        <v>585</v>
      </c>
      <c r="P531" s="38" t="s">
        <v>585</v>
      </c>
      <c r="Q531" s="38" t="s">
        <v>585</v>
      </c>
      <c r="R531" s="38" t="s">
        <v>585</v>
      </c>
      <c r="S531" s="38" t="s">
        <v>585</v>
      </c>
      <c r="T531" s="38" t="s">
        <v>585</v>
      </c>
      <c r="U531" s="38" t="s">
        <v>585</v>
      </c>
      <c r="V531" s="38" t="s">
        <v>585</v>
      </c>
    </row>
    <row r="532" spans="1:22" x14ac:dyDescent="0.25">
      <c r="A532" s="2" t="s">
        <v>17</v>
      </c>
      <c r="B532" s="53" t="s">
        <v>536</v>
      </c>
      <c r="C532" s="35" t="s">
        <v>584</v>
      </c>
      <c r="D532" s="35" t="s">
        <v>536</v>
      </c>
      <c r="E532" s="36">
        <v>0</v>
      </c>
      <c r="F532" s="37" t="s">
        <v>536</v>
      </c>
      <c r="G532" s="36" t="s">
        <v>587</v>
      </c>
      <c r="H532" s="38" t="s">
        <v>1648</v>
      </c>
      <c r="I532" s="38" t="s">
        <v>1649</v>
      </c>
      <c r="J532" s="38" t="s">
        <v>1649</v>
      </c>
      <c r="K532" s="38" t="s">
        <v>1649</v>
      </c>
      <c r="L532" s="38" t="s">
        <v>1649</v>
      </c>
      <c r="M532" s="38" t="s">
        <v>585</v>
      </c>
      <c r="N532" s="38" t="s">
        <v>585</v>
      </c>
      <c r="O532" s="38" t="s">
        <v>585</v>
      </c>
      <c r="P532" s="38" t="s">
        <v>585</v>
      </c>
      <c r="Q532" s="38" t="s">
        <v>585</v>
      </c>
      <c r="R532" s="38" t="s">
        <v>585</v>
      </c>
      <c r="S532" s="38" t="s">
        <v>585</v>
      </c>
      <c r="T532" s="38" t="s">
        <v>585</v>
      </c>
      <c r="U532" s="38" t="s">
        <v>585</v>
      </c>
      <c r="V532" s="38" t="s">
        <v>585</v>
      </c>
    </row>
    <row r="533" spans="1:22" x14ac:dyDescent="0.25">
      <c r="A533" s="2">
        <v>3</v>
      </c>
      <c r="B533" s="46" t="s">
        <v>537</v>
      </c>
      <c r="C533" s="25" t="s">
        <v>584</v>
      </c>
      <c r="D533" s="25" t="s">
        <v>537</v>
      </c>
      <c r="E533" s="26">
        <v>2</v>
      </c>
      <c r="F533" s="27" t="s">
        <v>537</v>
      </c>
      <c r="G533" s="28" t="s">
        <v>587</v>
      </c>
      <c r="H533" s="28" t="s">
        <v>1650</v>
      </c>
      <c r="I533" s="28" t="s">
        <v>1651</v>
      </c>
      <c r="J533" s="28" t="s">
        <v>1651</v>
      </c>
      <c r="K533" s="28" t="s">
        <v>1651</v>
      </c>
      <c r="L533" s="28" t="s">
        <v>1651</v>
      </c>
      <c r="M533" s="28" t="s">
        <v>585</v>
      </c>
      <c r="N533" s="28" t="s">
        <v>585</v>
      </c>
      <c r="O533" s="28" t="s">
        <v>585</v>
      </c>
      <c r="P533" s="28" t="s">
        <v>585</v>
      </c>
      <c r="Q533" s="28" t="s">
        <v>585</v>
      </c>
      <c r="R533" s="28" t="s">
        <v>585</v>
      </c>
      <c r="S533" s="28" t="s">
        <v>585</v>
      </c>
      <c r="T533" s="28" t="s">
        <v>585</v>
      </c>
      <c r="U533" s="28" t="s">
        <v>585</v>
      </c>
      <c r="V533" s="28" t="s">
        <v>585</v>
      </c>
    </row>
    <row r="534" spans="1:22" x14ac:dyDescent="0.25">
      <c r="A534" s="2" t="s">
        <v>16</v>
      </c>
      <c r="B534" s="47" t="s">
        <v>538</v>
      </c>
      <c r="C534" s="30" t="s">
        <v>584</v>
      </c>
      <c r="D534" s="30" t="s">
        <v>538</v>
      </c>
      <c r="E534" s="31">
        <v>1</v>
      </c>
      <c r="F534" s="32" t="s">
        <v>538</v>
      </c>
      <c r="G534" s="33" t="s">
        <v>587</v>
      </c>
      <c r="H534" s="33" t="s">
        <v>1652</v>
      </c>
      <c r="I534" s="33" t="s">
        <v>1653</v>
      </c>
      <c r="J534" s="33" t="s">
        <v>1653</v>
      </c>
      <c r="K534" s="33" t="s">
        <v>1653</v>
      </c>
      <c r="L534" s="33" t="s">
        <v>1653</v>
      </c>
      <c r="M534" s="33" t="s">
        <v>585</v>
      </c>
      <c r="N534" s="33" t="s">
        <v>585</v>
      </c>
      <c r="O534" s="33" t="s">
        <v>585</v>
      </c>
      <c r="P534" s="33" t="s">
        <v>585</v>
      </c>
      <c r="Q534" s="33" t="s">
        <v>585</v>
      </c>
      <c r="R534" s="33" t="s">
        <v>585</v>
      </c>
      <c r="S534" s="33" t="s">
        <v>585</v>
      </c>
      <c r="T534" s="33" t="s">
        <v>585</v>
      </c>
      <c r="U534" s="33" t="s">
        <v>585</v>
      </c>
      <c r="V534" s="33" t="s">
        <v>585</v>
      </c>
    </row>
    <row r="535" spans="1:22" x14ac:dyDescent="0.25">
      <c r="A535" s="2" t="s">
        <v>17</v>
      </c>
      <c r="B535" s="53" t="s">
        <v>539</v>
      </c>
      <c r="C535" s="35" t="s">
        <v>584</v>
      </c>
      <c r="D535" s="35" t="s">
        <v>539</v>
      </c>
      <c r="E535" s="36">
        <v>0</v>
      </c>
      <c r="F535" s="37" t="s">
        <v>539</v>
      </c>
      <c r="G535" s="36" t="s">
        <v>587</v>
      </c>
      <c r="H535" s="38" t="s">
        <v>1654</v>
      </c>
      <c r="I535" s="38" t="s">
        <v>1655</v>
      </c>
      <c r="J535" s="38" t="s">
        <v>1655</v>
      </c>
      <c r="K535" s="38" t="s">
        <v>1655</v>
      </c>
      <c r="L535" s="38" t="s">
        <v>1655</v>
      </c>
      <c r="M535" s="38" t="s">
        <v>585</v>
      </c>
      <c r="N535" s="38" t="s">
        <v>585</v>
      </c>
      <c r="O535" s="38" t="s">
        <v>585</v>
      </c>
      <c r="P535" s="38" t="s">
        <v>585</v>
      </c>
      <c r="Q535" s="38" t="s">
        <v>585</v>
      </c>
      <c r="R535" s="38" t="s">
        <v>585</v>
      </c>
      <c r="S535" s="38" t="s">
        <v>585</v>
      </c>
      <c r="T535" s="38" t="s">
        <v>585</v>
      </c>
      <c r="U535" s="38" t="s">
        <v>585</v>
      </c>
      <c r="V535" s="38" t="s">
        <v>585</v>
      </c>
    </row>
    <row r="536" spans="1:22" x14ac:dyDescent="0.25">
      <c r="A536" s="2" t="s">
        <v>17</v>
      </c>
      <c r="B536" s="53" t="s">
        <v>540</v>
      </c>
      <c r="C536" s="35" t="s">
        <v>584</v>
      </c>
      <c r="D536" s="35" t="s">
        <v>540</v>
      </c>
      <c r="E536" s="36">
        <v>0</v>
      </c>
      <c r="F536" s="37" t="s">
        <v>540</v>
      </c>
      <c r="G536" s="36" t="s">
        <v>587</v>
      </c>
      <c r="H536" s="38" t="s">
        <v>1656</v>
      </c>
      <c r="I536" s="38" t="s">
        <v>1657</v>
      </c>
      <c r="J536" s="38" t="s">
        <v>1657</v>
      </c>
      <c r="K536" s="38" t="s">
        <v>1657</v>
      </c>
      <c r="L536" s="38" t="s">
        <v>1657</v>
      </c>
      <c r="M536" s="38" t="s">
        <v>585</v>
      </c>
      <c r="N536" s="38" t="s">
        <v>585</v>
      </c>
      <c r="O536" s="38" t="s">
        <v>585</v>
      </c>
      <c r="P536" s="38" t="s">
        <v>585</v>
      </c>
      <c r="Q536" s="38" t="s">
        <v>585</v>
      </c>
      <c r="R536" s="38" t="s">
        <v>585</v>
      </c>
      <c r="S536" s="38" t="s">
        <v>585</v>
      </c>
      <c r="T536" s="38" t="s">
        <v>585</v>
      </c>
      <c r="U536" s="38" t="s">
        <v>585</v>
      </c>
      <c r="V536" s="38" t="s">
        <v>585</v>
      </c>
    </row>
    <row r="537" spans="1:22" x14ac:dyDescent="0.25">
      <c r="A537" s="2" t="s">
        <v>16</v>
      </c>
      <c r="B537" s="47" t="s">
        <v>541</v>
      </c>
      <c r="C537" s="30" t="s">
        <v>584</v>
      </c>
      <c r="D537" s="30" t="s">
        <v>541</v>
      </c>
      <c r="E537" s="31">
        <v>1</v>
      </c>
      <c r="F537" s="32" t="s">
        <v>541</v>
      </c>
      <c r="G537" s="33" t="s">
        <v>587</v>
      </c>
      <c r="H537" s="33" t="s">
        <v>1658</v>
      </c>
      <c r="I537" s="33" t="s">
        <v>1659</v>
      </c>
      <c r="J537" s="33" t="s">
        <v>1659</v>
      </c>
      <c r="K537" s="33" t="s">
        <v>1659</v>
      </c>
      <c r="L537" s="33" t="s">
        <v>1659</v>
      </c>
      <c r="M537" s="33" t="s">
        <v>585</v>
      </c>
      <c r="N537" s="33" t="s">
        <v>585</v>
      </c>
      <c r="O537" s="33" t="s">
        <v>585</v>
      </c>
      <c r="P537" s="33" t="s">
        <v>585</v>
      </c>
      <c r="Q537" s="33" t="s">
        <v>585</v>
      </c>
      <c r="R537" s="33" t="s">
        <v>585</v>
      </c>
      <c r="S537" s="33" t="s">
        <v>585</v>
      </c>
      <c r="T537" s="33" t="s">
        <v>585</v>
      </c>
      <c r="U537" s="33" t="s">
        <v>585</v>
      </c>
      <c r="V537" s="33" t="s">
        <v>585</v>
      </c>
    </row>
    <row r="538" spans="1:22" x14ac:dyDescent="0.25">
      <c r="A538" s="2" t="s">
        <v>17</v>
      </c>
      <c r="B538" s="53" t="s">
        <v>542</v>
      </c>
      <c r="C538" s="35" t="s">
        <v>584</v>
      </c>
      <c r="D538" s="35" t="s">
        <v>542</v>
      </c>
      <c r="E538" s="36">
        <v>0</v>
      </c>
      <c r="F538" s="37" t="s">
        <v>542</v>
      </c>
      <c r="G538" s="36" t="s">
        <v>587</v>
      </c>
      <c r="H538" s="38" t="s">
        <v>1660</v>
      </c>
      <c r="I538" s="38" t="s">
        <v>1661</v>
      </c>
      <c r="J538" s="38" t="s">
        <v>1661</v>
      </c>
      <c r="K538" s="38" t="s">
        <v>1661</v>
      </c>
      <c r="L538" s="38" t="s">
        <v>1661</v>
      </c>
      <c r="M538" s="38" t="s">
        <v>585</v>
      </c>
      <c r="N538" s="38" t="s">
        <v>585</v>
      </c>
      <c r="O538" s="38" t="s">
        <v>585</v>
      </c>
      <c r="P538" s="38" t="s">
        <v>585</v>
      </c>
      <c r="Q538" s="38" t="s">
        <v>585</v>
      </c>
      <c r="R538" s="38" t="s">
        <v>585</v>
      </c>
      <c r="S538" s="38" t="s">
        <v>585</v>
      </c>
      <c r="T538" s="38" t="s">
        <v>585</v>
      </c>
      <c r="U538" s="38" t="s">
        <v>585</v>
      </c>
      <c r="V538" s="38" t="s">
        <v>585</v>
      </c>
    </row>
    <row r="539" spans="1:22" x14ac:dyDescent="0.25">
      <c r="A539" s="2" t="s">
        <v>16</v>
      </c>
      <c r="B539" s="47" t="s">
        <v>543</v>
      </c>
      <c r="C539" s="30" t="s">
        <v>584</v>
      </c>
      <c r="D539" s="30" t="s">
        <v>543</v>
      </c>
      <c r="E539" s="31">
        <v>1</v>
      </c>
      <c r="F539" s="32" t="s">
        <v>543</v>
      </c>
      <c r="G539" s="33" t="s">
        <v>587</v>
      </c>
      <c r="H539" s="33" t="s">
        <v>1662</v>
      </c>
      <c r="I539" s="33" t="s">
        <v>1663</v>
      </c>
      <c r="J539" s="33" t="s">
        <v>1663</v>
      </c>
      <c r="K539" s="33" t="s">
        <v>1663</v>
      </c>
      <c r="L539" s="33" t="s">
        <v>1663</v>
      </c>
      <c r="M539" s="33" t="s">
        <v>585</v>
      </c>
      <c r="N539" s="33" t="s">
        <v>585</v>
      </c>
      <c r="O539" s="33" t="s">
        <v>585</v>
      </c>
      <c r="P539" s="33" t="s">
        <v>585</v>
      </c>
      <c r="Q539" s="33" t="s">
        <v>585</v>
      </c>
      <c r="R539" s="33" t="s">
        <v>585</v>
      </c>
      <c r="S539" s="33" t="s">
        <v>585</v>
      </c>
      <c r="T539" s="33" t="s">
        <v>585</v>
      </c>
      <c r="U539" s="33" t="s">
        <v>585</v>
      </c>
      <c r="V539" s="33" t="s">
        <v>585</v>
      </c>
    </row>
    <row r="540" spans="1:22" x14ac:dyDescent="0.25">
      <c r="A540" s="2" t="s">
        <v>17</v>
      </c>
      <c r="B540" s="53" t="s">
        <v>544</v>
      </c>
      <c r="C540" s="35" t="s">
        <v>584</v>
      </c>
      <c r="D540" s="35" t="s">
        <v>544</v>
      </c>
      <c r="E540" s="36">
        <v>0</v>
      </c>
      <c r="F540" s="37" t="s">
        <v>544</v>
      </c>
      <c r="G540" s="36" t="s">
        <v>587</v>
      </c>
      <c r="H540" s="38" t="s">
        <v>1664</v>
      </c>
      <c r="I540" s="38" t="s">
        <v>1665</v>
      </c>
      <c r="J540" s="38" t="s">
        <v>1665</v>
      </c>
      <c r="K540" s="38" t="s">
        <v>1665</v>
      </c>
      <c r="L540" s="38" t="s">
        <v>1665</v>
      </c>
      <c r="M540" s="38" t="s">
        <v>585</v>
      </c>
      <c r="N540" s="38" t="s">
        <v>585</v>
      </c>
      <c r="O540" s="38" t="s">
        <v>585</v>
      </c>
      <c r="P540" s="38" t="s">
        <v>585</v>
      </c>
      <c r="Q540" s="38" t="s">
        <v>585</v>
      </c>
      <c r="R540" s="38" t="s">
        <v>585</v>
      </c>
      <c r="S540" s="38" t="s">
        <v>585</v>
      </c>
      <c r="T540" s="38" t="s">
        <v>585</v>
      </c>
      <c r="U540" s="38" t="s">
        <v>585</v>
      </c>
      <c r="V540" s="38" t="s">
        <v>585</v>
      </c>
    </row>
    <row r="541" spans="1:22" x14ac:dyDescent="0.25">
      <c r="A541" s="2" t="s">
        <v>17</v>
      </c>
      <c r="B541" s="53" t="s">
        <v>545</v>
      </c>
      <c r="C541" s="35" t="s">
        <v>584</v>
      </c>
      <c r="D541" s="35" t="s">
        <v>545</v>
      </c>
      <c r="E541" s="36">
        <v>0</v>
      </c>
      <c r="F541" s="37" t="s">
        <v>545</v>
      </c>
      <c r="G541" s="36" t="s">
        <v>587</v>
      </c>
      <c r="H541" s="38" t="s">
        <v>1666</v>
      </c>
      <c r="I541" s="38" t="s">
        <v>1667</v>
      </c>
      <c r="J541" s="38" t="s">
        <v>1667</v>
      </c>
      <c r="K541" s="38" t="s">
        <v>1667</v>
      </c>
      <c r="L541" s="38" t="s">
        <v>1667</v>
      </c>
      <c r="M541" s="38" t="s">
        <v>585</v>
      </c>
      <c r="N541" s="38" t="s">
        <v>585</v>
      </c>
      <c r="O541" s="38" t="s">
        <v>585</v>
      </c>
      <c r="P541" s="38" t="s">
        <v>585</v>
      </c>
      <c r="Q541" s="38" t="s">
        <v>585</v>
      </c>
      <c r="R541" s="38" t="s">
        <v>585</v>
      </c>
      <c r="S541" s="38" t="s">
        <v>585</v>
      </c>
      <c r="T541" s="38" t="s">
        <v>585</v>
      </c>
      <c r="U541" s="38" t="s">
        <v>585</v>
      </c>
      <c r="V541" s="38" t="s">
        <v>585</v>
      </c>
    </row>
    <row r="542" spans="1:22" x14ac:dyDescent="0.25">
      <c r="A542" s="2" t="s">
        <v>16</v>
      </c>
      <c r="B542" s="47" t="s">
        <v>546</v>
      </c>
      <c r="C542" s="30" t="s">
        <v>584</v>
      </c>
      <c r="D542" s="30" t="s">
        <v>546</v>
      </c>
      <c r="E542" s="31">
        <v>1</v>
      </c>
      <c r="F542" s="32" t="s">
        <v>546</v>
      </c>
      <c r="G542" s="33" t="s">
        <v>587</v>
      </c>
      <c r="H542" s="33" t="s">
        <v>1668</v>
      </c>
      <c r="I542" s="33" t="s">
        <v>1669</v>
      </c>
      <c r="J542" s="33" t="s">
        <v>1669</v>
      </c>
      <c r="K542" s="33" t="s">
        <v>1669</v>
      </c>
      <c r="L542" s="33" t="s">
        <v>1669</v>
      </c>
      <c r="M542" s="33" t="s">
        <v>585</v>
      </c>
      <c r="N542" s="33" t="s">
        <v>585</v>
      </c>
      <c r="O542" s="33" t="s">
        <v>585</v>
      </c>
      <c r="P542" s="33" t="s">
        <v>585</v>
      </c>
      <c r="Q542" s="33" t="s">
        <v>585</v>
      </c>
      <c r="R542" s="33" t="s">
        <v>585</v>
      </c>
      <c r="S542" s="33" t="s">
        <v>585</v>
      </c>
      <c r="T542" s="33" t="s">
        <v>585</v>
      </c>
      <c r="U542" s="33" t="s">
        <v>585</v>
      </c>
      <c r="V542" s="33" t="s">
        <v>585</v>
      </c>
    </row>
    <row r="543" spans="1:22" x14ac:dyDescent="0.25">
      <c r="A543" s="2" t="s">
        <v>17</v>
      </c>
      <c r="B543" s="53" t="s">
        <v>547</v>
      </c>
      <c r="C543" s="35" t="s">
        <v>584</v>
      </c>
      <c r="D543" s="35" t="s">
        <v>547</v>
      </c>
      <c r="E543" s="36">
        <v>0</v>
      </c>
      <c r="F543" s="37" t="s">
        <v>547</v>
      </c>
      <c r="G543" s="36" t="s">
        <v>587</v>
      </c>
      <c r="H543" s="38" t="s">
        <v>1670</v>
      </c>
      <c r="I543" s="38" t="s">
        <v>1671</v>
      </c>
      <c r="J543" s="38" t="s">
        <v>1671</v>
      </c>
      <c r="K543" s="38" t="s">
        <v>1671</v>
      </c>
      <c r="L543" s="38" t="s">
        <v>1671</v>
      </c>
      <c r="M543" s="38" t="s">
        <v>585</v>
      </c>
      <c r="N543" s="38" t="s">
        <v>585</v>
      </c>
      <c r="O543" s="38" t="s">
        <v>585</v>
      </c>
      <c r="P543" s="38" t="s">
        <v>585</v>
      </c>
      <c r="Q543" s="38" t="s">
        <v>585</v>
      </c>
      <c r="R543" s="38" t="s">
        <v>585</v>
      </c>
      <c r="S543" s="38" t="s">
        <v>585</v>
      </c>
      <c r="T543" s="38" t="s">
        <v>585</v>
      </c>
      <c r="U543" s="38" t="s">
        <v>585</v>
      </c>
      <c r="V543" s="38" t="s">
        <v>585</v>
      </c>
    </row>
    <row r="544" spans="1:22" x14ac:dyDescent="0.25">
      <c r="A544" s="2" t="s">
        <v>17</v>
      </c>
      <c r="B544" s="53" t="s">
        <v>548</v>
      </c>
      <c r="C544" s="35" t="s">
        <v>584</v>
      </c>
      <c r="D544" s="35" t="s">
        <v>548</v>
      </c>
      <c r="E544" s="36">
        <v>0</v>
      </c>
      <c r="F544" s="37" t="s">
        <v>548</v>
      </c>
      <c r="G544" s="36" t="s">
        <v>587</v>
      </c>
      <c r="H544" s="38" t="s">
        <v>1672</v>
      </c>
      <c r="I544" s="38" t="s">
        <v>1673</v>
      </c>
      <c r="J544" s="38" t="s">
        <v>1673</v>
      </c>
      <c r="K544" s="38" t="s">
        <v>1673</v>
      </c>
      <c r="L544" s="38" t="s">
        <v>1673</v>
      </c>
      <c r="M544" s="38" t="s">
        <v>585</v>
      </c>
      <c r="N544" s="38" t="s">
        <v>585</v>
      </c>
      <c r="O544" s="38" t="s">
        <v>585</v>
      </c>
      <c r="P544" s="38" t="s">
        <v>585</v>
      </c>
      <c r="Q544" s="38" t="s">
        <v>585</v>
      </c>
      <c r="R544" s="38" t="s">
        <v>585</v>
      </c>
      <c r="S544" s="38" t="s">
        <v>585</v>
      </c>
      <c r="T544" s="38" t="s">
        <v>585</v>
      </c>
      <c r="U544" s="38" t="s">
        <v>585</v>
      </c>
      <c r="V544" s="38" t="s">
        <v>585</v>
      </c>
    </row>
    <row r="545" spans="1:22" x14ac:dyDescent="0.25">
      <c r="A545" s="2" t="s">
        <v>16</v>
      </c>
      <c r="B545" s="47" t="s">
        <v>549</v>
      </c>
      <c r="C545" s="30" t="s">
        <v>584</v>
      </c>
      <c r="D545" s="30" t="s">
        <v>549</v>
      </c>
      <c r="E545" s="31">
        <v>1</v>
      </c>
      <c r="F545" s="32" t="s">
        <v>549</v>
      </c>
      <c r="G545" s="33" t="s">
        <v>587</v>
      </c>
      <c r="H545" s="33" t="s">
        <v>1674</v>
      </c>
      <c r="I545" s="33" t="s">
        <v>1675</v>
      </c>
      <c r="J545" s="33" t="s">
        <v>1675</v>
      </c>
      <c r="K545" s="33" t="s">
        <v>1675</v>
      </c>
      <c r="L545" s="33" t="s">
        <v>1675</v>
      </c>
      <c r="M545" s="33" t="s">
        <v>585</v>
      </c>
      <c r="N545" s="33" t="s">
        <v>585</v>
      </c>
      <c r="O545" s="33" t="s">
        <v>585</v>
      </c>
      <c r="P545" s="33" t="s">
        <v>585</v>
      </c>
      <c r="Q545" s="33" t="s">
        <v>585</v>
      </c>
      <c r="R545" s="33" t="s">
        <v>585</v>
      </c>
      <c r="S545" s="33" t="s">
        <v>585</v>
      </c>
      <c r="T545" s="33" t="s">
        <v>585</v>
      </c>
      <c r="U545" s="33" t="s">
        <v>585</v>
      </c>
      <c r="V545" s="33" t="s">
        <v>585</v>
      </c>
    </row>
    <row r="546" spans="1:22" x14ac:dyDescent="0.25">
      <c r="A546" s="2" t="s">
        <v>17</v>
      </c>
      <c r="B546" s="53" t="s">
        <v>550</v>
      </c>
      <c r="C546" s="35" t="s">
        <v>584</v>
      </c>
      <c r="D546" s="35" t="s">
        <v>550</v>
      </c>
      <c r="E546" s="36">
        <v>0</v>
      </c>
      <c r="F546" s="37" t="s">
        <v>550</v>
      </c>
      <c r="G546" s="36" t="s">
        <v>587</v>
      </c>
      <c r="H546" s="38" t="s">
        <v>1676</v>
      </c>
      <c r="I546" s="38" t="s">
        <v>1677</v>
      </c>
      <c r="J546" s="38" t="s">
        <v>1677</v>
      </c>
      <c r="K546" s="38" t="s">
        <v>1677</v>
      </c>
      <c r="L546" s="38" t="s">
        <v>1677</v>
      </c>
      <c r="M546" s="38" t="s">
        <v>585</v>
      </c>
      <c r="N546" s="38" t="s">
        <v>585</v>
      </c>
      <c r="O546" s="38" t="s">
        <v>585</v>
      </c>
      <c r="P546" s="38" t="s">
        <v>585</v>
      </c>
      <c r="Q546" s="38" t="s">
        <v>585</v>
      </c>
      <c r="R546" s="38" t="s">
        <v>585</v>
      </c>
      <c r="S546" s="38" t="s">
        <v>585</v>
      </c>
      <c r="T546" s="38" t="s">
        <v>585</v>
      </c>
      <c r="U546" s="38" t="s">
        <v>585</v>
      </c>
      <c r="V546" s="38" t="s">
        <v>585</v>
      </c>
    </row>
    <row r="547" spans="1:22" x14ac:dyDescent="0.25">
      <c r="A547" s="2" t="s">
        <v>17</v>
      </c>
      <c r="B547" s="53" t="s">
        <v>551</v>
      </c>
      <c r="C547" s="35" t="s">
        <v>584</v>
      </c>
      <c r="D547" s="35" t="s">
        <v>551</v>
      </c>
      <c r="E547" s="36">
        <v>0</v>
      </c>
      <c r="F547" s="37" t="s">
        <v>551</v>
      </c>
      <c r="G547" s="36" t="s">
        <v>587</v>
      </c>
      <c r="H547" s="38" t="s">
        <v>1678</v>
      </c>
      <c r="I547" s="38" t="s">
        <v>1679</v>
      </c>
      <c r="J547" s="38" t="s">
        <v>1679</v>
      </c>
      <c r="K547" s="38" t="s">
        <v>1679</v>
      </c>
      <c r="L547" s="38" t="s">
        <v>1679</v>
      </c>
      <c r="M547" s="38" t="s">
        <v>585</v>
      </c>
      <c r="N547" s="38" t="s">
        <v>585</v>
      </c>
      <c r="O547" s="38" t="s">
        <v>585</v>
      </c>
      <c r="P547" s="38" t="s">
        <v>585</v>
      </c>
      <c r="Q547" s="38" t="s">
        <v>585</v>
      </c>
      <c r="R547" s="38" t="s">
        <v>585</v>
      </c>
      <c r="S547" s="38" t="s">
        <v>585</v>
      </c>
      <c r="T547" s="38" t="s">
        <v>585</v>
      </c>
      <c r="U547" s="38" t="s">
        <v>585</v>
      </c>
      <c r="V547" s="38" t="s">
        <v>585</v>
      </c>
    </row>
    <row r="548" spans="1:22" x14ac:dyDescent="0.25">
      <c r="A548" s="2" t="s">
        <v>17</v>
      </c>
      <c r="B548" s="53" t="s">
        <v>552</v>
      </c>
      <c r="C548" s="35" t="s">
        <v>584</v>
      </c>
      <c r="D548" s="35" t="s">
        <v>552</v>
      </c>
      <c r="E548" s="36">
        <v>0</v>
      </c>
      <c r="F548" s="37" t="s">
        <v>552</v>
      </c>
      <c r="G548" s="36" t="s">
        <v>587</v>
      </c>
      <c r="H548" s="38" t="s">
        <v>1680</v>
      </c>
      <c r="I548" s="38" t="s">
        <v>1681</v>
      </c>
      <c r="J548" s="38" t="s">
        <v>1681</v>
      </c>
      <c r="K548" s="38" t="s">
        <v>1681</v>
      </c>
      <c r="L548" s="38" t="s">
        <v>1681</v>
      </c>
      <c r="M548" s="38" t="s">
        <v>585</v>
      </c>
      <c r="N548" s="38" t="s">
        <v>585</v>
      </c>
      <c r="O548" s="38" t="s">
        <v>585</v>
      </c>
      <c r="P548" s="38" t="s">
        <v>585</v>
      </c>
      <c r="Q548" s="38" t="s">
        <v>585</v>
      </c>
      <c r="R548" s="38" t="s">
        <v>585</v>
      </c>
      <c r="S548" s="38" t="s">
        <v>585</v>
      </c>
      <c r="T548" s="38" t="s">
        <v>585</v>
      </c>
      <c r="U548" s="38" t="s">
        <v>585</v>
      </c>
      <c r="V548" s="38" t="s">
        <v>585</v>
      </c>
    </row>
    <row r="549" spans="1:22" x14ac:dyDescent="0.25">
      <c r="A549" s="2" t="s">
        <v>17</v>
      </c>
      <c r="B549" s="53" t="s">
        <v>553</v>
      </c>
      <c r="C549" s="35" t="s">
        <v>584</v>
      </c>
      <c r="D549" s="35" t="s">
        <v>553</v>
      </c>
      <c r="E549" s="36">
        <v>0</v>
      </c>
      <c r="F549" s="37" t="s">
        <v>553</v>
      </c>
      <c r="G549" s="36" t="s">
        <v>587</v>
      </c>
      <c r="H549" s="38" t="s">
        <v>1682</v>
      </c>
      <c r="I549" s="38" t="s">
        <v>1683</v>
      </c>
      <c r="J549" s="38" t="s">
        <v>1683</v>
      </c>
      <c r="K549" s="38" t="s">
        <v>1683</v>
      </c>
      <c r="L549" s="38" t="s">
        <v>1683</v>
      </c>
      <c r="M549" s="38" t="s">
        <v>585</v>
      </c>
      <c r="N549" s="38" t="s">
        <v>585</v>
      </c>
      <c r="O549" s="38" t="s">
        <v>585</v>
      </c>
      <c r="P549" s="38" t="s">
        <v>585</v>
      </c>
      <c r="Q549" s="38" t="s">
        <v>585</v>
      </c>
      <c r="R549" s="38" t="s">
        <v>585</v>
      </c>
      <c r="S549" s="38" t="s">
        <v>585</v>
      </c>
      <c r="T549" s="38" t="s">
        <v>585</v>
      </c>
      <c r="U549" s="38" t="s">
        <v>585</v>
      </c>
      <c r="V549" s="38" t="s">
        <v>585</v>
      </c>
    </row>
    <row r="550" spans="1:22" x14ac:dyDescent="0.25">
      <c r="A550" s="2" t="s">
        <v>16</v>
      </c>
      <c r="B550" s="47" t="s">
        <v>554</v>
      </c>
      <c r="C550" s="30" t="s">
        <v>584</v>
      </c>
      <c r="D550" s="30" t="s">
        <v>554</v>
      </c>
      <c r="E550" s="31">
        <v>1</v>
      </c>
      <c r="F550" s="32" t="s">
        <v>554</v>
      </c>
      <c r="G550" s="33" t="s">
        <v>587</v>
      </c>
      <c r="H550" s="33" t="s">
        <v>1684</v>
      </c>
      <c r="I550" s="33" t="s">
        <v>1685</v>
      </c>
      <c r="J550" s="33" t="s">
        <v>1685</v>
      </c>
      <c r="K550" s="33" t="s">
        <v>1685</v>
      </c>
      <c r="L550" s="33" t="s">
        <v>1685</v>
      </c>
      <c r="M550" s="33" t="s">
        <v>585</v>
      </c>
      <c r="N550" s="33" t="s">
        <v>585</v>
      </c>
      <c r="O550" s="33" t="s">
        <v>585</v>
      </c>
      <c r="P550" s="33" t="s">
        <v>585</v>
      </c>
      <c r="Q550" s="33" t="s">
        <v>585</v>
      </c>
      <c r="R550" s="33" t="s">
        <v>585</v>
      </c>
      <c r="S550" s="33" t="s">
        <v>585</v>
      </c>
      <c r="T550" s="33" t="s">
        <v>585</v>
      </c>
      <c r="U550" s="33" t="s">
        <v>585</v>
      </c>
      <c r="V550" s="33" t="s">
        <v>585</v>
      </c>
    </row>
    <row r="551" spans="1:22" x14ac:dyDescent="0.25">
      <c r="A551" s="2" t="s">
        <v>17</v>
      </c>
      <c r="B551" s="53" t="s">
        <v>555</v>
      </c>
      <c r="C551" s="35" t="s">
        <v>584</v>
      </c>
      <c r="D551" s="35" t="s">
        <v>555</v>
      </c>
      <c r="E551" s="36">
        <v>0</v>
      </c>
      <c r="F551" s="37" t="s">
        <v>555</v>
      </c>
      <c r="G551" s="36" t="s">
        <v>587</v>
      </c>
      <c r="H551" s="38" t="s">
        <v>1686</v>
      </c>
      <c r="I551" s="38" t="s">
        <v>1687</v>
      </c>
      <c r="J551" s="38" t="s">
        <v>1687</v>
      </c>
      <c r="K551" s="38" t="s">
        <v>1687</v>
      </c>
      <c r="L551" s="38" t="s">
        <v>1687</v>
      </c>
      <c r="M551" s="38" t="s">
        <v>585</v>
      </c>
      <c r="N551" s="38" t="s">
        <v>585</v>
      </c>
      <c r="O551" s="38" t="s">
        <v>585</v>
      </c>
      <c r="P551" s="38" t="s">
        <v>585</v>
      </c>
      <c r="Q551" s="38" t="s">
        <v>585</v>
      </c>
      <c r="R551" s="38" t="s">
        <v>585</v>
      </c>
      <c r="S551" s="38" t="s">
        <v>585</v>
      </c>
      <c r="T551" s="38" t="s">
        <v>585</v>
      </c>
      <c r="U551" s="38" t="s">
        <v>585</v>
      </c>
      <c r="V551" s="38" t="s">
        <v>585</v>
      </c>
    </row>
    <row r="552" spans="1:22" x14ac:dyDescent="0.25">
      <c r="A552" s="2" t="s">
        <v>17</v>
      </c>
      <c r="B552" s="53" t="s">
        <v>556</v>
      </c>
      <c r="C552" s="35" t="s">
        <v>584</v>
      </c>
      <c r="D552" s="35" t="s">
        <v>556</v>
      </c>
      <c r="E552" s="36">
        <v>0</v>
      </c>
      <c r="F552" s="37" t="s">
        <v>556</v>
      </c>
      <c r="G552" s="36" t="s">
        <v>587</v>
      </c>
      <c r="H552" s="38" t="s">
        <v>1688</v>
      </c>
      <c r="I552" s="38" t="s">
        <v>1689</v>
      </c>
      <c r="J552" s="38" t="s">
        <v>1689</v>
      </c>
      <c r="K552" s="38" t="s">
        <v>1689</v>
      </c>
      <c r="L552" s="38" t="s">
        <v>1689</v>
      </c>
      <c r="M552" s="38" t="s">
        <v>585</v>
      </c>
      <c r="N552" s="38" t="s">
        <v>585</v>
      </c>
      <c r="O552" s="38" t="s">
        <v>585</v>
      </c>
      <c r="P552" s="38" t="s">
        <v>585</v>
      </c>
      <c r="Q552" s="38" t="s">
        <v>585</v>
      </c>
      <c r="R552" s="38" t="s">
        <v>585</v>
      </c>
      <c r="S552" s="38" t="s">
        <v>585</v>
      </c>
      <c r="T552" s="38" t="s">
        <v>585</v>
      </c>
      <c r="U552" s="38" t="s">
        <v>585</v>
      </c>
      <c r="V552" s="38" t="s">
        <v>585</v>
      </c>
    </row>
    <row r="553" spans="1:22" x14ac:dyDescent="0.25">
      <c r="A553" s="2" t="s">
        <v>17</v>
      </c>
      <c r="B553" s="53" t="s">
        <v>557</v>
      </c>
      <c r="C553" s="35" t="s">
        <v>584</v>
      </c>
      <c r="D553" s="35" t="s">
        <v>557</v>
      </c>
      <c r="E553" s="36">
        <v>0</v>
      </c>
      <c r="F553" s="37" t="s">
        <v>557</v>
      </c>
      <c r="G553" s="36" t="s">
        <v>587</v>
      </c>
      <c r="H553" s="38" t="s">
        <v>1690</v>
      </c>
      <c r="I553" s="38" t="s">
        <v>1691</v>
      </c>
      <c r="J553" s="38" t="s">
        <v>1691</v>
      </c>
      <c r="K553" s="38" t="s">
        <v>1691</v>
      </c>
      <c r="L553" s="38" t="s">
        <v>1691</v>
      </c>
      <c r="M553" s="38" t="s">
        <v>585</v>
      </c>
      <c r="N553" s="38" t="s">
        <v>585</v>
      </c>
      <c r="O553" s="38" t="s">
        <v>585</v>
      </c>
      <c r="P553" s="38" t="s">
        <v>585</v>
      </c>
      <c r="Q553" s="38" t="s">
        <v>585</v>
      </c>
      <c r="R553" s="38" t="s">
        <v>585</v>
      </c>
      <c r="S553" s="38" t="s">
        <v>585</v>
      </c>
      <c r="T553" s="38" t="s">
        <v>585</v>
      </c>
      <c r="U553" s="38" t="s">
        <v>585</v>
      </c>
      <c r="V553" s="38" t="s">
        <v>585</v>
      </c>
    </row>
    <row r="554" spans="1:22" x14ac:dyDescent="0.25">
      <c r="A554" s="2" t="s">
        <v>17</v>
      </c>
      <c r="B554" s="53" t="s">
        <v>558</v>
      </c>
      <c r="C554" s="35" t="s">
        <v>584</v>
      </c>
      <c r="D554" s="35" t="s">
        <v>558</v>
      </c>
      <c r="E554" s="36">
        <v>0</v>
      </c>
      <c r="F554" s="37" t="s">
        <v>558</v>
      </c>
      <c r="G554" s="36" t="s">
        <v>587</v>
      </c>
      <c r="H554" s="38" t="s">
        <v>1692</v>
      </c>
      <c r="I554" s="38" t="s">
        <v>1693</v>
      </c>
      <c r="J554" s="38" t="s">
        <v>1693</v>
      </c>
      <c r="K554" s="38" t="s">
        <v>1693</v>
      </c>
      <c r="L554" s="38" t="s">
        <v>1693</v>
      </c>
      <c r="M554" s="38" t="s">
        <v>585</v>
      </c>
      <c r="N554" s="38" t="s">
        <v>585</v>
      </c>
      <c r="O554" s="38" t="s">
        <v>585</v>
      </c>
      <c r="P554" s="38" t="s">
        <v>585</v>
      </c>
      <c r="Q554" s="38" t="s">
        <v>585</v>
      </c>
      <c r="R554" s="38" t="s">
        <v>585</v>
      </c>
      <c r="S554" s="38" t="s">
        <v>585</v>
      </c>
      <c r="T554" s="38" t="s">
        <v>585</v>
      </c>
      <c r="U554" s="38" t="s">
        <v>585</v>
      </c>
      <c r="V554" s="38" t="s">
        <v>585</v>
      </c>
    </row>
    <row r="555" spans="1:22" x14ac:dyDescent="0.25">
      <c r="A555" s="2" t="s">
        <v>16</v>
      </c>
      <c r="B555" s="47" t="s">
        <v>559</v>
      </c>
      <c r="C555" s="30" t="s">
        <v>584</v>
      </c>
      <c r="D555" s="30" t="s">
        <v>559</v>
      </c>
      <c r="E555" s="31">
        <v>1</v>
      </c>
      <c r="F555" s="32" t="s">
        <v>559</v>
      </c>
      <c r="G555" s="33" t="s">
        <v>587</v>
      </c>
      <c r="H555" s="33" t="s">
        <v>1694</v>
      </c>
      <c r="I555" s="33" t="s">
        <v>1695</v>
      </c>
      <c r="J555" s="33" t="s">
        <v>1695</v>
      </c>
      <c r="K555" s="33" t="s">
        <v>1695</v>
      </c>
      <c r="L555" s="33" t="s">
        <v>1695</v>
      </c>
      <c r="M555" s="33" t="s">
        <v>585</v>
      </c>
      <c r="N555" s="33" t="s">
        <v>585</v>
      </c>
      <c r="O555" s="33" t="s">
        <v>585</v>
      </c>
      <c r="P555" s="33" t="s">
        <v>585</v>
      </c>
      <c r="Q555" s="33" t="s">
        <v>585</v>
      </c>
      <c r="R555" s="33" t="s">
        <v>585</v>
      </c>
      <c r="S555" s="33" t="s">
        <v>585</v>
      </c>
      <c r="T555" s="33" t="s">
        <v>585</v>
      </c>
      <c r="U555" s="33" t="s">
        <v>585</v>
      </c>
      <c r="V555" s="33" t="s">
        <v>585</v>
      </c>
    </row>
    <row r="556" spans="1:22" x14ac:dyDescent="0.25">
      <c r="A556" s="2" t="s">
        <v>17</v>
      </c>
      <c r="B556" s="53" t="s">
        <v>560</v>
      </c>
      <c r="C556" s="35" t="s">
        <v>584</v>
      </c>
      <c r="D556" s="35" t="s">
        <v>560</v>
      </c>
      <c r="E556" s="36">
        <v>0</v>
      </c>
      <c r="F556" s="37" t="s">
        <v>560</v>
      </c>
      <c r="G556" s="36" t="s">
        <v>587</v>
      </c>
      <c r="H556" s="38" t="s">
        <v>1696</v>
      </c>
      <c r="I556" s="38" t="s">
        <v>1697</v>
      </c>
      <c r="J556" s="38" t="s">
        <v>1697</v>
      </c>
      <c r="K556" s="38" t="s">
        <v>1697</v>
      </c>
      <c r="L556" s="38" t="s">
        <v>1697</v>
      </c>
      <c r="M556" s="38" t="s">
        <v>585</v>
      </c>
      <c r="N556" s="38" t="s">
        <v>585</v>
      </c>
      <c r="O556" s="38" t="s">
        <v>585</v>
      </c>
      <c r="P556" s="38" t="s">
        <v>585</v>
      </c>
      <c r="Q556" s="38" t="s">
        <v>585</v>
      </c>
      <c r="R556" s="38" t="s">
        <v>585</v>
      </c>
      <c r="S556" s="38" t="s">
        <v>585</v>
      </c>
      <c r="T556" s="38" t="s">
        <v>585</v>
      </c>
      <c r="U556" s="38" t="s">
        <v>585</v>
      </c>
      <c r="V556" s="38" t="s">
        <v>585</v>
      </c>
    </row>
    <row r="557" spans="1:22" x14ac:dyDescent="0.25">
      <c r="A557" s="2" t="s">
        <v>17</v>
      </c>
      <c r="B557" s="53" t="s">
        <v>561</v>
      </c>
      <c r="C557" s="35" t="s">
        <v>584</v>
      </c>
      <c r="D557" s="35" t="s">
        <v>561</v>
      </c>
      <c r="E557" s="36">
        <v>0</v>
      </c>
      <c r="F557" s="37" t="s">
        <v>561</v>
      </c>
      <c r="G557" s="36" t="s">
        <v>587</v>
      </c>
      <c r="H557" s="38" t="s">
        <v>1698</v>
      </c>
      <c r="I557" s="38" t="s">
        <v>1699</v>
      </c>
      <c r="J557" s="38" t="s">
        <v>1699</v>
      </c>
      <c r="K557" s="38" t="s">
        <v>1699</v>
      </c>
      <c r="L557" s="38" t="s">
        <v>1699</v>
      </c>
      <c r="M557" s="38" t="s">
        <v>585</v>
      </c>
      <c r="N557" s="38" t="s">
        <v>585</v>
      </c>
      <c r="O557" s="38" t="s">
        <v>585</v>
      </c>
      <c r="P557" s="38" t="s">
        <v>585</v>
      </c>
      <c r="Q557" s="38" t="s">
        <v>585</v>
      </c>
      <c r="R557" s="38" t="s">
        <v>585</v>
      </c>
      <c r="S557" s="38" t="s">
        <v>585</v>
      </c>
      <c r="T557" s="38" t="s">
        <v>585</v>
      </c>
      <c r="U557" s="38" t="s">
        <v>585</v>
      </c>
      <c r="V557" s="38" t="s">
        <v>585</v>
      </c>
    </row>
    <row r="558" spans="1:22" x14ac:dyDescent="0.25">
      <c r="A558" s="2" t="s">
        <v>17</v>
      </c>
      <c r="B558" s="53" t="s">
        <v>562</v>
      </c>
      <c r="C558" s="35" t="s">
        <v>584</v>
      </c>
      <c r="D558" s="35" t="s">
        <v>562</v>
      </c>
      <c r="E558" s="36">
        <v>0</v>
      </c>
      <c r="F558" s="37" t="s">
        <v>562</v>
      </c>
      <c r="G558" s="36" t="s">
        <v>587</v>
      </c>
      <c r="H558" s="38" t="s">
        <v>1700</v>
      </c>
      <c r="I558" s="38" t="s">
        <v>1701</v>
      </c>
      <c r="J558" s="38" t="s">
        <v>1701</v>
      </c>
      <c r="K558" s="38" t="s">
        <v>1701</v>
      </c>
      <c r="L558" s="38" t="s">
        <v>1701</v>
      </c>
      <c r="M558" s="38" t="s">
        <v>585</v>
      </c>
      <c r="N558" s="38" t="s">
        <v>585</v>
      </c>
      <c r="O558" s="38" t="s">
        <v>585</v>
      </c>
      <c r="P558" s="38" t="s">
        <v>585</v>
      </c>
      <c r="Q558" s="38" t="s">
        <v>585</v>
      </c>
      <c r="R558" s="38" t="s">
        <v>585</v>
      </c>
      <c r="S558" s="38" t="s">
        <v>585</v>
      </c>
      <c r="T558" s="38" t="s">
        <v>585</v>
      </c>
      <c r="U558" s="38" t="s">
        <v>585</v>
      </c>
      <c r="V558" s="38" t="s">
        <v>585</v>
      </c>
    </row>
    <row r="559" spans="1:22" x14ac:dyDescent="0.25">
      <c r="A559" s="2" t="s">
        <v>17</v>
      </c>
      <c r="B559" s="53" t="s">
        <v>563</v>
      </c>
      <c r="C559" s="35" t="s">
        <v>584</v>
      </c>
      <c r="D559" s="35" t="s">
        <v>563</v>
      </c>
      <c r="E559" s="36">
        <v>0</v>
      </c>
      <c r="F559" s="37" t="s">
        <v>563</v>
      </c>
      <c r="G559" s="36" t="s">
        <v>587</v>
      </c>
      <c r="H559" s="38" t="s">
        <v>1702</v>
      </c>
      <c r="I559" s="38" t="s">
        <v>1703</v>
      </c>
      <c r="J559" s="38" t="s">
        <v>1703</v>
      </c>
      <c r="K559" s="38" t="s">
        <v>1703</v>
      </c>
      <c r="L559" s="38" t="s">
        <v>1703</v>
      </c>
      <c r="M559" s="38" t="s">
        <v>585</v>
      </c>
      <c r="N559" s="38" t="s">
        <v>585</v>
      </c>
      <c r="O559" s="38" t="s">
        <v>585</v>
      </c>
      <c r="P559" s="38" t="s">
        <v>585</v>
      </c>
      <c r="Q559" s="38" t="s">
        <v>585</v>
      </c>
      <c r="R559" s="38" t="s">
        <v>585</v>
      </c>
      <c r="S559" s="38" t="s">
        <v>585</v>
      </c>
      <c r="T559" s="38" t="s">
        <v>585</v>
      </c>
      <c r="U559" s="38" t="s">
        <v>585</v>
      </c>
      <c r="V559" s="38" t="s">
        <v>585</v>
      </c>
    </row>
    <row r="560" spans="1:22" x14ac:dyDescent="0.25">
      <c r="A560" s="2" t="s">
        <v>16</v>
      </c>
      <c r="B560" s="47" t="s">
        <v>564</v>
      </c>
      <c r="C560" s="30" t="s">
        <v>584</v>
      </c>
      <c r="D560" s="30" t="s">
        <v>564</v>
      </c>
      <c r="E560" s="31">
        <v>1</v>
      </c>
      <c r="F560" s="32" t="s">
        <v>564</v>
      </c>
      <c r="G560" s="33" t="s">
        <v>587</v>
      </c>
      <c r="H560" s="33" t="s">
        <v>1704</v>
      </c>
      <c r="I560" s="33" t="s">
        <v>1705</v>
      </c>
      <c r="J560" s="33" t="s">
        <v>1705</v>
      </c>
      <c r="K560" s="33" t="s">
        <v>1705</v>
      </c>
      <c r="L560" s="33" t="s">
        <v>1705</v>
      </c>
      <c r="M560" s="33" t="s">
        <v>585</v>
      </c>
      <c r="N560" s="33" t="s">
        <v>585</v>
      </c>
      <c r="O560" s="33" t="s">
        <v>585</v>
      </c>
      <c r="P560" s="33" t="s">
        <v>585</v>
      </c>
      <c r="Q560" s="33" t="s">
        <v>585</v>
      </c>
      <c r="R560" s="33" t="s">
        <v>585</v>
      </c>
      <c r="S560" s="33" t="s">
        <v>585</v>
      </c>
      <c r="T560" s="33" t="s">
        <v>585</v>
      </c>
      <c r="U560" s="33" t="s">
        <v>585</v>
      </c>
      <c r="V560" s="33" t="s">
        <v>585</v>
      </c>
    </row>
    <row r="561" spans="1:22" x14ac:dyDescent="0.25">
      <c r="A561" s="2" t="s">
        <v>17</v>
      </c>
      <c r="B561" s="53" t="s">
        <v>565</v>
      </c>
      <c r="C561" s="35" t="s">
        <v>584</v>
      </c>
      <c r="D561" s="35" t="s">
        <v>565</v>
      </c>
      <c r="E561" s="36">
        <v>0</v>
      </c>
      <c r="F561" s="37" t="s">
        <v>565</v>
      </c>
      <c r="G561" s="36" t="s">
        <v>587</v>
      </c>
      <c r="H561" s="38" t="s">
        <v>1706</v>
      </c>
      <c r="I561" s="38" t="s">
        <v>1707</v>
      </c>
      <c r="J561" s="38" t="s">
        <v>1707</v>
      </c>
      <c r="K561" s="38" t="s">
        <v>1707</v>
      </c>
      <c r="L561" s="38" t="s">
        <v>1707</v>
      </c>
      <c r="M561" s="38" t="s">
        <v>585</v>
      </c>
      <c r="N561" s="38" t="s">
        <v>585</v>
      </c>
      <c r="O561" s="38" t="s">
        <v>585</v>
      </c>
      <c r="P561" s="38" t="s">
        <v>585</v>
      </c>
      <c r="Q561" s="38" t="s">
        <v>585</v>
      </c>
      <c r="R561" s="38" t="s">
        <v>585</v>
      </c>
      <c r="S561" s="38" t="s">
        <v>585</v>
      </c>
      <c r="T561" s="38" t="s">
        <v>585</v>
      </c>
      <c r="U561" s="38" t="s">
        <v>585</v>
      </c>
      <c r="V561" s="38" t="s">
        <v>585</v>
      </c>
    </row>
    <row r="562" spans="1:22" x14ac:dyDescent="0.25">
      <c r="A562" s="2" t="s">
        <v>17</v>
      </c>
      <c r="B562" s="53" t="s">
        <v>566</v>
      </c>
      <c r="C562" s="35" t="s">
        <v>584</v>
      </c>
      <c r="D562" s="35" t="s">
        <v>566</v>
      </c>
      <c r="E562" s="36">
        <v>0</v>
      </c>
      <c r="F562" s="37" t="s">
        <v>566</v>
      </c>
      <c r="G562" s="36" t="s">
        <v>587</v>
      </c>
      <c r="H562" s="38" t="s">
        <v>1708</v>
      </c>
      <c r="I562" s="38" t="s">
        <v>1709</v>
      </c>
      <c r="J562" s="38" t="s">
        <v>1709</v>
      </c>
      <c r="K562" s="38" t="s">
        <v>1709</v>
      </c>
      <c r="L562" s="38" t="s">
        <v>1709</v>
      </c>
      <c r="M562" s="38" t="s">
        <v>585</v>
      </c>
      <c r="N562" s="38" t="s">
        <v>585</v>
      </c>
      <c r="O562" s="38" t="s">
        <v>585</v>
      </c>
      <c r="P562" s="38" t="s">
        <v>585</v>
      </c>
      <c r="Q562" s="38" t="s">
        <v>585</v>
      </c>
      <c r="R562" s="38" t="s">
        <v>585</v>
      </c>
      <c r="S562" s="38" t="s">
        <v>585</v>
      </c>
      <c r="T562" s="38" t="s">
        <v>585</v>
      </c>
      <c r="U562" s="38" t="s">
        <v>585</v>
      </c>
      <c r="V562" s="38" t="s">
        <v>585</v>
      </c>
    </row>
    <row r="563" spans="1:22" x14ac:dyDescent="0.25">
      <c r="A563" s="2" t="s">
        <v>17</v>
      </c>
      <c r="B563" s="53" t="s">
        <v>567</v>
      </c>
      <c r="C563" s="35" t="s">
        <v>584</v>
      </c>
      <c r="D563" s="35" t="s">
        <v>567</v>
      </c>
      <c r="E563" s="36">
        <v>0</v>
      </c>
      <c r="F563" s="37" t="s">
        <v>567</v>
      </c>
      <c r="G563" s="36" t="s">
        <v>587</v>
      </c>
      <c r="H563" s="38" t="s">
        <v>1710</v>
      </c>
      <c r="I563" s="38" t="s">
        <v>1711</v>
      </c>
      <c r="J563" s="38" t="s">
        <v>1711</v>
      </c>
      <c r="K563" s="38" t="s">
        <v>1711</v>
      </c>
      <c r="L563" s="38" t="s">
        <v>1711</v>
      </c>
      <c r="M563" s="38" t="s">
        <v>585</v>
      </c>
      <c r="N563" s="38" t="s">
        <v>585</v>
      </c>
      <c r="O563" s="38" t="s">
        <v>585</v>
      </c>
      <c r="P563" s="38" t="s">
        <v>585</v>
      </c>
      <c r="Q563" s="38" t="s">
        <v>585</v>
      </c>
      <c r="R563" s="38" t="s">
        <v>585</v>
      </c>
      <c r="S563" s="38" t="s">
        <v>585</v>
      </c>
      <c r="T563" s="38" t="s">
        <v>585</v>
      </c>
      <c r="U563" s="38" t="s">
        <v>585</v>
      </c>
      <c r="V563" s="38" t="s">
        <v>585</v>
      </c>
    </row>
    <row r="564" spans="1:22" x14ac:dyDescent="0.25">
      <c r="A564" s="2">
        <v>1</v>
      </c>
      <c r="B564" s="43" t="s">
        <v>568</v>
      </c>
      <c r="C564" s="15" t="s">
        <v>584</v>
      </c>
      <c r="D564" s="15" t="s">
        <v>568</v>
      </c>
      <c r="E564" s="16">
        <v>1</v>
      </c>
      <c r="F564" s="17" t="s">
        <v>568</v>
      </c>
      <c r="G564" s="18" t="s">
        <v>587</v>
      </c>
      <c r="H564" s="18" t="s">
        <v>1712</v>
      </c>
      <c r="I564" s="18" t="s">
        <v>1713</v>
      </c>
      <c r="J564" s="18" t="s">
        <v>1713</v>
      </c>
      <c r="K564" s="18" t="s">
        <v>1713</v>
      </c>
      <c r="L564" s="18" t="s">
        <v>1713</v>
      </c>
      <c r="M564" s="18" t="s">
        <v>585</v>
      </c>
      <c r="N564" s="18" t="s">
        <v>585</v>
      </c>
      <c r="O564" s="18" t="s">
        <v>585</v>
      </c>
      <c r="P564" s="18" t="s">
        <v>585</v>
      </c>
      <c r="Q564" s="18" t="s">
        <v>585</v>
      </c>
      <c r="R564" s="18" t="s">
        <v>585</v>
      </c>
      <c r="S564" s="18" t="s">
        <v>585</v>
      </c>
      <c r="T564" s="18" t="s">
        <v>585</v>
      </c>
      <c r="U564" s="18" t="s">
        <v>585</v>
      </c>
      <c r="V564" s="18" t="s">
        <v>585</v>
      </c>
    </row>
    <row r="565" spans="1:22" x14ac:dyDescent="0.25">
      <c r="A565" s="2" t="s">
        <v>17</v>
      </c>
      <c r="B565" s="52" t="s">
        <v>569</v>
      </c>
      <c r="C565" s="35" t="s">
        <v>584</v>
      </c>
      <c r="D565" s="35" t="s">
        <v>569</v>
      </c>
      <c r="E565" s="36">
        <v>0</v>
      </c>
      <c r="F565" s="37" t="s">
        <v>569</v>
      </c>
      <c r="G565" s="36" t="s">
        <v>587</v>
      </c>
      <c r="H565" s="38" t="s">
        <v>1714</v>
      </c>
      <c r="I565" s="38" t="s">
        <v>1715</v>
      </c>
      <c r="J565" s="38" t="s">
        <v>1715</v>
      </c>
      <c r="K565" s="38" t="s">
        <v>1715</v>
      </c>
      <c r="L565" s="38" t="s">
        <v>1715</v>
      </c>
      <c r="M565" s="38" t="s">
        <v>585</v>
      </c>
      <c r="N565" s="38" t="s">
        <v>585</v>
      </c>
      <c r="O565" s="38" t="s">
        <v>585</v>
      </c>
      <c r="P565" s="38" t="s">
        <v>585</v>
      </c>
      <c r="Q565" s="38" t="s">
        <v>585</v>
      </c>
      <c r="R565" s="38" t="s">
        <v>585</v>
      </c>
      <c r="S565" s="38" t="s">
        <v>585</v>
      </c>
      <c r="T565" s="38" t="s">
        <v>585</v>
      </c>
      <c r="U565" s="38" t="s">
        <v>585</v>
      </c>
      <c r="V565" s="38" t="s">
        <v>585</v>
      </c>
    </row>
    <row r="566" spans="1:22" x14ac:dyDescent="0.25">
      <c r="A566" s="2" t="s">
        <v>17</v>
      </c>
      <c r="B566" s="52" t="s">
        <v>570</v>
      </c>
      <c r="C566" s="35" t="s">
        <v>584</v>
      </c>
      <c r="D566" s="35" t="s">
        <v>570</v>
      </c>
      <c r="E566" s="36">
        <v>0</v>
      </c>
      <c r="F566" s="37" t="s">
        <v>570</v>
      </c>
      <c r="G566" s="36" t="s">
        <v>587</v>
      </c>
      <c r="H566" s="38" t="s">
        <v>1716</v>
      </c>
      <c r="I566" s="38" t="s">
        <v>1717</v>
      </c>
      <c r="J566" s="38" t="s">
        <v>1717</v>
      </c>
      <c r="K566" s="38" t="s">
        <v>1717</v>
      </c>
      <c r="L566" s="38" t="s">
        <v>1717</v>
      </c>
      <c r="M566" s="38" t="s">
        <v>585</v>
      </c>
      <c r="N566" s="38" t="s">
        <v>585</v>
      </c>
      <c r="O566" s="38" t="s">
        <v>585</v>
      </c>
      <c r="P566" s="38" t="s">
        <v>585</v>
      </c>
      <c r="Q566" s="38" t="s">
        <v>585</v>
      </c>
      <c r="R566" s="38" t="s">
        <v>585</v>
      </c>
      <c r="S566" s="38" t="s">
        <v>585</v>
      </c>
      <c r="T566" s="38" t="s">
        <v>585</v>
      </c>
      <c r="U566" s="38" t="s">
        <v>585</v>
      </c>
      <c r="V566" s="38" t="s">
        <v>585</v>
      </c>
    </row>
    <row r="567" spans="1:22" x14ac:dyDescent="0.25">
      <c r="A567" s="2" t="s">
        <v>17</v>
      </c>
      <c r="B567" s="52" t="s">
        <v>571</v>
      </c>
      <c r="C567" s="35" t="s">
        <v>584</v>
      </c>
      <c r="D567" s="35" t="s">
        <v>571</v>
      </c>
      <c r="E567" s="36">
        <v>0</v>
      </c>
      <c r="F567" s="37" t="s">
        <v>571</v>
      </c>
      <c r="G567" s="36" t="s">
        <v>587</v>
      </c>
      <c r="H567" s="38" t="s">
        <v>1718</v>
      </c>
      <c r="I567" s="38" t="s">
        <v>1719</v>
      </c>
      <c r="J567" s="38" t="s">
        <v>1719</v>
      </c>
      <c r="K567" s="38" t="s">
        <v>1719</v>
      </c>
      <c r="L567" s="38" t="s">
        <v>1719</v>
      </c>
      <c r="M567" s="38" t="s">
        <v>585</v>
      </c>
      <c r="N567" s="38" t="s">
        <v>585</v>
      </c>
      <c r="O567" s="38" t="s">
        <v>585</v>
      </c>
      <c r="P567" s="38" t="s">
        <v>585</v>
      </c>
      <c r="Q567" s="38" t="s">
        <v>585</v>
      </c>
      <c r="R567" s="38" t="s">
        <v>585</v>
      </c>
      <c r="S567" s="38" t="s">
        <v>585</v>
      </c>
      <c r="T567" s="38" t="s">
        <v>585</v>
      </c>
      <c r="U567" s="38" t="s">
        <v>585</v>
      </c>
      <c r="V567" s="38" t="s">
        <v>585</v>
      </c>
    </row>
    <row r="568" spans="1:22" x14ac:dyDescent="0.25">
      <c r="A568" s="2" t="s">
        <v>17</v>
      </c>
      <c r="B568" s="52" t="s">
        <v>572</v>
      </c>
      <c r="C568" s="35" t="s">
        <v>584</v>
      </c>
      <c r="D568" s="35" t="s">
        <v>572</v>
      </c>
      <c r="E568" s="36">
        <v>0</v>
      </c>
      <c r="F568" s="37" t="s">
        <v>572</v>
      </c>
      <c r="G568" s="36" t="s">
        <v>587</v>
      </c>
      <c r="H568" s="38" t="s">
        <v>1720</v>
      </c>
      <c r="I568" s="38" t="s">
        <v>1721</v>
      </c>
      <c r="J568" s="38" t="s">
        <v>1721</v>
      </c>
      <c r="K568" s="38" t="s">
        <v>1721</v>
      </c>
      <c r="L568" s="38" t="s">
        <v>1721</v>
      </c>
      <c r="M568" s="38" t="s">
        <v>585</v>
      </c>
      <c r="N568" s="38" t="s">
        <v>585</v>
      </c>
      <c r="O568" s="38" t="s">
        <v>585</v>
      </c>
      <c r="P568" s="38" t="s">
        <v>585</v>
      </c>
      <c r="Q568" s="38" t="s">
        <v>585</v>
      </c>
      <c r="R568" s="38" t="s">
        <v>585</v>
      </c>
      <c r="S568" s="38" t="s">
        <v>585</v>
      </c>
      <c r="T568" s="38" t="s">
        <v>585</v>
      </c>
      <c r="U568" s="38" t="s">
        <v>585</v>
      </c>
      <c r="V568" s="38" t="s">
        <v>585</v>
      </c>
    </row>
    <row r="569" spans="1:22" x14ac:dyDescent="0.25">
      <c r="A569" s="2" t="s">
        <v>17</v>
      </c>
      <c r="B569" s="52" t="s">
        <v>573</v>
      </c>
      <c r="C569" s="35" t="s">
        <v>584</v>
      </c>
      <c r="D569" s="35" t="s">
        <v>573</v>
      </c>
      <c r="E569" s="36">
        <v>0</v>
      </c>
      <c r="F569" s="37" t="s">
        <v>573</v>
      </c>
      <c r="G569" s="36" t="s">
        <v>587</v>
      </c>
      <c r="H569" s="38" t="s">
        <v>1722</v>
      </c>
      <c r="I569" s="38" t="s">
        <v>1723</v>
      </c>
      <c r="J569" s="38" t="s">
        <v>1723</v>
      </c>
      <c r="K569" s="38" t="s">
        <v>1723</v>
      </c>
      <c r="L569" s="38" t="s">
        <v>1723</v>
      </c>
      <c r="M569" s="38" t="s">
        <v>585</v>
      </c>
      <c r="N569" s="38" t="s">
        <v>585</v>
      </c>
      <c r="O569" s="38" t="s">
        <v>585</v>
      </c>
      <c r="P569" s="38" t="s">
        <v>585</v>
      </c>
      <c r="Q569" s="38" t="s">
        <v>585</v>
      </c>
      <c r="R569" s="38" t="s">
        <v>585</v>
      </c>
      <c r="S569" s="38" t="s">
        <v>585</v>
      </c>
      <c r="T569" s="38" t="s">
        <v>585</v>
      </c>
      <c r="U569" s="38" t="s">
        <v>585</v>
      </c>
      <c r="V569" s="38" t="s">
        <v>585</v>
      </c>
    </row>
    <row r="570" spans="1:22" x14ac:dyDescent="0.25">
      <c r="A570" s="2">
        <v>1</v>
      </c>
      <c r="B570" s="43" t="s">
        <v>574</v>
      </c>
      <c r="C570" s="15" t="s">
        <v>584</v>
      </c>
      <c r="D570" s="15" t="s">
        <v>574</v>
      </c>
      <c r="E570" s="16">
        <v>1</v>
      </c>
      <c r="F570" s="17" t="s">
        <v>574</v>
      </c>
      <c r="G570" s="18" t="s">
        <v>587</v>
      </c>
      <c r="H570" s="18" t="s">
        <v>1724</v>
      </c>
      <c r="I570" s="18" t="s">
        <v>1725</v>
      </c>
      <c r="J570" s="18" t="s">
        <v>1725</v>
      </c>
      <c r="K570" s="18" t="s">
        <v>1725</v>
      </c>
      <c r="L570" s="18" t="s">
        <v>1725</v>
      </c>
      <c r="M570" s="18" t="s">
        <v>585</v>
      </c>
      <c r="N570" s="18" t="s">
        <v>585</v>
      </c>
      <c r="O570" s="18" t="s">
        <v>585</v>
      </c>
      <c r="P570" s="18" t="s">
        <v>585</v>
      </c>
      <c r="Q570" s="18" t="s">
        <v>585</v>
      </c>
      <c r="R570" s="18" t="s">
        <v>585</v>
      </c>
      <c r="S570" s="18" t="s">
        <v>585</v>
      </c>
      <c r="T570" s="18" t="s">
        <v>585</v>
      </c>
      <c r="U570" s="18" t="s">
        <v>585</v>
      </c>
      <c r="V570" s="18" t="s">
        <v>585</v>
      </c>
    </row>
    <row r="571" spans="1:22" x14ac:dyDescent="0.25">
      <c r="A571" s="2" t="s">
        <v>17</v>
      </c>
      <c r="B571" s="52" t="s">
        <v>575</v>
      </c>
      <c r="C571" s="35" t="s">
        <v>584</v>
      </c>
      <c r="D571" s="35" t="s">
        <v>575</v>
      </c>
      <c r="E571" s="36">
        <v>0</v>
      </c>
      <c r="F571" s="37" t="s">
        <v>575</v>
      </c>
      <c r="G571" s="36" t="s">
        <v>587</v>
      </c>
      <c r="H571" s="38" t="s">
        <v>1726</v>
      </c>
      <c r="I571" s="38" t="s">
        <v>1727</v>
      </c>
      <c r="J571" s="38" t="s">
        <v>1727</v>
      </c>
      <c r="K571" s="38" t="s">
        <v>1727</v>
      </c>
      <c r="L571" s="38" t="s">
        <v>1727</v>
      </c>
      <c r="M571" s="38" t="s">
        <v>585</v>
      </c>
      <c r="N571" s="38" t="s">
        <v>585</v>
      </c>
      <c r="O571" s="38" t="s">
        <v>585</v>
      </c>
      <c r="P571" s="38" t="s">
        <v>585</v>
      </c>
      <c r="Q571" s="38" t="s">
        <v>585</v>
      </c>
      <c r="R571" s="38" t="s">
        <v>585</v>
      </c>
      <c r="S571" s="38" t="s">
        <v>585</v>
      </c>
      <c r="T571" s="38" t="s">
        <v>585</v>
      </c>
      <c r="U571" s="38" t="s">
        <v>585</v>
      </c>
      <c r="V571" s="38" t="s">
        <v>585</v>
      </c>
    </row>
    <row r="572" spans="1:22" x14ac:dyDescent="0.25">
      <c r="A572" s="2" t="s">
        <v>17</v>
      </c>
      <c r="B572" s="52" t="s">
        <v>576</v>
      </c>
      <c r="C572" s="35" t="s">
        <v>584</v>
      </c>
      <c r="D572" s="35" t="s">
        <v>576</v>
      </c>
      <c r="E572" s="36">
        <v>0</v>
      </c>
      <c r="F572" s="37" t="s">
        <v>576</v>
      </c>
      <c r="G572" s="36" t="s">
        <v>587</v>
      </c>
      <c r="H572" s="38" t="s">
        <v>1728</v>
      </c>
      <c r="I572" s="38" t="s">
        <v>1729</v>
      </c>
      <c r="J572" s="38" t="s">
        <v>1729</v>
      </c>
      <c r="K572" s="38" t="s">
        <v>1729</v>
      </c>
      <c r="L572" s="38" t="s">
        <v>1729</v>
      </c>
      <c r="M572" s="38" t="s">
        <v>585</v>
      </c>
      <c r="N572" s="38" t="s">
        <v>585</v>
      </c>
      <c r="O572" s="38" t="s">
        <v>585</v>
      </c>
      <c r="P572" s="38" t="s">
        <v>585</v>
      </c>
      <c r="Q572" s="38" t="s">
        <v>585</v>
      </c>
      <c r="R572" s="38" t="s">
        <v>585</v>
      </c>
      <c r="S572" s="38" t="s">
        <v>585</v>
      </c>
      <c r="T572" s="38" t="s">
        <v>585</v>
      </c>
      <c r="U572" s="38" t="s">
        <v>585</v>
      </c>
      <c r="V572" s="38" t="s">
        <v>585</v>
      </c>
    </row>
    <row r="573" spans="1:22" x14ac:dyDescent="0.25">
      <c r="A573" s="2">
        <v>1</v>
      </c>
      <c r="B573" s="43" t="s">
        <v>577</v>
      </c>
      <c r="C573" s="15" t="s">
        <v>584</v>
      </c>
      <c r="D573" s="15" t="s">
        <v>577</v>
      </c>
      <c r="E573" s="16">
        <v>1</v>
      </c>
      <c r="F573" s="17" t="s">
        <v>577</v>
      </c>
      <c r="G573" s="18" t="s">
        <v>587</v>
      </c>
      <c r="H573" s="18" t="s">
        <v>1730</v>
      </c>
      <c r="I573" s="18" t="s">
        <v>1731</v>
      </c>
      <c r="J573" s="18" t="s">
        <v>1731</v>
      </c>
      <c r="K573" s="18" t="s">
        <v>1731</v>
      </c>
      <c r="L573" s="18" t="s">
        <v>1731</v>
      </c>
      <c r="M573" s="18" t="s">
        <v>585</v>
      </c>
      <c r="N573" s="18" t="s">
        <v>585</v>
      </c>
      <c r="O573" s="18" t="s">
        <v>585</v>
      </c>
      <c r="P573" s="18" t="s">
        <v>585</v>
      </c>
      <c r="Q573" s="18" t="s">
        <v>585</v>
      </c>
      <c r="R573" s="18" t="s">
        <v>585</v>
      </c>
      <c r="S573" s="18" t="s">
        <v>585</v>
      </c>
      <c r="T573" s="18" t="s">
        <v>585</v>
      </c>
      <c r="U573" s="18" t="s">
        <v>585</v>
      </c>
      <c r="V573" s="18" t="s">
        <v>585</v>
      </c>
    </row>
    <row r="574" spans="1:22" x14ac:dyDescent="0.25">
      <c r="A574" s="2" t="s">
        <v>17</v>
      </c>
      <c r="B574" s="52" t="s">
        <v>578</v>
      </c>
      <c r="C574" s="35" t="s">
        <v>584</v>
      </c>
      <c r="D574" s="35" t="s">
        <v>578</v>
      </c>
      <c r="E574" s="36">
        <v>0</v>
      </c>
      <c r="F574" s="37" t="s">
        <v>578</v>
      </c>
      <c r="G574" s="36" t="s">
        <v>587</v>
      </c>
      <c r="H574" s="38" t="s">
        <v>1732</v>
      </c>
      <c r="I574" s="38" t="s">
        <v>1733</v>
      </c>
      <c r="J574" s="38" t="s">
        <v>1733</v>
      </c>
      <c r="K574" s="38" t="s">
        <v>1733</v>
      </c>
      <c r="L574" s="38" t="s">
        <v>1733</v>
      </c>
      <c r="M574" s="38" t="s">
        <v>585</v>
      </c>
      <c r="N574" s="38" t="s">
        <v>585</v>
      </c>
      <c r="O574" s="38" t="s">
        <v>585</v>
      </c>
      <c r="P574" s="38" t="s">
        <v>585</v>
      </c>
      <c r="Q574" s="38" t="s">
        <v>585</v>
      </c>
      <c r="R574" s="38" t="s">
        <v>585</v>
      </c>
      <c r="S574" s="38" t="s">
        <v>585</v>
      </c>
      <c r="T574" s="38" t="s">
        <v>585</v>
      </c>
      <c r="U574" s="38" t="s">
        <v>585</v>
      </c>
      <c r="V574" s="38" t="s">
        <v>585</v>
      </c>
    </row>
    <row r="575" spans="1:22" x14ac:dyDescent="0.25">
      <c r="A575" s="2" t="s">
        <v>17</v>
      </c>
      <c r="B575" s="52" t="s">
        <v>579</v>
      </c>
      <c r="C575" s="35" t="s">
        <v>584</v>
      </c>
      <c r="D575" s="35" t="s">
        <v>579</v>
      </c>
      <c r="E575" s="36">
        <v>0</v>
      </c>
      <c r="F575" s="37" t="s">
        <v>579</v>
      </c>
      <c r="G575" s="36" t="s">
        <v>587</v>
      </c>
      <c r="H575" s="38" t="s">
        <v>1734</v>
      </c>
      <c r="I575" s="38" t="s">
        <v>1735</v>
      </c>
      <c r="J575" s="38" t="s">
        <v>1735</v>
      </c>
      <c r="K575" s="38" t="s">
        <v>1735</v>
      </c>
      <c r="L575" s="38" t="s">
        <v>1735</v>
      </c>
      <c r="M575" s="38" t="s">
        <v>585</v>
      </c>
      <c r="N575" s="38" t="s">
        <v>585</v>
      </c>
      <c r="O575" s="38" t="s">
        <v>585</v>
      </c>
      <c r="P575" s="38" t="s">
        <v>585</v>
      </c>
      <c r="Q575" s="38" t="s">
        <v>585</v>
      </c>
      <c r="R575" s="38" t="s">
        <v>585</v>
      </c>
      <c r="S575" s="38" t="s">
        <v>585</v>
      </c>
      <c r="T575" s="38" t="s">
        <v>585</v>
      </c>
      <c r="U575" s="38" t="s">
        <v>585</v>
      </c>
      <c r="V575" s="38" t="s">
        <v>585</v>
      </c>
    </row>
    <row r="576" spans="1:22" x14ac:dyDescent="0.25">
      <c r="A576" s="2" t="s">
        <v>17</v>
      </c>
      <c r="B576" s="52" t="s">
        <v>580</v>
      </c>
      <c r="C576" s="35" t="s">
        <v>584</v>
      </c>
      <c r="D576" s="35" t="s">
        <v>580</v>
      </c>
      <c r="E576" s="36">
        <v>0</v>
      </c>
      <c r="F576" s="37" t="s">
        <v>580</v>
      </c>
      <c r="G576" s="36" t="s">
        <v>587</v>
      </c>
      <c r="H576" s="38" t="s">
        <v>1736</v>
      </c>
      <c r="I576" s="38" t="s">
        <v>1737</v>
      </c>
      <c r="J576" s="38" t="s">
        <v>1737</v>
      </c>
      <c r="K576" s="38" t="s">
        <v>1737</v>
      </c>
      <c r="L576" s="38" t="s">
        <v>1737</v>
      </c>
      <c r="M576" s="38" t="s">
        <v>585</v>
      </c>
      <c r="N576" s="38" t="s">
        <v>585</v>
      </c>
      <c r="O576" s="38" t="s">
        <v>585</v>
      </c>
      <c r="P576" s="38" t="s">
        <v>585</v>
      </c>
      <c r="Q576" s="38" t="s">
        <v>585</v>
      </c>
      <c r="R576" s="38" t="s">
        <v>585</v>
      </c>
      <c r="S576" s="38" t="s">
        <v>585</v>
      </c>
      <c r="T576" s="38" t="s">
        <v>585</v>
      </c>
      <c r="U576" s="38" t="s">
        <v>585</v>
      </c>
      <c r="V576" s="38" t="s">
        <v>585</v>
      </c>
    </row>
  </sheetData>
  <mergeCells count="1">
    <mergeCell ref="B1:B5"/>
  </mergeCells>
  <conditionalFormatting sqref="A12">
    <cfRule type="cellIs" dxfId="21" priority="40" operator="equal">
      <formula>"N"</formula>
    </cfRule>
  </conditionalFormatting>
  <conditionalFormatting sqref="C577:D1048576">
    <cfRule type="containsText" dxfId="20" priority="39" operator="containsText" text="Yes">
      <formula>NOT(ISERROR(SEARCH("Yes",C577)))</formula>
    </cfRule>
  </conditionalFormatting>
  <conditionalFormatting sqref="C12:D12">
    <cfRule type="cellIs" dxfId="19" priority="38" operator="equal">
      <formula>"Yes"</formula>
    </cfRule>
  </conditionalFormatting>
  <conditionalFormatting sqref="D1:D16 D577:D1048576 D18">
    <cfRule type="cellIs" dxfId="18" priority="37" operator="equal">
      <formula>"TPL3_nat"</formula>
    </cfRule>
  </conditionalFormatting>
  <conditionalFormatting sqref="E12">
    <cfRule type="cellIs" dxfId="17" priority="35" operator="equal">
      <formula>0</formula>
    </cfRule>
  </conditionalFormatting>
  <conditionalFormatting sqref="E12">
    <cfRule type="containsErrors" dxfId="16" priority="34">
      <formula>ISERROR(E12)</formula>
    </cfRule>
  </conditionalFormatting>
  <conditionalFormatting sqref="G12">
    <cfRule type="cellIs" dxfId="15" priority="32" operator="equal">
      <formula>"country"</formula>
    </cfRule>
  </conditionalFormatting>
  <conditionalFormatting sqref="G12">
    <cfRule type="containsErrors" dxfId="14" priority="31">
      <formula>ISERROR(G12)</formula>
    </cfRule>
  </conditionalFormatting>
  <conditionalFormatting sqref="D17">
    <cfRule type="cellIs" dxfId="13" priority="30" operator="equal">
      <formula>"TPL3_nat"</formula>
    </cfRule>
  </conditionalFormatting>
  <conditionalFormatting sqref="D19">
    <cfRule type="cellIs" dxfId="12" priority="15" operator="equal">
      <formula>"TPL3_nat"</formula>
    </cfRule>
  </conditionalFormatting>
  <conditionalFormatting sqref="D20">
    <cfRule type="cellIs" dxfId="11" priority="14" operator="equal">
      <formula>"TPL3_nat"</formula>
    </cfRule>
  </conditionalFormatting>
  <conditionalFormatting sqref="D573 D570 D564 D21">
    <cfRule type="cellIs" dxfId="10" priority="13" operator="equal">
      <formula>"TPL3_nat"</formula>
    </cfRule>
  </conditionalFormatting>
  <conditionalFormatting sqref="D517 D22">
    <cfRule type="cellIs" dxfId="9" priority="12" operator="equal">
      <formula>"TPL3_nat"</formula>
    </cfRule>
  </conditionalFormatting>
  <conditionalFormatting sqref="D533 D518 D510 D503 D466 D319 D281 D23">
    <cfRule type="cellIs" dxfId="8" priority="11" operator="equal">
      <formula>"TPL3_nat"</formula>
    </cfRule>
  </conditionalFormatting>
  <conditionalFormatting sqref="D560 D555 D550 D545 D542 D539 D537 D534 D529 D519 D514 D511 D507 D504 D500 D497 D494 D491 D488 D485 D482 D479 D476 D473 D470 D467 D463 D460 D457 D454 D451 D443 D440 D437 D434 D431 D415 D399 D376 D355 D353 D350 D320 D316 D313 D310 D307 D304 D301 D298 D295 D289 D286 D282 D277 D274 D271 D268 D265 D262 D259 D256 D252 D236 D213 D184 D178 D167 D164 D161 D158 D155 D152 D142:D143 D139 D135 D132 D128 D116 D109 D90 D87 D78 D75 D71:D72 D66 D61 D58 D55 D52 D49 D46 D43 D30 D24:D25">
    <cfRule type="cellIs" dxfId="7" priority="10" operator="equal">
      <formula>"TPL3_nat"</formula>
    </cfRule>
  </conditionalFormatting>
  <conditionalFormatting sqref="A574:A576 A571:A572 A565:A569 A561:A563 A556:A559 A551:A554 A546:A549 A543:A544 A540:A541 A538 A535:A536 A530:A532 A520:A528 A515:A516 A512:A513 A508:A509 A505:A506 A501:A502 A498:A499 A495:A496 A492:A493 A489:A490 A486:A487 A483:A484 A480:A481 A477:A478 A474:A475 A471:A472 A468:A469 A464:A465 A461:A462 A458:A459 A455:A456 A452:A453 A444:A450 A441:A442 A438:A439 A435:A436 A432:A433 A416:A430 A400:A414 A377:A398 A356:A375 A354 A351:A352 A321:A349 A317:A318 A314:A315 A311:A312 A308:A309 A305:A306 A302:A303 A299:A300 A296:A297 A290:A294 A287:A288 A283:A285 A278:A280 A275:A276 A272:A273 A269:A270 A266:A267 A263:A264 A260:A261 A257:A258 A253:A255 A237:A251 A214:A235 A185:A212 A179:A183 A168:A177 A165:A166 A162:A163 A159:A160 A156:A157 A153:A154 A144:A151 A140:A141 A136:A138 A133:A134 A129:A131 A117:A127 A110:A115 A91:A108 A88:A89 A79:A86 A76:A77 A73:A74 A67:A70 A62:A65 A59:A60 A56:A57 A53:A54 A50:A51 A47:A48 A44:A45 A31:A42 A26:A29">
    <cfRule type="cellIs" dxfId="6" priority="9" operator="equal">
      <formula>"N"</formula>
    </cfRule>
  </conditionalFormatting>
  <conditionalFormatting sqref="C574:D576 C571:D572 C565:D569 C561:D563 C556:D559 C551:D554 C546:D549 C543:D544 C540:D541 C538:D538 C535:D536 C530:D532 C520:D528 C515:D516 C512:D513 C508:D509 C505:D506 C501:D502 C498:D499 C495:D496 C492:D493 C489:D490 C486:D487 C483:D484 C480:D481 C477:D478 C474:D475 C471:D472 C468:D469 C464:D465 C461:D462 C458:D459 C455:D456 C452:D453 C444:D450 C441:D442 C438:D439 C435:D436 C432:D433 C416:D430 C400:D414 C377:D398 C356:D375 C354:D354 C351:D352 C321:D349 C317:D318 C314:D315 C311:D312 C308:D309 C305:D306 C302:D303 C299:D300 C296:D297 C290:D294 C287:D288 C283:D285 C278:D280 C275:D276 C272:D273 C269:D270 C266:D267 C263:D264 C260:D261 C257:D258 C253:D255 C237:D251 C214:D235 C185:D212 C179:D183 C168:D177 C165:D166 C162:D163 C159:D160 C156:D157 C153:D154 C144:D151 C140:D141 C136:D138 C133:D134 C129:D131 C117:D127 C110:D115 C91:D108 C88:D89 C79:D86 C76:D77 C73:D74 C67:D70 C62:D65 C59:D60 C56:D57 C53:D54 C50:D51 C47:D48 C44:D45 C31:D42 C26:D29">
    <cfRule type="cellIs" dxfId="5" priority="8" operator="equal">
      <formula>"Yes"</formula>
    </cfRule>
  </conditionalFormatting>
  <conditionalFormatting sqref="D574:D576 D571:D572 D565:D569 D561:D563 D556:D559 D551:D554 D546:D549 D543:D544 D540:D541 D538 D535:D536 D530:D532 D520:D528 D515:D516 D512:D513 D508:D509 D505:D506 D501:D502 D498:D499 D495:D496 D492:D493 D489:D490 D486:D487 D483:D484 D480:D481 D477:D478 D474:D475 D471:D472 D468:D469 D464:D465 D461:D462 D458:D459 D455:D456 D452:D453 D444:D450 D441:D442 D438:D439 D435:D436 D432:D433 D416:D430 D400:D414 D377:D398 D356:D375 D354 D351:D352 D321:D349 D317:D318 D314:D315 D311:D312 D308:D309 D305:D306 D302:D303 D299:D300 D296:D297 D290:D294 D287:D288 D283:D285 D278:D280 D275:D276 D272:D273 D269:D270 D266:D267 D263:D264 D260:D261 D257:D258 D253:D255 D237:D251 D214:D235 D185:D212 D179:D183 D168:D177 D165:D166 D162:D163 D159:D160 D156:D157 D153:D154 D144:D151 D140:D141 D136:D138 D133:D134 D129:D131 D117:D127 D110:D115 D91:D108 D88:D89 D79:D86 D76:D77 D73:D74 D67:D70 D62:D65 D59:D60 D56:D57 D53:D54 D50:D51 D47:D48 D44:D45 D31:D42 D26:D29">
    <cfRule type="cellIs" dxfId="4" priority="7" operator="equal">
      <formula>"TPL3_nat"</formula>
    </cfRule>
  </conditionalFormatting>
  <conditionalFormatting sqref="E574:E576 E571:E572 E565:E569 E561:E563 E556:E559 E551:E554 E546:E549 E543:E544 E540:E541 E538 E535:E536 E530:E532 E520:E528 E515:E516 E512:E513 E508:E509 E505:E506 E501:E502 E498:E499 E495:E496 E492:E493 E489:E490 E486:E487 E483:E484 E480:E481 E477:E478 E474:E475 E471:E472 E468:E469 E464:E465 E461:E462 E458:E459 E455:E456 E452:E453 E444:E450 E441:E442 E438:E439 E435:E436 E432:E433 E416:E430 E400:E414 E377:E398 E356:E375 E354 E351:E352 E321:E349 E317:E318 E314:E315 E311:E312 E308:E309 E305:E306 E302:E303 E299:E300 E296:E297 E290:E294 E287:E288 E283:E285 E278:E280 E275:E276 E272:E273 E269:E270 E266:E267 E263:E264 E260:E261 E257:E258 E253:E255 E237:E251 E214:E235 E185:E212 E179:E183 E168:E177 E165:E166 E162:E163 E159:E160 E156:E157 E153:E154 E144:E151 E140:E141 E136:E138 E133:E134 E129:E131 E117:E127 E110:E115 E91:E108 E88:E89 E79:E86 E76:E77 E73:E74 E67:E70 E62:E65 E59:E60 E56:E57 E53:E54 E50:E51 E47:E48 E44:E45 E31:E42 E26:E29">
    <cfRule type="cellIs" dxfId="3" priority="5" operator="equal">
      <formula>0</formula>
    </cfRule>
  </conditionalFormatting>
  <conditionalFormatting sqref="E574:E576 E571:E572 E565:E569 E561:E563 E556:E559 E551:E554 E546:E549 E543:E544 E540:E541 E538 E535:E536 E530:E532 E520:E528 E515:E516 E512:E513 E508:E509 E505:E506 E501:E502 E498:E499 E495:E496 E492:E493 E489:E490 E486:E487 E483:E484 E480:E481 E477:E478 E474:E475 E471:E472 E468:E469 E464:E465 E461:E462 E458:E459 E455:E456 E452:E453 E444:E450 E441:E442 E438:E439 E435:E436 E432:E433 E416:E430 E400:E414 E377:E398 E356:E375 E354 E351:E352 E321:E349 E317:E318 E314:E315 E311:E312 E308:E309 E305:E306 E302:E303 E299:E300 E296:E297 E290:E294 E287:E288 E283:E285 E278:E280 E275:E276 E272:E273 E269:E270 E266:E267 E263:E264 E260:E261 E257:E258 E253:E255 E237:E251 E214:E235 E185:E212 E179:E183 E168:E177 E165:E166 E162:E163 E159:E160 E156:E157 E153:E154 E144:E151 E140:E141 E136:E138 E133:E134 E129:E131 E117:E127 E110:E115 E91:E108 E88:E89 E79:E86 E76:E77 E73:E74 E67:E70 E62:E65 E59:E60 E56:E57 E53:E54 E50:E51 E47:E48 E44:E45 E31:E42 E26:E29">
    <cfRule type="containsErrors" dxfId="2" priority="4">
      <formula>ISERROR(E26)</formula>
    </cfRule>
  </conditionalFormatting>
  <conditionalFormatting sqref="G574:G576 G571:G572 G565:G569 G561:G563 G556:G559 G551:G554 G546:G549 G543:G544 G540:G541 G538 G535:G536 G530:G532 G520:G528 G515:G516 G512:G513 G508:G509 G505:G506 G501:G502 G498:G499 G495:G496 G492:G493 G489:G490 G486:G487 G483:G484 G480:G481 G477:G478 G474:G475 G471:G472 G468:G469 G464:G465 G461:G462 G458:G459 G455:G456 G452:G453 G444:G450 G441:G442 G438:G439 G435:G436 G432:G433 G416:G430 G400:G414 G377:G398 G356:G375 G354 G351:G352 G321:G349 G317:G318 G314:G315 G311:G312 G308:G309 G305:G306 G302:G303 G299:G300 G296:G297 G290:G294 G287:G288 G283:G285 G278:G280 G275:G276 G272:G273 G269:G270 G266:G267 G263:G264 G260:G261 G257:G258 G253:G255 G237:G251 G214:G235 G185:G212 G179:G183 G168:G177 G165:G166 G162:G163 G159:G160 G156:G157 G153:G154 G144:G151 G140:G141 G136:G138 G133:G134 G129:G131 G117:G127 G110:G115 G91:G108 G88:G89 G79:G86 G76:G77 G73:G74 G67:G70 G62:G65 G59:G60 G56:G57 G53:G54 G50:G51 G47:G48 G44:G45 G31:G42 G26:G29">
    <cfRule type="cellIs" dxfId="1" priority="2" operator="equal">
      <formula>"country"</formula>
    </cfRule>
  </conditionalFormatting>
  <conditionalFormatting sqref="G574:G576 G571:G572 G565:G569 G561:G563 G556:G559 G551:G554 G546:G549 G543:G544 G540:G541 G538 G535:G536 G530:G532 G520:G528 G515:G516 G512:G513 G508:G509 G505:G506 G501:G502 G498:G499 G495:G496 G492:G493 G489:G490 G486:G487 G483:G484 G480:G481 G477:G478 G474:G475 G471:G472 G468:G469 G464:G465 G461:G462 G458:G459 G455:G456 G452:G453 G444:G450 G441:G442 G438:G439 G435:G436 G432:G433 G416:G430 G400:G414 G377:G398 G356:G375 G354 G351:G352 G321:G349 G317:G318 G314:G315 G311:G312 G308:G309 G305:G306 G302:G303 G299:G300 G296:G297 G290:G294 G287:G288 G283:G285 G278:G280 G275:G276 G272:G273 G269:G270 G266:G267 G263:G264 G260:G261 G257:G258 G253:G255 G237:G251 G214:G235 G185:G212 G179:G183 G168:G177 G165:G166 G162:G163 G159:G160 G156:G157 G153:G154 G144:G151 G140:G141 G136:G138 G133:G134 G129:G131 G117:G127 G110:G115 G91:G108 G88:G89 G79:G86 G76:G77 G73:G74 G67:G70 G62:G65 G59:G60 G56:G57 G53:G54 G50:G51 G47:G48 G44:G45 G31:G42 G26:G29">
    <cfRule type="containsErrors" dxfId="0" priority="1">
      <formula>ISERROR(G26)</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36" id="{C1B0FC64-2A48-4BA6-9CF1-4C54A8E9FA43}">
            <x14:iconSet iconSet="3Symbols" custom="1">
              <x14:cfvo type="percent">
                <xm:f>0</xm:f>
              </x14:cfvo>
              <x14:cfvo type="num">
                <xm:f>0</xm:f>
              </x14:cfvo>
              <x14:cfvo type="num" gte="0">
                <xm:f>0</xm:f>
              </x14:cfvo>
              <x14:cfIcon iconSet="NoIcons" iconId="0"/>
              <x14:cfIcon iconSet="3Symbols" iconId="2"/>
              <x14:cfIcon iconSet="NoIcons" iconId="0"/>
            </x14:iconSet>
          </x14:cfRule>
          <xm:sqref>E12</xm:sqref>
        </x14:conditionalFormatting>
        <x14:conditionalFormatting xmlns:xm="http://schemas.microsoft.com/office/excel/2006/main">
          <x14:cfRule type="iconSet" priority="33" id="{2AD0EC38-4B72-488E-ACED-C04B69231F07}">
            <x14:iconSet iconSet="3Symbols" custom="1">
              <x14:cfvo type="percent">
                <xm:f>0</xm:f>
              </x14:cfvo>
              <x14:cfvo type="num">
                <xm:f>0</xm:f>
              </x14:cfvo>
              <x14:cfvo type="num" gte="0">
                <xm:f>0</xm:f>
              </x14:cfvo>
              <x14:cfIcon iconSet="NoIcons" iconId="0"/>
              <x14:cfIcon iconSet="3Symbols" iconId="2"/>
              <x14:cfIcon iconSet="NoIcons" iconId="0"/>
            </x14:iconSet>
          </x14:cfRule>
          <xm:sqref>G12</xm:sqref>
        </x14:conditionalFormatting>
        <x14:conditionalFormatting xmlns:xm="http://schemas.microsoft.com/office/excel/2006/main">
          <x14:cfRule type="iconSet" priority="6" id="{A30DD52D-F461-4286-A685-5A6B313BB0B1}">
            <x14:iconSet iconSet="3Symbols" custom="1">
              <x14:cfvo type="percent">
                <xm:f>0</xm:f>
              </x14:cfvo>
              <x14:cfvo type="num">
                <xm:f>0</xm:f>
              </x14:cfvo>
              <x14:cfvo type="num" gte="0">
                <xm:f>0</xm:f>
              </x14:cfvo>
              <x14:cfIcon iconSet="NoIcons" iconId="0"/>
              <x14:cfIcon iconSet="3Symbols" iconId="2"/>
              <x14:cfIcon iconSet="NoIcons" iconId="0"/>
            </x14:iconSet>
          </x14:cfRule>
          <xm:sqref>E574:E576 E571:E572 E565:E569 E561:E563 E556:E559 E551:E554 E546:E549 E543:E544 E540:E541 E538 E535:E536 E530:E532 E520:E528 E515:E516 E512:E513 E508:E509 E505:E506 E501:E502 E498:E499 E495:E496 E492:E493 E489:E490 E486:E487 E483:E484 E480:E481 E477:E478 E474:E475 E471:E472 E468:E469 E464:E465 E461:E462 E458:E459 E455:E456 E452:E453 E444:E450 E441:E442 E438:E439 E435:E436 E432:E433 E416:E430 E400:E414 E377:E398 E356:E375 E354 E351:E352 E321:E349 E317:E318 E314:E315 E311:E312 E308:E309 E305:E306 E302:E303 E299:E300 E296:E297 E290:E294 E287:E288 E283:E285 E278:E280 E275:E276 E272:E273 E269:E270 E266:E267 E263:E264 E260:E261 E257:E258 E253:E255 E237:E251 E214:E235 E185:E212 E179:E183 E168:E177 E165:E166 E162:E163 E159:E160 E156:E157 E153:E154 E144:E151 E140:E141 E136:E138 E133:E134 E129:E131 E117:E127 E110:E115 E91:E108 E88:E89 E79:E86 E76:E77 E73:E74 E67:E70 E62:E65 E59:E60 E56:E57 E53:E54 E50:E51 E47:E48 E44:E45 E31:E42 E26:E29</xm:sqref>
        </x14:conditionalFormatting>
        <x14:conditionalFormatting xmlns:xm="http://schemas.microsoft.com/office/excel/2006/main">
          <x14:cfRule type="iconSet" priority="3" id="{FCF4C4B7-9384-42A8-83DF-39FDACD4BEC1}">
            <x14:iconSet iconSet="3Symbols" custom="1">
              <x14:cfvo type="percent">
                <xm:f>0</xm:f>
              </x14:cfvo>
              <x14:cfvo type="num">
                <xm:f>0</xm:f>
              </x14:cfvo>
              <x14:cfvo type="num" gte="0">
                <xm:f>0</xm:f>
              </x14:cfvo>
              <x14:cfIcon iconSet="NoIcons" iconId="0"/>
              <x14:cfIcon iconSet="3Symbols" iconId="2"/>
              <x14:cfIcon iconSet="NoIcons" iconId="0"/>
            </x14:iconSet>
          </x14:cfRule>
          <xm:sqref>G574:G576 G571:G572 G565:G569 G561:G563 G556:G559 G551:G554 G546:G549 G543:G544 G540:G541 G538 G535:G536 G530:G532 G520:G528 G515:G516 G512:G513 G508:G509 G505:G506 G501:G502 G498:G499 G495:G496 G492:G493 G489:G490 G486:G487 G483:G484 G480:G481 G477:G478 G474:G475 G471:G472 G468:G469 G464:G465 G461:G462 G458:G459 G455:G456 G452:G453 G444:G450 G441:G442 G438:G439 G435:G436 G432:G433 G416:G430 G400:G414 G377:G398 G356:G375 G354 G351:G352 G321:G349 G317:G318 G314:G315 G311:G312 G308:G309 G305:G306 G302:G303 G299:G300 G296:G297 G290:G294 G287:G288 G283:G285 G278:G280 G275:G276 G272:G273 G269:G270 G266:G267 G263:G264 G260:G261 G257:G258 G253:G255 G237:G251 G214:G235 G185:G212 G179:G183 G168:G177 G165:G166 G162:G163 G159:G160 G156:G157 G153:G154 G144:G151 G140:G141 G136:G138 G133:G134 G129:G131 G117:G127 G110:G115 G91:G108 G88:G89 G79:G86 G76:G77 G73:G74 G67:G70 G62:G65 G59:G60 G56:G57 G53:G54 G50:G51 G47:G48 G44:G45 G31:G42 G26:G29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15</vt:i4>
      </vt:variant>
    </vt:vector>
  </HeadingPairs>
  <TitlesOfParts>
    <vt:vector size="18" baseType="lpstr">
      <vt:lpstr>Dim Indicator_NAT (Dynamic)</vt:lpstr>
      <vt:lpstr>Dim Indicator_DEST (Dynamic)</vt:lpstr>
      <vt:lpstr>Dim Indicator Vector static</vt:lpstr>
      <vt:lpstr>'Dim Indicator Vector static'!dimension</vt:lpstr>
      <vt:lpstr>'Dim Indicator_NAT (Dynamic)'!dimension</vt:lpstr>
      <vt:lpstr>dimension</vt:lpstr>
      <vt:lpstr>'Dim Indicator Vector static'!instance</vt:lpstr>
      <vt:lpstr>'Dim Indicator_NAT (Dynamic)'!instance</vt:lpstr>
      <vt:lpstr>instance</vt:lpstr>
      <vt:lpstr>'Dim Indicator Vector static'!TM1RPTDATARNG1</vt:lpstr>
      <vt:lpstr>'Dim Indicator_DEST (Dynamic)'!TM1RPTDATARNG1</vt:lpstr>
      <vt:lpstr>'Dim Indicator_NAT (Dynamic)'!TM1RPTDATARNG1</vt:lpstr>
      <vt:lpstr>'Dim Indicator Vector static'!TM1RPTFMTIDCOL</vt:lpstr>
      <vt:lpstr>'Dim Indicator_DEST (Dynamic)'!TM1RPTFMTIDCOL</vt:lpstr>
      <vt:lpstr>'Dim Indicator_NAT (Dynamic)'!TM1RPTFMTIDCOL</vt:lpstr>
      <vt:lpstr>'Dim Indicator Vector static'!TM1RPTFMTRNG</vt:lpstr>
      <vt:lpstr>'Dim Indicator_DEST (Dynamic)'!TM1RPTFMTRNG</vt:lpstr>
      <vt:lpstr>'Dim Indicator_NAT (Dynamic)'!TM1RPTFMTRNG</vt:lpstr>
    </vt:vector>
  </TitlesOfParts>
  <Company>Veolia Transport - Transdev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yannick.derrien</dc:creator>
  <cp:lastModifiedBy>SAINT JOHN de CREVECOEUR, Rozenn</cp:lastModifiedBy>
  <dcterms:created xsi:type="dcterms:W3CDTF">2014-09-24T16:50:16Z</dcterms:created>
  <dcterms:modified xsi:type="dcterms:W3CDTF">2021-09-21T15:15:21Z</dcterms:modified>
</cp:coreProperties>
</file>