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20160929_rocketlogger_v0_2(1)" sheetId="1" r:id="rId1"/>
  </sheets>
  <calcPr calcId="145621"/>
</workbook>
</file>

<file path=xl/calcChain.xml><?xml version="1.0" encoding="utf-8"?>
<calcChain xmlns="http://schemas.openxmlformats.org/spreadsheetml/2006/main">
  <c r="J27" i="1" l="1"/>
  <c r="J28" i="1"/>
  <c r="J29" i="1"/>
  <c r="K29" i="1" s="1"/>
  <c r="AC29" i="1" s="1"/>
  <c r="J30" i="1"/>
  <c r="J31" i="1"/>
  <c r="J32" i="1"/>
  <c r="J33" i="1"/>
  <c r="K33" i="1" s="1"/>
  <c r="AC33" i="1" s="1"/>
  <c r="J34" i="1"/>
  <c r="K34" i="1" s="1"/>
  <c r="AC34" i="1" s="1"/>
  <c r="J35" i="1"/>
  <c r="J36" i="1"/>
  <c r="K36" i="1" s="1"/>
  <c r="AC36" i="1" s="1"/>
  <c r="J37" i="1"/>
  <c r="K37" i="1" s="1"/>
  <c r="AC37" i="1" s="1"/>
  <c r="J38" i="1"/>
  <c r="J39" i="1"/>
  <c r="K39" i="1" s="1"/>
  <c r="AC39" i="1" s="1"/>
  <c r="J40" i="1"/>
  <c r="J41" i="1"/>
  <c r="K41" i="1" s="1"/>
  <c r="AC41" i="1" s="1"/>
  <c r="J42" i="1"/>
  <c r="K42" i="1" s="1"/>
  <c r="AC42" i="1" s="1"/>
  <c r="J43" i="1"/>
  <c r="J44" i="1"/>
  <c r="K44" i="1" s="1"/>
  <c r="AC44" i="1" s="1"/>
  <c r="J45" i="1"/>
  <c r="K45" i="1" s="1"/>
  <c r="AC45" i="1" s="1"/>
  <c r="J46" i="1"/>
  <c r="J47" i="1"/>
  <c r="J26" i="1"/>
  <c r="K26" i="1" s="1"/>
  <c r="AC26" i="1" s="1"/>
  <c r="K28" i="1"/>
  <c r="AC28" i="1" s="1"/>
  <c r="K32" i="1"/>
  <c r="AC32" i="1" s="1"/>
  <c r="J12" i="1"/>
  <c r="J13" i="1"/>
  <c r="J14" i="1"/>
  <c r="J15" i="1"/>
  <c r="J16" i="1"/>
  <c r="J17" i="1"/>
  <c r="K17" i="1" s="1"/>
  <c r="AC17" i="1" s="1"/>
  <c r="J18" i="1"/>
  <c r="K18" i="1" s="1"/>
  <c r="AC18" i="1" s="1"/>
  <c r="J19" i="1"/>
  <c r="K19" i="1" s="1"/>
  <c r="AC19" i="1" s="1"/>
  <c r="J20" i="1"/>
  <c r="K20" i="1" s="1"/>
  <c r="AC20" i="1" s="1"/>
  <c r="J21" i="1"/>
  <c r="K21" i="1" s="1"/>
  <c r="AC21" i="1" s="1"/>
  <c r="J22" i="1"/>
  <c r="K22" i="1" s="1"/>
  <c r="AC22" i="1" s="1"/>
  <c r="J23" i="1"/>
  <c r="J24" i="1"/>
  <c r="J11" i="1"/>
  <c r="K11" i="1"/>
  <c r="AC11" i="1" s="1"/>
  <c r="K35" i="1"/>
  <c r="AC35" i="1" s="1"/>
  <c r="K40" i="1"/>
  <c r="AC40" i="1" s="1"/>
  <c r="K43" i="1"/>
  <c r="AC43" i="1" s="1"/>
  <c r="K16" i="1"/>
  <c r="AC16" i="1" s="1"/>
  <c r="K31" i="1"/>
  <c r="AC31" i="1" s="1"/>
  <c r="K47" i="1"/>
  <c r="AC47" i="1" s="1"/>
  <c r="I13" i="1"/>
  <c r="K4" i="1"/>
  <c r="AC4" i="1" s="1"/>
  <c r="K5" i="1"/>
  <c r="K6" i="1"/>
  <c r="K7" i="1"/>
  <c r="K8" i="1"/>
  <c r="AC8" i="1" s="1"/>
  <c r="K9" i="1"/>
  <c r="K10" i="1"/>
  <c r="AC10" i="1" s="1"/>
  <c r="K12" i="1"/>
  <c r="AC12" i="1" s="1"/>
  <c r="K14" i="1"/>
  <c r="AC14" i="1" s="1"/>
  <c r="K15" i="1"/>
  <c r="AC15" i="1" s="1"/>
  <c r="K23" i="1"/>
  <c r="AC23" i="1" s="1"/>
  <c r="K24" i="1"/>
  <c r="AC24" i="1" s="1"/>
  <c r="K25" i="1"/>
  <c r="AC25" i="1" s="1"/>
  <c r="K27" i="1"/>
  <c r="AC27" i="1" s="1"/>
  <c r="K30" i="1"/>
  <c r="AC30" i="1" s="1"/>
  <c r="K38" i="1"/>
  <c r="AC38" i="1" s="1"/>
  <c r="K46" i="1"/>
  <c r="AC46" i="1" s="1"/>
  <c r="K48" i="1"/>
  <c r="AC48" i="1" s="1"/>
  <c r="K49" i="1"/>
  <c r="AC49" i="1" s="1"/>
  <c r="K50" i="1"/>
  <c r="K51" i="1"/>
  <c r="K52" i="1"/>
  <c r="AC52" i="1" s="1"/>
  <c r="K53" i="1"/>
  <c r="AC53" i="1" s="1"/>
  <c r="K54" i="1"/>
  <c r="K55" i="1"/>
  <c r="K56" i="1"/>
  <c r="AC56" i="1" s="1"/>
  <c r="K57" i="1"/>
  <c r="AC57" i="1" s="1"/>
  <c r="K58" i="1"/>
  <c r="AC58" i="1" s="1"/>
  <c r="K59" i="1"/>
  <c r="AC59" i="1" s="1"/>
  <c r="K60" i="1"/>
  <c r="AC60" i="1" s="1"/>
  <c r="K61" i="1"/>
  <c r="AC61" i="1" s="1"/>
  <c r="K62" i="1"/>
  <c r="K63" i="1"/>
  <c r="K64" i="1"/>
  <c r="K65" i="1"/>
  <c r="AC65" i="1" s="1"/>
  <c r="K66" i="1"/>
  <c r="AC66" i="1" s="1"/>
  <c r="K67" i="1"/>
  <c r="AC67" i="1" s="1"/>
  <c r="K68" i="1"/>
  <c r="K69" i="1"/>
  <c r="AC69" i="1" s="1"/>
  <c r="K70" i="1"/>
  <c r="K71" i="1"/>
  <c r="K72" i="1"/>
  <c r="AC72" i="1" s="1"/>
  <c r="K73" i="1"/>
  <c r="K74" i="1"/>
  <c r="AC74" i="1" s="1"/>
  <c r="K75" i="1"/>
  <c r="AC75" i="1" s="1"/>
  <c r="K76" i="1"/>
  <c r="AC76" i="1" s="1"/>
  <c r="K77" i="1"/>
  <c r="AC77" i="1" s="1"/>
  <c r="K78" i="1"/>
  <c r="K79" i="1"/>
  <c r="K80" i="1"/>
  <c r="AC80" i="1" s="1"/>
  <c r="K81" i="1"/>
  <c r="AC81" i="1" s="1"/>
  <c r="K82" i="1"/>
  <c r="AC82" i="1" s="1"/>
  <c r="K83" i="1"/>
  <c r="AC83" i="1" s="1"/>
  <c r="K84" i="1"/>
  <c r="K85" i="1"/>
  <c r="AC85" i="1" s="1"/>
  <c r="K86" i="1"/>
  <c r="K3" i="1"/>
  <c r="AC3" i="1" s="1"/>
  <c r="AC5" i="1"/>
  <c r="AC6" i="1"/>
  <c r="AC9" i="1"/>
  <c r="AC50" i="1"/>
  <c r="AC54" i="1"/>
  <c r="AC55" i="1"/>
  <c r="AC63" i="1"/>
  <c r="AC64" i="1"/>
  <c r="AC68" i="1"/>
  <c r="AC70" i="1"/>
  <c r="AC73" i="1"/>
  <c r="AC78" i="1"/>
  <c r="AC84" i="1"/>
  <c r="AC79" i="1"/>
  <c r="AC7" i="1"/>
  <c r="AC51" i="1"/>
  <c r="AC62" i="1"/>
  <c r="AC71" i="1"/>
  <c r="K13" i="1" l="1"/>
  <c r="AC13" i="1" s="1"/>
  <c r="AC87" i="1"/>
</calcChain>
</file>

<file path=xl/sharedStrings.xml><?xml version="1.0" encoding="utf-8"?>
<sst xmlns="http://schemas.openxmlformats.org/spreadsheetml/2006/main" count="1343" uniqueCount="716">
  <si>
    <t>Qty</t>
  </si>
  <si>
    <t>Line Item</t>
  </si>
  <si>
    <t>Manufacturer</t>
  </si>
  <si>
    <t>MPN</t>
  </si>
  <si>
    <t>Octopart URL</t>
  </si>
  <si>
    <t>Schematic Reference</t>
  </si>
  <si>
    <t>Internal Part Number</t>
  </si>
  <si>
    <t>Description</t>
  </si>
  <si>
    <t>Total Qty (@ Batch Size: 1)</t>
  </si>
  <si>
    <t>SKU</t>
  </si>
  <si>
    <t>Packaging</t>
  </si>
  <si>
    <t>Unit Price (@ Batch Size: 1)</t>
  </si>
  <si>
    <t>In Stock</t>
  </si>
  <si>
    <t>MOQ</t>
  </si>
  <si>
    <t>URL</t>
  </si>
  <si>
    <t>Distributor [Digi-Key]</t>
  </si>
  <si>
    <t>SKU [Digi-Key]</t>
  </si>
  <si>
    <t>Packaging [Digi-Key]</t>
  </si>
  <si>
    <t>Unit Price (@ Batch Size: 1) [Digi-Key]</t>
  </si>
  <si>
    <t>Line Total [Digi-Key]</t>
  </si>
  <si>
    <t>Batch Total [Digi-Key]</t>
  </si>
  <si>
    <t>In Stock [Digi-Key]</t>
  </si>
  <si>
    <t>MOQ [Digi-Key]</t>
  </si>
  <si>
    <t>URL [Digi-Key]</t>
  </si>
  <si>
    <t>Notes</t>
  </si>
  <si>
    <t>Digi-Key</t>
  </si>
  <si>
    <t>Mouser</t>
  </si>
  <si>
    <t>RR0510P-103-D</t>
  </si>
  <si>
    <t>Susumu</t>
  </si>
  <si>
    <t>https://octopart.com/rr0510p-103-d-susumu-981342</t>
  </si>
  <si>
    <t>R306_1, R306_2, R504_1, R504_2, R505_1, R505_2</t>
  </si>
  <si>
    <t>CMP-1591-00004-1</t>
  </si>
  <si>
    <t>0402 (1005 Metric) Chip Resistor</t>
  </si>
  <si>
    <t>RR05P10.0KDCT-ND</t>
  </si>
  <si>
    <t>Cut Tape</t>
  </si>
  <si>
    <t>https://octopart-clicks.com/click/track?country=CH&amp;ak=68b25f31&amp;sig=096ff64&amp;sid=459&amp;ppid=981342&amp;vpid=1192878&amp;ct=offers</t>
  </si>
  <si>
    <t>https://octopart-clicks.com/click/track?country=CH&amp;ak=68b25f31&amp;sig=033e9e1&amp;sid=2401&amp;ppid=981342&amp;vpid=37867238&amp;ct=offers</t>
  </si>
  <si>
    <t>CPF0402B133RE1</t>
  </si>
  <si>
    <t>TE Connectivity</t>
  </si>
  <si>
    <t>https://octopart.com/cpf0402b133re1-te+connectivity-22652022</t>
  </si>
  <si>
    <t>R301_1, R301_2</t>
  </si>
  <si>
    <t>https://octopart-clicks.com/click/track?country=CH&amp;ak=68b25f31&amp;sig=0739782&amp;sid=2401&amp;ppid=22652022&amp;vpid=182833408&amp;ct=offers</t>
  </si>
  <si>
    <t>ERA-2AEB512X</t>
  </si>
  <si>
    <t>Panasonic</t>
  </si>
  <si>
    <t>https://octopart.com/era-2aeb512x-panasonic-42802703</t>
  </si>
  <si>
    <t>R302_1, R302_2, R305_1, R305_2</t>
  </si>
  <si>
    <t>P5.1KDCCT-ND</t>
  </si>
  <si>
    <t>https://octopart-clicks.com/click/track?country=CH&amp;ak=68b25f31&amp;sig=0e75578&amp;sid=459&amp;ppid=42802703&amp;vpid=115258338&amp;ct=offers</t>
  </si>
  <si>
    <t>https://octopart-clicks.com/click/track?country=CH&amp;ak=68b25f31&amp;sig=0c9030f&amp;sid=2401&amp;ppid=42802703&amp;vpid=116317630&amp;ct=offers</t>
  </si>
  <si>
    <t>RT0402BRD073K92L</t>
  </si>
  <si>
    <t>Yageo</t>
  </si>
  <si>
    <t>https://octopart.com/rt0402brd073k92l-yageo-1270572</t>
  </si>
  <si>
    <t>R506_1, R506_2, R507_1, R507_2</t>
  </si>
  <si>
    <t>YAG1426CT-ND</t>
  </si>
  <si>
    <t>https://octopart-clicks.com/click/track?c=1&amp;country=CH&amp;ak=68b25f31&amp;sig=0e0d927&amp;sid=459&amp;ppid=1270572&amp;vpid=184643852&amp;ct=offers</t>
  </si>
  <si>
    <t>https://octopart-clicks.com/click/track?country=CH&amp;ak=68b25f31&amp;sig=0e164c1&amp;sid=2401&amp;ppid=1270572&amp;vpid=229102816&amp;ct=offers</t>
  </si>
  <si>
    <t>C0402C333J4RACTU</t>
  </si>
  <si>
    <t>Kemet</t>
  </si>
  <si>
    <t>https://octopart.com/c0402c333j4ractu-kemet-17561848</t>
  </si>
  <si>
    <t>C312_1, C312_2</t>
  </si>
  <si>
    <t>CMP-1590-00004-1</t>
  </si>
  <si>
    <t>0402 (1005 Metric) Chip Capacitor</t>
  </si>
  <si>
    <t>399-8964-1-ND</t>
  </si>
  <si>
    <t>https://octopart-clicks.com/click/track?country=CH&amp;ak=68b25f31&amp;sig=0480545&amp;sid=459&amp;ppid=17561848&amp;vpid=53206950&amp;ct=offers</t>
  </si>
  <si>
    <t>https://octopart-clicks.com/click/track?country=CH&amp;ak=68b25f31&amp;sig=0550a15&amp;sid=2401&amp;ppid=17561848&amp;vpid=37766610&amp;ct=offers</t>
  </si>
  <si>
    <t>150060BS75000</t>
  </si>
  <si>
    <t>WÃ¼rth Elektronik</t>
  </si>
  <si>
    <t>https://octopart.com/150060bs75000-w%C3%BCrth+elektronik-29717775</t>
  </si>
  <si>
    <t>LED200, LED201</t>
  </si>
  <si>
    <t>CMP-1426-00003-1</t>
  </si>
  <si>
    <t>SMD mono-color Chip LED, WL-SMCW, Blue</t>
  </si>
  <si>
    <t>732-4966-1-ND</t>
  </si>
  <si>
    <t>https://octopart-clicks.com/click/track?country=CH&amp;ak=68b25f31&amp;sig=00c20ab&amp;sid=459&amp;ppid=29717775&amp;vpid=91297443&amp;ct=offers</t>
  </si>
  <si>
    <t>https://octopart-clicks.com/click/track?country=CH&amp;ak=68b25f31&amp;sig=0be02c8&amp;sid=2401&amp;ppid=29717775&amp;vpid=165625622&amp;ct=offers</t>
  </si>
  <si>
    <t>150060RS75000</t>
  </si>
  <si>
    <t>https://octopart.com/150060rs75000-w%C3%BCrth+elektronik-29717776</t>
  </si>
  <si>
    <t>LED202</t>
  </si>
  <si>
    <t>CMP-1426-00001-1</t>
  </si>
  <si>
    <t>SMD mono-color Chip LED, WL-SMCW, Red</t>
  </si>
  <si>
    <t>732-4978-1-ND</t>
  </si>
  <si>
    <t>https://octopart-clicks.com/click/track?country=CH&amp;ak=68b25f31&amp;sig=02853a2&amp;sid=459&amp;ppid=29717776&amp;vpid=91297449&amp;ct=offers</t>
  </si>
  <si>
    <t>https://octopart-clicks.com/click/track?country=CH&amp;ak=68b25f31&amp;sig=0c69a59&amp;sid=2401&amp;ppid=29717776&amp;vpid=165625624&amp;ct=offers</t>
  </si>
  <si>
    <t>BSS214NWH6327XTSA1</t>
  </si>
  <si>
    <t>Infineon</t>
  </si>
  <si>
    <t>https://octopart.com/bss214nwh6327xtsa1-infineon-22361354</t>
  </si>
  <si>
    <t>Q301_1, Q301_2</t>
  </si>
  <si>
    <t>CMP-1149-00041-1</t>
  </si>
  <si>
    <t>N-Channel OptiMOS 2 Small-Signal-Transistor, 20 V VDS, 1.5Â A ID, -55 to 150 degC, PG-SOT-323, Reel, Green</t>
  </si>
  <si>
    <t>BSS214NWH6327XTSA1CT-ND</t>
  </si>
  <si>
    <t>https://octopart-clicks.com/click/track?country=CH&amp;ak=68b25f31&amp;sig=07254a4&amp;sid=459&amp;ppid=22361354&amp;vpid=265920844&amp;ct=offers</t>
  </si>
  <si>
    <t>https://octopart-clicks.com/click/track?country=CH&amp;ak=68b25f31&amp;sig=071102a&amp;sid=2401&amp;ppid=22361354&amp;vpid=75746761&amp;ct=offers</t>
  </si>
  <si>
    <t>C1210C476M4PACTU</t>
  </si>
  <si>
    <t>https://octopart.com/c1210c476m4pactu-kemet-9145109</t>
  </si>
  <si>
    <t>C404, C414, C415</t>
  </si>
  <si>
    <t>CMP-1038-02296-1</t>
  </si>
  <si>
    <t>CAP 47uF 16V Â±20% 1210 (3225 Metric) Thickness 2.8mm SMD</t>
  </si>
  <si>
    <t>399-5514-1-ND</t>
  </si>
  <si>
    <t>https://octopart-clicks.com/click/track?country=CH&amp;ak=68b25f31&amp;sig=02e8a60&amp;sid=459&amp;ppid=9145109&amp;vpid=34046128&amp;ct=offers</t>
  </si>
  <si>
    <t>https://octopart-clicks.com/click/track?country=CH&amp;ak=68b25f31&amp;sig=02cccee&amp;sid=2401&amp;ppid=9145109&amp;vpid=44737098&amp;ct=offers</t>
  </si>
  <si>
    <t>C2012X5R0J226K125AB</t>
  </si>
  <si>
    <t>TDK</t>
  </si>
  <si>
    <t>https://octopart.com/c2012x5r0j226k125ab-tdk-25947699</t>
  </si>
  <si>
    <t>C128_1, C128_2</t>
  </si>
  <si>
    <t>CMP-1036-04938-1</t>
  </si>
  <si>
    <t>CAP 22uF 6.3V Â±10% 0805 (2012 Metric) Thickness 1.45mm SMD</t>
  </si>
  <si>
    <t>445-7679-1-ND</t>
  </si>
  <si>
    <t>https://octopart-clicks.com/click/track?country=CH&amp;ak=68b25f31&amp;sig=09b2f2b&amp;sid=459&amp;ppid=25947699&amp;vpid=63973629&amp;ct=offers</t>
  </si>
  <si>
    <t>https://octopart-clicks.com/click/track?country=CH&amp;ak=68b25f31&amp;sig=08b9983&amp;sid=2401&amp;ppid=25947699&amp;vpid=87603398&amp;ct=offers</t>
  </si>
  <si>
    <t>C1608X5R1A106M</t>
  </si>
  <si>
    <t>C1608X5R1A106M080AC</t>
  </si>
  <si>
    <t>https://octopart.com/c1608x5r1a106m080ac-tdk-25947635</t>
  </si>
  <si>
    <t>C123_1, C123_2, C308_1, C308_2, C309_1, C309_2, C317_1, C317_2, C318_1, C318_2, C319_1, C319_2, C402, C406, C417, C418, C419, C420, C421, C422, C426, C428, C431, C432, C433, C434</t>
  </si>
  <si>
    <t>CMP-1035-02800-1</t>
  </si>
  <si>
    <t>CAP 10uF 10V Â±20% 0603 (1608 Metric) Thickness 1mm SMD</t>
  </si>
  <si>
    <t>445-6853-1-ND</t>
  </si>
  <si>
    <t>https://octopart-clicks.com/click/track?country=CH&amp;ak=68b25f31&amp;sig=036bd76&amp;sid=459&amp;ppid=25947635&amp;vpid=63972811&amp;ct=offers</t>
  </si>
  <si>
    <t>https://octopart-clicks.com/click/track?country=CH&amp;ak=68b25f31&amp;sig=08d4de9&amp;sid=2401&amp;ppid=25947635&amp;vpid=66164163&amp;ct=offers</t>
  </si>
  <si>
    <t>GRM155R61C105ME01D</t>
  </si>
  <si>
    <t>Murata</t>
  </si>
  <si>
    <t>https://octopart.com/grm155r61c105me01d-murata-51454463</t>
  </si>
  <si>
    <t>C100_1, C100_2, C101_1, C101_2, C102_1, C102_2, C103_1, C103_2, C104_1, C104_2, C105_1, C105_2, C106_1, C106_2, C107_1, C107_2, C124_1, C124_2, C125_1, C125_2, C127_1, C127_2, C409</t>
  </si>
  <si>
    <t>CMP-1034-02120-1</t>
  </si>
  <si>
    <t>CAP 1uF 16V Â±20% 0402 (1005 Metric) Thickness 0.6mm SMD</t>
  </si>
  <si>
    <t>490-10454-1-ND</t>
  </si>
  <si>
    <t>https://octopart-clicks.com/click/track?country=CH&amp;ak=68b25f31&amp;sig=068cc7d&amp;sid=459&amp;ppid=51454463&amp;vpid=172161760&amp;ct=offers</t>
  </si>
  <si>
    <t>https://octopart-clicks.com/click/track?country=CH&amp;ak=68b25f31&amp;sig=020eabb&amp;sid=2401&amp;ppid=51454463&amp;vpid=218509963&amp;ct=offers</t>
  </si>
  <si>
    <t>CL05B224KQ5NNWC</t>
  </si>
  <si>
    <t>Samsung Electro-Mechanics</t>
  </si>
  <si>
    <t>https://octopart.com/cl05b224kq5nnwc-samsung+electro-mechanics-68086907</t>
  </si>
  <si>
    <t>C408</t>
  </si>
  <si>
    <t>CMP-1034-02088-1</t>
  </si>
  <si>
    <t>CAP 220nF 10V -20% to +80% 0402 (1005 Metric) Thickness 0.6mm SMD</t>
  </si>
  <si>
    <t>1276-6642-1-ND</t>
  </si>
  <si>
    <t>https://octopart-clicks.com/click/track?c=1&amp;country=CH&amp;ak=68b25f31&amp;sig=03181c4&amp;sid=459&amp;ppid=68086907&amp;vpid=254259476&amp;ct=offers</t>
  </si>
  <si>
    <t>VJ0402V104ZXJCW1BC</t>
  </si>
  <si>
    <t>Vishay Vitramon</t>
  </si>
  <si>
    <t>https://octopart.com/vj0402v104zxjcw1bc-vishay+vitramon-39475522</t>
  </si>
  <si>
    <t>C122_1, C122_2, C126_1, C126_2, C200, C201, C300_1, C300_2, C301_1, C301_2, C302_1, C302_2, C303_1, C303_2, C304_1, C304_2, C305_1, C305_2, C306_1, C306_2, C307_1, C307_2, C315_1, C315_2, C316_1, C316_2, C320_1, C320_2, C322_1, C322_2, C400, C401, C403, C405, C407, C416, C425, C427, C500_1, C500_2, C501_1, C501_2, C600_1, C600_2, C600_3, C700, C701</t>
  </si>
  <si>
    <t>CMP-1034-02071-1</t>
  </si>
  <si>
    <t>CAP 100nF 16V -20% to +80% 0402 (1005 Metric) Thickness 0.6mm SMD</t>
  </si>
  <si>
    <t>720-1523-1-ND</t>
  </si>
  <si>
    <t>https://octopart-clicks.com/click/track?country=CH&amp;ak=68b25f31&amp;sig=02e00db&amp;sid=459&amp;ppid=39475522&amp;vpid=263211403&amp;ct=offers</t>
  </si>
  <si>
    <t>https://octopart-clicks.com/click/track?country=CH&amp;ak=68b25f31&amp;sig=0e4304c&amp;sid=2401&amp;ppid=39475522&amp;vpid=115836751&amp;ct=offers</t>
  </si>
  <si>
    <t>C0402C103J3RACTU</t>
  </si>
  <si>
    <t>https://octopart.com/c0402c103j3ractu-kemet-135051</t>
  </si>
  <si>
    <t>C323_1, C323_2, C325_1, C325_2, C410, C423, C424, C429, C430</t>
  </si>
  <si>
    <t>CMP-1034-01879-1</t>
  </si>
  <si>
    <t>CAP 10nF 25V Â±5% 0402 (1005 Metric) Thickness 0.6mm SMD, CAP 10nF 25V Â±5% 0402 (1005 Metric) Thickness 0.6mm SMD, CAP 10nF 25V Â±5% 0402 (1005 Metric) Thickness 0.6mm SMD, CAP 10nF 25V Â±5% 0402 (1005 Metric) Thickness 0.6mm SMD, CAP 10nF 25V Â±5% 0402 (1005 Metric) Thickness 0.6mm SMDC, CAP 10nF 25V Â±5% 0402 (1005 Metric) Thickness 0.6mm SMDC, CAP 10nF 25V Â±5% 0402 (1005 Metric) Thickness 0.6mm SMDC, CAP 10nF 25V Â±5% 0402 (1005 Metric) Thickness 0.6mm SMDC, CAP 10nF 25V Â±5% 0402 (1005 Metric) Thickness 0.6mm SMDC</t>
  </si>
  <si>
    <t>399-1279-1-ND</t>
  </si>
  <si>
    <t>https://octopart-clicks.com/click/track?country=CH&amp;ak=68b25f31&amp;sig=01a3b53&amp;sid=459&amp;ppid=135051&amp;vpid=1375741&amp;ct=offers</t>
  </si>
  <si>
    <t>https://octopart-clicks.com/click/track?country=CH&amp;ak=68b25f31&amp;sig=047fe6b&amp;sid=2401&amp;ppid=135051&amp;vpid=37783367&amp;ct=offers</t>
  </si>
  <si>
    <t>CC0402KRX7R7BB472</t>
  </si>
  <si>
    <t>https://octopart.com/cc0402krx7r7bb472-yageo-44648962</t>
  </si>
  <si>
    <t>C411</t>
  </si>
  <si>
    <t>CMP-1034-01819-1</t>
  </si>
  <si>
    <t>CAP 4.7nF 100V Â±10% 0402 (1005 Metric) Thickness 0.6mm SMD</t>
  </si>
  <si>
    <t>311-1709-1-ND</t>
  </si>
  <si>
    <t>https://octopart-clicks.com/click/track?country=CH&amp;ak=68b25f31&amp;sig=0c52568&amp;sid=459&amp;ppid=44648962&amp;vpid=193846214&amp;ct=offers</t>
  </si>
  <si>
    <t>https://octopart-clicks.com/click/track?country=CH&amp;ak=68b25f31&amp;sig=0190254&amp;sid=2401&amp;ppid=44648962&amp;vpid=200005162&amp;ct=offers</t>
  </si>
  <si>
    <t>GRM155R71H222JA01J</t>
  </si>
  <si>
    <t>https://octopart.com/grm155r71h222ja01j-murata-16415347</t>
  </si>
  <si>
    <t>C310_1, C310_2</t>
  </si>
  <si>
    <t>CMP-1034-01735-1</t>
  </si>
  <si>
    <t>CAP 2.2nF 25V Â±1% 0402 (1005 Metric) Thickness 0.6mm SMD</t>
  </si>
  <si>
    <t>490-6359-1-ND</t>
  </si>
  <si>
    <t>https://octopart-clicks.com/click/track?country=CH&amp;ak=68b25f31&amp;sig=02992ee&amp;sid=459&amp;ppid=16415347&amp;vpid=64140843&amp;ct=offers</t>
  </si>
  <si>
    <t>https://octopart-clicks.com/click/track?country=CH&amp;ak=68b25f31&amp;sig=0cae910&amp;sid=2401&amp;ppid=16415347&amp;vpid=37763699&amp;ct=offers</t>
  </si>
  <si>
    <t>C0402C102J5RACTU</t>
  </si>
  <si>
    <t>https://octopart.com/c0402c102j5ractu-kemet-8299324</t>
  </si>
  <si>
    <t>C108_1, C108_2, C109_1, C109_2, C110_1, C110_2, C111_1, C111_2, C112_1, C112_2, C113_1, C113_2, C114_1, C114_2, C115_1, C115_2, C116_1, C116_2, C117_1, C117_2, C118_1, C118_2, C119_1, C119_2, C120_1, C120_2, C121_1, C121_2, C321_1, C321_2, C324_1, C324_2</t>
  </si>
  <si>
    <t>CMP-1034-01626-1</t>
  </si>
  <si>
    <t>CAP 1nF 50V Â±5% 0402 (1005 Metric) Thickness 0.6mm SMD</t>
  </si>
  <si>
    <t>399-7754-1-ND</t>
  </si>
  <si>
    <t>https://octopart-clicks.com/click/track?country=CH&amp;ak=68b25f31&amp;sig=062bf4c&amp;sid=459&amp;ppid=8299324&amp;vpid=51925820&amp;ct=offers</t>
  </si>
  <si>
    <t>https://octopart-clicks.com/click/track?country=CH&amp;ak=68b25f31&amp;sig=0e12832&amp;sid=2401&amp;ppid=8299324&amp;vpid=37829898&amp;ct=offers</t>
  </si>
  <si>
    <t>GRM1555C1H471JA01D</t>
  </si>
  <si>
    <t>https://octopart.com/grm1555c1h471ja01d-murata-196015</t>
  </si>
  <si>
    <t>C311_1, C311_2</t>
  </si>
  <si>
    <t>CMP-1034-01504-1</t>
  </si>
  <si>
    <t>CAP 470pF 100V Â±1% 0402 (1005 Metric) Thickness 0.6mm SMD</t>
  </si>
  <si>
    <t>490-1297-1-ND</t>
  </si>
  <si>
    <t>https://octopart-clicks.com/click/track?country=CH&amp;ak=68b25f31&amp;sig=0115e29&amp;sid=459&amp;ppid=196015&amp;vpid=1102684&amp;ct=offers</t>
  </si>
  <si>
    <t>https://octopart-clicks.com/click/track?country=CH&amp;ak=68b25f31&amp;sig=0ee0488&amp;sid=2401&amp;ppid=196015&amp;vpid=37775307&amp;ct=offers</t>
  </si>
  <si>
    <t>CL05C121JB5NNNC</t>
  </si>
  <si>
    <t>Samsung</t>
  </si>
  <si>
    <t>https://octopart.com/cl05c121jb5nnnc-samsung-9300816</t>
  </si>
  <si>
    <t>C412</t>
  </si>
  <si>
    <t>CMP-1034-01278-1</t>
  </si>
  <si>
    <t>CAP 120pF 100V Â±1% 0402 (1005 Metric) Thickness 0.6mm SMD</t>
  </si>
  <si>
    <t>1276-1640-1-ND</t>
  </si>
  <si>
    <t>https://octopart-clicks.com/click/track?country=CH&amp;ak=68b25f31&amp;sig=05dc089&amp;sid=459&amp;ppid=9300816&amp;vpid=72523106&amp;ct=offers</t>
  </si>
  <si>
    <t>CL05C560JB5NNNC</t>
  </si>
  <si>
    <t>https://octopart.com/cl05c560jb5nnnc-samsung-12785282</t>
  </si>
  <si>
    <t>C413</t>
  </si>
  <si>
    <t>CMP-1034-01134-1</t>
  </si>
  <si>
    <t>CAP 56pF 100V Â±1% 0402 (1005 Metric) Thickness 0.6mm SMD</t>
  </si>
  <si>
    <t>1276-1707-1-ND</t>
  </si>
  <si>
    <t>https://octopart-clicks.com/click/track?country=CH&amp;ak=68b25f31&amp;sig=034c780&amp;sid=459&amp;ppid=12785282&amp;vpid=72523356&amp;ct=offers</t>
  </si>
  <si>
    <t>GRM1555C1H100JA01D</t>
  </si>
  <si>
    <t>https://octopart.com/grm1555c1h100ja01d-murata-15197511</t>
  </si>
  <si>
    <t>C313_1, C313_2, C314_1, C314_2</t>
  </si>
  <si>
    <t>CMP-1034-00730-1</t>
  </si>
  <si>
    <t>CAP 10pF 100V Â±10% 0402 (1005 Metric) Thickness 0.6mm SMD</t>
  </si>
  <si>
    <t>490-5921-1-ND</t>
  </si>
  <si>
    <t>https://octopart-clicks.com/click/track?country=CH&amp;ak=68b25f31&amp;sig=0100e3d&amp;sid=459&amp;ppid=15197511&amp;vpid=57750205&amp;ct=offers</t>
  </si>
  <si>
    <t>https://octopart-clicks.com/click/track?country=CH&amp;ak=68b25f31&amp;sig=0ff1328&amp;sid=2401&amp;ppid=15197511&amp;vpid=37736135&amp;ct=offers</t>
  </si>
  <si>
    <t>PPPC071LFBN-RC</t>
  </si>
  <si>
    <t>Sullins</t>
  </si>
  <si>
    <t>https://octopart.com/pppc071lfbn-rc-sullins-271056</t>
  </si>
  <si>
    <t>J1</t>
  </si>
  <si>
    <t>CMP-1023-00138-1</t>
  </si>
  <si>
    <t>Low Profile Socket Strips, Through-hole, Vertical, -55 to 125 degC, 2.54 mm Pitch, 7-Pin, Female, RoHS</t>
  </si>
  <si>
    <t>S7040-ND</t>
  </si>
  <si>
    <t>Tray</t>
  </si>
  <si>
    <t>https://octopart-clicks.com/click/track?c=1&amp;country=CH&amp;ak=68b25f31&amp;sig=0b10b5e&amp;sid=459&amp;ppid=271056&amp;vpid=2115262&amp;ct=offers</t>
  </si>
  <si>
    <t>CRCW04021K50FKED</t>
  </si>
  <si>
    <t>Vishay</t>
  </si>
  <si>
    <t>https://octopart.com/crcw04021k50fked-vishay-39437744</t>
  </si>
  <si>
    <t>R601_1, R601_2, R601_3, R603_1, R603_2, R603_3</t>
  </si>
  <si>
    <t>CMP-1011-00769-1</t>
  </si>
  <si>
    <t>205K 0.063W 1% 0402 (1005 Metric)  SMD</t>
  </si>
  <si>
    <t>541-1.50KLCT-ND</t>
  </si>
  <si>
    <t>https://octopart-clicks.com/click/track?country=CH&amp;ak=68b25f31&amp;sig=03fa566&amp;sid=459&amp;ppid=39437744&amp;vpid=114977731&amp;ct=offers</t>
  </si>
  <si>
    <t>https://octopart-clicks.com/click/track?country=CH&amp;ak=68b25f31&amp;sig=061bfad&amp;sid=2401&amp;ppid=39437744&amp;vpid=114828547&amp;ct=offers</t>
  </si>
  <si>
    <t>CRCW0402115KFKED</t>
  </si>
  <si>
    <t>Vishay Dale</t>
  </si>
  <si>
    <t>https://octopart.com/crcw0402115kfked-vishay+dale-39998863</t>
  </si>
  <si>
    <t>R403, R405</t>
  </si>
  <si>
    <t>CMP-1011-00742-1</t>
  </si>
  <si>
    <t>115K 0.063W 1% 0402 (1005 Metric)  SMD</t>
  </si>
  <si>
    <t>541-115KLCT-ND</t>
  </si>
  <si>
    <t>https://octopart-clicks.com/click/track?country=CH&amp;ak=68b25f31&amp;sig=048dc78&amp;sid=459&amp;ppid=39998863&amp;vpid=115139740&amp;ct=offers</t>
  </si>
  <si>
    <t>https://octopart-clicks.com/click/track?country=CH&amp;ak=68b25f31&amp;sig=0467d9f&amp;sid=2401&amp;ppid=39998863&amp;vpid=116125215&amp;ct=offers</t>
  </si>
  <si>
    <t>CRCW0402102KFKED</t>
  </si>
  <si>
    <t>https://octopart.com/crcw0402102kfked-vishay+dale-39799831</t>
  </si>
  <si>
    <t>R413</t>
  </si>
  <si>
    <t>CMP-1011-00737-1</t>
  </si>
  <si>
    <t>102K 0.063W 1% 0402 (1005 Metric)  SMD</t>
  </si>
  <si>
    <t>541-102KLCT-ND</t>
  </si>
  <si>
    <t>https://octopart-clicks.com/click/track?country=CH&amp;ak=68b25f31&amp;sig=02410ba&amp;sid=459&amp;ppid=39799831&amp;vpid=115139726&amp;ct=offers</t>
  </si>
  <si>
    <t>https://octopart-clicks.com/click/track?country=CH&amp;ak=68b25f31&amp;sig=053def5&amp;sid=2401&amp;ppid=39799831&amp;vpid=116516037&amp;ct=offers</t>
  </si>
  <si>
    <t>CRCW0402100KFKED</t>
  </si>
  <si>
    <t>https://octopart.com/crcw0402100kfked-vishay-39455035</t>
  </si>
  <si>
    <t>R200, R203, R204, R209, R315_1, R315_2, R316_1, R316_2, R320_1, R320_2, R600_1, R600_2, R600_3, R602_1, R602_2, R602_3, R700, R701</t>
  </si>
  <si>
    <t>CMP-1011-00736-1</t>
  </si>
  <si>
    <t>100K 0.063W 1% 0402 (1005 Metric)  SMD</t>
  </si>
  <si>
    <t>541-100KLCT-ND</t>
  </si>
  <si>
    <t>https://octopart-clicks.com/click/track?country=CH&amp;ak=68b25f31&amp;sig=09ab488&amp;sid=459&amp;ppid=39455035&amp;vpid=114977617&amp;ct=offers</t>
  </si>
  <si>
    <t>https://octopart-clicks.com/click/track?country=CH&amp;ak=68b25f31&amp;sig=0794674&amp;sid=2401&amp;ppid=39455035&amp;vpid=114828524&amp;ct=offers</t>
  </si>
  <si>
    <t>CRCW040268K1FKED</t>
  </si>
  <si>
    <t>https://octopart.com/crcw040268k1fked-vishay-39862896</t>
  </si>
  <si>
    <t>R309_1, R309_2, R312_1, R312_2</t>
  </si>
  <si>
    <t>CMP-1011-00718-1</t>
  </si>
  <si>
    <t>68K1 0.063W 1% 0402 (1005 Metric)  SMD</t>
  </si>
  <si>
    <t>541-68.1KLCT-ND</t>
  </si>
  <si>
    <t>https://octopart-clicks.com/click/track?country=CH&amp;ak=68b25f31&amp;sig=0e49b68&amp;sid=459&amp;ppid=39862896&amp;vpid=115139985&amp;ct=offers</t>
  </si>
  <si>
    <t>https://octopart-clicks.com/click/track?country=CH&amp;ak=68b25f31&amp;sig=02ab67d&amp;sid=2401&amp;ppid=39862896&amp;vpid=116516195&amp;ct=offers</t>
  </si>
  <si>
    <t>CRCW040241K2FKED</t>
  </si>
  <si>
    <t>https://octopart.com/crcw040241k2fked-vishay+dale-46592117</t>
  </si>
  <si>
    <t>R412</t>
  </si>
  <si>
    <t>CMP-1011-00692-1</t>
  </si>
  <si>
    <t>41K2 0.063W 1% 0402 (1005 Metric)  SMD</t>
  </si>
  <si>
    <t>541-41.2KLCT-ND</t>
  </si>
  <si>
    <t>https://octopart-clicks.com/click/track?country=CH&amp;ak=68b25f31&amp;sig=0335ed2&amp;sid=459&amp;ppid=46592117&amp;vpid=119629012&amp;ct=offers</t>
  </si>
  <si>
    <t>https://octopart-clicks.com/click/track?country=CH&amp;ak=68b25f31&amp;sig=03ecf37&amp;sid=2401&amp;ppid=46592117&amp;vpid=120580514&amp;ct=offers</t>
  </si>
  <si>
    <t>CRCW040224K9FKTD</t>
  </si>
  <si>
    <t>https://octopart.com/crcw040224k9fktd-vishay-39801661</t>
  </si>
  <si>
    <t>R406, R414</t>
  </si>
  <si>
    <t>CMP-1011-00666-1</t>
  </si>
  <si>
    <t>24K9 0.063W 1% 0402 (1005 Metric)  SMD</t>
  </si>
  <si>
    <t>541-2960-1-ND</t>
  </si>
  <si>
    <t>https://octopart-clicks.com/click/track?country=CH&amp;ak=68b25f31&amp;sig=013a989&amp;sid=459&amp;ppid=39801661&amp;vpid=263190932&amp;ct=offers</t>
  </si>
  <si>
    <t>https://octopart-clicks.com/click/track?country=CH&amp;ak=68b25f31&amp;sig=00d3a0d&amp;sid=2401&amp;ppid=39801661&amp;vpid=165594602&amp;ct=offers</t>
  </si>
  <si>
    <t>CRCW040220K5FKED</t>
  </si>
  <si>
    <t>https://octopart.com/crcw040220k5fked-vishay+dale-40032081</t>
  </si>
  <si>
    <t>R402</t>
  </si>
  <si>
    <t>CMP-1011-00656-1</t>
  </si>
  <si>
    <t>20K5 0.063W 1% 0402 (1005 Metric)  SMD</t>
  </si>
  <si>
    <t>541-20.5KLCT-ND</t>
  </si>
  <si>
    <t>https://octopart-clicks.com/click/track?country=CH&amp;ak=68b25f31&amp;sig=0dffeb0&amp;sid=459&amp;ppid=40032081&amp;vpid=119627920&amp;ct=offers</t>
  </si>
  <si>
    <t>https://octopart-clicks.com/click/track?country=CH&amp;ak=68b25f31&amp;sig=0c28596&amp;sid=2401&amp;ppid=40032081&amp;vpid=115232489&amp;ct=offers</t>
  </si>
  <si>
    <t>CRCW040211K5FKED</t>
  </si>
  <si>
    <t>https://octopart.com/crcw040211k5fked-vishay-39801308</t>
  </si>
  <si>
    <t>R310_1, R310_2, R311_1, R311_2</t>
  </si>
  <si>
    <t>CMP-1011-00629-1</t>
  </si>
  <si>
    <t>11K5 0.063W 1% 0402 (1005 Metric)  SMD</t>
  </si>
  <si>
    <t>541-11.5KLCT-ND</t>
  </si>
  <si>
    <t>https://octopart-clicks.com/click/track?country=CH&amp;ak=68b25f31&amp;sig=0e8bcee&amp;sid=459&amp;ppid=39801308&amp;vpid=115139745&amp;ct=offers</t>
  </si>
  <si>
    <t>https://octopart-clicks.com/click/track?country=CH&amp;ak=68b25f31&amp;sig=049e264&amp;sid=2401&amp;ppid=39801308&amp;vpid=115000767&amp;ct=offers</t>
  </si>
  <si>
    <t>CRCW040210K2FKED</t>
  </si>
  <si>
    <t>https://octopart.com/crcw040210k2fked-vishay+dale-39786007</t>
  </si>
  <si>
    <t>R411</t>
  </si>
  <si>
    <t>CMP-1011-00624-1</t>
  </si>
  <si>
    <t>10K2 0.063W 1% 0402 (1005 Metric)  SMD</t>
  </si>
  <si>
    <t>541-10.2KLCT-ND</t>
  </si>
  <si>
    <t>https://octopart-clicks.com/click/track?country=CH&amp;ak=68b25f31&amp;sig=0c31e09&amp;sid=459&amp;ppid=39786007&amp;vpid=114977630&amp;ct=offers</t>
  </si>
  <si>
    <t>https://octopart-clicks.com/click/track?country=CH&amp;ak=68b25f31&amp;sig=0f79423&amp;sid=2401&amp;ppid=39786007&amp;vpid=115160453&amp;ct=offers</t>
  </si>
  <si>
    <t>CRCW040210K0FKED</t>
  </si>
  <si>
    <t>https://octopart.com/crcw040210k0fked-vishay-40298764</t>
  </si>
  <si>
    <t>R114_1, R114_2, R115_1, R115_2, R116_1, R116_2, R303_1, R303_2, R304_1, R304_2, R313_1, R313_2, R318_1, R318_2, R319_1, R319_2, R404, R407, R409, R410, R500_1, R500_2, R501_1, R501_2, R502_1, R502_2, R503_1, R503_2</t>
  </si>
  <si>
    <t>CMP-1011-00623-1</t>
  </si>
  <si>
    <t>10K 0.063W 1% 0402 (1005 Metric)  SMD</t>
  </si>
  <si>
    <t>541-10.0KLCT-ND</t>
  </si>
  <si>
    <t>https://octopart-clicks.com/click/track?country=CH&amp;ak=68b25f31&amp;sig=026d78c&amp;sid=459&amp;ppid=40298764&amp;vpid=114977627&amp;ct=offers</t>
  </si>
  <si>
    <t>https://octopart-clicks.com/click/track?country=CH&amp;ak=68b25f31&amp;sig=0c5d18e&amp;sid=2401&amp;ppid=40298764&amp;vpid=114828526&amp;ct=offers</t>
  </si>
  <si>
    <t>CRCW04024K70FKED</t>
  </si>
  <si>
    <t>https://octopart.com/crcw04024k70fked-vishay-39866703</t>
  </si>
  <si>
    <t>R100_1, R100_2, R101_1, R101_2, R102_1, R102_2, R103_1, R103_2, R104_1, R104_2, R105_1, R105_2, R106_1, R106_2, R107_1, R107_2, R108_1, R108_2, R109_1, R109_2, R110_1, R110_2, R111_1, R111_2, R112_1, R112_2, R113_1, R113_2</t>
  </si>
  <si>
    <t>CMP-1011-00586-1</t>
  </si>
  <si>
    <t>4K7 0.063W 1% 0402 (1005 Metric)  SMD</t>
  </si>
  <si>
    <t>541-4.70KLCT-ND</t>
  </si>
  <si>
    <t>https://octopart-clicks.com/click/track?country=CH&amp;ak=68b25f31&amp;sig=082db10&amp;sid=459&amp;ppid=39866703&amp;vpid=115139950&amp;ct=offers</t>
  </si>
  <si>
    <t>https://octopart-clicks.com/click/track?country=CH&amp;ak=68b25f31&amp;sig=0bf4de1&amp;sid=2401&amp;ppid=39866703&amp;vpid=114828614&amp;ct=offers</t>
  </si>
  <si>
    <t>CRCW04023K90FKED</t>
  </si>
  <si>
    <t>https://octopart.com/crcw04023k90fked-vishay-40006268</t>
  </si>
  <si>
    <t>R408</t>
  </si>
  <si>
    <t>CMP-1011-00576-1</t>
  </si>
  <si>
    <t>3K9 0.063W 1% 0402 (1005 Metric)  SMD</t>
  </si>
  <si>
    <t>541-3.90KLCT-ND</t>
  </si>
  <si>
    <t>https://octopart-clicks.com/click/track?country=CH&amp;ak=68b25f31&amp;sig=037c180&amp;sid=459&amp;ppid=40006268&amp;vpid=115968023&amp;ct=offers</t>
  </si>
  <si>
    <t>https://octopart-clicks.com/click/track?country=CH&amp;ak=68b25f31&amp;sig=0f0ce13&amp;sid=2401&amp;ppid=40006268&amp;vpid=115160475&amp;ct=offers</t>
  </si>
  <si>
    <t>CRCW04021K00FKTD</t>
  </si>
  <si>
    <t>https://octopart.com/crcw04021k00fktd-vishay-39450859</t>
  </si>
  <si>
    <t>R206, R314_1, R314_2</t>
  </si>
  <si>
    <t>CMP-1011-00510-1</t>
  </si>
  <si>
    <t>1K 0.063W 1% 0402 (1005 Metric)  SMD</t>
  </si>
  <si>
    <t>541-2957-1-ND</t>
  </si>
  <si>
    <t>https://octopart-clicks.com/click/track?country=CH&amp;ak=68b25f31&amp;sig=0dc32fd&amp;sid=459&amp;ppid=39450859&amp;vpid=263190923&amp;ct=offers</t>
  </si>
  <si>
    <t>https://octopart-clicks.com/click/track?country=CH&amp;ak=68b25f31&amp;sig=0eac4ef&amp;sid=2401&amp;ppid=39450859&amp;vpid=115835535&amp;ct=offers</t>
  </si>
  <si>
    <t>CRCW0402100RFKED</t>
  </si>
  <si>
    <t>https://octopart.com/crcw0402100rfked-vishay-39835260</t>
  </si>
  <si>
    <t>R400</t>
  </si>
  <si>
    <t>CMP-1011-00397-1</t>
  </si>
  <si>
    <t>100R 0.063W 1% 0402 (1005 Metric)  SMD</t>
  </si>
  <si>
    <t>541-100LCT-ND</t>
  </si>
  <si>
    <t>https://octopart-clicks.com/click/track?country=CH&amp;ak=68b25f31&amp;sig=0aee069&amp;sid=459&amp;ppid=39835260&amp;vpid=114977622&amp;ct=offers</t>
  </si>
  <si>
    <t>https://octopart-clicks.com/click/track?country=CH&amp;ak=68b25f31&amp;sig=06a5490&amp;sid=2401&amp;ppid=39835260&amp;vpid=115000761&amp;ct=offers</t>
  </si>
  <si>
    <t>CRCW040275R0FKED</t>
  </si>
  <si>
    <t>https://octopart.com/crcw040275r0fked-vishay-39823569</t>
  </si>
  <si>
    <t>R307_1, R307_2</t>
  </si>
  <si>
    <t>CMP-1011-00383-1</t>
  </si>
  <si>
    <t>75R 0.063W 1% 0402 (1005 Metric)  SMD</t>
  </si>
  <si>
    <t>541-75.0LCT-ND</t>
  </si>
  <si>
    <t>https://octopart-clicks.com/click/track?country=CH&amp;ak=68b25f31&amp;sig=0195ef2&amp;sid=459&amp;ppid=39823569&amp;vpid=114978127&amp;ct=offers</t>
  </si>
  <si>
    <t>https://octopart-clicks.com/click/track?country=CH&amp;ak=68b25f31&amp;sig=0b0789a&amp;sid=2401&amp;ppid=39823569&amp;vpid=114828639&amp;ct=offers</t>
  </si>
  <si>
    <t>CRCW040215R0FKED</t>
  </si>
  <si>
    <t>https://octopart.com/crcw040215r0fked-vishay-39792366</t>
  </si>
  <si>
    <t>R321_1, R321_2, R322_1, R322_2</t>
  </si>
  <si>
    <t>CMP-1011-00302-1</t>
  </si>
  <si>
    <t>15R 0.063W 1% 0402 (1005 Metric)  SMD</t>
  </si>
  <si>
    <t>541-15.0LCT-ND</t>
  </si>
  <si>
    <t>https://octopart-clicks.com/click/track?country=CH&amp;ak=68b25f31&amp;sig=0f370b1&amp;sid=459&amp;ppid=39792366&amp;vpid=114977680&amp;ct=offers</t>
  </si>
  <si>
    <t>https://octopart-clicks.com/click/track?country=CH&amp;ak=68b25f31&amp;sig=0129ae2&amp;sid=2401&amp;ppid=39792366&amp;vpid=114828538&amp;ct=offers</t>
  </si>
  <si>
    <t>CRCW0402200KJNED</t>
  </si>
  <si>
    <t>https://octopart.com/crcw0402200kjned-vishay+dale-39787578</t>
  </si>
  <si>
    <t>R702, R703</t>
  </si>
  <si>
    <t>CMP-1011-00129-1</t>
  </si>
  <si>
    <t>200K 0.063W 5% 0402 (1005 Metric)  SMD</t>
  </si>
  <si>
    <t>541-200KJCT-ND</t>
  </si>
  <si>
    <t>https://octopart-clicks.com/click/track?country=CH&amp;ak=68b25f31&amp;sig=072cd2f&amp;sid=459&amp;ppid=39787578&amp;vpid=114977768&amp;ct=offers</t>
  </si>
  <si>
    <t>https://octopart-clicks.com/click/track?country=CH&amp;ak=68b25f31&amp;sig=067b960&amp;sid=2401&amp;ppid=39787578&amp;vpid=116125229&amp;ct=offers</t>
  </si>
  <si>
    <t>CRCW04025K60JNED</t>
  </si>
  <si>
    <t>https://octopart.com/crcw04025k60jned-vishay+dale-39999628</t>
  </si>
  <si>
    <t>R201, R202</t>
  </si>
  <si>
    <t>CMP-1011-00092-1</t>
  </si>
  <si>
    <t>5K6 0.063W 5% 0402 (1005 Metric)  SMD</t>
  </si>
  <si>
    <t>541-5.6KJCT-ND</t>
  </si>
  <si>
    <t>https://octopart-clicks.com/click/track?country=CH&amp;ak=68b25f31&amp;sig=048f84d&amp;sid=459&amp;ppid=39999628&amp;vpid=116456234&amp;ct=offers</t>
  </si>
  <si>
    <t>https://octopart-clicks.com/click/track?country=CH&amp;ak=68b25f31&amp;sig=07beeb6&amp;sid=2401&amp;ppid=39999628&amp;vpid=115538836&amp;ct=offers</t>
  </si>
  <si>
    <t>CRCW0402820RJNED</t>
  </si>
  <si>
    <t>https://octopart.com/crcw0402820rjned-vishay+dale-39787952</t>
  </si>
  <si>
    <t>R208</t>
  </si>
  <si>
    <t>CMP-1011-00072-1</t>
  </si>
  <si>
    <t>820R 0.063W 5% 0402 (1005 Metric)  SMD</t>
  </si>
  <si>
    <t>541-820JCT-ND</t>
  </si>
  <si>
    <t>https://octopart-clicks.com/click/track?country=CH&amp;ak=68b25f31&amp;sig=0578b8c&amp;sid=459&amp;ppid=39787952&amp;vpid=115262430&amp;ct=offers</t>
  </si>
  <si>
    <t>https://octopart-clicks.com/click/track?country=CH&amp;ak=68b25f31&amp;sig=00da503&amp;sid=2401&amp;ppid=39787952&amp;vpid=165594919&amp;ct=offers</t>
  </si>
  <si>
    <t>CRCW0402330RJNED</t>
  </si>
  <si>
    <t>https://octopart.com/crcw0402330rjned-vishay-39799898</t>
  </si>
  <si>
    <t>R207</t>
  </si>
  <si>
    <t>CMP-1011-00062-1</t>
  </si>
  <si>
    <t>330R 0.063W 5% 0402 (1005 Metric)  SMD</t>
  </si>
  <si>
    <t>541-330JCT-ND</t>
  </si>
  <si>
    <t>https://octopart-clicks.com/click/track?country=CH&amp;ak=68b25f31&amp;sig=01c1c28&amp;sid=459&amp;ppid=39799898&amp;vpid=115139879&amp;ct=offers</t>
  </si>
  <si>
    <t>https://octopart-clicks.com/click/track?country=CH&amp;ak=68b25f31&amp;sig=0b1f3c6&amp;sid=2401&amp;ppid=39799898&amp;vpid=116319460&amp;ct=offers</t>
  </si>
  <si>
    <t>RC0402FR-0712RL</t>
  </si>
  <si>
    <t>https://octopart.com/rc0402fr-0712rl-yageo-41166873</t>
  </si>
  <si>
    <t>R308_1, R308_2</t>
  </si>
  <si>
    <t>CMP-1011-00001-1</t>
  </si>
  <si>
    <t>12R 0.063W 1% 0402 (1005 Metric)  SMD</t>
  </si>
  <si>
    <t>YAG2968CT-ND</t>
  </si>
  <si>
    <t>https://octopart-clicks.com/click/track?country=CH&amp;ak=68b25f31&amp;sig=07be7fa&amp;sid=459&amp;ppid=41166873&amp;vpid=211682798&amp;ct=offers</t>
  </si>
  <si>
    <t>https://octopart-clicks.com/click/track?country=CH&amp;ak=68b25f31&amp;sig=0f1586a&amp;sid=2401&amp;ppid=41166873&amp;vpid=120235502&amp;ct=offers</t>
  </si>
  <si>
    <t>SN74AUP2G32DCUR</t>
  </si>
  <si>
    <t>Texas Instruments</t>
  </si>
  <si>
    <t>https://octopart.com/sn74aup2g32dcur-texas+instruments-18094005</t>
  </si>
  <si>
    <t>U701</t>
  </si>
  <si>
    <t>CMP-0859-00721-3</t>
  </si>
  <si>
    <t>Low-Power Dual 2-Input Positive-OR Gate, DCU0008A, LARGE T&amp;R</t>
  </si>
  <si>
    <t>296-32275-1-ND</t>
  </si>
  <si>
    <t>https://octopart-clicks.com/click/track?country=CH&amp;ak=68b25f31&amp;sig=0ff3952&amp;sid=459&amp;ppid=18094005&amp;vpid=52621560&amp;ct=offers</t>
  </si>
  <si>
    <t>https://octopart-clicks.com/click/track?country=CH&amp;ak=68b25f31&amp;sig=02c4786&amp;sid=2401&amp;ppid=18094005&amp;vpid=39238785&amp;ct=offers</t>
  </si>
  <si>
    <t>SN74LVC2G14DCKR</t>
  </si>
  <si>
    <t>https://octopart.com/sn74lvc2g14dckr-texas+instruments-464519</t>
  </si>
  <si>
    <t>U306_1, U306_2</t>
  </si>
  <si>
    <t>CMP-0859-00454-3</t>
  </si>
  <si>
    <t>Dual Schmitt-Trigger Inverter, DCK0006A, LARGE T&amp;R</t>
  </si>
  <si>
    <t>296-13011-1-ND</t>
  </si>
  <si>
    <t>https://octopart-clicks.com/click/track?country=CH&amp;ak=68b25f31&amp;sig=077b03b&amp;sid=459&amp;ppid=464519&amp;vpid=1334525&amp;ct=offers</t>
  </si>
  <si>
    <t>https://octopart-clicks.com/click/track?country=CH&amp;ak=68b25f31&amp;sig=023494c&amp;sid=2401&amp;ppid=464519&amp;vpid=37721482&amp;ct=offers</t>
  </si>
  <si>
    <t>SN74AHCT1G00DCKR</t>
  </si>
  <si>
    <t>https://octopart.com/sn74ahct1g00dckr-texas+instruments-465374</t>
  </si>
  <si>
    <t>U307_1, U307_2</t>
  </si>
  <si>
    <t>CMP-0859-00300-3</t>
  </si>
  <si>
    <t>Single 2-Input Positive-NAND Gate, DCK0005A, LARGE T&amp;R</t>
  </si>
  <si>
    <t>296-4703-1-ND</t>
  </si>
  <si>
    <t>https://octopart-clicks.com/click/track?country=CH&amp;ak=68b25f31&amp;sig=0c21d58&amp;sid=459&amp;ppid=465374&amp;vpid=1435952&amp;ct=offers</t>
  </si>
  <si>
    <t>https://octopart-clicks.com/click/track?country=CH&amp;ak=68b25f31&amp;sig=088c742&amp;sid=2401&amp;ppid=465374&amp;vpid=37735447&amp;ct=offers</t>
  </si>
  <si>
    <t>LP2985-25DBVR</t>
  </si>
  <si>
    <t>https://octopart.com/lp2985-25dbvr-texas+instruments-1433146</t>
  </si>
  <si>
    <t>U405</t>
  </si>
  <si>
    <t>CMP-0758-00027-2</t>
  </si>
  <si>
    <t>Single Output Low Noise LDO, 150 mA, Fixed 2.5 V Output, 1.5% Tolerance, 2.2 to 16 V Input, Low IQ, 5-Pin SOT-23 (DBV), -40 to 125 degC, Green (RoHS &amp; no Sb/Br), Tape and Reel</t>
  </si>
  <si>
    <t>296-32149-1-ND</t>
  </si>
  <si>
    <t>https://octopart-clicks.com/click/track?country=CH&amp;ak=68b25f31&amp;sig=029f3a3&amp;sid=459&amp;ppid=1433146&amp;vpid=52620306&amp;ct=offers</t>
  </si>
  <si>
    <t>https://octopart-clicks.com/click/track?country=CH&amp;ak=68b25f31&amp;sig=0f8103e&amp;sid=2401&amp;ppid=1433146&amp;vpid=39411938&amp;ct=offers</t>
  </si>
  <si>
    <t>CD4503BPW</t>
  </si>
  <si>
    <t>https://octopart.com/cd4503bpw-texas+instruments-7100626</t>
  </si>
  <si>
    <t>U201</t>
  </si>
  <si>
    <t>CMP-0440-01132-3</t>
  </si>
  <si>
    <t>CMOS Hex Non-Inverting Buffer with 3-State Outputs, PW0016A, TUBE</t>
  </si>
  <si>
    <t>296-32921-5-ND</t>
  </si>
  <si>
    <t>Tube</t>
  </si>
  <si>
    <t>https://octopart-clicks.com/click/track?country=CH&amp;ak=68b25f31&amp;sig=077bd58&amp;sid=459&amp;ppid=7100626&amp;vpid=52618975&amp;ct=offers</t>
  </si>
  <si>
    <t>https://octopart-clicks.com/click/track?country=CH&amp;ak=68b25f31&amp;sig=087fed1&amp;sid=2401&amp;ppid=7100626&amp;vpid=78606562&amp;ct=offers</t>
  </si>
  <si>
    <t>TPS72325DBVT</t>
  </si>
  <si>
    <t>https://octopart.com/tps72325dbvt-texas+instruments-525430</t>
  </si>
  <si>
    <t>U408</t>
  </si>
  <si>
    <t>CMP-0394-00283-1</t>
  </si>
  <si>
    <t>Single Output High PSRR LDO, 200 mA, Fixed -2.5 V Output, -10 to -2.7 V Input, 5-pin SOT-23 (DBV), -40 to 125 degC, Green (RoHS &amp; no Sb/Br)</t>
  </si>
  <si>
    <t>296-15799-1-ND</t>
  </si>
  <si>
    <t>https://octopart-clicks.com/click/track?country=CH&amp;ak=68b25f31&amp;sig=09cbf90&amp;sid=459&amp;ppid=525430&amp;vpid=1093656&amp;ct=offers</t>
  </si>
  <si>
    <t>https://octopart-clicks.com/click/track?country=CH&amp;ak=68b25f31&amp;sig=0e58f2e&amp;sid=2401&amp;ppid=525430&amp;vpid=37699054&amp;ct=offers</t>
  </si>
  <si>
    <t>BMI-S-208-C</t>
  </si>
  <si>
    <t>Laird</t>
  </si>
  <si>
    <t>https://octopart.com/bmi-s-208-c-laird-25737658</t>
  </si>
  <si>
    <t>M1</t>
  </si>
  <si>
    <t>CMP-00232-1</t>
  </si>
  <si>
    <t>Board Mount EMI Enclosures RF Absorber CRS Tin SMD</t>
  </si>
  <si>
    <t>https://octopart-clicks.com/click/track?country=CH&amp;ak=68b25f31&amp;sig=01c10b9&amp;sid=2401&amp;ppid=25737658&amp;vpid=232400018&amp;ct=offers</t>
  </si>
  <si>
    <t>CON-SMA-EDGE-S</t>
  </si>
  <si>
    <t>RF Solutions</t>
  </si>
  <si>
    <t>https://octopart.com/con-sma-edge-s-rf+solutions-70967450</t>
  </si>
  <si>
    <t>J300_1, J300_2, J500_1, J500_2, J501_1, J501_2</t>
  </si>
  <si>
    <t>CMP-00231-1</t>
  </si>
  <si>
    <t>SMA FEMALE PCB EDGE MOUNT</t>
  </si>
  <si>
    <t>CON-SMA-EDGE-S-ND</t>
  </si>
  <si>
    <t>Bag</t>
  </si>
  <si>
    <t>https://octopart-clicks.com/click/track?c=1&amp;country=CH&amp;ak=68b25f31&amp;sig=0118ef7&amp;sid=459&amp;ppid=70967450&amp;vpid=249267195&amp;ct=offers</t>
  </si>
  <si>
    <t>KMR231NG ULC LFS</t>
  </si>
  <si>
    <t>C&amp;K Components</t>
  </si>
  <si>
    <t>https://octopart.com/kmr231ng+ulc+lfs-c%26k+components-19179262</t>
  </si>
  <si>
    <t>SW201</t>
  </si>
  <si>
    <t>CMP-00230-1</t>
  </si>
  <si>
    <t>SWITCH TACTILE SPST-NO 0.05A 32V</t>
  </si>
  <si>
    <t>CKN10284CT-ND</t>
  </si>
  <si>
    <t>https://octopart-clicks.com/click/track?c=1&amp;country=CH&amp;ak=68b25f31&amp;sig=0252134&amp;sid=459&amp;ppid=19179262&amp;vpid=34441206&amp;ct=offers</t>
  </si>
  <si>
    <t>https://octopart-clicks.com/click/track?country=CH&amp;ak=68b25f31&amp;sig=0dcb675&amp;sid=2401&amp;ppid=19179262&amp;vpid=37853449&amp;ct=offers</t>
  </si>
  <si>
    <t>MLF1608A1R5M</t>
  </si>
  <si>
    <t>https://octopart.com/mlf1608a1r5m-tdk-19036753</t>
  </si>
  <si>
    <t>L300_1, L300_2, L403, L404, L405, L406, L407, L408</t>
  </si>
  <si>
    <t>CMP-00229-1</t>
  </si>
  <si>
    <t>FIXED IND 1.5UH 50MA 700 MOHM</t>
  </si>
  <si>
    <t>445-6221-1-ND</t>
  </si>
  <si>
    <t>https://octopart-clicks.com/click/track?c=1&amp;country=CH&amp;ak=68b25f31&amp;sig=071d3fb&amp;sid=459&amp;ppid=19036753&amp;vpid=34217187&amp;ct=offers</t>
  </si>
  <si>
    <t>https://octopart-clicks.com/click/track?country=CH&amp;ak=68b25f31&amp;sig=0b720a9&amp;sid=2401&amp;ppid=19036753&amp;vpid=97898028&amp;ct=offers</t>
  </si>
  <si>
    <t>ACH32C-470-T001</t>
  </si>
  <si>
    <t>https://octopart.com/ach32c-470-t001-tdk-25078987</t>
  </si>
  <si>
    <t>U300_1, U300_2</t>
  </si>
  <si>
    <t>CMP-00228-1</t>
  </si>
  <si>
    <t>LC (T-Type) EMI Filter 3rd Order Low Pass 1 Channel C = 47pF 6A 1206 (3216 Metric), 3 PC Pad</t>
  </si>
  <si>
    <t>445-2991-1-ND</t>
  </si>
  <si>
    <t>https://octopart-clicks.com/click/track?country=CH&amp;ak=68b25f31&amp;sig=00aaf1f&amp;sid=459&amp;ppid=25078987&amp;vpid=255144464&amp;ct=offers</t>
  </si>
  <si>
    <t>https://octopart-clicks.com/click/track?country=CH&amp;ak=68b25f31&amp;sig=06207f5&amp;sid=2401&amp;ppid=25078987&amp;vpid=172143222&amp;ct=offers</t>
  </si>
  <si>
    <t>43WR500KLFTR</t>
  </si>
  <si>
    <t>BI Technologies</t>
  </si>
  <si>
    <t>https://octopart.com/43wr500klftr-bi+technologies-5445592</t>
  </si>
  <si>
    <t>R401</t>
  </si>
  <si>
    <t>CMP-00227-2</t>
  </si>
  <si>
    <t>TRIMMER 500K OHM 0.125W SMD</t>
  </si>
  <si>
    <t>987-1040-1-ND</t>
  </si>
  <si>
    <t>https://octopart-clicks.com/click/track?c=1&amp;country=CH&amp;ak=68b25f31&amp;sig=0933455&amp;sid=459&amp;ppid=5445592&amp;vpid=39499089&amp;ct=offers</t>
  </si>
  <si>
    <t>AP2204RA-5.0TRG1</t>
  </si>
  <si>
    <t>Diodes Inc.</t>
  </si>
  <si>
    <t>https://octopart.com/ap2204ra-5.0trg1-diodes+inc.-30954627</t>
  </si>
  <si>
    <t>U406</t>
  </si>
  <si>
    <t>CMP-00226-1</t>
  </si>
  <si>
    <t>IC REG LDO Linear Voltage Regulator Positive Fixed 1 Output 5V 150mA SOT-89-3</t>
  </si>
  <si>
    <t>AP2204RA-5.0TRG1DICT-ND</t>
  </si>
  <si>
    <t>https://octopart-clicks.com/click/track?country=CH&amp;ak=68b25f31&amp;sig=07247cd&amp;sid=459&amp;ppid=30954627&amp;vpid=95776283&amp;ct=offers</t>
  </si>
  <si>
    <t>https://octopart-clicks.com/click/track?country=CH&amp;ak=68b25f31&amp;sig=0b8a335&amp;sid=2401&amp;ppid=30954627&amp;vpid=192371238&amp;ct=offers</t>
  </si>
  <si>
    <t>RB751S40</t>
  </si>
  <si>
    <t>Fairchild Semiconductor</t>
  </si>
  <si>
    <t>https://octopart.com/rb751s40-fairchild+semiconductor-7850945</t>
  </si>
  <si>
    <t>D100_1, D100_2, D101_1, D101_2</t>
  </si>
  <si>
    <t>CMP-00225-2</t>
  </si>
  <si>
    <t>DIODE SCHOTTKY 40V 30MA SOD523F</t>
  </si>
  <si>
    <t>RB751S40CT-ND</t>
  </si>
  <si>
    <t>https://octopart-clicks.com/click/track?country=CH&amp;ak=68b25f31&amp;sig=00b9069&amp;sid=459&amp;ppid=7850945&amp;vpid=34031211&amp;ct=offers</t>
  </si>
  <si>
    <t>https://octopart-clicks.com/click/track?country=CH&amp;ak=68b25f31&amp;sig=0a85b5f&amp;sid=2401&amp;ppid=7850945&amp;vpid=37739249&amp;ct=offers</t>
  </si>
  <si>
    <t>CD4043BDWR</t>
  </si>
  <si>
    <t>https://octopart.com/cd4043bdwr-texas+instruments-7099961</t>
  </si>
  <si>
    <t>U700</t>
  </si>
  <si>
    <t>CMP-00223-1</t>
  </si>
  <si>
    <t>IC NOR R/S LATCH 3ST QUAD 16SOIC</t>
  </si>
  <si>
    <t>296-31497-1-ND</t>
  </si>
  <si>
    <t>https://octopart-clicks.com/click/track?country=CH&amp;ak=68b25f31&amp;sig=013d020&amp;sid=459&amp;ppid=7099961&amp;vpid=52618845&amp;ct=offers</t>
  </si>
  <si>
    <t>https://octopart-clicks.com/click/track?country=CH&amp;ak=68b25f31&amp;sig=0b8ead2&amp;sid=2401&amp;ppid=7099961&amp;vpid=37739270&amp;ct=offers</t>
  </si>
  <si>
    <t>CSD17527Q5A</t>
  </si>
  <si>
    <t>https://octopart.com/csd17527q5a-texas+instruments-20306290</t>
  </si>
  <si>
    <t>Q300_1, Q300_2</t>
  </si>
  <si>
    <t>CMP-00221-1</t>
  </si>
  <si>
    <t>MOSFET N-CH 30V 65A 8SON</t>
  </si>
  <si>
    <t>296-29021-1-ND</t>
  </si>
  <si>
    <t>https://octopart-clicks.com/click/track?country=CH&amp;ak=68b25f31&amp;sig=0c3fcc4&amp;sid=459&amp;ppid=20306290&amp;vpid=39223360&amp;ct=offers</t>
  </si>
  <si>
    <t>https://octopart-clicks.com/click/track?country=CH&amp;ak=68b25f31&amp;sig=033f257&amp;sid=2401&amp;ppid=20306290&amp;vpid=78764953&amp;ct=offers</t>
  </si>
  <si>
    <t>MIC5270-5.0YM5-TR</t>
  </si>
  <si>
    <t>Microchip</t>
  </si>
  <si>
    <t>https://octopart.com/mic5270-5.0ym5-tr-microchip-66802541</t>
  </si>
  <si>
    <t>U407</t>
  </si>
  <si>
    <t>CMP-00219-1</t>
  </si>
  <si>
    <t>IC REG LDO Linear Voltage Regulator Negative Fixed 1 Output -5V 100mA SOT-23-5</t>
  </si>
  <si>
    <t>576-1294-1-ND</t>
  </si>
  <si>
    <t>https://octopart-clicks.com/click/track?country=CH&amp;ak=68b25f31&amp;sig=01aad42&amp;sid=459&amp;ppid=66802541&amp;vpid=240151934&amp;ct=offers</t>
  </si>
  <si>
    <t>https://octopart-clicks.com/click/track?country=CH&amp;ak=68b25f31&amp;sig=0bda0fb&amp;sid=2401&amp;ppid=66802541&amp;vpid=241196962&amp;ct=offers</t>
  </si>
  <si>
    <t>218-2LPST</t>
  </si>
  <si>
    <t>CTS Components</t>
  </si>
  <si>
    <t>https://octopart.com/218-2lpst-cts+components-1403652</t>
  </si>
  <si>
    <t>SW200</t>
  </si>
  <si>
    <t>CMP-00125-1</t>
  </si>
  <si>
    <t>Switch DIP ON OFF SPST 2 Recessed Slide 0.025A 24VDC Gull Wing 1.27mm SMD</t>
  </si>
  <si>
    <t>CT2182LPST-ND</t>
  </si>
  <si>
    <t>https://octopart-clicks.com/click/track?country=CH&amp;ak=68b25f31&amp;sig=0737daa&amp;sid=459&amp;ppid=1403652&amp;vpid=1750448&amp;ct=offers</t>
  </si>
  <si>
    <t>https://octopart-clicks.com/click/track?country=CH&amp;ak=68b25f31&amp;sig=0401053&amp;sid=2401&amp;ppid=1403652&amp;vpid=37885458&amp;ct=offers</t>
  </si>
  <si>
    <t>BMI-S-208-F</t>
  </si>
  <si>
    <t>https://octopart.com/bmi-s-208-f-laird-25737659</t>
  </si>
  <si>
    <t>S1</t>
  </si>
  <si>
    <t>CMP-00123-4</t>
  </si>
  <si>
    <t>EMI Connector Gaskets &amp; Grounding Pads BLS,2PSH,FRM,SnSat .276x1.559x1.559in</t>
  </si>
  <si>
    <t>BMI-S-208-F-ND</t>
  </si>
  <si>
    <t>Tape &amp; Reel</t>
  </si>
  <si>
    <t>https://octopart-clicks.com/click/track?c=1&amp;country=CH&amp;ak=68b25f31&amp;sig=02e8425&amp;sid=459&amp;ppid=25737659&amp;vpid=61929845&amp;ct=offers</t>
  </si>
  <si>
    <t>https://octopart-clicks.com/click/track?country=CH&amp;ak=68b25f31&amp;sig=039b6a3&amp;sid=2401&amp;ppid=25737659&amp;vpid=210558745&amp;ct=offers</t>
  </si>
  <si>
    <t>AD8421ARMZ</t>
  </si>
  <si>
    <t>Analog Devices</t>
  </si>
  <si>
    <t>https://octopart.com/ad8421armz-analog+devices-21054800</t>
  </si>
  <si>
    <t>U304_1, U304_2</t>
  </si>
  <si>
    <t>CMP-00122-1</t>
  </si>
  <si>
    <t>Instrument Amplifier, 1, 60 V, 35 V/ s, 10 MHz, 5V to 36V, MSOP</t>
  </si>
  <si>
    <t>AD8421ARMZ-ND</t>
  </si>
  <si>
    <t>https://octopart-clicks.com/click/track?country=CH&amp;ak=68b25f31&amp;sig=059d128&amp;sid=459&amp;ppid=21054800&amp;vpid=50351239&amp;ct=offers</t>
  </si>
  <si>
    <t>https://octopart-clicks.com/click/track?country=CH&amp;ak=68b25f31&amp;sig=09e2cef&amp;sid=2401&amp;ppid=21054800&amp;vpid=76857057&amp;ct=offers</t>
  </si>
  <si>
    <t>43WR10KLFTR</t>
  </si>
  <si>
    <t>https://octopart.com/43wr10klftr-bi+technologies-9297215</t>
  </si>
  <si>
    <t>R317_1, R317_2</t>
  </si>
  <si>
    <t>CMP-00121-2</t>
  </si>
  <si>
    <t>TRIMMER 10K OHM 0.125W SMD</t>
  </si>
  <si>
    <t>987-1030-1-ND</t>
  </si>
  <si>
    <t>https://octopart-clicks.com/click/track?country=CH&amp;ak=68b25f31&amp;sig=0317500&amp;sid=459&amp;ppid=9297215&amp;vpid=39499069&amp;ct=offers</t>
  </si>
  <si>
    <t>https://octopart-clicks.com/click/track?country=CH&amp;ak=68b25f31&amp;sig=045bce4&amp;sid=2401&amp;ppid=9297215&amp;vpid=118690298&amp;ct=offers</t>
  </si>
  <si>
    <t>SD103CWS-7-F</t>
  </si>
  <si>
    <t>https://octopart.com/sd103cws-7-f-diodes+inc.-333566</t>
  </si>
  <si>
    <t>D400, D401</t>
  </si>
  <si>
    <t>CMP-00120-1</t>
  </si>
  <si>
    <t>DIODE SCHOTTKY 20V 350MA SOD323</t>
  </si>
  <si>
    <t>SD103CWS-FDICT-ND</t>
  </si>
  <si>
    <t>https://octopart-clicks.com/click/track?country=CH&amp;ak=68b25f31&amp;sig=0f90623&amp;sid=459&amp;ppid=333566&amp;vpid=1612442&amp;ct=offers</t>
  </si>
  <si>
    <t>https://octopart-clicks.com/click/track?country=CH&amp;ak=68b25f31&amp;sig=01b2114&amp;sid=2401&amp;ppid=333566&amp;vpid=37598808&amp;ct=offers</t>
  </si>
  <si>
    <t>MLP2520S4R7ST0S1</t>
  </si>
  <si>
    <t>https://octopart.com/mlp2520s4r7st0s1-tdk-34829236</t>
  </si>
  <si>
    <t>L400, L401, L402</t>
  </si>
  <si>
    <t>CMP-00119-1</t>
  </si>
  <si>
    <t>FIXED IND 4.7UH 1A 110 MOHM SMD</t>
  </si>
  <si>
    <t>445-6378-1-ND</t>
  </si>
  <si>
    <t>https://octopart-clicks.com/click/track?country=CH&amp;ak=68b25f31&amp;sig=0072a96&amp;sid=459&amp;ppid=34829236&amp;vpid=104706489&amp;ct=offers</t>
  </si>
  <si>
    <t>https://octopart-clicks.com/click/track?country=CH&amp;ak=68b25f31&amp;sig=008ca01&amp;sid=2401&amp;ppid=34829236&amp;vpid=214947323&amp;ct=offers</t>
  </si>
  <si>
    <t>TCR2EE12,LM(CT</t>
  </si>
  <si>
    <t>Toshiba</t>
  </si>
  <si>
    <t>https://octopart.com/tcr2ee12%2Clm%28ct-toshiba-51163340</t>
  </si>
  <si>
    <t>U402</t>
  </si>
  <si>
    <t>CMP-00117-2</t>
  </si>
  <si>
    <t>IC REG LDO 1.2V 0.2A ESV</t>
  </si>
  <si>
    <t>TCR2EE12LM(CTCT-ND</t>
  </si>
  <si>
    <t>https://octopart-clicks.com/click/track?c=1&amp;country=CH&amp;ak=68b25f31&amp;sig=0a46716&amp;sid=459&amp;ppid=51163340&amp;vpid=168954584&amp;ct=offers</t>
  </si>
  <si>
    <t>Seeed Studio</t>
  </si>
  <si>
    <t>https://octopart.com/102110001-seeed+studio-65875698</t>
  </si>
  <si>
    <t>U200</t>
  </si>
  <si>
    <t>CMP-00111-2</t>
  </si>
  <si>
    <t>1597-1187-ND</t>
  </si>
  <si>
    <t>Bulk</t>
  </si>
  <si>
    <t>https://octopart-clicks.com/click/track?c=1&amp;country=CH&amp;ak=68b25f31&amp;sig=0279813&amp;sid=459&amp;ppid=65875698&amp;vpid=241968465&amp;ct=offers</t>
  </si>
  <si>
    <t>TPS7A4901DRBR</t>
  </si>
  <si>
    <t>https://octopart.com/tps7a4901drbr-texas+instruments-51395348</t>
  </si>
  <si>
    <t>U404</t>
  </si>
  <si>
    <t>CMP-00110-1</t>
  </si>
  <si>
    <t>LDO Voltage Regulators Vin 3V to 36V, 150mA, Ultra-Low Noise, High PSRR, Low-Dropout Linear Regulator 8-SON</t>
  </si>
  <si>
    <t>296-42154-1-ND</t>
  </si>
  <si>
    <t>https://octopart-clicks.com/click/track?country=CH&amp;ak=68b25f31&amp;sig=0c56f19&amp;sid=459&amp;ppid=51395348&amp;vpid=212203280&amp;ct=offers</t>
  </si>
  <si>
    <t>https://octopart-clicks.com/click/track?country=CH&amp;ak=68b25f31&amp;sig=0fee61f&amp;sid=2401&amp;ppid=51395348&amp;vpid=248894246&amp;ct=offers</t>
  </si>
  <si>
    <t>TPS7A3001DRBR</t>
  </si>
  <si>
    <t>https://octopart.com/tps7a3001drbr-texas+instruments-51395346</t>
  </si>
  <si>
    <t>U403</t>
  </si>
  <si>
    <t>CMP-00109-1</t>
  </si>
  <si>
    <t>LDO Voltage Regulators Vin -3V to -36V, -200mA, Ultra-Low Noise, High PSRR, Low-Dropout Linear Regulator 8-SON</t>
  </si>
  <si>
    <t>296-42394-1-ND</t>
  </si>
  <si>
    <t>https://octopart-clicks.com/click/track?country=CH&amp;ak=68b25f31&amp;sig=0250367&amp;sid=459&amp;ppid=51395346&amp;vpid=216830803&amp;ct=offers</t>
  </si>
  <si>
    <t>https://octopart-clicks.com/click/track?country=CH&amp;ak=68b25f31&amp;sig=07224cc&amp;sid=2401&amp;ppid=51395346&amp;vpid=231761173&amp;ct=offers</t>
  </si>
  <si>
    <t>TPS65130RGER</t>
  </si>
  <si>
    <t>https://octopart.com/tps65130rger-texas+instruments-439909</t>
  </si>
  <si>
    <t>U401</t>
  </si>
  <si>
    <t>CMP-00108-2</t>
  </si>
  <si>
    <t>Conv DC-DC Dual Inv/Step Up 2.7V to 5.5V 24-Pin VQFN EP</t>
  </si>
  <si>
    <t>296-17080-1-ND</t>
  </si>
  <si>
    <t>https://octopart-clicks.com/click/track?country=CH&amp;ak=68b25f31&amp;sig=0ef06a2&amp;sid=459&amp;ppid=439909&amp;vpid=1548061&amp;ct=offers</t>
  </si>
  <si>
    <t>https://octopart-clicks.com/click/track?country=CH&amp;ak=68b25f31&amp;sig=02a374a&amp;sid=2401&amp;ppid=439909&amp;vpid=37712286&amp;ct=offers</t>
  </si>
  <si>
    <t>CAT24C256HU4IGT3</t>
  </si>
  <si>
    <t>ON Semiconductor</t>
  </si>
  <si>
    <t>https://octopart.com/cat24c256hu4igt3-on+semiconductor-20380768</t>
  </si>
  <si>
    <t>U202</t>
  </si>
  <si>
    <t>CMP-00107-1</t>
  </si>
  <si>
    <t>IC EEPROM 256KBIT 400KHZ 8UDFN</t>
  </si>
  <si>
    <t>CAT24C256HU4IGT3OSCT-ND</t>
  </si>
  <si>
    <t>https://octopart-clicks.com/click/track?country=CH&amp;ak=68b25f31&amp;sig=0af0adb&amp;sid=459&amp;ppid=20380768&amp;vpid=128249863&amp;ct=offers</t>
  </si>
  <si>
    <t>OPA4192IPW</t>
  </si>
  <si>
    <t>https://octopart.com/opa4192ipw-texas+instruments-66805591</t>
  </si>
  <si>
    <t>U500_1, U500_2</t>
  </si>
  <si>
    <t>CMP-00106-1</t>
  </si>
  <si>
    <t>Precision, Rail-to-Rail Input/Output, Low Offset Voltage, Low Input Bias Current Op Amp with e-trim</t>
  </si>
  <si>
    <t>296-43691-ND</t>
  </si>
  <si>
    <t>https://octopart-clicks.com/click/track?country=CH&amp;ak=68b25f31&amp;sig=07a41f1&amp;sid=459&amp;ppid=66805591&amp;vpid=248130291&amp;ct=offers</t>
  </si>
  <si>
    <t>https://octopart-clicks.com/click/track?country=CH&amp;ak=68b25f31&amp;sig=0e56908&amp;sid=2401&amp;ppid=66805591&amp;vpid=249452781&amp;ct=offers</t>
  </si>
  <si>
    <t>ADS131E08SPAGR</t>
  </si>
  <si>
    <t>https://octopart.com/ads131e08spagr-texas+instruments-66646233</t>
  </si>
  <si>
    <t>U100_1, U100_2</t>
  </si>
  <si>
    <t>CMP-00105-1</t>
  </si>
  <si>
    <t>Analog to Digital Converters - ADC 8-Channel, 24-Bit, AFE</t>
  </si>
  <si>
    <t>296-43770-1-ND</t>
  </si>
  <si>
    <t>https://octopart-clicks.com/click/track?c=1&amp;country=CH&amp;ak=68b25f31&amp;sig=0eaae2a&amp;sid=459&amp;ppid=66646233&amp;vpid=251206383&amp;ct=offers</t>
  </si>
  <si>
    <t>ADA4522-2ARMZ</t>
  </si>
  <si>
    <t>https://octopart.com/ada4522-2armz-analog+devices-58667257</t>
  </si>
  <si>
    <t>U302_1, U302_2, U303_1, U303_2, U400</t>
  </si>
  <si>
    <t>CMP-00103-1</t>
  </si>
  <si>
    <t>SP Amp Zero Drift Amplifier Dual R-R I/O Â±27.5V/55V 8-Pin MSOP</t>
  </si>
  <si>
    <t>ADA4522-2ARMZ-ND</t>
  </si>
  <si>
    <t>https://octopart-clicks.com/click/track?country=CH&amp;ak=68b25f31&amp;sig=076fbf3&amp;sid=459&amp;ppid=58667257&amp;vpid=210237752&amp;ct=offers</t>
  </si>
  <si>
    <t>https://octopart-clicks.com/click/track?country=CH&amp;ak=68b25f31&amp;sig=0d3a52e&amp;sid=2401&amp;ppid=58667257&amp;vpid=212825807&amp;ct=offers</t>
  </si>
  <si>
    <t>046702.5NR</t>
  </si>
  <si>
    <t>Littelfuse</t>
  </si>
  <si>
    <t>https://octopart.com/046702.5nr-littelfuse-565979</t>
  </si>
  <si>
    <t>F300_1, F300_2</t>
  </si>
  <si>
    <t>CMP-00099-1</t>
  </si>
  <si>
    <t>Fuse Chip Very Fast Acting 2.5A 32V SMD Solder Pad 0603</t>
  </si>
  <si>
    <t>F1398CT-ND</t>
  </si>
  <si>
    <t>https://octopart-clicks.com/click/track?country=CH&amp;ak=68b25f31&amp;sig=0c146d3&amp;sid=459&amp;ppid=565979&amp;vpid=1041313&amp;ct=offers</t>
  </si>
  <si>
    <t>https://octopart-clicks.com/click/track?country=CH&amp;ak=68b25f31&amp;sig=07e07dc&amp;sid=2401&amp;ppid=565979&amp;vpid=37709335&amp;ct=offers</t>
  </si>
  <si>
    <t>WSK1206R0500FEA</t>
  </si>
  <si>
    <t>https://octopart.com/wsk1206r0500fea-vishay+dale-65505954</t>
  </si>
  <si>
    <t>R300_1, R300_2</t>
  </si>
  <si>
    <t>CMP-00094-1</t>
  </si>
  <si>
    <t>RES SMD 0.05 OHM 1% 1/4W 1206</t>
  </si>
  <si>
    <t>541-2707-1-ND</t>
  </si>
  <si>
    <t>https://octopart-clicks.com/click/track?country=CH&amp;ak=68b25f31&amp;sig=0637bd2&amp;sid=459&amp;ppid=65505954&amp;vpid=240712120&amp;ct=offers</t>
  </si>
  <si>
    <t>https://octopart-clicks.com/click/track?country=CH&amp;ak=68b25f31&amp;sig=091f30f&amp;sid=2401&amp;ppid=65505954&amp;vpid=241746197&amp;ct=offers</t>
  </si>
  <si>
    <t>RB496EATR</t>
  </si>
  <si>
    <t>Rohm</t>
  </si>
  <si>
    <t>https://octopart.com/rb496eatr-rohm-332914</t>
  </si>
  <si>
    <t>D300_1, D300_2</t>
  </si>
  <si>
    <t>CMP-00093-1</t>
  </si>
  <si>
    <t>DIODE ARRAY SCHOTTKY 20V TSMD5</t>
  </si>
  <si>
    <t>RB496EACT-ND</t>
  </si>
  <si>
    <t>https://octopart-clicks.com/click/track?country=CH&amp;ak=68b25f31&amp;sig=0ac9337&amp;sid=459&amp;ppid=332914&amp;vpid=61168456&amp;ct=offers</t>
  </si>
  <si>
    <t>https://octopart-clicks.com/click/track?country=CH&amp;ak=68b25f31&amp;sig=07d3cb6&amp;sid=2401&amp;ppid=332914&amp;vpid=99864524&amp;ct=offers</t>
  </si>
  <si>
    <t>TLV1702AIDGK</t>
  </si>
  <si>
    <t>https://octopart.com/tlv1702aidgk-texas+instruments-22791127</t>
  </si>
  <si>
    <t>U305_1, U305_2</t>
  </si>
  <si>
    <t>CMP-00089-1</t>
  </si>
  <si>
    <t>Analog Comparators Dual 2.2V to 36V microPwr Comparator</t>
  </si>
  <si>
    <t>296-39562-5-ND</t>
  </si>
  <si>
    <t>https://octopart-clicks.com/click/track?country=CH&amp;ak=68b25f31&amp;sig=0800776&amp;sid=459&amp;ppid=22791127&amp;vpid=188093671&amp;ct=offers</t>
  </si>
  <si>
    <t>https://octopart-clicks.com/click/track?country=CH&amp;ak=68b25f31&amp;sig=0e36d1b&amp;sid=2401&amp;ppid=22791127&amp;vpid=165584202&amp;ct=offers</t>
  </si>
  <si>
    <t>AD8421BRZ</t>
  </si>
  <si>
    <t>https://octopart.com/ad8421brz-analog+devices-21054705</t>
  </si>
  <si>
    <t>U301_1, U301_2</t>
  </si>
  <si>
    <t>CMP-00086-1</t>
  </si>
  <si>
    <t>Instrumentation Amplifier 3nV/Hz Low Power</t>
  </si>
  <si>
    <t>AD8421BRZ-ND</t>
  </si>
  <si>
    <t>https://octopart-clicks.com/click/track?country=CH&amp;ak=68b25f31&amp;sig=012ebb3&amp;sid=459&amp;ppid=21054705&amp;vpid=50351242&amp;ct=offers</t>
  </si>
  <si>
    <t>https://octopart-clicks.com/click/track?country=CH&amp;ak=68b25f31&amp;sig=00a84e4&amp;sid=2401&amp;ppid=21054705&amp;vpid=76856342&amp;ct=offers</t>
  </si>
  <si>
    <t>LMC6772AIMM/NOPB</t>
  </si>
  <si>
    <t>https://octopart.com/lmc6772aimm%2Fnopb-texas+instruments-24815334</t>
  </si>
  <si>
    <t>U600_1, U600_2, U600_3</t>
  </si>
  <si>
    <t>CMP-0055-01401-3</t>
  </si>
  <si>
    <t>Dual Micro-Power Rail-to-Rail Input CMOS Comparator with Open Drain Output, 8-pin Mini SOIC, Pb-Free</t>
  </si>
  <si>
    <t>LMC6772AIMM/NOPBCT-ND</t>
  </si>
  <si>
    <t>https://octopart-clicks.com/click/track?country=CH&amp;ak=68b25f31&amp;sig=0ccd7bb&amp;sid=459&amp;ppid=24815334&amp;vpid=57593835&amp;ct=offers</t>
  </si>
  <si>
    <t>https://octopart-clicks.com/click/track?country=CH&amp;ak=68b25f31&amp;sig=04c9808&amp;sid=2401&amp;ppid=24815334&amp;vpid=57206387&amp;ct=offers</t>
  </si>
  <si>
    <t>CES-123-02-T-D</t>
  </si>
  <si>
    <t>Samtec</t>
  </si>
  <si>
    <t>https://octopart.com/ces-123-02-t-d-samtec-10635566</t>
  </si>
  <si>
    <t>U100</t>
  </si>
  <si>
    <t>Stock [ETH]</t>
  </si>
  <si>
    <t>A102612CT-ND</t>
  </si>
  <si>
    <t>manually added</t>
  </si>
  <si>
    <t>Reserve</t>
  </si>
  <si>
    <t>1276-1100-1-ND</t>
  </si>
  <si>
    <t>replaced with 1276-1100-1-ND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</si>
</sst>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[$Fr.-807]\ * #,##0.00_ ;_ [$Fr.-807]\ * \-#,##0.00_ ;_ [$Fr.-807]\ * &quot;-&quot;??_ ;_ @_ "/>
    <numFmt numFmtId="165" formatCode="_ [$Fr.-807]\ * #,##0.000_ ;_ [$Fr.-807]\ * \-#,##0.000_ ;_ [$Fr.-807]\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Border="1"/>
    <xf numFmtId="0" fontId="16" fillId="0" borderId="10" xfId="0" applyFont="1" applyBorder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7"/>
  <sheetViews>
    <sheetView tabSelected="1" topLeftCell="F1" workbookViewId="0">
      <selection activeCell="AG13" sqref="AG13"/>
    </sheetView>
  </sheetViews>
  <sheetFormatPr defaultRowHeight="15" x14ac:dyDescent="0.25"/>
  <cols>
    <col min="2" max="2" width="20" hidden="1" customWidth="1"/>
    <col min="3" max="3" width="18.28515625" customWidth="1"/>
    <col min="4" max="4" width="20.140625" customWidth="1"/>
    <col min="5" max="5" width="9.140625" hidden="1" customWidth="1"/>
    <col min="6" max="6" width="20.7109375" customWidth="1"/>
    <col min="7" max="7" width="18.5703125" hidden="1" customWidth="1"/>
    <col min="8" max="8" width="38" customWidth="1"/>
    <col min="9" max="9" width="10.85546875" bestFit="1" customWidth="1"/>
    <col min="10" max="10" width="10.85546875" customWidth="1"/>
    <col min="12" max="12" width="11" hidden="1" customWidth="1"/>
    <col min="13" max="23" width="0" hidden="1" customWidth="1"/>
    <col min="24" max="24" width="20.140625" bestFit="1" customWidth="1"/>
    <col min="25" max="25" width="27.28515625" bestFit="1" customWidth="1"/>
    <col min="26" max="26" width="19.28515625" bestFit="1" customWidth="1"/>
    <col min="27" max="27" width="34.85546875" bestFit="1" customWidth="1"/>
    <col min="28" max="28" width="19.140625" hidden="1" customWidth="1"/>
    <col min="29" max="29" width="20.28515625" bestFit="1" customWidth="1"/>
    <col min="30" max="30" width="17.42578125" bestFit="1" customWidth="1"/>
    <col min="32" max="32" width="0" hidden="1" customWidth="1"/>
  </cols>
  <sheetData>
    <row r="1" spans="1:3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710</v>
      </c>
      <c r="J1" s="1" t="s">
        <v>713</v>
      </c>
      <c r="K1" s="1" t="s">
        <v>8</v>
      </c>
      <c r="L1" s="1" t="s">
        <v>9</v>
      </c>
      <c r="M1" s="1" t="s">
        <v>9</v>
      </c>
      <c r="N1" s="1" t="s">
        <v>10</v>
      </c>
      <c r="O1" s="1" t="s">
        <v>10</v>
      </c>
      <c r="P1" s="1" t="s">
        <v>11</v>
      </c>
      <c r="Q1" s="1" t="s">
        <v>11</v>
      </c>
      <c r="R1" s="1" t="s">
        <v>12</v>
      </c>
      <c r="S1" s="1" t="s">
        <v>12</v>
      </c>
      <c r="T1" s="1" t="s">
        <v>13</v>
      </c>
      <c r="U1" s="1" t="s">
        <v>13</v>
      </c>
      <c r="V1" s="1" t="s">
        <v>14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E1" s="1" t="s">
        <v>22</v>
      </c>
      <c r="AF1" s="1" t="s">
        <v>23</v>
      </c>
      <c r="AG1" s="1" t="s">
        <v>24</v>
      </c>
    </row>
    <row r="2" spans="1:33" s="2" customFormat="1" x14ac:dyDescent="0.25">
      <c r="L2" s="2" t="s">
        <v>25</v>
      </c>
      <c r="M2" s="2" t="s">
        <v>26</v>
      </c>
      <c r="N2" s="2" t="s">
        <v>25</v>
      </c>
      <c r="O2" s="2" t="s">
        <v>26</v>
      </c>
      <c r="P2" s="2" t="s">
        <v>25</v>
      </c>
      <c r="Q2" s="2" t="s">
        <v>26</v>
      </c>
      <c r="R2" s="2" t="s">
        <v>25</v>
      </c>
      <c r="S2" s="2" t="s">
        <v>26</v>
      </c>
      <c r="T2" s="2" t="s">
        <v>25</v>
      </c>
      <c r="U2" s="2" t="s">
        <v>26</v>
      </c>
      <c r="V2" s="2" t="s">
        <v>25</v>
      </c>
      <c r="W2" s="2" t="s">
        <v>26</v>
      </c>
    </row>
    <row r="3" spans="1:33" x14ac:dyDescent="0.25">
      <c r="A3">
        <v>6</v>
      </c>
      <c r="B3" t="s">
        <v>27</v>
      </c>
      <c r="C3" t="s">
        <v>28</v>
      </c>
      <c r="D3" t="s">
        <v>27</v>
      </c>
      <c r="E3" t="s">
        <v>29</v>
      </c>
      <c r="F3" t="s">
        <v>30</v>
      </c>
      <c r="G3" t="s">
        <v>31</v>
      </c>
      <c r="H3" t="s">
        <v>32</v>
      </c>
      <c r="I3">
        <v>0</v>
      </c>
      <c r="J3">
        <v>1</v>
      </c>
      <c r="K3">
        <f>MAX(A3+J3-I3, 0)</f>
        <v>7</v>
      </c>
      <c r="L3" t="s">
        <v>33</v>
      </c>
      <c r="M3" t="s">
        <v>27</v>
      </c>
      <c r="N3" t="s">
        <v>34</v>
      </c>
      <c r="P3">
        <v>9.7106100000000001E-2</v>
      </c>
      <c r="Q3">
        <v>9.7106100000000001E-2</v>
      </c>
      <c r="R3">
        <v>373497</v>
      </c>
      <c r="S3">
        <v>42564</v>
      </c>
      <c r="T3">
        <v>1</v>
      </c>
      <c r="V3" t="s">
        <v>35</v>
      </c>
      <c r="W3" t="s">
        <v>36</v>
      </c>
      <c r="X3" t="s">
        <v>25</v>
      </c>
      <c r="Y3" t="s">
        <v>33</v>
      </c>
      <c r="Z3" t="s">
        <v>34</v>
      </c>
      <c r="AA3" s="3">
        <v>9.7106100000000001E-2</v>
      </c>
      <c r="AB3" s="3">
        <v>0.58263659999999995</v>
      </c>
      <c r="AC3" s="4">
        <f>K3*AA3</f>
        <v>0.67974270000000003</v>
      </c>
      <c r="AD3">
        <v>373497</v>
      </c>
      <c r="AE3">
        <v>1</v>
      </c>
      <c r="AF3" t="s">
        <v>35</v>
      </c>
    </row>
    <row r="4" spans="1:33" x14ac:dyDescent="0.25">
      <c r="A4">
        <v>2</v>
      </c>
      <c r="B4" t="s">
        <v>37</v>
      </c>
      <c r="C4" t="s">
        <v>38</v>
      </c>
      <c r="D4" t="s">
        <v>37</v>
      </c>
      <c r="E4" t="s">
        <v>39</v>
      </c>
      <c r="F4" t="s">
        <v>40</v>
      </c>
      <c r="G4" t="s">
        <v>31</v>
      </c>
      <c r="H4" t="s">
        <v>32</v>
      </c>
      <c r="I4">
        <v>0</v>
      </c>
      <c r="J4">
        <v>1</v>
      </c>
      <c r="K4">
        <f t="shared" ref="K4:K67" si="0">MAX(A4+J4-I4, 0)</f>
        <v>3</v>
      </c>
      <c r="M4" t="s">
        <v>37</v>
      </c>
      <c r="Q4">
        <v>0.47581988999999902</v>
      </c>
      <c r="S4">
        <v>1180</v>
      </c>
      <c r="W4" t="s">
        <v>41</v>
      </c>
      <c r="X4" t="s">
        <v>25</v>
      </c>
      <c r="Y4" t="s">
        <v>711</v>
      </c>
      <c r="Z4" t="s">
        <v>34</v>
      </c>
      <c r="AA4" s="3">
        <v>0.7</v>
      </c>
      <c r="AB4" s="3"/>
      <c r="AC4" s="4">
        <f t="shared" ref="AC4:AC67" si="1">K4*AA4</f>
        <v>2.0999999999999996</v>
      </c>
      <c r="AD4">
        <v>2796</v>
      </c>
      <c r="AE4">
        <v>1</v>
      </c>
      <c r="AG4" t="s">
        <v>712</v>
      </c>
    </row>
    <row r="5" spans="1:33" x14ac:dyDescent="0.25">
      <c r="A5">
        <v>4</v>
      </c>
      <c r="B5" t="s">
        <v>42</v>
      </c>
      <c r="C5" t="s">
        <v>43</v>
      </c>
      <c r="D5" t="s">
        <v>42</v>
      </c>
      <c r="E5" t="s">
        <v>44</v>
      </c>
      <c r="F5" t="s">
        <v>45</v>
      </c>
      <c r="G5" t="s">
        <v>31</v>
      </c>
      <c r="H5" t="s">
        <v>32</v>
      </c>
      <c r="I5">
        <v>0</v>
      </c>
      <c r="J5">
        <v>1</v>
      </c>
      <c r="K5">
        <f t="shared" si="0"/>
        <v>5</v>
      </c>
      <c r="L5" t="s">
        <v>46</v>
      </c>
      <c r="M5" t="s">
        <v>42</v>
      </c>
      <c r="N5" t="s">
        <v>34</v>
      </c>
      <c r="P5">
        <v>0.59234721000000001</v>
      </c>
      <c r="Q5">
        <v>0.57292599</v>
      </c>
      <c r="R5">
        <v>64747</v>
      </c>
      <c r="S5">
        <v>17054</v>
      </c>
      <c r="T5">
        <v>1</v>
      </c>
      <c r="V5" t="s">
        <v>47</v>
      </c>
      <c r="W5" t="s">
        <v>48</v>
      </c>
      <c r="X5" t="s">
        <v>25</v>
      </c>
      <c r="Y5" t="s">
        <v>46</v>
      </c>
      <c r="Z5" t="s">
        <v>34</v>
      </c>
      <c r="AA5" s="3">
        <v>0.59234721000000001</v>
      </c>
      <c r="AB5" s="3">
        <v>2.3693888400000001</v>
      </c>
      <c r="AC5" s="4">
        <f t="shared" si="1"/>
        <v>2.9617360499999998</v>
      </c>
      <c r="AD5">
        <v>64747</v>
      </c>
      <c r="AE5">
        <v>1</v>
      </c>
      <c r="AF5" t="s">
        <v>47</v>
      </c>
    </row>
    <row r="6" spans="1:33" x14ac:dyDescent="0.25">
      <c r="A6">
        <v>4</v>
      </c>
      <c r="B6" t="s">
        <v>49</v>
      </c>
      <c r="C6" t="s">
        <v>50</v>
      </c>
      <c r="D6" t="s">
        <v>49</v>
      </c>
      <c r="E6" t="s">
        <v>51</v>
      </c>
      <c r="F6" t="s">
        <v>52</v>
      </c>
      <c r="G6" t="s">
        <v>31</v>
      </c>
      <c r="H6" t="s">
        <v>32</v>
      </c>
      <c r="I6">
        <v>0</v>
      </c>
      <c r="J6">
        <v>1</v>
      </c>
      <c r="K6">
        <f t="shared" si="0"/>
        <v>5</v>
      </c>
      <c r="L6" t="s">
        <v>53</v>
      </c>
      <c r="M6" t="s">
        <v>49</v>
      </c>
      <c r="N6" t="s">
        <v>34</v>
      </c>
      <c r="P6">
        <v>0.3884244</v>
      </c>
      <c r="Q6">
        <v>0.40784561999999902</v>
      </c>
      <c r="R6">
        <v>10000</v>
      </c>
      <c r="S6">
        <v>3197</v>
      </c>
      <c r="T6">
        <v>1</v>
      </c>
      <c r="V6" t="s">
        <v>54</v>
      </c>
      <c r="W6" t="s">
        <v>55</v>
      </c>
      <c r="X6" t="s">
        <v>25</v>
      </c>
      <c r="Y6" t="s">
        <v>53</v>
      </c>
      <c r="Z6" t="s">
        <v>34</v>
      </c>
      <c r="AA6" s="3">
        <v>0.3884244</v>
      </c>
      <c r="AB6" s="3">
        <v>1.5536976</v>
      </c>
      <c r="AC6" s="4">
        <f t="shared" si="1"/>
        <v>1.9421219999999999</v>
      </c>
      <c r="AD6">
        <v>10000</v>
      </c>
      <c r="AE6">
        <v>1</v>
      </c>
      <c r="AF6" t="s">
        <v>54</v>
      </c>
    </row>
    <row r="7" spans="1:33" x14ac:dyDescent="0.25">
      <c r="A7">
        <v>2</v>
      </c>
      <c r="B7" t="s">
        <v>56</v>
      </c>
      <c r="C7" t="s">
        <v>57</v>
      </c>
      <c r="D7" t="s">
        <v>56</v>
      </c>
      <c r="E7" t="s">
        <v>58</v>
      </c>
      <c r="F7" t="s">
        <v>59</v>
      </c>
      <c r="G7" t="s">
        <v>60</v>
      </c>
      <c r="H7" t="s">
        <v>61</v>
      </c>
      <c r="I7">
        <v>0</v>
      </c>
      <c r="J7">
        <v>1</v>
      </c>
      <c r="K7">
        <f t="shared" si="0"/>
        <v>3</v>
      </c>
      <c r="L7" t="s">
        <v>62</v>
      </c>
      <c r="M7" t="s">
        <v>56</v>
      </c>
      <c r="N7" t="s">
        <v>34</v>
      </c>
      <c r="P7">
        <v>0.42726683999999998</v>
      </c>
      <c r="Q7">
        <v>0.42726683999999998</v>
      </c>
      <c r="R7">
        <v>49219</v>
      </c>
      <c r="S7">
        <v>12870</v>
      </c>
      <c r="T7">
        <v>1</v>
      </c>
      <c r="V7" t="s">
        <v>63</v>
      </c>
      <c r="W7" t="s">
        <v>64</v>
      </c>
      <c r="X7" t="s">
        <v>25</v>
      </c>
      <c r="Y7" t="s">
        <v>62</v>
      </c>
      <c r="Z7" t="s">
        <v>34</v>
      </c>
      <c r="AA7" s="3">
        <v>0.42726683999999998</v>
      </c>
      <c r="AB7" s="3">
        <v>0.85453367999999996</v>
      </c>
      <c r="AC7" s="4">
        <f t="shared" si="1"/>
        <v>1.28180052</v>
      </c>
      <c r="AD7">
        <v>49219</v>
      </c>
      <c r="AE7">
        <v>1</v>
      </c>
      <c r="AF7" t="s">
        <v>63</v>
      </c>
    </row>
    <row r="8" spans="1:33" x14ac:dyDescent="0.25">
      <c r="A8">
        <v>2</v>
      </c>
      <c r="B8" t="s">
        <v>65</v>
      </c>
      <c r="C8" t="s">
        <v>66</v>
      </c>
      <c r="D8" t="s">
        <v>65</v>
      </c>
      <c r="E8" t="s">
        <v>67</v>
      </c>
      <c r="F8" t="s">
        <v>68</v>
      </c>
      <c r="G8" t="s">
        <v>69</v>
      </c>
      <c r="H8" t="s">
        <v>70</v>
      </c>
      <c r="I8">
        <v>6</v>
      </c>
      <c r="J8">
        <v>2</v>
      </c>
      <c r="K8">
        <f t="shared" si="0"/>
        <v>0</v>
      </c>
      <c r="L8" t="s">
        <v>71</v>
      </c>
      <c r="M8" t="s">
        <v>65</v>
      </c>
      <c r="N8" t="s">
        <v>34</v>
      </c>
      <c r="P8">
        <v>0.25247586</v>
      </c>
      <c r="Q8">
        <v>0.25247586</v>
      </c>
      <c r="R8">
        <v>2848</v>
      </c>
      <c r="S8">
        <v>3329</v>
      </c>
      <c r="T8">
        <v>1</v>
      </c>
      <c r="V8" t="s">
        <v>72</v>
      </c>
      <c r="W8" t="s">
        <v>73</v>
      </c>
      <c r="X8" t="s">
        <v>25</v>
      </c>
      <c r="Y8" t="s">
        <v>71</v>
      </c>
      <c r="Z8" t="s">
        <v>34</v>
      </c>
      <c r="AA8" s="3">
        <v>0.25247586</v>
      </c>
      <c r="AB8" s="3">
        <v>0.50495171999999999</v>
      </c>
      <c r="AC8" s="4">
        <f t="shared" si="1"/>
        <v>0</v>
      </c>
      <c r="AD8">
        <v>2848</v>
      </c>
      <c r="AE8">
        <v>1</v>
      </c>
      <c r="AF8" t="s">
        <v>72</v>
      </c>
    </row>
    <row r="9" spans="1:33" x14ac:dyDescent="0.25">
      <c r="A9">
        <v>1</v>
      </c>
      <c r="B9" t="s">
        <v>74</v>
      </c>
      <c r="C9" t="s">
        <v>66</v>
      </c>
      <c r="D9" t="s">
        <v>74</v>
      </c>
      <c r="E9" t="s">
        <v>75</v>
      </c>
      <c r="F9" t="s">
        <v>76</v>
      </c>
      <c r="G9" t="s">
        <v>77</v>
      </c>
      <c r="H9" t="s">
        <v>78</v>
      </c>
      <c r="I9">
        <v>0</v>
      </c>
      <c r="J9">
        <v>2</v>
      </c>
      <c r="K9">
        <f t="shared" si="0"/>
        <v>3</v>
      </c>
      <c r="L9" t="s">
        <v>79</v>
      </c>
      <c r="M9" t="s">
        <v>74</v>
      </c>
      <c r="N9" t="s">
        <v>34</v>
      </c>
      <c r="P9">
        <v>0.23305463999999901</v>
      </c>
      <c r="Q9">
        <v>0.13594854000000001</v>
      </c>
      <c r="R9">
        <v>16328</v>
      </c>
      <c r="S9">
        <v>4598</v>
      </c>
      <c r="T9">
        <v>1</v>
      </c>
      <c r="V9" t="s">
        <v>80</v>
      </c>
      <c r="W9" t="s">
        <v>81</v>
      </c>
      <c r="X9" t="s">
        <v>25</v>
      </c>
      <c r="Y9" t="s">
        <v>79</v>
      </c>
      <c r="Z9" t="s">
        <v>34</v>
      </c>
      <c r="AA9" s="3">
        <v>0.23305463999999901</v>
      </c>
      <c r="AB9" s="3">
        <v>0.23305463999999901</v>
      </c>
      <c r="AC9" s="4">
        <f t="shared" si="1"/>
        <v>0.69916391999999705</v>
      </c>
      <c r="AD9">
        <v>16328</v>
      </c>
      <c r="AE9">
        <v>1</v>
      </c>
      <c r="AF9" t="s">
        <v>80</v>
      </c>
    </row>
    <row r="10" spans="1:33" x14ac:dyDescent="0.25">
      <c r="A10">
        <v>2</v>
      </c>
      <c r="B10" t="s">
        <v>82</v>
      </c>
      <c r="C10" t="s">
        <v>83</v>
      </c>
      <c r="D10" t="s">
        <v>82</v>
      </c>
      <c r="E10" t="s">
        <v>84</v>
      </c>
      <c r="F10" t="s">
        <v>85</v>
      </c>
      <c r="G10" t="s">
        <v>86</v>
      </c>
      <c r="H10" t="s">
        <v>87</v>
      </c>
      <c r="I10">
        <v>3</v>
      </c>
      <c r="J10">
        <v>1</v>
      </c>
      <c r="K10">
        <f t="shared" si="0"/>
        <v>0</v>
      </c>
      <c r="L10" t="s">
        <v>88</v>
      </c>
      <c r="M10" t="s">
        <v>82</v>
      </c>
      <c r="N10" t="s">
        <v>34</v>
      </c>
      <c r="P10">
        <v>0.29131829999999997</v>
      </c>
      <c r="Q10">
        <v>0.28160768999999902</v>
      </c>
      <c r="R10">
        <v>10820</v>
      </c>
      <c r="S10">
        <v>4795</v>
      </c>
      <c r="T10">
        <v>1</v>
      </c>
      <c r="V10" t="s">
        <v>89</v>
      </c>
      <c r="W10" t="s">
        <v>90</v>
      </c>
      <c r="X10" t="s">
        <v>25</v>
      </c>
      <c r="Y10" t="s">
        <v>88</v>
      </c>
      <c r="Z10" t="s">
        <v>34</v>
      </c>
      <c r="AA10" s="3">
        <v>0.29131829999999997</v>
      </c>
      <c r="AB10" s="3">
        <v>0.58263659999999995</v>
      </c>
      <c r="AC10" s="4">
        <f t="shared" si="1"/>
        <v>0</v>
      </c>
      <c r="AD10">
        <v>10820</v>
      </c>
      <c r="AE10">
        <v>1</v>
      </c>
      <c r="AF10" t="s">
        <v>89</v>
      </c>
    </row>
    <row r="11" spans="1:33" x14ac:dyDescent="0.25">
      <c r="A11">
        <v>3</v>
      </c>
      <c r="B11" t="s">
        <v>91</v>
      </c>
      <c r="C11" t="s">
        <v>57</v>
      </c>
      <c r="D11" t="s">
        <v>91</v>
      </c>
      <c r="E11" t="s">
        <v>92</v>
      </c>
      <c r="F11" t="s">
        <v>93</v>
      </c>
      <c r="G11" t="s">
        <v>94</v>
      </c>
      <c r="H11" t="s">
        <v>95</v>
      </c>
      <c r="I11">
        <v>7</v>
      </c>
      <c r="J11">
        <f>MAX(ROUNDUP(A11*0.2,0), 2)</f>
        <v>2</v>
      </c>
      <c r="K11">
        <f t="shared" si="0"/>
        <v>0</v>
      </c>
      <c r="L11" t="s">
        <v>96</v>
      </c>
      <c r="M11" t="s">
        <v>91</v>
      </c>
      <c r="N11" t="s">
        <v>34</v>
      </c>
      <c r="P11">
        <v>0.98077160999999902</v>
      </c>
      <c r="Q11">
        <v>0.98077160999999902</v>
      </c>
      <c r="R11">
        <v>753021</v>
      </c>
      <c r="S11">
        <v>37783</v>
      </c>
      <c r="T11">
        <v>1</v>
      </c>
      <c r="V11" t="s">
        <v>97</v>
      </c>
      <c r="W11" t="s">
        <v>98</v>
      </c>
      <c r="X11" t="s">
        <v>25</v>
      </c>
      <c r="Y11" t="s">
        <v>96</v>
      </c>
      <c r="Z11" t="s">
        <v>34</v>
      </c>
      <c r="AA11" s="3">
        <v>0.98077160999999902</v>
      </c>
      <c r="AB11" s="3">
        <v>2.9423148299999999</v>
      </c>
      <c r="AC11" s="4">
        <f t="shared" si="1"/>
        <v>0</v>
      </c>
      <c r="AD11">
        <v>753021</v>
      </c>
      <c r="AE11">
        <v>1</v>
      </c>
      <c r="AF11" t="s">
        <v>97</v>
      </c>
    </row>
    <row r="12" spans="1:33" x14ac:dyDescent="0.25">
      <c r="A12">
        <v>2</v>
      </c>
      <c r="B12" t="s">
        <v>99</v>
      </c>
      <c r="E12" t="s">
        <v>101</v>
      </c>
      <c r="F12" t="s">
        <v>102</v>
      </c>
      <c r="G12" t="s">
        <v>103</v>
      </c>
      <c r="H12" t="s">
        <v>104</v>
      </c>
      <c r="I12">
        <v>0</v>
      </c>
      <c r="J12">
        <f t="shared" ref="J12:J47" si="2">MAX(ROUNDUP(A12*0.2,0), 2)</f>
        <v>2</v>
      </c>
      <c r="K12">
        <f t="shared" si="0"/>
        <v>4</v>
      </c>
      <c r="L12" t="s">
        <v>105</v>
      </c>
      <c r="M12" t="s">
        <v>99</v>
      </c>
      <c r="N12" t="s">
        <v>34</v>
      </c>
      <c r="P12">
        <v>0.67974269999999903</v>
      </c>
      <c r="Q12">
        <v>0.67974269999999903</v>
      </c>
      <c r="R12">
        <v>60889</v>
      </c>
      <c r="S12">
        <v>3144</v>
      </c>
      <c r="T12">
        <v>1</v>
      </c>
      <c r="V12" t="s">
        <v>106</v>
      </c>
      <c r="W12" t="s">
        <v>107</v>
      </c>
      <c r="X12" t="s">
        <v>25</v>
      </c>
      <c r="Y12" t="s">
        <v>714</v>
      </c>
      <c r="AA12" s="3">
        <v>0.35</v>
      </c>
      <c r="AB12" s="3">
        <v>1.3594853999999901</v>
      </c>
      <c r="AC12" s="4">
        <f t="shared" si="1"/>
        <v>1.4</v>
      </c>
      <c r="AD12">
        <v>60889</v>
      </c>
      <c r="AE12">
        <v>1</v>
      </c>
      <c r="AF12" t="s">
        <v>106</v>
      </c>
      <c r="AG12" t="s">
        <v>715</v>
      </c>
    </row>
    <row r="13" spans="1:33" x14ac:dyDescent="0.25">
      <c r="A13">
        <v>26</v>
      </c>
      <c r="B13" t="s">
        <v>108</v>
      </c>
      <c r="C13" t="s">
        <v>100</v>
      </c>
      <c r="D13" t="s">
        <v>109</v>
      </c>
      <c r="E13" t="s">
        <v>110</v>
      </c>
      <c r="F13" t="s">
        <v>111</v>
      </c>
      <c r="G13" t="s">
        <v>112</v>
      </c>
      <c r="H13" t="s">
        <v>113</v>
      </c>
      <c r="I13">
        <f>26+34</f>
        <v>60</v>
      </c>
      <c r="J13">
        <f t="shared" si="2"/>
        <v>6</v>
      </c>
      <c r="K13">
        <f t="shared" si="0"/>
        <v>0</v>
      </c>
      <c r="L13" t="s">
        <v>114</v>
      </c>
      <c r="M13" t="s">
        <v>109</v>
      </c>
      <c r="N13" t="s">
        <v>34</v>
      </c>
      <c r="P13">
        <v>0.37385848499999902</v>
      </c>
      <c r="Q13">
        <v>0.37385848499999902</v>
      </c>
      <c r="R13">
        <v>545869</v>
      </c>
      <c r="S13">
        <v>93749</v>
      </c>
      <c r="T13">
        <v>1</v>
      </c>
      <c r="V13" t="s">
        <v>115</v>
      </c>
      <c r="W13" t="s">
        <v>116</v>
      </c>
      <c r="X13" t="s">
        <v>25</v>
      </c>
      <c r="Y13" t="s">
        <v>114</v>
      </c>
      <c r="Z13" t="s">
        <v>34</v>
      </c>
      <c r="AA13" s="3">
        <v>0.37385848499999902</v>
      </c>
      <c r="AB13" s="3">
        <v>9.7203206099999893</v>
      </c>
      <c r="AC13" s="4">
        <f t="shared" si="1"/>
        <v>0</v>
      </c>
      <c r="AD13">
        <v>545869</v>
      </c>
      <c r="AE13">
        <v>1</v>
      </c>
      <c r="AF13" t="s">
        <v>115</v>
      </c>
    </row>
    <row r="14" spans="1:33" x14ac:dyDescent="0.25">
      <c r="A14">
        <v>23</v>
      </c>
      <c r="B14" t="s">
        <v>117</v>
      </c>
      <c r="C14" t="s">
        <v>118</v>
      </c>
      <c r="D14" t="s">
        <v>117</v>
      </c>
      <c r="E14" t="s">
        <v>119</v>
      </c>
      <c r="F14" t="s">
        <v>120</v>
      </c>
      <c r="G14" t="s">
        <v>121</v>
      </c>
      <c r="H14" t="s">
        <v>122</v>
      </c>
      <c r="I14">
        <v>33</v>
      </c>
      <c r="J14">
        <f t="shared" si="2"/>
        <v>5</v>
      </c>
      <c r="K14">
        <f t="shared" si="0"/>
        <v>0</v>
      </c>
      <c r="L14" t="s">
        <v>123</v>
      </c>
      <c r="M14" t="s">
        <v>117</v>
      </c>
      <c r="N14" t="s">
        <v>34</v>
      </c>
      <c r="P14">
        <v>4.6610927999999899E-2</v>
      </c>
      <c r="Q14">
        <v>2.5247585999999999E-2</v>
      </c>
      <c r="R14">
        <v>146257</v>
      </c>
      <c r="S14">
        <v>29475</v>
      </c>
      <c r="T14">
        <v>1</v>
      </c>
      <c r="V14" t="s">
        <v>124</v>
      </c>
      <c r="W14" t="s">
        <v>125</v>
      </c>
      <c r="X14" t="s">
        <v>25</v>
      </c>
      <c r="Y14" t="s">
        <v>123</v>
      </c>
      <c r="Z14" t="s">
        <v>34</v>
      </c>
      <c r="AA14" s="3">
        <v>4.6610927999999899E-2</v>
      </c>
      <c r="AB14" s="3">
        <v>1.0720513439999999</v>
      </c>
      <c r="AC14" s="4">
        <f t="shared" si="1"/>
        <v>0</v>
      </c>
      <c r="AD14">
        <v>146257</v>
      </c>
      <c r="AE14">
        <v>1</v>
      </c>
      <c r="AF14" t="s">
        <v>124</v>
      </c>
    </row>
    <row r="15" spans="1:33" x14ac:dyDescent="0.25">
      <c r="A15">
        <v>1</v>
      </c>
      <c r="B15" t="s">
        <v>126</v>
      </c>
      <c r="C15" t="s">
        <v>127</v>
      </c>
      <c r="D15" t="s">
        <v>126</v>
      </c>
      <c r="E15" t="s">
        <v>128</v>
      </c>
      <c r="F15" t="s">
        <v>129</v>
      </c>
      <c r="G15" t="s">
        <v>130</v>
      </c>
      <c r="H15" t="s">
        <v>131</v>
      </c>
      <c r="I15">
        <v>2</v>
      </c>
      <c r="J15">
        <f t="shared" si="2"/>
        <v>2</v>
      </c>
      <c r="K15">
        <f t="shared" si="0"/>
        <v>1</v>
      </c>
      <c r="L15" t="s">
        <v>132</v>
      </c>
      <c r="N15" t="s">
        <v>34</v>
      </c>
      <c r="P15">
        <v>9.7106100000000001E-2</v>
      </c>
      <c r="R15">
        <v>18278</v>
      </c>
      <c r="T15">
        <v>1</v>
      </c>
      <c r="V15" t="s">
        <v>133</v>
      </c>
      <c r="X15" t="s">
        <v>25</v>
      </c>
      <c r="Y15" t="s">
        <v>132</v>
      </c>
      <c r="Z15" t="s">
        <v>34</v>
      </c>
      <c r="AA15" s="3">
        <v>9.7106100000000001E-2</v>
      </c>
      <c r="AB15" s="3">
        <v>9.7106100000000001E-2</v>
      </c>
      <c r="AC15" s="4">
        <f t="shared" si="1"/>
        <v>9.7106100000000001E-2</v>
      </c>
      <c r="AD15">
        <v>18278</v>
      </c>
      <c r="AE15">
        <v>1</v>
      </c>
      <c r="AF15" t="s">
        <v>133</v>
      </c>
    </row>
    <row r="16" spans="1:33" x14ac:dyDescent="0.25">
      <c r="A16">
        <v>47</v>
      </c>
      <c r="B16" t="s">
        <v>134</v>
      </c>
      <c r="C16" t="s">
        <v>135</v>
      </c>
      <c r="D16" t="s">
        <v>134</v>
      </c>
      <c r="E16" t="s">
        <v>136</v>
      </c>
      <c r="F16" t="s">
        <v>137</v>
      </c>
      <c r="G16" t="s">
        <v>138</v>
      </c>
      <c r="H16" t="s">
        <v>139</v>
      </c>
      <c r="I16">
        <v>72</v>
      </c>
      <c r="J16">
        <f t="shared" si="2"/>
        <v>10</v>
      </c>
      <c r="K16">
        <f t="shared" si="0"/>
        <v>0</v>
      </c>
      <c r="L16" t="s">
        <v>140</v>
      </c>
      <c r="M16" t="s">
        <v>134</v>
      </c>
      <c r="N16" t="s">
        <v>34</v>
      </c>
      <c r="P16">
        <v>1.98096444E-2</v>
      </c>
      <c r="Q16">
        <v>6.7974270000000003E-2</v>
      </c>
      <c r="R16">
        <v>7491</v>
      </c>
      <c r="S16">
        <v>26459</v>
      </c>
      <c r="T16">
        <v>1</v>
      </c>
      <c r="V16" t="s">
        <v>141</v>
      </c>
      <c r="W16" t="s">
        <v>142</v>
      </c>
      <c r="X16" t="s">
        <v>25</v>
      </c>
      <c r="Y16" t="s">
        <v>140</v>
      </c>
      <c r="Z16" t="s">
        <v>34</v>
      </c>
      <c r="AA16" s="3">
        <v>1.98096444E-2</v>
      </c>
      <c r="AB16" s="3">
        <v>0.93105328679999999</v>
      </c>
      <c r="AC16" s="4">
        <f t="shared" si="1"/>
        <v>0</v>
      </c>
      <c r="AD16">
        <v>7491</v>
      </c>
      <c r="AE16">
        <v>1</v>
      </c>
      <c r="AF16" t="s">
        <v>141</v>
      </c>
    </row>
    <row r="17" spans="1:32" x14ac:dyDescent="0.25">
      <c r="A17">
        <v>9</v>
      </c>
      <c r="B17" t="s">
        <v>143</v>
      </c>
      <c r="C17" t="s">
        <v>57</v>
      </c>
      <c r="D17" t="s">
        <v>143</v>
      </c>
      <c r="E17" t="s">
        <v>144</v>
      </c>
      <c r="F17" t="s">
        <v>145</v>
      </c>
      <c r="G17" t="s">
        <v>146</v>
      </c>
      <c r="H17" t="s">
        <v>147</v>
      </c>
      <c r="I17">
        <v>37</v>
      </c>
      <c r="J17">
        <f t="shared" si="2"/>
        <v>2</v>
      </c>
      <c r="K17">
        <f t="shared" si="0"/>
        <v>0</v>
      </c>
      <c r="L17" t="s">
        <v>148</v>
      </c>
      <c r="M17" t="s">
        <v>143</v>
      </c>
      <c r="N17" t="s">
        <v>34</v>
      </c>
      <c r="P17">
        <v>9.7106100000000001E-2</v>
      </c>
      <c r="Q17">
        <v>9.7106100000000001E-2</v>
      </c>
      <c r="R17">
        <v>75721</v>
      </c>
      <c r="S17">
        <v>66278</v>
      </c>
      <c r="T17">
        <v>1</v>
      </c>
      <c r="V17" t="s">
        <v>149</v>
      </c>
      <c r="W17" t="s">
        <v>150</v>
      </c>
      <c r="X17" t="s">
        <v>25</v>
      </c>
      <c r="Y17" t="s">
        <v>148</v>
      </c>
      <c r="Z17" t="s">
        <v>34</v>
      </c>
      <c r="AA17" s="3">
        <v>9.7106100000000001E-2</v>
      </c>
      <c r="AB17" s="3">
        <v>0.87395489999999998</v>
      </c>
      <c r="AC17" s="4">
        <f t="shared" si="1"/>
        <v>0</v>
      </c>
      <c r="AD17">
        <v>75721</v>
      </c>
      <c r="AE17">
        <v>1</v>
      </c>
      <c r="AF17" t="s">
        <v>149</v>
      </c>
    </row>
    <row r="18" spans="1:32" x14ac:dyDescent="0.25">
      <c r="A18">
        <v>1</v>
      </c>
      <c r="B18" t="s">
        <v>151</v>
      </c>
      <c r="C18" t="s">
        <v>50</v>
      </c>
      <c r="D18" t="s">
        <v>151</v>
      </c>
      <c r="E18" t="s">
        <v>152</v>
      </c>
      <c r="F18" t="s">
        <v>153</v>
      </c>
      <c r="G18" t="s">
        <v>154</v>
      </c>
      <c r="H18" t="s">
        <v>155</v>
      </c>
      <c r="I18">
        <v>9</v>
      </c>
      <c r="J18">
        <f t="shared" si="2"/>
        <v>2</v>
      </c>
      <c r="K18">
        <f t="shared" si="0"/>
        <v>0</v>
      </c>
      <c r="L18" t="s">
        <v>156</v>
      </c>
      <c r="M18" t="s">
        <v>151</v>
      </c>
      <c r="N18" t="s">
        <v>34</v>
      </c>
      <c r="P18">
        <v>9.7106100000000001E-2</v>
      </c>
      <c r="Q18">
        <v>9.7106100000000001E-2</v>
      </c>
      <c r="R18">
        <v>56029</v>
      </c>
      <c r="S18">
        <v>27342</v>
      </c>
      <c r="T18">
        <v>1</v>
      </c>
      <c r="V18" t="s">
        <v>157</v>
      </c>
      <c r="W18" t="s">
        <v>158</v>
      </c>
      <c r="X18" t="s">
        <v>25</v>
      </c>
      <c r="Y18" t="s">
        <v>156</v>
      </c>
      <c r="Z18" t="s">
        <v>34</v>
      </c>
      <c r="AA18" s="3">
        <v>9.7106100000000001E-2</v>
      </c>
      <c r="AB18" s="3">
        <v>9.7106100000000001E-2</v>
      </c>
      <c r="AC18" s="4">
        <f t="shared" si="1"/>
        <v>0</v>
      </c>
      <c r="AD18">
        <v>56029</v>
      </c>
      <c r="AE18">
        <v>1</v>
      </c>
      <c r="AF18" t="s">
        <v>157</v>
      </c>
    </row>
    <row r="19" spans="1:32" x14ac:dyDescent="0.25">
      <c r="A19">
        <v>2</v>
      </c>
      <c r="B19" t="s">
        <v>159</v>
      </c>
      <c r="C19" t="s">
        <v>118</v>
      </c>
      <c r="D19" t="s">
        <v>159</v>
      </c>
      <c r="E19" t="s">
        <v>160</v>
      </c>
      <c r="F19" t="s">
        <v>161</v>
      </c>
      <c r="G19" t="s">
        <v>162</v>
      </c>
      <c r="H19" t="s">
        <v>163</v>
      </c>
      <c r="I19">
        <v>8</v>
      </c>
      <c r="J19">
        <f t="shared" si="2"/>
        <v>2</v>
      </c>
      <c r="K19">
        <f t="shared" si="0"/>
        <v>0</v>
      </c>
      <c r="L19" t="s">
        <v>164</v>
      </c>
      <c r="M19" t="s">
        <v>159</v>
      </c>
      <c r="N19" t="s">
        <v>34</v>
      </c>
      <c r="P19">
        <v>9.7106100000000001E-2</v>
      </c>
      <c r="Q19">
        <v>9.7106100000000001E-2</v>
      </c>
      <c r="R19">
        <v>471886</v>
      </c>
      <c r="S19">
        <v>58296</v>
      </c>
      <c r="T19">
        <v>1</v>
      </c>
      <c r="V19" t="s">
        <v>165</v>
      </c>
      <c r="W19" t="s">
        <v>166</v>
      </c>
      <c r="X19" t="s">
        <v>25</v>
      </c>
      <c r="Y19" t="s">
        <v>164</v>
      </c>
      <c r="Z19" t="s">
        <v>34</v>
      </c>
      <c r="AA19" s="3">
        <v>9.7106100000000001E-2</v>
      </c>
      <c r="AB19" s="3">
        <v>0.1942122</v>
      </c>
      <c r="AC19" s="4">
        <f t="shared" si="1"/>
        <v>0</v>
      </c>
      <c r="AD19">
        <v>471886</v>
      </c>
      <c r="AE19">
        <v>1</v>
      </c>
      <c r="AF19" t="s">
        <v>165</v>
      </c>
    </row>
    <row r="20" spans="1:32" x14ac:dyDescent="0.25">
      <c r="A20">
        <v>32</v>
      </c>
      <c r="B20" t="s">
        <v>167</v>
      </c>
      <c r="C20" t="s">
        <v>57</v>
      </c>
      <c r="D20" t="s">
        <v>167</v>
      </c>
      <c r="E20" t="s">
        <v>168</v>
      </c>
      <c r="F20" t="s">
        <v>169</v>
      </c>
      <c r="G20" t="s">
        <v>170</v>
      </c>
      <c r="H20" t="s">
        <v>171</v>
      </c>
      <c r="I20">
        <v>70</v>
      </c>
      <c r="J20">
        <f t="shared" si="2"/>
        <v>7</v>
      </c>
      <c r="K20">
        <f t="shared" si="0"/>
        <v>0</v>
      </c>
      <c r="L20" t="s">
        <v>172</v>
      </c>
      <c r="M20" t="s">
        <v>167</v>
      </c>
      <c r="N20" t="s">
        <v>34</v>
      </c>
      <c r="P20">
        <v>2.2334402999999999E-2</v>
      </c>
      <c r="Q20">
        <v>1.16527319999999E-2</v>
      </c>
      <c r="R20">
        <v>102502</v>
      </c>
      <c r="S20">
        <v>113596</v>
      </c>
      <c r="T20">
        <v>1</v>
      </c>
      <c r="V20" t="s">
        <v>173</v>
      </c>
      <c r="W20" t="s">
        <v>174</v>
      </c>
      <c r="X20" t="s">
        <v>25</v>
      </c>
      <c r="Y20" t="s">
        <v>172</v>
      </c>
      <c r="Z20" t="s">
        <v>34</v>
      </c>
      <c r="AA20" s="3">
        <v>2.2334402999999999E-2</v>
      </c>
      <c r="AB20" s="3">
        <v>0.71470089599999997</v>
      </c>
      <c r="AC20" s="4">
        <f t="shared" si="1"/>
        <v>0</v>
      </c>
      <c r="AD20">
        <v>102502</v>
      </c>
      <c r="AE20">
        <v>1</v>
      </c>
      <c r="AF20" t="s">
        <v>173</v>
      </c>
    </row>
    <row r="21" spans="1:32" x14ac:dyDescent="0.25">
      <c r="A21">
        <v>2</v>
      </c>
      <c r="B21" t="s">
        <v>175</v>
      </c>
      <c r="C21" t="s">
        <v>118</v>
      </c>
      <c r="D21" t="s">
        <v>175</v>
      </c>
      <c r="E21" t="s">
        <v>176</v>
      </c>
      <c r="F21" t="s">
        <v>177</v>
      </c>
      <c r="G21" t="s">
        <v>178</v>
      </c>
      <c r="H21" t="s">
        <v>179</v>
      </c>
      <c r="I21">
        <v>8</v>
      </c>
      <c r="J21">
        <f t="shared" si="2"/>
        <v>2</v>
      </c>
      <c r="K21">
        <f t="shared" si="0"/>
        <v>0</v>
      </c>
      <c r="L21" t="s">
        <v>180</v>
      </c>
      <c r="M21" t="s">
        <v>175</v>
      </c>
      <c r="N21" t="s">
        <v>34</v>
      </c>
      <c r="P21">
        <v>0.13594854000000001</v>
      </c>
      <c r="Q21">
        <v>9.7106100000000001E-2</v>
      </c>
      <c r="R21">
        <v>514531</v>
      </c>
      <c r="S21">
        <v>207417</v>
      </c>
      <c r="T21">
        <v>1</v>
      </c>
      <c r="V21" t="s">
        <v>181</v>
      </c>
      <c r="W21" t="s">
        <v>182</v>
      </c>
      <c r="X21" t="s">
        <v>25</v>
      </c>
      <c r="Y21" t="s">
        <v>180</v>
      </c>
      <c r="Z21" t="s">
        <v>34</v>
      </c>
      <c r="AA21" s="3">
        <v>0.13594854000000001</v>
      </c>
      <c r="AB21" s="3">
        <v>0.27189708000000001</v>
      </c>
      <c r="AC21" s="4">
        <f t="shared" si="1"/>
        <v>0</v>
      </c>
      <c r="AD21">
        <v>514531</v>
      </c>
      <c r="AE21">
        <v>1</v>
      </c>
      <c r="AF21" t="s">
        <v>181</v>
      </c>
    </row>
    <row r="22" spans="1:32" x14ac:dyDescent="0.25">
      <c r="A22">
        <v>1</v>
      </c>
      <c r="B22" t="s">
        <v>183</v>
      </c>
      <c r="C22" t="s">
        <v>184</v>
      </c>
      <c r="D22" t="s">
        <v>183</v>
      </c>
      <c r="E22" t="s">
        <v>185</v>
      </c>
      <c r="F22" t="s">
        <v>186</v>
      </c>
      <c r="G22" t="s">
        <v>187</v>
      </c>
      <c r="H22" t="s">
        <v>188</v>
      </c>
      <c r="I22">
        <v>2</v>
      </c>
      <c r="J22">
        <f t="shared" si="2"/>
        <v>2</v>
      </c>
      <c r="K22">
        <f t="shared" si="0"/>
        <v>1</v>
      </c>
      <c r="L22" t="s">
        <v>189</v>
      </c>
      <c r="N22" t="s">
        <v>34</v>
      </c>
      <c r="P22">
        <v>9.7106100000000001E-2</v>
      </c>
      <c r="R22">
        <v>93526</v>
      </c>
      <c r="T22">
        <v>1</v>
      </c>
      <c r="V22" t="s">
        <v>190</v>
      </c>
      <c r="X22" t="s">
        <v>25</v>
      </c>
      <c r="Y22" t="s">
        <v>189</v>
      </c>
      <c r="Z22" t="s">
        <v>34</v>
      </c>
      <c r="AA22" s="3">
        <v>9.7106100000000001E-2</v>
      </c>
      <c r="AB22" s="3">
        <v>9.7106100000000001E-2</v>
      </c>
      <c r="AC22" s="4">
        <f t="shared" si="1"/>
        <v>9.7106100000000001E-2</v>
      </c>
      <c r="AD22">
        <v>93526</v>
      </c>
      <c r="AE22">
        <v>1</v>
      </c>
      <c r="AF22" t="s">
        <v>190</v>
      </c>
    </row>
    <row r="23" spans="1:32" x14ac:dyDescent="0.25">
      <c r="A23">
        <v>1</v>
      </c>
      <c r="B23" t="s">
        <v>191</v>
      </c>
      <c r="C23" t="s">
        <v>184</v>
      </c>
      <c r="D23" t="s">
        <v>191</v>
      </c>
      <c r="E23" t="s">
        <v>192</v>
      </c>
      <c r="F23" t="s">
        <v>193</v>
      </c>
      <c r="G23" t="s">
        <v>194</v>
      </c>
      <c r="H23" t="s">
        <v>195</v>
      </c>
      <c r="I23">
        <v>9</v>
      </c>
      <c r="J23">
        <f t="shared" si="2"/>
        <v>2</v>
      </c>
      <c r="K23">
        <f t="shared" si="0"/>
        <v>0</v>
      </c>
      <c r="L23" t="s">
        <v>196</v>
      </c>
      <c r="N23" t="s">
        <v>34</v>
      </c>
      <c r="P23">
        <v>9.7106100000000001E-2</v>
      </c>
      <c r="R23">
        <v>206118</v>
      </c>
      <c r="T23">
        <v>1</v>
      </c>
      <c r="V23" t="s">
        <v>197</v>
      </c>
      <c r="X23" t="s">
        <v>25</v>
      </c>
      <c r="Y23" t="s">
        <v>196</v>
      </c>
      <c r="Z23" t="s">
        <v>34</v>
      </c>
      <c r="AA23" s="3">
        <v>9.7106100000000001E-2</v>
      </c>
      <c r="AB23" s="3">
        <v>9.7106100000000001E-2</v>
      </c>
      <c r="AC23" s="4">
        <f t="shared" si="1"/>
        <v>0</v>
      </c>
      <c r="AD23">
        <v>206118</v>
      </c>
      <c r="AE23">
        <v>1</v>
      </c>
      <c r="AF23" t="s">
        <v>197</v>
      </c>
    </row>
    <row r="24" spans="1:32" x14ac:dyDescent="0.25">
      <c r="A24">
        <v>4</v>
      </c>
      <c r="B24" t="s">
        <v>198</v>
      </c>
      <c r="C24" t="s">
        <v>118</v>
      </c>
      <c r="D24" t="s">
        <v>198</v>
      </c>
      <c r="E24" t="s">
        <v>199</v>
      </c>
      <c r="F24" t="s">
        <v>200</v>
      </c>
      <c r="G24" t="s">
        <v>201</v>
      </c>
      <c r="H24" t="s">
        <v>202</v>
      </c>
      <c r="I24">
        <v>8</v>
      </c>
      <c r="J24">
        <f t="shared" si="2"/>
        <v>2</v>
      </c>
      <c r="K24">
        <f t="shared" si="0"/>
        <v>0</v>
      </c>
      <c r="L24" t="s">
        <v>203</v>
      </c>
      <c r="M24" t="s">
        <v>198</v>
      </c>
      <c r="N24" t="s">
        <v>34</v>
      </c>
      <c r="P24">
        <v>9.7106100000000001E-2</v>
      </c>
      <c r="Q24">
        <v>9.7106100000000001E-2</v>
      </c>
      <c r="R24">
        <v>858742</v>
      </c>
      <c r="S24">
        <v>135420</v>
      </c>
      <c r="T24">
        <v>1</v>
      </c>
      <c r="V24" t="s">
        <v>204</v>
      </c>
      <c r="W24" t="s">
        <v>205</v>
      </c>
      <c r="X24" t="s">
        <v>25</v>
      </c>
      <c r="Y24" t="s">
        <v>203</v>
      </c>
      <c r="Z24" t="s">
        <v>34</v>
      </c>
      <c r="AA24" s="3">
        <v>9.7106100000000001E-2</v>
      </c>
      <c r="AB24" s="3">
        <v>0.3884244</v>
      </c>
      <c r="AC24" s="4">
        <f t="shared" si="1"/>
        <v>0</v>
      </c>
      <c r="AD24">
        <v>858742</v>
      </c>
      <c r="AE24">
        <v>1</v>
      </c>
      <c r="AF24" t="s">
        <v>204</v>
      </c>
    </row>
    <row r="25" spans="1:32" x14ac:dyDescent="0.25">
      <c r="A25">
        <v>1</v>
      </c>
      <c r="B25" t="s">
        <v>206</v>
      </c>
      <c r="C25" t="s">
        <v>207</v>
      </c>
      <c r="D25" t="s">
        <v>206</v>
      </c>
      <c r="E25" t="s">
        <v>208</v>
      </c>
      <c r="F25" t="s">
        <v>209</v>
      </c>
      <c r="G25" t="s">
        <v>210</v>
      </c>
      <c r="H25" t="s">
        <v>211</v>
      </c>
      <c r="I25">
        <v>0</v>
      </c>
      <c r="J25">
        <v>1</v>
      </c>
      <c r="K25">
        <f t="shared" si="0"/>
        <v>2</v>
      </c>
      <c r="L25" t="s">
        <v>212</v>
      </c>
      <c r="N25" t="s">
        <v>213</v>
      </c>
      <c r="P25">
        <v>0.78655940999999996</v>
      </c>
      <c r="R25">
        <v>5453</v>
      </c>
      <c r="T25">
        <v>1</v>
      </c>
      <c r="V25" t="s">
        <v>214</v>
      </c>
      <c r="X25" t="s">
        <v>25</v>
      </c>
      <c r="Y25" t="s">
        <v>212</v>
      </c>
      <c r="Z25" t="s">
        <v>213</v>
      </c>
      <c r="AA25" s="3">
        <v>0.78655940999999996</v>
      </c>
      <c r="AB25" s="3">
        <v>0.78655940999999996</v>
      </c>
      <c r="AC25" s="4">
        <f t="shared" si="1"/>
        <v>1.5731188199999999</v>
      </c>
      <c r="AD25">
        <v>5453</v>
      </c>
      <c r="AE25">
        <v>1</v>
      </c>
      <c r="AF25" t="s">
        <v>214</v>
      </c>
    </row>
    <row r="26" spans="1:32" x14ac:dyDescent="0.25">
      <c r="A26">
        <v>6</v>
      </c>
      <c r="B26" t="s">
        <v>215</v>
      </c>
      <c r="C26" t="s">
        <v>216</v>
      </c>
      <c r="D26" t="s">
        <v>215</v>
      </c>
      <c r="E26" t="s">
        <v>217</v>
      </c>
      <c r="F26" t="s">
        <v>218</v>
      </c>
      <c r="G26" t="s">
        <v>219</v>
      </c>
      <c r="H26" t="s">
        <v>220</v>
      </c>
      <c r="I26">
        <v>0</v>
      </c>
      <c r="J26">
        <f t="shared" si="2"/>
        <v>2</v>
      </c>
      <c r="K26">
        <f t="shared" si="0"/>
        <v>8</v>
      </c>
      <c r="L26" t="s">
        <v>221</v>
      </c>
      <c r="M26" t="s">
        <v>215</v>
      </c>
      <c r="N26" t="s">
        <v>34</v>
      </c>
      <c r="P26">
        <v>9.7106100000000001E-2</v>
      </c>
      <c r="Q26">
        <v>9.7106100000000001E-2</v>
      </c>
      <c r="R26">
        <v>285672</v>
      </c>
      <c r="S26">
        <v>108266</v>
      </c>
      <c r="T26">
        <v>1</v>
      </c>
      <c r="V26" t="s">
        <v>222</v>
      </c>
      <c r="W26" t="s">
        <v>223</v>
      </c>
      <c r="X26" t="s">
        <v>25</v>
      </c>
      <c r="Y26" t="s">
        <v>221</v>
      </c>
      <c r="Z26" t="s">
        <v>34</v>
      </c>
      <c r="AA26" s="3">
        <v>9.7106100000000001E-2</v>
      </c>
      <c r="AB26" s="3">
        <v>0.58263659999999995</v>
      </c>
      <c r="AC26" s="4">
        <f t="shared" si="1"/>
        <v>0.77684880000000001</v>
      </c>
      <c r="AD26">
        <v>285672</v>
      </c>
      <c r="AE26">
        <v>1</v>
      </c>
      <c r="AF26" t="s">
        <v>222</v>
      </c>
    </row>
    <row r="27" spans="1:32" x14ac:dyDescent="0.25">
      <c r="A27">
        <v>2</v>
      </c>
      <c r="B27" t="s">
        <v>224</v>
      </c>
      <c r="C27" t="s">
        <v>225</v>
      </c>
      <c r="D27" t="s">
        <v>224</v>
      </c>
      <c r="E27" t="s">
        <v>226</v>
      </c>
      <c r="F27" t="s">
        <v>227</v>
      </c>
      <c r="G27" t="s">
        <v>228</v>
      </c>
      <c r="H27" t="s">
        <v>229</v>
      </c>
      <c r="I27">
        <v>8</v>
      </c>
      <c r="J27">
        <f t="shared" si="2"/>
        <v>2</v>
      </c>
      <c r="K27">
        <f t="shared" si="0"/>
        <v>0</v>
      </c>
      <c r="L27" t="s">
        <v>230</v>
      </c>
      <c r="M27" t="s">
        <v>224</v>
      </c>
      <c r="N27" t="s">
        <v>34</v>
      </c>
      <c r="P27">
        <v>9.7106100000000001E-2</v>
      </c>
      <c r="Q27">
        <v>9.7106100000000001E-2</v>
      </c>
      <c r="R27">
        <v>114618</v>
      </c>
      <c r="S27">
        <v>32676</v>
      </c>
      <c r="T27">
        <v>1</v>
      </c>
      <c r="V27" t="s">
        <v>231</v>
      </c>
      <c r="W27" t="s">
        <v>232</v>
      </c>
      <c r="X27" t="s">
        <v>25</v>
      </c>
      <c r="Y27" t="s">
        <v>230</v>
      </c>
      <c r="Z27" t="s">
        <v>34</v>
      </c>
      <c r="AA27" s="3">
        <v>9.7106100000000001E-2</v>
      </c>
      <c r="AB27" s="3">
        <v>0.1942122</v>
      </c>
      <c r="AC27" s="4">
        <f t="shared" si="1"/>
        <v>0</v>
      </c>
      <c r="AD27">
        <v>114618</v>
      </c>
      <c r="AE27">
        <v>1</v>
      </c>
      <c r="AF27" t="s">
        <v>231</v>
      </c>
    </row>
    <row r="28" spans="1:32" x14ac:dyDescent="0.25">
      <c r="A28">
        <v>1</v>
      </c>
      <c r="B28" t="s">
        <v>233</v>
      </c>
      <c r="C28" t="s">
        <v>225</v>
      </c>
      <c r="D28" t="s">
        <v>233</v>
      </c>
      <c r="E28" t="s">
        <v>234</v>
      </c>
      <c r="F28" t="s">
        <v>235</v>
      </c>
      <c r="G28" t="s">
        <v>236</v>
      </c>
      <c r="H28" t="s">
        <v>237</v>
      </c>
      <c r="I28">
        <v>9</v>
      </c>
      <c r="J28">
        <f t="shared" si="2"/>
        <v>2</v>
      </c>
      <c r="K28">
        <f t="shared" si="0"/>
        <v>0</v>
      </c>
      <c r="L28" t="s">
        <v>238</v>
      </c>
      <c r="M28" t="s">
        <v>233</v>
      </c>
      <c r="N28" t="s">
        <v>34</v>
      </c>
      <c r="P28">
        <v>9.7106100000000001E-2</v>
      </c>
      <c r="Q28">
        <v>9.7106100000000001E-2</v>
      </c>
      <c r="R28">
        <v>43302</v>
      </c>
      <c r="S28">
        <v>23576</v>
      </c>
      <c r="T28">
        <v>1</v>
      </c>
      <c r="V28" t="s">
        <v>239</v>
      </c>
      <c r="W28" t="s">
        <v>240</v>
      </c>
      <c r="X28" t="s">
        <v>25</v>
      </c>
      <c r="Y28" t="s">
        <v>238</v>
      </c>
      <c r="Z28" t="s">
        <v>34</v>
      </c>
      <c r="AA28" s="3">
        <v>9.7106100000000001E-2</v>
      </c>
      <c r="AB28" s="3">
        <v>9.7106100000000001E-2</v>
      </c>
      <c r="AC28" s="4">
        <f t="shared" si="1"/>
        <v>0</v>
      </c>
      <c r="AD28">
        <v>43302</v>
      </c>
      <c r="AE28">
        <v>1</v>
      </c>
      <c r="AF28" t="s">
        <v>239</v>
      </c>
    </row>
    <row r="29" spans="1:32" x14ac:dyDescent="0.25">
      <c r="A29">
        <v>18</v>
      </c>
      <c r="B29" t="s">
        <v>241</v>
      </c>
      <c r="C29" t="s">
        <v>216</v>
      </c>
      <c r="D29" t="s">
        <v>241</v>
      </c>
      <c r="E29" t="s">
        <v>242</v>
      </c>
      <c r="F29" t="s">
        <v>243</v>
      </c>
      <c r="G29" t="s">
        <v>244</v>
      </c>
      <c r="H29" t="s">
        <v>245</v>
      </c>
      <c r="I29">
        <v>0</v>
      </c>
      <c r="J29">
        <f t="shared" si="2"/>
        <v>4</v>
      </c>
      <c r="K29">
        <f t="shared" si="0"/>
        <v>22</v>
      </c>
      <c r="L29" t="s">
        <v>246</v>
      </c>
      <c r="M29" t="s">
        <v>241</v>
      </c>
      <c r="N29" t="s">
        <v>34</v>
      </c>
      <c r="P29">
        <v>3.1073951999999998E-2</v>
      </c>
      <c r="Q29">
        <v>4.3697744999999899E-2</v>
      </c>
      <c r="R29">
        <v>1403485</v>
      </c>
      <c r="S29">
        <v>458177</v>
      </c>
      <c r="T29">
        <v>1</v>
      </c>
      <c r="V29" t="s">
        <v>247</v>
      </c>
      <c r="W29" t="s">
        <v>248</v>
      </c>
      <c r="X29" t="s">
        <v>25</v>
      </c>
      <c r="Y29" t="s">
        <v>246</v>
      </c>
      <c r="Z29" t="s">
        <v>34</v>
      </c>
      <c r="AA29" s="3">
        <v>3.1073951999999998E-2</v>
      </c>
      <c r="AB29" s="3">
        <v>0.55933113599999995</v>
      </c>
      <c r="AC29" s="4">
        <f t="shared" si="1"/>
        <v>0.68362694400000001</v>
      </c>
      <c r="AD29">
        <v>1403485</v>
      </c>
      <c r="AE29">
        <v>1</v>
      </c>
      <c r="AF29" t="s">
        <v>247</v>
      </c>
    </row>
    <row r="30" spans="1:32" x14ac:dyDescent="0.25">
      <c r="A30">
        <v>4</v>
      </c>
      <c r="B30" t="s">
        <v>249</v>
      </c>
      <c r="C30" t="s">
        <v>216</v>
      </c>
      <c r="D30" t="s">
        <v>249</v>
      </c>
      <c r="E30" t="s">
        <v>250</v>
      </c>
      <c r="F30" t="s">
        <v>251</v>
      </c>
      <c r="G30" t="s">
        <v>252</v>
      </c>
      <c r="H30" t="s">
        <v>253</v>
      </c>
      <c r="I30">
        <v>8</v>
      </c>
      <c r="J30">
        <f t="shared" si="2"/>
        <v>2</v>
      </c>
      <c r="K30">
        <f t="shared" si="0"/>
        <v>0</v>
      </c>
      <c r="L30" t="s">
        <v>254</v>
      </c>
      <c r="M30" t="s">
        <v>249</v>
      </c>
      <c r="N30" t="s">
        <v>34</v>
      </c>
      <c r="P30">
        <v>9.7106100000000001E-2</v>
      </c>
      <c r="Q30">
        <v>9.7106100000000001E-2</v>
      </c>
      <c r="R30">
        <v>40493</v>
      </c>
      <c r="S30">
        <v>31018</v>
      </c>
      <c r="T30">
        <v>1</v>
      </c>
      <c r="V30" t="s">
        <v>255</v>
      </c>
      <c r="W30" t="s">
        <v>256</v>
      </c>
      <c r="X30" t="s">
        <v>25</v>
      </c>
      <c r="Y30" t="s">
        <v>254</v>
      </c>
      <c r="Z30" t="s">
        <v>34</v>
      </c>
      <c r="AA30" s="3">
        <v>9.7106100000000001E-2</v>
      </c>
      <c r="AB30" s="3">
        <v>0.3884244</v>
      </c>
      <c r="AC30" s="4">
        <f t="shared" si="1"/>
        <v>0</v>
      </c>
      <c r="AD30">
        <v>40493</v>
      </c>
      <c r="AE30">
        <v>1</v>
      </c>
      <c r="AF30" t="s">
        <v>255</v>
      </c>
    </row>
    <row r="31" spans="1:32" x14ac:dyDescent="0.25">
      <c r="A31">
        <v>1</v>
      </c>
      <c r="B31" t="s">
        <v>257</v>
      </c>
      <c r="C31" t="s">
        <v>225</v>
      </c>
      <c r="D31" t="s">
        <v>257</v>
      </c>
      <c r="E31" t="s">
        <v>258</v>
      </c>
      <c r="F31" t="s">
        <v>259</v>
      </c>
      <c r="G31" t="s">
        <v>260</v>
      </c>
      <c r="H31" t="s">
        <v>261</v>
      </c>
      <c r="I31">
        <v>9</v>
      </c>
      <c r="J31">
        <f t="shared" si="2"/>
        <v>2</v>
      </c>
      <c r="K31">
        <f t="shared" si="0"/>
        <v>0</v>
      </c>
      <c r="L31" t="s">
        <v>262</v>
      </c>
      <c r="M31" t="s">
        <v>257</v>
      </c>
      <c r="N31" t="s">
        <v>34</v>
      </c>
      <c r="P31">
        <v>9.7106100000000001E-2</v>
      </c>
      <c r="Q31">
        <v>9.7106100000000001E-2</v>
      </c>
      <c r="R31">
        <v>134903</v>
      </c>
      <c r="S31">
        <v>20094</v>
      </c>
      <c r="T31">
        <v>1</v>
      </c>
      <c r="V31" t="s">
        <v>263</v>
      </c>
      <c r="W31" t="s">
        <v>264</v>
      </c>
      <c r="X31" t="s">
        <v>25</v>
      </c>
      <c r="Y31" t="s">
        <v>262</v>
      </c>
      <c r="Z31" t="s">
        <v>34</v>
      </c>
      <c r="AA31" s="3">
        <v>9.7106100000000001E-2</v>
      </c>
      <c r="AB31" s="3">
        <v>9.7106100000000001E-2</v>
      </c>
      <c r="AC31" s="4">
        <f t="shared" si="1"/>
        <v>0</v>
      </c>
      <c r="AD31">
        <v>134903</v>
      </c>
      <c r="AE31">
        <v>1</v>
      </c>
      <c r="AF31" t="s">
        <v>263</v>
      </c>
    </row>
    <row r="32" spans="1:32" x14ac:dyDescent="0.25">
      <c r="A32">
        <v>2</v>
      </c>
      <c r="B32" t="s">
        <v>265</v>
      </c>
      <c r="C32" t="s">
        <v>216</v>
      </c>
      <c r="D32" t="s">
        <v>265</v>
      </c>
      <c r="E32" t="s">
        <v>266</v>
      </c>
      <c r="F32" t="s">
        <v>267</v>
      </c>
      <c r="G32" t="s">
        <v>268</v>
      </c>
      <c r="H32" t="s">
        <v>269</v>
      </c>
      <c r="I32">
        <v>6</v>
      </c>
      <c r="J32">
        <f t="shared" si="2"/>
        <v>2</v>
      </c>
      <c r="K32">
        <f t="shared" si="0"/>
        <v>0</v>
      </c>
      <c r="L32" t="s">
        <v>270</v>
      </c>
      <c r="M32" t="s">
        <v>265</v>
      </c>
      <c r="N32" t="s">
        <v>34</v>
      </c>
      <c r="P32">
        <v>9.7106100000000001E-2</v>
      </c>
      <c r="Q32">
        <v>0.13594854000000001</v>
      </c>
      <c r="R32">
        <v>10000</v>
      </c>
      <c r="S32">
        <v>8455</v>
      </c>
      <c r="T32">
        <v>1</v>
      </c>
      <c r="V32" t="s">
        <v>271</v>
      </c>
      <c r="W32" t="s">
        <v>272</v>
      </c>
      <c r="X32" t="s">
        <v>25</v>
      </c>
      <c r="Y32" t="s">
        <v>270</v>
      </c>
      <c r="Z32" t="s">
        <v>34</v>
      </c>
      <c r="AA32" s="3">
        <v>9.7106100000000001E-2</v>
      </c>
      <c r="AB32" s="3">
        <v>0.1942122</v>
      </c>
      <c r="AC32" s="4">
        <f t="shared" si="1"/>
        <v>0</v>
      </c>
      <c r="AD32">
        <v>10000</v>
      </c>
      <c r="AE32">
        <v>1</v>
      </c>
      <c r="AF32" t="s">
        <v>271</v>
      </c>
    </row>
    <row r="33" spans="1:32" x14ac:dyDescent="0.25">
      <c r="A33">
        <v>1</v>
      </c>
      <c r="B33" t="s">
        <v>273</v>
      </c>
      <c r="C33" t="s">
        <v>225</v>
      </c>
      <c r="D33" t="s">
        <v>273</v>
      </c>
      <c r="E33" t="s">
        <v>274</v>
      </c>
      <c r="F33" t="s">
        <v>275</v>
      </c>
      <c r="G33" t="s">
        <v>276</v>
      </c>
      <c r="H33" t="s">
        <v>277</v>
      </c>
      <c r="I33">
        <v>9</v>
      </c>
      <c r="J33">
        <f t="shared" si="2"/>
        <v>2</v>
      </c>
      <c r="K33">
        <f t="shared" si="0"/>
        <v>0</v>
      </c>
      <c r="L33" t="s">
        <v>278</v>
      </c>
      <c r="M33" t="s">
        <v>273</v>
      </c>
      <c r="N33" t="s">
        <v>34</v>
      </c>
      <c r="P33">
        <v>9.7106100000000001E-2</v>
      </c>
      <c r="Q33">
        <v>9.7106100000000001E-2</v>
      </c>
      <c r="R33">
        <v>15720</v>
      </c>
      <c r="S33">
        <v>11991</v>
      </c>
      <c r="T33">
        <v>1</v>
      </c>
      <c r="V33" t="s">
        <v>279</v>
      </c>
      <c r="W33" t="s">
        <v>280</v>
      </c>
      <c r="X33" t="s">
        <v>25</v>
      </c>
      <c r="Y33" t="s">
        <v>278</v>
      </c>
      <c r="Z33" t="s">
        <v>34</v>
      </c>
      <c r="AA33" s="3">
        <v>9.7106100000000001E-2</v>
      </c>
      <c r="AB33" s="3">
        <v>9.7106100000000001E-2</v>
      </c>
      <c r="AC33" s="4">
        <f t="shared" si="1"/>
        <v>0</v>
      </c>
      <c r="AD33">
        <v>15720</v>
      </c>
      <c r="AE33">
        <v>1</v>
      </c>
      <c r="AF33" t="s">
        <v>279</v>
      </c>
    </row>
    <row r="34" spans="1:32" x14ac:dyDescent="0.25">
      <c r="A34">
        <v>4</v>
      </c>
      <c r="B34" t="s">
        <v>281</v>
      </c>
      <c r="C34" t="s">
        <v>216</v>
      </c>
      <c r="D34" t="s">
        <v>281</v>
      </c>
      <c r="E34" t="s">
        <v>282</v>
      </c>
      <c r="F34" t="s">
        <v>283</v>
      </c>
      <c r="G34" t="s">
        <v>284</v>
      </c>
      <c r="H34" t="s">
        <v>285</v>
      </c>
      <c r="I34">
        <v>18</v>
      </c>
      <c r="J34">
        <f t="shared" si="2"/>
        <v>2</v>
      </c>
      <c r="K34">
        <f t="shared" si="0"/>
        <v>0</v>
      </c>
      <c r="L34" t="s">
        <v>286</v>
      </c>
      <c r="M34" t="s">
        <v>281</v>
      </c>
      <c r="N34" t="s">
        <v>34</v>
      </c>
      <c r="P34">
        <v>9.7106100000000001E-2</v>
      </c>
      <c r="Q34">
        <v>9.7106100000000001E-2</v>
      </c>
      <c r="R34">
        <v>94373</v>
      </c>
      <c r="S34">
        <v>40052</v>
      </c>
      <c r="T34">
        <v>1</v>
      </c>
      <c r="V34" t="s">
        <v>287</v>
      </c>
      <c r="W34" t="s">
        <v>288</v>
      </c>
      <c r="X34" t="s">
        <v>25</v>
      </c>
      <c r="Y34" t="s">
        <v>286</v>
      </c>
      <c r="Z34" t="s">
        <v>34</v>
      </c>
      <c r="AA34" s="3">
        <v>9.7106100000000001E-2</v>
      </c>
      <c r="AB34" s="3">
        <v>0.3884244</v>
      </c>
      <c r="AC34" s="4">
        <f t="shared" si="1"/>
        <v>0</v>
      </c>
      <c r="AD34">
        <v>94373</v>
      </c>
      <c r="AE34">
        <v>1</v>
      </c>
      <c r="AF34" t="s">
        <v>287</v>
      </c>
    </row>
    <row r="35" spans="1:32" x14ac:dyDescent="0.25">
      <c r="A35">
        <v>1</v>
      </c>
      <c r="B35" t="s">
        <v>289</v>
      </c>
      <c r="C35" t="s">
        <v>225</v>
      </c>
      <c r="D35" t="s">
        <v>289</v>
      </c>
      <c r="E35" t="s">
        <v>290</v>
      </c>
      <c r="F35" t="s">
        <v>291</v>
      </c>
      <c r="G35" t="s">
        <v>292</v>
      </c>
      <c r="H35" t="s">
        <v>293</v>
      </c>
      <c r="I35">
        <v>9</v>
      </c>
      <c r="J35">
        <f t="shared" si="2"/>
        <v>2</v>
      </c>
      <c r="K35">
        <f t="shared" si="0"/>
        <v>0</v>
      </c>
      <c r="L35" t="s">
        <v>294</v>
      </c>
      <c r="M35" t="s">
        <v>289</v>
      </c>
      <c r="N35" t="s">
        <v>34</v>
      </c>
      <c r="P35">
        <v>9.7106100000000001E-2</v>
      </c>
      <c r="Q35">
        <v>9.7106100000000001E-2</v>
      </c>
      <c r="R35">
        <v>133596</v>
      </c>
      <c r="S35">
        <v>18873</v>
      </c>
      <c r="T35">
        <v>1</v>
      </c>
      <c r="V35" t="s">
        <v>295</v>
      </c>
      <c r="W35" t="s">
        <v>296</v>
      </c>
      <c r="X35" t="s">
        <v>25</v>
      </c>
      <c r="Y35" t="s">
        <v>294</v>
      </c>
      <c r="Z35" t="s">
        <v>34</v>
      </c>
      <c r="AA35" s="3">
        <v>9.7106100000000001E-2</v>
      </c>
      <c r="AB35" s="3">
        <v>9.7106100000000001E-2</v>
      </c>
      <c r="AC35" s="4">
        <f t="shared" si="1"/>
        <v>0</v>
      </c>
      <c r="AD35">
        <v>133596</v>
      </c>
      <c r="AE35">
        <v>1</v>
      </c>
      <c r="AF35" t="s">
        <v>295</v>
      </c>
    </row>
    <row r="36" spans="1:32" x14ac:dyDescent="0.25">
      <c r="A36">
        <v>28</v>
      </c>
      <c r="B36" t="s">
        <v>297</v>
      </c>
      <c r="C36" t="s">
        <v>216</v>
      </c>
      <c r="D36" t="s">
        <v>297</v>
      </c>
      <c r="E36" t="s">
        <v>298</v>
      </c>
      <c r="F36" t="s">
        <v>299</v>
      </c>
      <c r="G36" t="s">
        <v>300</v>
      </c>
      <c r="H36" t="s">
        <v>301</v>
      </c>
      <c r="I36">
        <v>80</v>
      </c>
      <c r="J36">
        <f t="shared" si="2"/>
        <v>6</v>
      </c>
      <c r="K36">
        <f t="shared" si="0"/>
        <v>0</v>
      </c>
      <c r="L36" t="s">
        <v>302</v>
      </c>
      <c r="M36" t="s">
        <v>297</v>
      </c>
      <c r="N36" t="s">
        <v>34</v>
      </c>
      <c r="P36">
        <v>2.25286151999999E-2</v>
      </c>
      <c r="Q36">
        <v>4.3697744999999899E-2</v>
      </c>
      <c r="R36">
        <v>3016970</v>
      </c>
      <c r="S36">
        <v>1486546</v>
      </c>
      <c r="T36">
        <v>1</v>
      </c>
      <c r="V36" t="s">
        <v>303</v>
      </c>
      <c r="W36" t="s">
        <v>304</v>
      </c>
      <c r="X36" t="s">
        <v>25</v>
      </c>
      <c r="Y36" t="s">
        <v>302</v>
      </c>
      <c r="Z36" t="s">
        <v>34</v>
      </c>
      <c r="AA36" s="3">
        <v>2.25286151999999E-2</v>
      </c>
      <c r="AB36" s="3">
        <v>0.63080122559999996</v>
      </c>
      <c r="AC36" s="4">
        <f t="shared" si="1"/>
        <v>0</v>
      </c>
      <c r="AD36">
        <v>3016970</v>
      </c>
      <c r="AE36">
        <v>1</v>
      </c>
      <c r="AF36" t="s">
        <v>303</v>
      </c>
    </row>
    <row r="37" spans="1:32" x14ac:dyDescent="0.25">
      <c r="A37">
        <v>28</v>
      </c>
      <c r="B37" t="s">
        <v>305</v>
      </c>
      <c r="C37" t="s">
        <v>216</v>
      </c>
      <c r="D37" t="s">
        <v>305</v>
      </c>
      <c r="E37" t="s">
        <v>306</v>
      </c>
      <c r="F37" t="s">
        <v>307</v>
      </c>
      <c r="G37" t="s">
        <v>308</v>
      </c>
      <c r="H37" t="s">
        <v>309</v>
      </c>
      <c r="I37">
        <v>75</v>
      </c>
      <c r="J37">
        <f t="shared" si="2"/>
        <v>6</v>
      </c>
      <c r="K37">
        <f t="shared" si="0"/>
        <v>0</v>
      </c>
      <c r="L37" t="s">
        <v>310</v>
      </c>
      <c r="M37" t="s">
        <v>305</v>
      </c>
      <c r="N37" t="s">
        <v>34</v>
      </c>
      <c r="P37">
        <v>2.25286151999999E-2</v>
      </c>
      <c r="Q37">
        <v>4.3697744999999899E-2</v>
      </c>
      <c r="R37">
        <v>706639</v>
      </c>
      <c r="S37">
        <v>228574</v>
      </c>
      <c r="T37">
        <v>1</v>
      </c>
      <c r="V37" t="s">
        <v>311</v>
      </c>
      <c r="W37" t="s">
        <v>312</v>
      </c>
      <c r="X37" t="s">
        <v>25</v>
      </c>
      <c r="Y37" t="s">
        <v>310</v>
      </c>
      <c r="Z37" t="s">
        <v>34</v>
      </c>
      <c r="AA37" s="3">
        <v>2.25286151999999E-2</v>
      </c>
      <c r="AB37" s="3">
        <v>0.63080122559999996</v>
      </c>
      <c r="AC37" s="4">
        <f t="shared" si="1"/>
        <v>0</v>
      </c>
      <c r="AD37">
        <v>706639</v>
      </c>
      <c r="AE37">
        <v>1</v>
      </c>
      <c r="AF37" t="s">
        <v>311</v>
      </c>
    </row>
    <row r="38" spans="1:32" x14ac:dyDescent="0.25">
      <c r="A38">
        <v>1</v>
      </c>
      <c r="B38" t="s">
        <v>313</v>
      </c>
      <c r="C38" t="s">
        <v>216</v>
      </c>
      <c r="D38" t="s">
        <v>313</v>
      </c>
      <c r="E38" t="s">
        <v>314</v>
      </c>
      <c r="F38" t="s">
        <v>315</v>
      </c>
      <c r="G38" t="s">
        <v>316</v>
      </c>
      <c r="H38" t="s">
        <v>317</v>
      </c>
      <c r="I38">
        <v>0</v>
      </c>
      <c r="J38">
        <f t="shared" si="2"/>
        <v>2</v>
      </c>
      <c r="K38">
        <f t="shared" si="0"/>
        <v>3</v>
      </c>
      <c r="L38" t="s">
        <v>318</v>
      </c>
      <c r="M38" t="s">
        <v>313</v>
      </c>
      <c r="N38" t="s">
        <v>34</v>
      </c>
      <c r="P38">
        <v>9.7106100000000001E-2</v>
      </c>
      <c r="Q38">
        <v>9.7106100000000001E-2</v>
      </c>
      <c r="R38">
        <v>97578</v>
      </c>
      <c r="S38">
        <v>24001</v>
      </c>
      <c r="T38">
        <v>1</v>
      </c>
      <c r="V38" t="s">
        <v>319</v>
      </c>
      <c r="W38" t="s">
        <v>320</v>
      </c>
      <c r="X38" t="s">
        <v>25</v>
      </c>
      <c r="Y38" t="s">
        <v>318</v>
      </c>
      <c r="Z38" t="s">
        <v>34</v>
      </c>
      <c r="AA38" s="3">
        <v>9.7106100000000001E-2</v>
      </c>
      <c r="AB38" s="3">
        <v>9.7106100000000001E-2</v>
      </c>
      <c r="AC38" s="4">
        <f t="shared" si="1"/>
        <v>0.29131830000000003</v>
      </c>
      <c r="AD38">
        <v>97578</v>
      </c>
      <c r="AE38">
        <v>1</v>
      </c>
      <c r="AF38" t="s">
        <v>319</v>
      </c>
    </row>
    <row r="39" spans="1:32" x14ac:dyDescent="0.25">
      <c r="A39">
        <v>3</v>
      </c>
      <c r="B39" t="s">
        <v>321</v>
      </c>
      <c r="C39" t="s">
        <v>216</v>
      </c>
      <c r="D39" t="s">
        <v>321</v>
      </c>
      <c r="E39" t="s">
        <v>322</v>
      </c>
      <c r="F39" t="s">
        <v>323</v>
      </c>
      <c r="G39" t="s">
        <v>324</v>
      </c>
      <c r="H39" t="s">
        <v>325</v>
      </c>
      <c r="I39">
        <v>8</v>
      </c>
      <c r="J39">
        <f t="shared" si="2"/>
        <v>2</v>
      </c>
      <c r="K39">
        <f t="shared" si="0"/>
        <v>0</v>
      </c>
      <c r="L39" t="s">
        <v>326</v>
      </c>
      <c r="M39" t="s">
        <v>321</v>
      </c>
      <c r="N39" t="s">
        <v>34</v>
      </c>
      <c r="P39">
        <v>9.7106100000000001E-2</v>
      </c>
      <c r="Q39">
        <v>0.13594854000000001</v>
      </c>
      <c r="R39">
        <v>4270</v>
      </c>
      <c r="S39">
        <v>10608</v>
      </c>
      <c r="T39">
        <v>1</v>
      </c>
      <c r="V39" t="s">
        <v>327</v>
      </c>
      <c r="W39" t="s">
        <v>328</v>
      </c>
      <c r="X39" t="s">
        <v>25</v>
      </c>
      <c r="Y39" t="s">
        <v>326</v>
      </c>
      <c r="Z39" t="s">
        <v>34</v>
      </c>
      <c r="AA39" s="3">
        <v>9.7106100000000001E-2</v>
      </c>
      <c r="AB39" s="3">
        <v>0.29131829999999997</v>
      </c>
      <c r="AC39" s="4">
        <f t="shared" si="1"/>
        <v>0</v>
      </c>
      <c r="AD39">
        <v>4270</v>
      </c>
      <c r="AE39">
        <v>1</v>
      </c>
      <c r="AF39" t="s">
        <v>327</v>
      </c>
    </row>
    <row r="40" spans="1:32" x14ac:dyDescent="0.25">
      <c r="A40">
        <v>1</v>
      </c>
      <c r="B40" t="s">
        <v>329</v>
      </c>
      <c r="C40" t="s">
        <v>216</v>
      </c>
      <c r="D40" t="s">
        <v>329</v>
      </c>
      <c r="E40" t="s">
        <v>330</v>
      </c>
      <c r="F40" t="s">
        <v>331</v>
      </c>
      <c r="G40" t="s">
        <v>332</v>
      </c>
      <c r="H40" t="s">
        <v>333</v>
      </c>
      <c r="I40">
        <v>9</v>
      </c>
      <c r="J40">
        <f t="shared" si="2"/>
        <v>2</v>
      </c>
      <c r="K40">
        <f t="shared" si="0"/>
        <v>0</v>
      </c>
      <c r="L40" t="s">
        <v>334</v>
      </c>
      <c r="M40" t="s">
        <v>329</v>
      </c>
      <c r="N40" t="s">
        <v>34</v>
      </c>
      <c r="P40">
        <v>9.7106100000000001E-2</v>
      </c>
      <c r="Q40">
        <v>9.7106100000000001E-2</v>
      </c>
      <c r="R40">
        <v>962964</v>
      </c>
      <c r="S40">
        <v>523833</v>
      </c>
      <c r="T40">
        <v>1</v>
      </c>
      <c r="V40" t="s">
        <v>335</v>
      </c>
      <c r="W40" t="s">
        <v>336</v>
      </c>
      <c r="X40" t="s">
        <v>25</v>
      </c>
      <c r="Y40" t="s">
        <v>334</v>
      </c>
      <c r="Z40" t="s">
        <v>34</v>
      </c>
      <c r="AA40" s="3">
        <v>9.7106100000000001E-2</v>
      </c>
      <c r="AB40" s="3">
        <v>9.7106100000000001E-2</v>
      </c>
      <c r="AC40" s="4">
        <f t="shared" si="1"/>
        <v>0</v>
      </c>
      <c r="AD40">
        <v>962964</v>
      </c>
      <c r="AE40">
        <v>1</v>
      </c>
      <c r="AF40" t="s">
        <v>335</v>
      </c>
    </row>
    <row r="41" spans="1:32" x14ac:dyDescent="0.25">
      <c r="A41">
        <v>2</v>
      </c>
      <c r="B41" t="s">
        <v>337</v>
      </c>
      <c r="C41" t="s">
        <v>216</v>
      </c>
      <c r="D41" t="s">
        <v>337</v>
      </c>
      <c r="E41" t="s">
        <v>338</v>
      </c>
      <c r="F41" t="s">
        <v>339</v>
      </c>
      <c r="G41" t="s">
        <v>340</v>
      </c>
      <c r="H41" t="s">
        <v>341</v>
      </c>
      <c r="I41">
        <v>0</v>
      </c>
      <c r="J41">
        <f t="shared" si="2"/>
        <v>2</v>
      </c>
      <c r="K41">
        <f t="shared" si="0"/>
        <v>4</v>
      </c>
      <c r="L41" t="s">
        <v>342</v>
      </c>
      <c r="M41" t="s">
        <v>337</v>
      </c>
      <c r="N41" t="s">
        <v>34</v>
      </c>
      <c r="P41">
        <v>9.7106100000000001E-2</v>
      </c>
      <c r="Q41">
        <v>9.7106100000000001E-2</v>
      </c>
      <c r="R41">
        <v>144406</v>
      </c>
      <c r="S41">
        <v>61430</v>
      </c>
      <c r="T41">
        <v>1</v>
      </c>
      <c r="V41" t="s">
        <v>343</v>
      </c>
      <c r="W41" t="s">
        <v>344</v>
      </c>
      <c r="X41" t="s">
        <v>25</v>
      </c>
      <c r="Y41" t="s">
        <v>342</v>
      </c>
      <c r="Z41" t="s">
        <v>34</v>
      </c>
      <c r="AA41" s="3">
        <v>9.7106100000000001E-2</v>
      </c>
      <c r="AB41" s="3">
        <v>0.1942122</v>
      </c>
      <c r="AC41" s="4">
        <f t="shared" si="1"/>
        <v>0.3884244</v>
      </c>
      <c r="AD41">
        <v>144406</v>
      </c>
      <c r="AE41">
        <v>1</v>
      </c>
      <c r="AF41" t="s">
        <v>343</v>
      </c>
    </row>
    <row r="42" spans="1:32" x14ac:dyDescent="0.25">
      <c r="A42">
        <v>4</v>
      </c>
      <c r="B42" t="s">
        <v>345</v>
      </c>
      <c r="C42" t="s">
        <v>216</v>
      </c>
      <c r="D42" t="s">
        <v>345</v>
      </c>
      <c r="E42" t="s">
        <v>346</v>
      </c>
      <c r="F42" t="s">
        <v>347</v>
      </c>
      <c r="G42" t="s">
        <v>348</v>
      </c>
      <c r="H42" t="s">
        <v>349</v>
      </c>
      <c r="I42">
        <v>7</v>
      </c>
      <c r="J42">
        <f t="shared" si="2"/>
        <v>2</v>
      </c>
      <c r="K42">
        <f t="shared" si="0"/>
        <v>0</v>
      </c>
      <c r="L42" t="s">
        <v>350</v>
      </c>
      <c r="M42" t="s">
        <v>345</v>
      </c>
      <c r="N42" t="s">
        <v>34</v>
      </c>
      <c r="P42">
        <v>9.7106100000000001E-2</v>
      </c>
      <c r="Q42">
        <v>9.7106100000000001E-2</v>
      </c>
      <c r="R42">
        <v>12146</v>
      </c>
      <c r="S42">
        <v>15027</v>
      </c>
      <c r="T42">
        <v>1</v>
      </c>
      <c r="V42" t="s">
        <v>351</v>
      </c>
      <c r="W42" t="s">
        <v>352</v>
      </c>
      <c r="X42" t="s">
        <v>25</v>
      </c>
      <c r="Y42" t="s">
        <v>350</v>
      </c>
      <c r="Z42" t="s">
        <v>34</v>
      </c>
      <c r="AA42" s="3">
        <v>9.7106100000000001E-2</v>
      </c>
      <c r="AB42" s="3">
        <v>0.3884244</v>
      </c>
      <c r="AC42" s="4">
        <f t="shared" si="1"/>
        <v>0</v>
      </c>
      <c r="AD42">
        <v>12146</v>
      </c>
      <c r="AE42">
        <v>1</v>
      </c>
      <c r="AF42" t="s">
        <v>351</v>
      </c>
    </row>
    <row r="43" spans="1:32" x14ac:dyDescent="0.25">
      <c r="A43">
        <v>2</v>
      </c>
      <c r="B43" t="s">
        <v>353</v>
      </c>
      <c r="C43" t="s">
        <v>225</v>
      </c>
      <c r="D43" t="s">
        <v>353</v>
      </c>
      <c r="E43" t="s">
        <v>354</v>
      </c>
      <c r="F43" t="s">
        <v>355</v>
      </c>
      <c r="G43" t="s">
        <v>356</v>
      </c>
      <c r="H43" t="s">
        <v>357</v>
      </c>
      <c r="I43">
        <v>0</v>
      </c>
      <c r="J43">
        <f t="shared" si="2"/>
        <v>2</v>
      </c>
      <c r="K43">
        <f t="shared" si="0"/>
        <v>4</v>
      </c>
      <c r="L43" t="s">
        <v>358</v>
      </c>
      <c r="M43" t="s">
        <v>353</v>
      </c>
      <c r="N43" t="s">
        <v>34</v>
      </c>
      <c r="P43">
        <v>9.7106100000000001E-2</v>
      </c>
      <c r="Q43">
        <v>9.7106100000000001E-2</v>
      </c>
      <c r="R43">
        <v>22114</v>
      </c>
      <c r="S43">
        <v>28775</v>
      </c>
      <c r="T43">
        <v>1</v>
      </c>
      <c r="V43" t="s">
        <v>359</v>
      </c>
      <c r="W43" t="s">
        <v>360</v>
      </c>
      <c r="X43" t="s">
        <v>25</v>
      </c>
      <c r="Y43" t="s">
        <v>358</v>
      </c>
      <c r="Z43" t="s">
        <v>34</v>
      </c>
      <c r="AA43" s="3">
        <v>9.7106100000000001E-2</v>
      </c>
      <c r="AB43" s="3">
        <v>0.1942122</v>
      </c>
      <c r="AC43" s="4">
        <f t="shared" si="1"/>
        <v>0.3884244</v>
      </c>
      <c r="AD43">
        <v>22114</v>
      </c>
      <c r="AE43">
        <v>1</v>
      </c>
      <c r="AF43" t="s">
        <v>359</v>
      </c>
    </row>
    <row r="44" spans="1:32" x14ac:dyDescent="0.25">
      <c r="A44">
        <v>2</v>
      </c>
      <c r="B44" t="s">
        <v>361</v>
      </c>
      <c r="C44" t="s">
        <v>225</v>
      </c>
      <c r="D44" t="s">
        <v>361</v>
      </c>
      <c r="E44" t="s">
        <v>362</v>
      </c>
      <c r="F44" t="s">
        <v>363</v>
      </c>
      <c r="G44" t="s">
        <v>364</v>
      </c>
      <c r="H44" t="s">
        <v>365</v>
      </c>
      <c r="I44">
        <v>8</v>
      </c>
      <c r="J44">
        <f t="shared" si="2"/>
        <v>2</v>
      </c>
      <c r="K44">
        <f t="shared" si="0"/>
        <v>0</v>
      </c>
      <c r="L44" t="s">
        <v>366</v>
      </c>
      <c r="M44" t="s">
        <v>361</v>
      </c>
      <c r="N44" t="s">
        <v>34</v>
      </c>
      <c r="P44">
        <v>9.7106100000000001E-2</v>
      </c>
      <c r="Q44">
        <v>9.7106100000000001E-2</v>
      </c>
      <c r="R44">
        <v>42642</v>
      </c>
      <c r="S44">
        <v>39656</v>
      </c>
      <c r="T44">
        <v>1</v>
      </c>
      <c r="V44" t="s">
        <v>367</v>
      </c>
      <c r="W44" t="s">
        <v>368</v>
      </c>
      <c r="X44" t="s">
        <v>25</v>
      </c>
      <c r="Y44" t="s">
        <v>366</v>
      </c>
      <c r="Z44" t="s">
        <v>34</v>
      </c>
      <c r="AA44" s="3">
        <v>9.7106100000000001E-2</v>
      </c>
      <c r="AB44" s="3">
        <v>0.1942122</v>
      </c>
      <c r="AC44" s="4">
        <f t="shared" si="1"/>
        <v>0</v>
      </c>
      <c r="AD44">
        <v>42642</v>
      </c>
      <c r="AE44">
        <v>1</v>
      </c>
      <c r="AF44" t="s">
        <v>367</v>
      </c>
    </row>
    <row r="45" spans="1:32" x14ac:dyDescent="0.25">
      <c r="A45">
        <v>1</v>
      </c>
      <c r="B45" t="s">
        <v>369</v>
      </c>
      <c r="C45" t="s">
        <v>225</v>
      </c>
      <c r="D45" t="s">
        <v>369</v>
      </c>
      <c r="E45" t="s">
        <v>370</v>
      </c>
      <c r="F45" t="s">
        <v>371</v>
      </c>
      <c r="G45" t="s">
        <v>372</v>
      </c>
      <c r="H45" t="s">
        <v>373</v>
      </c>
      <c r="I45">
        <v>0</v>
      </c>
      <c r="J45">
        <f t="shared" si="2"/>
        <v>2</v>
      </c>
      <c r="K45">
        <f t="shared" si="0"/>
        <v>3</v>
      </c>
      <c r="L45" t="s">
        <v>374</v>
      </c>
      <c r="M45" t="s">
        <v>369</v>
      </c>
      <c r="N45" t="s">
        <v>34</v>
      </c>
      <c r="P45">
        <v>9.7106100000000001E-2</v>
      </c>
      <c r="Q45">
        <v>9.7106100000000001E-2</v>
      </c>
      <c r="R45">
        <v>23656</v>
      </c>
      <c r="S45">
        <v>40457</v>
      </c>
      <c r="T45">
        <v>1</v>
      </c>
      <c r="V45" t="s">
        <v>375</v>
      </c>
      <c r="W45" t="s">
        <v>376</v>
      </c>
      <c r="X45" t="s">
        <v>25</v>
      </c>
      <c r="Y45" t="s">
        <v>374</v>
      </c>
      <c r="Z45" t="s">
        <v>34</v>
      </c>
      <c r="AA45" s="3">
        <v>9.7106100000000001E-2</v>
      </c>
      <c r="AB45" s="3">
        <v>9.7106100000000001E-2</v>
      </c>
      <c r="AC45" s="4">
        <f t="shared" si="1"/>
        <v>0.29131830000000003</v>
      </c>
      <c r="AD45">
        <v>23656</v>
      </c>
      <c r="AE45">
        <v>1</v>
      </c>
      <c r="AF45" t="s">
        <v>375</v>
      </c>
    </row>
    <row r="46" spans="1:32" x14ac:dyDescent="0.25">
      <c r="A46">
        <v>1</v>
      </c>
      <c r="B46" t="s">
        <v>377</v>
      </c>
      <c r="C46" t="s">
        <v>216</v>
      </c>
      <c r="D46" t="s">
        <v>377</v>
      </c>
      <c r="E46" t="s">
        <v>378</v>
      </c>
      <c r="F46" t="s">
        <v>379</v>
      </c>
      <c r="G46" t="s">
        <v>380</v>
      </c>
      <c r="H46" t="s">
        <v>381</v>
      </c>
      <c r="I46">
        <v>0</v>
      </c>
      <c r="J46">
        <f t="shared" si="2"/>
        <v>2</v>
      </c>
      <c r="K46">
        <f t="shared" si="0"/>
        <v>3</v>
      </c>
      <c r="L46" t="s">
        <v>382</v>
      </c>
      <c r="M46" t="s">
        <v>377</v>
      </c>
      <c r="N46" t="s">
        <v>34</v>
      </c>
      <c r="P46">
        <v>9.7106100000000001E-2</v>
      </c>
      <c r="Q46">
        <v>9.7106100000000001E-2</v>
      </c>
      <c r="R46">
        <v>163346</v>
      </c>
      <c r="S46">
        <v>31007</v>
      </c>
      <c r="T46">
        <v>1</v>
      </c>
      <c r="V46" t="s">
        <v>383</v>
      </c>
      <c r="W46" t="s">
        <v>384</v>
      </c>
      <c r="X46" t="s">
        <v>25</v>
      </c>
      <c r="Y46" t="s">
        <v>382</v>
      </c>
      <c r="Z46" t="s">
        <v>34</v>
      </c>
      <c r="AA46" s="3">
        <v>9.7106100000000001E-2</v>
      </c>
      <c r="AB46" s="3">
        <v>9.7106100000000001E-2</v>
      </c>
      <c r="AC46" s="4">
        <f t="shared" si="1"/>
        <v>0.29131830000000003</v>
      </c>
      <c r="AD46">
        <v>163346</v>
      </c>
      <c r="AE46">
        <v>1</v>
      </c>
      <c r="AF46" t="s">
        <v>383</v>
      </c>
    </row>
    <row r="47" spans="1:32" x14ac:dyDescent="0.25">
      <c r="A47">
        <v>2</v>
      </c>
      <c r="B47" t="s">
        <v>385</v>
      </c>
      <c r="C47" t="s">
        <v>50</v>
      </c>
      <c r="D47" t="s">
        <v>385</v>
      </c>
      <c r="E47" t="s">
        <v>386</v>
      </c>
      <c r="F47" t="s">
        <v>387</v>
      </c>
      <c r="G47" t="s">
        <v>388</v>
      </c>
      <c r="H47" t="s">
        <v>389</v>
      </c>
      <c r="I47">
        <v>0</v>
      </c>
      <c r="J47">
        <f t="shared" si="2"/>
        <v>2</v>
      </c>
      <c r="K47">
        <f t="shared" si="0"/>
        <v>4</v>
      </c>
      <c r="L47" t="s">
        <v>390</v>
      </c>
      <c r="M47" t="s">
        <v>385</v>
      </c>
      <c r="N47" t="s">
        <v>34</v>
      </c>
      <c r="P47">
        <v>9.7106100000000001E-2</v>
      </c>
      <c r="Q47">
        <v>9.7106100000000001E-2</v>
      </c>
      <c r="R47">
        <v>118270</v>
      </c>
      <c r="S47">
        <v>17807</v>
      </c>
      <c r="T47">
        <v>1</v>
      </c>
      <c r="V47" t="s">
        <v>391</v>
      </c>
      <c r="W47" t="s">
        <v>392</v>
      </c>
      <c r="X47" t="s">
        <v>25</v>
      </c>
      <c r="Y47" t="s">
        <v>390</v>
      </c>
      <c r="Z47" t="s">
        <v>34</v>
      </c>
      <c r="AA47" s="3">
        <v>9.7106100000000001E-2</v>
      </c>
      <c r="AB47" s="3">
        <v>0.1942122</v>
      </c>
      <c r="AC47" s="4">
        <f t="shared" si="1"/>
        <v>0.3884244</v>
      </c>
      <c r="AD47">
        <v>118270</v>
      </c>
      <c r="AE47">
        <v>1</v>
      </c>
      <c r="AF47" t="s">
        <v>391</v>
      </c>
    </row>
    <row r="48" spans="1:32" x14ac:dyDescent="0.25">
      <c r="A48">
        <v>1</v>
      </c>
      <c r="B48" t="s">
        <v>393</v>
      </c>
      <c r="C48" t="s">
        <v>394</v>
      </c>
      <c r="D48" t="s">
        <v>393</v>
      </c>
      <c r="E48" t="s">
        <v>395</v>
      </c>
      <c r="F48" t="s">
        <v>396</v>
      </c>
      <c r="G48" t="s">
        <v>397</v>
      </c>
      <c r="H48" t="s">
        <v>398</v>
      </c>
      <c r="I48">
        <v>0</v>
      </c>
      <c r="J48">
        <v>1</v>
      </c>
      <c r="K48">
        <f t="shared" si="0"/>
        <v>2</v>
      </c>
      <c r="L48" t="s">
        <v>399</v>
      </c>
      <c r="M48" t="s">
        <v>393</v>
      </c>
      <c r="N48" t="s">
        <v>34</v>
      </c>
      <c r="P48">
        <v>0.45639866999999901</v>
      </c>
      <c r="Q48">
        <v>0.43697744999999999</v>
      </c>
      <c r="R48">
        <v>13117</v>
      </c>
      <c r="S48">
        <v>7157</v>
      </c>
      <c r="T48">
        <v>1</v>
      </c>
      <c r="V48" t="s">
        <v>400</v>
      </c>
      <c r="W48" t="s">
        <v>401</v>
      </c>
      <c r="X48" t="s">
        <v>25</v>
      </c>
      <c r="Y48" t="s">
        <v>399</v>
      </c>
      <c r="Z48" t="s">
        <v>34</v>
      </c>
      <c r="AA48" s="3">
        <v>0.45639866999999901</v>
      </c>
      <c r="AB48" s="3">
        <v>0.45639866999999901</v>
      </c>
      <c r="AC48" s="4">
        <f t="shared" si="1"/>
        <v>0.91279733999999801</v>
      </c>
      <c r="AD48">
        <v>13117</v>
      </c>
      <c r="AE48">
        <v>1</v>
      </c>
      <c r="AF48" t="s">
        <v>400</v>
      </c>
    </row>
    <row r="49" spans="1:32" x14ac:dyDescent="0.25">
      <c r="A49">
        <v>2</v>
      </c>
      <c r="B49" t="s">
        <v>402</v>
      </c>
      <c r="C49" t="s">
        <v>394</v>
      </c>
      <c r="D49" t="s">
        <v>402</v>
      </c>
      <c r="E49" t="s">
        <v>403</v>
      </c>
      <c r="F49" t="s">
        <v>404</v>
      </c>
      <c r="G49" t="s">
        <v>405</v>
      </c>
      <c r="H49" t="s">
        <v>406</v>
      </c>
      <c r="I49">
        <v>2</v>
      </c>
      <c r="J49">
        <v>2</v>
      </c>
      <c r="K49">
        <f t="shared" si="0"/>
        <v>2</v>
      </c>
      <c r="L49" t="s">
        <v>407</v>
      </c>
      <c r="M49" t="s">
        <v>402</v>
      </c>
      <c r="N49" t="s">
        <v>34</v>
      </c>
      <c r="P49">
        <v>0.52437294000000001</v>
      </c>
      <c r="Q49">
        <v>0.50495171999999999</v>
      </c>
      <c r="R49">
        <v>13780</v>
      </c>
      <c r="S49">
        <v>14120</v>
      </c>
      <c r="T49">
        <v>1</v>
      </c>
      <c r="V49" t="s">
        <v>408</v>
      </c>
      <c r="W49" t="s">
        <v>409</v>
      </c>
      <c r="X49" t="s">
        <v>25</v>
      </c>
      <c r="Y49" t="s">
        <v>407</v>
      </c>
      <c r="Z49" t="s">
        <v>34</v>
      </c>
      <c r="AA49" s="3">
        <v>0.52437294000000001</v>
      </c>
      <c r="AB49" s="3">
        <v>1.04874588</v>
      </c>
      <c r="AC49" s="4">
        <f t="shared" si="1"/>
        <v>1.04874588</v>
      </c>
      <c r="AD49">
        <v>13780</v>
      </c>
      <c r="AE49">
        <v>1</v>
      </c>
      <c r="AF49" t="s">
        <v>408</v>
      </c>
    </row>
    <row r="50" spans="1:32" x14ac:dyDescent="0.25">
      <c r="A50">
        <v>2</v>
      </c>
      <c r="B50" t="s">
        <v>410</v>
      </c>
      <c r="C50" t="s">
        <v>394</v>
      </c>
      <c r="D50" t="s">
        <v>410</v>
      </c>
      <c r="E50" t="s">
        <v>411</v>
      </c>
      <c r="F50" t="s">
        <v>412</v>
      </c>
      <c r="G50" t="s">
        <v>413</v>
      </c>
      <c r="H50" t="s">
        <v>414</v>
      </c>
      <c r="I50">
        <v>4</v>
      </c>
      <c r="J50">
        <v>1</v>
      </c>
      <c r="K50">
        <f t="shared" si="0"/>
        <v>0</v>
      </c>
      <c r="L50" t="s">
        <v>415</v>
      </c>
      <c r="M50" t="s">
        <v>410</v>
      </c>
      <c r="N50" t="s">
        <v>34</v>
      </c>
      <c r="P50">
        <v>0.40784561999999902</v>
      </c>
      <c r="Q50">
        <v>0.39813500999999901</v>
      </c>
      <c r="R50">
        <v>4981</v>
      </c>
      <c r="S50">
        <v>2395</v>
      </c>
      <c r="T50">
        <v>1</v>
      </c>
      <c r="V50" t="s">
        <v>416</v>
      </c>
      <c r="W50" t="s">
        <v>417</v>
      </c>
      <c r="X50" t="s">
        <v>25</v>
      </c>
      <c r="Y50" t="s">
        <v>415</v>
      </c>
      <c r="Z50" t="s">
        <v>34</v>
      </c>
      <c r="AA50" s="3">
        <v>0.40784561999999902</v>
      </c>
      <c r="AB50" s="3">
        <v>0.81569123999999904</v>
      </c>
      <c r="AC50" s="4">
        <f t="shared" si="1"/>
        <v>0</v>
      </c>
      <c r="AD50">
        <v>4981</v>
      </c>
      <c r="AE50">
        <v>1</v>
      </c>
      <c r="AF50" t="s">
        <v>416</v>
      </c>
    </row>
    <row r="51" spans="1:32" x14ac:dyDescent="0.25">
      <c r="A51">
        <v>1</v>
      </c>
      <c r="B51" t="s">
        <v>418</v>
      </c>
      <c r="C51" t="s">
        <v>394</v>
      </c>
      <c r="D51" t="s">
        <v>418</v>
      </c>
      <c r="E51" t="s">
        <v>419</v>
      </c>
      <c r="F51" t="s">
        <v>420</v>
      </c>
      <c r="G51" t="s">
        <v>421</v>
      </c>
      <c r="H51" t="s">
        <v>422</v>
      </c>
      <c r="I51">
        <v>0</v>
      </c>
      <c r="J51">
        <v>1</v>
      </c>
      <c r="K51">
        <f t="shared" si="0"/>
        <v>2</v>
      </c>
      <c r="L51" t="s">
        <v>423</v>
      </c>
      <c r="M51" t="s">
        <v>418</v>
      </c>
      <c r="N51" t="s">
        <v>34</v>
      </c>
      <c r="P51">
        <v>0.56321537999999904</v>
      </c>
      <c r="Q51">
        <v>0.53408354999999996</v>
      </c>
      <c r="R51">
        <v>3325</v>
      </c>
      <c r="S51">
        <v>3259</v>
      </c>
      <c r="T51">
        <v>1</v>
      </c>
      <c r="V51" t="s">
        <v>424</v>
      </c>
      <c r="W51" t="s">
        <v>425</v>
      </c>
      <c r="X51" t="s">
        <v>25</v>
      </c>
      <c r="Y51" t="s">
        <v>423</v>
      </c>
      <c r="Z51" t="s">
        <v>34</v>
      </c>
      <c r="AA51" s="3">
        <v>0.56321537999999904</v>
      </c>
      <c r="AB51" s="3">
        <v>0.56321537999999904</v>
      </c>
      <c r="AC51" s="4">
        <f t="shared" si="1"/>
        <v>1.1264307599999981</v>
      </c>
      <c r="AD51">
        <v>3325</v>
      </c>
      <c r="AE51">
        <v>1</v>
      </c>
      <c r="AF51" t="s">
        <v>424</v>
      </c>
    </row>
    <row r="52" spans="1:32" x14ac:dyDescent="0.25">
      <c r="A52">
        <v>1</v>
      </c>
      <c r="B52" t="s">
        <v>426</v>
      </c>
      <c r="C52" t="s">
        <v>394</v>
      </c>
      <c r="D52" t="s">
        <v>426</v>
      </c>
      <c r="E52" t="s">
        <v>427</v>
      </c>
      <c r="F52" t="s">
        <v>428</v>
      </c>
      <c r="G52" t="s">
        <v>429</v>
      </c>
      <c r="H52" t="s">
        <v>430</v>
      </c>
      <c r="I52">
        <v>0</v>
      </c>
      <c r="J52">
        <v>1</v>
      </c>
      <c r="K52">
        <f t="shared" si="0"/>
        <v>2</v>
      </c>
      <c r="L52" t="s">
        <v>431</v>
      </c>
      <c r="M52" t="s">
        <v>426</v>
      </c>
      <c r="N52" t="s">
        <v>432</v>
      </c>
      <c r="P52">
        <v>0.51466232999999995</v>
      </c>
      <c r="Q52">
        <v>0.50495171999999999</v>
      </c>
      <c r="R52">
        <v>11525</v>
      </c>
      <c r="S52">
        <v>1381</v>
      </c>
      <c r="T52">
        <v>1</v>
      </c>
      <c r="V52" t="s">
        <v>433</v>
      </c>
      <c r="W52" t="s">
        <v>434</v>
      </c>
      <c r="X52" t="s">
        <v>25</v>
      </c>
      <c r="Y52" t="s">
        <v>431</v>
      </c>
      <c r="Z52" t="s">
        <v>432</v>
      </c>
      <c r="AA52" s="3">
        <v>0.51466232999999995</v>
      </c>
      <c r="AB52" s="3">
        <v>0.51466232999999995</v>
      </c>
      <c r="AC52" s="4">
        <f t="shared" si="1"/>
        <v>1.0293246599999999</v>
      </c>
      <c r="AD52">
        <v>11525</v>
      </c>
      <c r="AE52">
        <v>1</v>
      </c>
      <c r="AF52" t="s">
        <v>433</v>
      </c>
    </row>
    <row r="53" spans="1:32" x14ac:dyDescent="0.25">
      <c r="A53">
        <v>1</v>
      </c>
      <c r="B53" t="s">
        <v>435</v>
      </c>
      <c r="C53" t="s">
        <v>394</v>
      </c>
      <c r="D53" t="s">
        <v>435</v>
      </c>
      <c r="E53" t="s">
        <v>436</v>
      </c>
      <c r="F53" t="s">
        <v>437</v>
      </c>
      <c r="G53" t="s">
        <v>438</v>
      </c>
      <c r="H53" t="s">
        <v>439</v>
      </c>
      <c r="I53">
        <v>0</v>
      </c>
      <c r="J53">
        <v>1</v>
      </c>
      <c r="K53">
        <f t="shared" si="0"/>
        <v>2</v>
      </c>
      <c r="L53" t="s">
        <v>440</v>
      </c>
      <c r="M53" t="s">
        <v>435</v>
      </c>
      <c r="N53" t="s">
        <v>34</v>
      </c>
      <c r="P53">
        <v>2.98115726999999</v>
      </c>
      <c r="Q53">
        <v>2.89376177999999</v>
      </c>
      <c r="R53">
        <v>1373</v>
      </c>
      <c r="S53">
        <v>749</v>
      </c>
      <c r="T53">
        <v>1</v>
      </c>
      <c r="V53" t="s">
        <v>441</v>
      </c>
      <c r="W53" t="s">
        <v>442</v>
      </c>
      <c r="X53" t="s">
        <v>25</v>
      </c>
      <c r="Y53" t="s">
        <v>440</v>
      </c>
      <c r="Z53" t="s">
        <v>34</v>
      </c>
      <c r="AA53" s="3">
        <v>2.98115726999999</v>
      </c>
      <c r="AB53" s="3">
        <v>2.98115726999999</v>
      </c>
      <c r="AC53" s="4">
        <f t="shared" si="1"/>
        <v>5.96231453999998</v>
      </c>
      <c r="AD53">
        <v>1373</v>
      </c>
      <c r="AE53">
        <v>1</v>
      </c>
      <c r="AF53" t="s">
        <v>441</v>
      </c>
    </row>
    <row r="54" spans="1:32" x14ac:dyDescent="0.25">
      <c r="A54">
        <v>1</v>
      </c>
      <c r="B54" t="s">
        <v>443</v>
      </c>
      <c r="C54" t="s">
        <v>444</v>
      </c>
      <c r="D54" t="s">
        <v>443</v>
      </c>
      <c r="E54" t="s">
        <v>445</v>
      </c>
      <c r="F54" t="s">
        <v>446</v>
      </c>
      <c r="G54" t="s">
        <v>447</v>
      </c>
      <c r="H54" t="s">
        <v>448</v>
      </c>
      <c r="I54">
        <v>2</v>
      </c>
      <c r="J54">
        <v>1</v>
      </c>
      <c r="K54">
        <f t="shared" si="0"/>
        <v>0</v>
      </c>
      <c r="M54" t="s">
        <v>443</v>
      </c>
      <c r="Q54">
        <v>3.2627649599999899</v>
      </c>
      <c r="S54">
        <v>249</v>
      </c>
      <c r="W54" t="s">
        <v>449</v>
      </c>
      <c r="AA54" s="3"/>
      <c r="AB54" s="3"/>
      <c r="AC54" s="4">
        <f t="shared" si="1"/>
        <v>0</v>
      </c>
    </row>
    <row r="55" spans="1:32" x14ac:dyDescent="0.25">
      <c r="A55">
        <v>6</v>
      </c>
      <c r="B55" t="s">
        <v>450</v>
      </c>
      <c r="C55" t="s">
        <v>451</v>
      </c>
      <c r="D55" t="s">
        <v>450</v>
      </c>
      <c r="E55" t="s">
        <v>452</v>
      </c>
      <c r="F55" t="s">
        <v>453</v>
      </c>
      <c r="G55" t="s">
        <v>454</v>
      </c>
      <c r="H55" t="s">
        <v>455</v>
      </c>
      <c r="I55">
        <v>12</v>
      </c>
      <c r="J55">
        <v>1</v>
      </c>
      <c r="K55">
        <f t="shared" si="0"/>
        <v>0</v>
      </c>
      <c r="L55" t="s">
        <v>456</v>
      </c>
      <c r="N55" t="s">
        <v>457</v>
      </c>
      <c r="P55">
        <v>2.0392280999999999</v>
      </c>
      <c r="R55">
        <v>384</v>
      </c>
      <c r="T55">
        <v>1</v>
      </c>
      <c r="V55" t="s">
        <v>458</v>
      </c>
      <c r="X55" t="s">
        <v>25</v>
      </c>
      <c r="Y55" t="s">
        <v>456</v>
      </c>
      <c r="Z55" t="s">
        <v>457</v>
      </c>
      <c r="AA55" s="3">
        <v>2.0392280999999999</v>
      </c>
      <c r="AB55" s="3">
        <v>12.235368599999999</v>
      </c>
      <c r="AC55" s="4">
        <f t="shared" si="1"/>
        <v>0</v>
      </c>
      <c r="AD55">
        <v>384</v>
      </c>
      <c r="AE55">
        <v>1</v>
      </c>
      <c r="AF55" t="s">
        <v>458</v>
      </c>
    </row>
    <row r="56" spans="1:32" x14ac:dyDescent="0.25">
      <c r="A56">
        <v>1</v>
      </c>
      <c r="B56" t="s">
        <v>459</v>
      </c>
      <c r="C56" t="s">
        <v>460</v>
      </c>
      <c r="D56" t="s">
        <v>459</v>
      </c>
      <c r="E56" t="s">
        <v>461</v>
      </c>
      <c r="F56" t="s">
        <v>462</v>
      </c>
      <c r="G56" t="s">
        <v>463</v>
      </c>
      <c r="H56" t="s">
        <v>464</v>
      </c>
      <c r="I56">
        <v>0</v>
      </c>
      <c r="J56">
        <v>1</v>
      </c>
      <c r="K56">
        <f t="shared" si="0"/>
        <v>2</v>
      </c>
      <c r="L56" t="s">
        <v>465</v>
      </c>
      <c r="M56" t="s">
        <v>459</v>
      </c>
      <c r="N56" t="s">
        <v>34</v>
      </c>
      <c r="P56">
        <v>0.55350476999999998</v>
      </c>
      <c r="Q56">
        <v>0.51466232999999995</v>
      </c>
      <c r="R56">
        <v>58220</v>
      </c>
      <c r="S56">
        <v>3331</v>
      </c>
      <c r="T56">
        <v>1</v>
      </c>
      <c r="V56" t="s">
        <v>466</v>
      </c>
      <c r="W56" t="s">
        <v>467</v>
      </c>
      <c r="X56" t="s">
        <v>25</v>
      </c>
      <c r="Y56" t="s">
        <v>465</v>
      </c>
      <c r="Z56" t="s">
        <v>34</v>
      </c>
      <c r="AA56" s="3">
        <v>0.55350476999999998</v>
      </c>
      <c r="AB56" s="3">
        <v>0.55350476999999998</v>
      </c>
      <c r="AC56" s="4">
        <f t="shared" si="1"/>
        <v>1.10700954</v>
      </c>
      <c r="AD56">
        <v>58220</v>
      </c>
      <c r="AE56">
        <v>1</v>
      </c>
      <c r="AF56" t="s">
        <v>466</v>
      </c>
    </row>
    <row r="57" spans="1:32" x14ac:dyDescent="0.25">
      <c r="A57">
        <v>8</v>
      </c>
      <c r="B57" t="s">
        <v>468</v>
      </c>
      <c r="C57" t="s">
        <v>100</v>
      </c>
      <c r="D57" t="s">
        <v>468</v>
      </c>
      <c r="E57" t="s">
        <v>469</v>
      </c>
      <c r="F57" t="s">
        <v>470</v>
      </c>
      <c r="G57" t="s">
        <v>471</v>
      </c>
      <c r="H57" t="s">
        <v>472</v>
      </c>
      <c r="I57">
        <v>0</v>
      </c>
      <c r="J57">
        <v>1</v>
      </c>
      <c r="K57">
        <f t="shared" si="0"/>
        <v>9</v>
      </c>
      <c r="L57" t="s">
        <v>473</v>
      </c>
      <c r="M57" t="s">
        <v>468</v>
      </c>
      <c r="N57" t="s">
        <v>34</v>
      </c>
      <c r="P57">
        <v>0.17479097999999901</v>
      </c>
      <c r="Q57">
        <v>0.17479097999999901</v>
      </c>
      <c r="R57">
        <v>7475</v>
      </c>
      <c r="S57">
        <v>3495</v>
      </c>
      <c r="T57">
        <v>1</v>
      </c>
      <c r="V57" t="s">
        <v>474</v>
      </c>
      <c r="W57" t="s">
        <v>475</v>
      </c>
      <c r="X57" t="s">
        <v>25</v>
      </c>
      <c r="Y57" t="s">
        <v>473</v>
      </c>
      <c r="Z57" t="s">
        <v>34</v>
      </c>
      <c r="AA57" s="3">
        <v>0.17479097999999901</v>
      </c>
      <c r="AB57" s="3">
        <v>1.3983278399999901</v>
      </c>
      <c r="AC57" s="4">
        <f t="shared" si="1"/>
        <v>1.573118819999991</v>
      </c>
      <c r="AD57">
        <v>7475</v>
      </c>
      <c r="AE57">
        <v>1</v>
      </c>
      <c r="AF57" t="s">
        <v>474</v>
      </c>
    </row>
    <row r="58" spans="1:32" x14ac:dyDescent="0.25">
      <c r="A58">
        <v>2</v>
      </c>
      <c r="B58" t="s">
        <v>476</v>
      </c>
      <c r="C58" t="s">
        <v>100</v>
      </c>
      <c r="D58" t="s">
        <v>476</v>
      </c>
      <c r="E58" t="s">
        <v>477</v>
      </c>
      <c r="F58" t="s">
        <v>478</v>
      </c>
      <c r="G58" t="s">
        <v>479</v>
      </c>
      <c r="H58" t="s">
        <v>480</v>
      </c>
      <c r="I58">
        <v>0</v>
      </c>
      <c r="J58">
        <v>1</v>
      </c>
      <c r="K58">
        <f t="shared" si="0"/>
        <v>3</v>
      </c>
      <c r="L58" t="s">
        <v>481</v>
      </c>
      <c r="M58" t="s">
        <v>476</v>
      </c>
      <c r="N58" t="s">
        <v>34</v>
      </c>
      <c r="P58">
        <v>0.61176842999999903</v>
      </c>
      <c r="Q58">
        <v>0.61176842999999903</v>
      </c>
      <c r="R58">
        <v>7448</v>
      </c>
      <c r="S58">
        <v>2670</v>
      </c>
      <c r="T58">
        <v>1</v>
      </c>
      <c r="V58" t="s">
        <v>482</v>
      </c>
      <c r="W58" t="s">
        <v>483</v>
      </c>
      <c r="X58" t="s">
        <v>25</v>
      </c>
      <c r="Y58" t="s">
        <v>481</v>
      </c>
      <c r="Z58" t="s">
        <v>34</v>
      </c>
      <c r="AA58" s="3">
        <v>0.61176842999999903</v>
      </c>
      <c r="AB58" s="3">
        <v>1.2235368599999901</v>
      </c>
      <c r="AC58" s="4">
        <f t="shared" si="1"/>
        <v>1.8353052899999971</v>
      </c>
      <c r="AD58">
        <v>7448</v>
      </c>
      <c r="AE58">
        <v>1</v>
      </c>
      <c r="AF58" t="s">
        <v>482</v>
      </c>
    </row>
    <row r="59" spans="1:32" x14ac:dyDescent="0.25">
      <c r="A59">
        <v>1</v>
      </c>
      <c r="B59" t="s">
        <v>484</v>
      </c>
      <c r="C59" t="s">
        <v>485</v>
      </c>
      <c r="D59" t="s">
        <v>484</v>
      </c>
      <c r="E59" t="s">
        <v>486</v>
      </c>
      <c r="F59" t="s">
        <v>487</v>
      </c>
      <c r="G59" t="s">
        <v>488</v>
      </c>
      <c r="H59" t="s">
        <v>489</v>
      </c>
      <c r="I59">
        <v>0</v>
      </c>
      <c r="J59">
        <v>1</v>
      </c>
      <c r="K59">
        <f t="shared" si="0"/>
        <v>2</v>
      </c>
      <c r="L59" t="s">
        <v>490</v>
      </c>
      <c r="N59" t="s">
        <v>34</v>
      </c>
      <c r="P59">
        <v>3.1753694699999899</v>
      </c>
      <c r="R59">
        <v>970</v>
      </c>
      <c r="T59">
        <v>1</v>
      </c>
      <c r="V59" t="s">
        <v>491</v>
      </c>
      <c r="X59" t="s">
        <v>25</v>
      </c>
      <c r="Y59" t="s">
        <v>490</v>
      </c>
      <c r="Z59" t="s">
        <v>34</v>
      </c>
      <c r="AA59" s="3">
        <v>3.1753694699999899</v>
      </c>
      <c r="AB59" s="3">
        <v>3.1753694699999899</v>
      </c>
      <c r="AC59" s="4">
        <f t="shared" si="1"/>
        <v>6.3507389399999798</v>
      </c>
      <c r="AD59">
        <v>970</v>
      </c>
      <c r="AE59">
        <v>1</v>
      </c>
      <c r="AF59" t="s">
        <v>491</v>
      </c>
    </row>
    <row r="60" spans="1:32" x14ac:dyDescent="0.25">
      <c r="A60">
        <v>1</v>
      </c>
      <c r="B60" t="s">
        <v>492</v>
      </c>
      <c r="C60" t="s">
        <v>493</v>
      </c>
      <c r="D60" t="s">
        <v>492</v>
      </c>
      <c r="E60" t="s">
        <v>494</v>
      </c>
      <c r="F60" t="s">
        <v>495</v>
      </c>
      <c r="G60" t="s">
        <v>496</v>
      </c>
      <c r="H60" t="s">
        <v>497</v>
      </c>
      <c r="I60">
        <v>0</v>
      </c>
      <c r="J60">
        <v>1</v>
      </c>
      <c r="K60">
        <f t="shared" si="0"/>
        <v>2</v>
      </c>
      <c r="L60" t="s">
        <v>498</v>
      </c>
      <c r="M60" t="s">
        <v>492</v>
      </c>
      <c r="N60" t="s">
        <v>34</v>
      </c>
      <c r="P60">
        <v>0.43697744999999999</v>
      </c>
      <c r="Q60">
        <v>0.41755622999999997</v>
      </c>
      <c r="R60">
        <v>39640</v>
      </c>
      <c r="S60">
        <v>9687</v>
      </c>
      <c r="T60">
        <v>1</v>
      </c>
      <c r="V60" t="s">
        <v>499</v>
      </c>
      <c r="W60" t="s">
        <v>500</v>
      </c>
      <c r="X60" t="s">
        <v>25</v>
      </c>
      <c r="Y60" t="s">
        <v>498</v>
      </c>
      <c r="Z60" t="s">
        <v>34</v>
      </c>
      <c r="AA60" s="3">
        <v>0.43697744999999999</v>
      </c>
      <c r="AB60" s="3">
        <v>0.43697744999999999</v>
      </c>
      <c r="AC60" s="4">
        <f t="shared" si="1"/>
        <v>0.87395489999999998</v>
      </c>
      <c r="AD60">
        <v>39640</v>
      </c>
      <c r="AE60">
        <v>1</v>
      </c>
      <c r="AF60" t="s">
        <v>499</v>
      </c>
    </row>
    <row r="61" spans="1:32" x14ac:dyDescent="0.25">
      <c r="A61">
        <v>4</v>
      </c>
      <c r="B61" t="s">
        <v>501</v>
      </c>
      <c r="C61" t="s">
        <v>502</v>
      </c>
      <c r="D61" t="s">
        <v>501</v>
      </c>
      <c r="E61" t="s">
        <v>503</v>
      </c>
      <c r="F61" t="s">
        <v>504</v>
      </c>
      <c r="G61" t="s">
        <v>505</v>
      </c>
      <c r="H61" t="s">
        <v>506</v>
      </c>
      <c r="I61">
        <v>0</v>
      </c>
      <c r="J61">
        <v>1</v>
      </c>
      <c r="K61">
        <f t="shared" si="0"/>
        <v>5</v>
      </c>
      <c r="L61" t="s">
        <v>507</v>
      </c>
      <c r="M61" t="s">
        <v>501</v>
      </c>
      <c r="N61" t="s">
        <v>34</v>
      </c>
      <c r="P61">
        <v>0.1942122</v>
      </c>
      <c r="Q61">
        <v>0.18450158999999999</v>
      </c>
      <c r="R61">
        <v>118433</v>
      </c>
      <c r="S61">
        <v>24452</v>
      </c>
      <c r="T61">
        <v>1</v>
      </c>
      <c r="V61" t="s">
        <v>508</v>
      </c>
      <c r="W61" t="s">
        <v>509</v>
      </c>
      <c r="X61" t="s">
        <v>25</v>
      </c>
      <c r="Y61" t="s">
        <v>507</v>
      </c>
      <c r="Z61" t="s">
        <v>34</v>
      </c>
      <c r="AA61" s="3">
        <v>0.1942122</v>
      </c>
      <c r="AB61" s="3">
        <v>0.77684880000000001</v>
      </c>
      <c r="AC61" s="4">
        <f t="shared" si="1"/>
        <v>0.97106099999999995</v>
      </c>
      <c r="AD61">
        <v>118433</v>
      </c>
      <c r="AE61">
        <v>1</v>
      </c>
      <c r="AF61" t="s">
        <v>508</v>
      </c>
    </row>
    <row r="62" spans="1:32" x14ac:dyDescent="0.25">
      <c r="A62">
        <v>1</v>
      </c>
      <c r="B62" t="s">
        <v>510</v>
      </c>
      <c r="C62" t="s">
        <v>394</v>
      </c>
      <c r="D62" t="s">
        <v>510</v>
      </c>
      <c r="E62" t="s">
        <v>511</v>
      </c>
      <c r="F62" t="s">
        <v>512</v>
      </c>
      <c r="G62" t="s">
        <v>513</v>
      </c>
      <c r="H62" t="s">
        <v>514</v>
      </c>
      <c r="I62">
        <v>0</v>
      </c>
      <c r="J62">
        <v>1</v>
      </c>
      <c r="K62">
        <f t="shared" si="0"/>
        <v>2</v>
      </c>
      <c r="L62" t="s">
        <v>515</v>
      </c>
      <c r="M62" t="s">
        <v>510</v>
      </c>
      <c r="N62" t="s">
        <v>34</v>
      </c>
      <c r="P62">
        <v>0.63118964999999905</v>
      </c>
      <c r="Q62">
        <v>0.61176842999999903</v>
      </c>
      <c r="R62">
        <v>2973</v>
      </c>
      <c r="S62">
        <v>3876</v>
      </c>
      <c r="T62">
        <v>1</v>
      </c>
      <c r="V62" t="s">
        <v>516</v>
      </c>
      <c r="W62" t="s">
        <v>517</v>
      </c>
      <c r="X62" t="s">
        <v>25</v>
      </c>
      <c r="Y62" t="s">
        <v>515</v>
      </c>
      <c r="Z62" t="s">
        <v>34</v>
      </c>
      <c r="AA62" s="3">
        <v>0.63118964999999905</v>
      </c>
      <c r="AB62" s="3">
        <v>0.63118964999999905</v>
      </c>
      <c r="AC62" s="4">
        <f t="shared" si="1"/>
        <v>1.2623792999999981</v>
      </c>
      <c r="AD62">
        <v>2973</v>
      </c>
      <c r="AE62">
        <v>1</v>
      </c>
      <c r="AF62" t="s">
        <v>516</v>
      </c>
    </row>
    <row r="63" spans="1:32" x14ac:dyDescent="0.25">
      <c r="A63">
        <v>2</v>
      </c>
      <c r="B63" t="s">
        <v>518</v>
      </c>
      <c r="C63" t="s">
        <v>394</v>
      </c>
      <c r="D63" t="s">
        <v>518</v>
      </c>
      <c r="E63" t="s">
        <v>519</v>
      </c>
      <c r="F63" t="s">
        <v>520</v>
      </c>
      <c r="G63" t="s">
        <v>521</v>
      </c>
      <c r="H63" t="s">
        <v>522</v>
      </c>
      <c r="I63">
        <v>3</v>
      </c>
      <c r="J63">
        <v>1</v>
      </c>
      <c r="K63">
        <f t="shared" si="0"/>
        <v>0</v>
      </c>
      <c r="L63" t="s">
        <v>523</v>
      </c>
      <c r="M63" t="s">
        <v>518</v>
      </c>
      <c r="N63" t="s">
        <v>34</v>
      </c>
      <c r="P63">
        <v>0.95163977999999905</v>
      </c>
      <c r="Q63">
        <v>0.91279733999999901</v>
      </c>
      <c r="R63">
        <v>8867</v>
      </c>
      <c r="S63">
        <v>4288</v>
      </c>
      <c r="T63">
        <v>1</v>
      </c>
      <c r="V63" t="s">
        <v>524</v>
      </c>
      <c r="W63" t="s">
        <v>525</v>
      </c>
      <c r="X63" t="s">
        <v>25</v>
      </c>
      <c r="Y63" t="s">
        <v>523</v>
      </c>
      <c r="Z63" t="s">
        <v>34</v>
      </c>
      <c r="AA63" s="3">
        <v>0.95163977999999905</v>
      </c>
      <c r="AB63" s="3">
        <v>1.9032795599999901</v>
      </c>
      <c r="AC63" s="4">
        <f t="shared" si="1"/>
        <v>0</v>
      </c>
      <c r="AD63">
        <v>8867</v>
      </c>
      <c r="AE63">
        <v>1</v>
      </c>
      <c r="AF63" t="s">
        <v>524</v>
      </c>
    </row>
    <row r="64" spans="1:32" x14ac:dyDescent="0.25">
      <c r="A64">
        <v>1</v>
      </c>
      <c r="B64" t="s">
        <v>526</v>
      </c>
      <c r="C64" t="s">
        <v>527</v>
      </c>
      <c r="D64" t="s">
        <v>526</v>
      </c>
      <c r="E64" t="s">
        <v>528</v>
      </c>
      <c r="F64" t="s">
        <v>529</v>
      </c>
      <c r="G64" t="s">
        <v>530</v>
      </c>
      <c r="H64" t="s">
        <v>531</v>
      </c>
      <c r="I64">
        <v>0</v>
      </c>
      <c r="J64">
        <v>1</v>
      </c>
      <c r="K64">
        <f t="shared" si="0"/>
        <v>2</v>
      </c>
      <c r="L64" t="s">
        <v>532</v>
      </c>
      <c r="M64" t="s">
        <v>526</v>
      </c>
      <c r="N64" t="s">
        <v>34</v>
      </c>
      <c r="P64">
        <v>1.4954339399999901</v>
      </c>
      <c r="Q64">
        <v>1.6313824799999901</v>
      </c>
      <c r="R64">
        <v>8599</v>
      </c>
      <c r="S64">
        <v>8271</v>
      </c>
      <c r="T64">
        <v>1</v>
      </c>
      <c r="V64" t="s">
        <v>533</v>
      </c>
      <c r="W64" t="s">
        <v>534</v>
      </c>
      <c r="X64" t="s">
        <v>25</v>
      </c>
      <c r="Y64" t="s">
        <v>532</v>
      </c>
      <c r="Z64" t="s">
        <v>34</v>
      </c>
      <c r="AA64" s="3">
        <v>1.4954339399999901</v>
      </c>
      <c r="AB64" s="3">
        <v>1.4954339399999901</v>
      </c>
      <c r="AC64" s="4">
        <f t="shared" si="1"/>
        <v>2.9908678799999802</v>
      </c>
      <c r="AD64">
        <v>8599</v>
      </c>
      <c r="AE64">
        <v>1</v>
      </c>
      <c r="AF64" t="s">
        <v>533</v>
      </c>
    </row>
    <row r="65" spans="1:32" x14ac:dyDescent="0.25">
      <c r="A65">
        <v>1</v>
      </c>
      <c r="B65" t="s">
        <v>535</v>
      </c>
      <c r="C65" t="s">
        <v>536</v>
      </c>
      <c r="D65" t="s">
        <v>535</v>
      </c>
      <c r="E65" t="s">
        <v>537</v>
      </c>
      <c r="F65" t="s">
        <v>538</v>
      </c>
      <c r="G65" t="s">
        <v>539</v>
      </c>
      <c r="H65" t="s">
        <v>540</v>
      </c>
      <c r="I65">
        <v>2</v>
      </c>
      <c r="J65">
        <v>1</v>
      </c>
      <c r="K65">
        <f t="shared" si="0"/>
        <v>0</v>
      </c>
      <c r="L65" t="s">
        <v>541</v>
      </c>
      <c r="M65" t="s">
        <v>535</v>
      </c>
      <c r="N65" t="s">
        <v>432</v>
      </c>
      <c r="P65">
        <v>1.0293246599999999</v>
      </c>
      <c r="Q65">
        <v>1.0196140499999999</v>
      </c>
      <c r="R65">
        <v>13164</v>
      </c>
      <c r="S65">
        <v>786</v>
      </c>
      <c r="T65">
        <v>1</v>
      </c>
      <c r="V65" t="s">
        <v>542</v>
      </c>
      <c r="W65" t="s">
        <v>543</v>
      </c>
      <c r="X65" t="s">
        <v>25</v>
      </c>
      <c r="Y65" t="s">
        <v>541</v>
      </c>
      <c r="Z65" t="s">
        <v>432</v>
      </c>
      <c r="AA65" s="3">
        <v>1.0293246599999999</v>
      </c>
      <c r="AB65" s="3">
        <v>1.0293246599999999</v>
      </c>
      <c r="AC65" s="4">
        <f t="shared" si="1"/>
        <v>0</v>
      </c>
      <c r="AD65">
        <v>13164</v>
      </c>
      <c r="AE65">
        <v>1</v>
      </c>
      <c r="AF65" t="s">
        <v>542</v>
      </c>
    </row>
    <row r="66" spans="1:32" x14ac:dyDescent="0.25">
      <c r="A66">
        <v>1</v>
      </c>
      <c r="B66" t="s">
        <v>544</v>
      </c>
      <c r="C66" t="s">
        <v>444</v>
      </c>
      <c r="D66" t="s">
        <v>544</v>
      </c>
      <c r="E66" t="s">
        <v>545</v>
      </c>
      <c r="F66" t="s">
        <v>546</v>
      </c>
      <c r="G66" t="s">
        <v>547</v>
      </c>
      <c r="H66" t="s">
        <v>548</v>
      </c>
      <c r="I66">
        <v>2</v>
      </c>
      <c r="J66">
        <v>1</v>
      </c>
      <c r="K66">
        <f t="shared" si="0"/>
        <v>0</v>
      </c>
      <c r="L66" t="s">
        <v>549</v>
      </c>
      <c r="M66" t="s">
        <v>544</v>
      </c>
      <c r="N66" t="s">
        <v>550</v>
      </c>
      <c r="Q66">
        <v>3.5637938699999898</v>
      </c>
      <c r="R66">
        <v>0</v>
      </c>
      <c r="S66">
        <v>389</v>
      </c>
      <c r="T66">
        <v>300</v>
      </c>
      <c r="V66" t="s">
        <v>551</v>
      </c>
      <c r="W66" t="s">
        <v>552</v>
      </c>
      <c r="X66" t="s">
        <v>25</v>
      </c>
      <c r="Y66" t="s">
        <v>549</v>
      </c>
      <c r="Z66" t="s">
        <v>550</v>
      </c>
      <c r="AA66" s="3"/>
      <c r="AB66" s="3"/>
      <c r="AC66" s="4">
        <f t="shared" si="1"/>
        <v>0</v>
      </c>
      <c r="AD66">
        <v>0</v>
      </c>
      <c r="AE66">
        <v>300</v>
      </c>
      <c r="AF66" t="s">
        <v>551</v>
      </c>
    </row>
    <row r="67" spans="1:32" x14ac:dyDescent="0.25">
      <c r="A67">
        <v>2</v>
      </c>
      <c r="B67" t="s">
        <v>553</v>
      </c>
      <c r="C67" t="s">
        <v>554</v>
      </c>
      <c r="D67" t="s">
        <v>553</v>
      </c>
      <c r="E67" t="s">
        <v>555</v>
      </c>
      <c r="F67" t="s">
        <v>556</v>
      </c>
      <c r="G67" t="s">
        <v>557</v>
      </c>
      <c r="H67" t="s">
        <v>558</v>
      </c>
      <c r="I67">
        <v>4</v>
      </c>
      <c r="J67">
        <v>1</v>
      </c>
      <c r="K67">
        <f t="shared" si="0"/>
        <v>0</v>
      </c>
      <c r="L67" t="s">
        <v>559</v>
      </c>
      <c r="M67" t="s">
        <v>553</v>
      </c>
      <c r="N67" t="s">
        <v>432</v>
      </c>
      <c r="P67">
        <v>6.1176842999999996</v>
      </c>
      <c r="Q67">
        <v>5.9623145399999897</v>
      </c>
      <c r="R67">
        <v>4265</v>
      </c>
      <c r="S67">
        <v>1189</v>
      </c>
      <c r="T67">
        <v>1</v>
      </c>
      <c r="V67" t="s">
        <v>560</v>
      </c>
      <c r="W67" t="s">
        <v>561</v>
      </c>
      <c r="X67" t="s">
        <v>25</v>
      </c>
      <c r="Y67" t="s">
        <v>559</v>
      </c>
      <c r="Z67" t="s">
        <v>432</v>
      </c>
      <c r="AA67" s="3">
        <v>6.1176842999999996</v>
      </c>
      <c r="AB67" s="3">
        <v>12.235368599999999</v>
      </c>
      <c r="AC67" s="4">
        <f t="shared" si="1"/>
        <v>0</v>
      </c>
      <c r="AD67">
        <v>4265</v>
      </c>
      <c r="AE67">
        <v>1</v>
      </c>
      <c r="AF67" t="s">
        <v>560</v>
      </c>
    </row>
    <row r="68" spans="1:32" x14ac:dyDescent="0.25">
      <c r="A68">
        <v>2</v>
      </c>
      <c r="B68" t="s">
        <v>562</v>
      </c>
      <c r="C68" t="s">
        <v>485</v>
      </c>
      <c r="D68" t="s">
        <v>562</v>
      </c>
      <c r="E68" t="s">
        <v>563</v>
      </c>
      <c r="F68" t="s">
        <v>564</v>
      </c>
      <c r="G68" t="s">
        <v>565</v>
      </c>
      <c r="H68" t="s">
        <v>566</v>
      </c>
      <c r="I68">
        <v>4</v>
      </c>
      <c r="J68">
        <v>1</v>
      </c>
      <c r="K68">
        <f t="shared" ref="K68:K86" si="3">MAX(A68+J68-I68, 0)</f>
        <v>0</v>
      </c>
      <c r="L68" t="s">
        <v>567</v>
      </c>
      <c r="M68" t="s">
        <v>562</v>
      </c>
      <c r="N68" t="s">
        <v>34</v>
      </c>
      <c r="P68">
        <v>3.1753694699999899</v>
      </c>
      <c r="Q68">
        <v>2.7772344599999998</v>
      </c>
      <c r="R68">
        <v>1473</v>
      </c>
      <c r="S68">
        <v>422</v>
      </c>
      <c r="T68">
        <v>1</v>
      </c>
      <c r="V68" t="s">
        <v>568</v>
      </c>
      <c r="W68" t="s">
        <v>569</v>
      </c>
      <c r="X68" t="s">
        <v>25</v>
      </c>
      <c r="Y68" t="s">
        <v>567</v>
      </c>
      <c r="Z68" t="s">
        <v>34</v>
      </c>
      <c r="AA68" s="3">
        <v>3.1753694699999899</v>
      </c>
      <c r="AB68" s="3">
        <v>6.3507389399999896</v>
      </c>
      <c r="AC68" s="4">
        <f t="shared" ref="AC68:AC85" si="4">K68*AA68</f>
        <v>0</v>
      </c>
      <c r="AD68">
        <v>1473</v>
      </c>
      <c r="AE68">
        <v>1</v>
      </c>
      <c r="AF68" t="s">
        <v>568</v>
      </c>
    </row>
    <row r="69" spans="1:32" x14ac:dyDescent="0.25">
      <c r="A69">
        <v>2</v>
      </c>
      <c r="B69" t="s">
        <v>570</v>
      </c>
      <c r="C69" t="s">
        <v>493</v>
      </c>
      <c r="D69" t="s">
        <v>570</v>
      </c>
      <c r="E69" t="s">
        <v>571</v>
      </c>
      <c r="F69" t="s">
        <v>572</v>
      </c>
      <c r="G69" t="s">
        <v>573</v>
      </c>
      <c r="H69" t="s">
        <v>574</v>
      </c>
      <c r="I69">
        <v>4</v>
      </c>
      <c r="J69">
        <v>1</v>
      </c>
      <c r="K69">
        <f t="shared" si="3"/>
        <v>0</v>
      </c>
      <c r="L69" t="s">
        <v>575</v>
      </c>
      <c r="M69" t="s">
        <v>570</v>
      </c>
      <c r="N69" t="s">
        <v>34</v>
      </c>
      <c r="P69">
        <v>0.36900317999999999</v>
      </c>
      <c r="Q69">
        <v>0.36900317999999999</v>
      </c>
      <c r="R69">
        <v>10927</v>
      </c>
      <c r="S69">
        <v>5437</v>
      </c>
      <c r="T69">
        <v>1</v>
      </c>
      <c r="V69" t="s">
        <v>576</v>
      </c>
      <c r="W69" t="s">
        <v>577</v>
      </c>
      <c r="X69" t="s">
        <v>25</v>
      </c>
      <c r="Y69" t="s">
        <v>575</v>
      </c>
      <c r="Z69" t="s">
        <v>34</v>
      </c>
      <c r="AA69" s="3">
        <v>0.36900317999999999</v>
      </c>
      <c r="AB69" s="3">
        <v>0.73800635999999997</v>
      </c>
      <c r="AC69" s="4">
        <f t="shared" si="4"/>
        <v>0</v>
      </c>
      <c r="AD69">
        <v>10927</v>
      </c>
      <c r="AE69">
        <v>1</v>
      </c>
      <c r="AF69" t="s">
        <v>576</v>
      </c>
    </row>
    <row r="70" spans="1:32" x14ac:dyDescent="0.25">
      <c r="A70">
        <v>3</v>
      </c>
      <c r="B70" t="s">
        <v>578</v>
      </c>
      <c r="C70" t="s">
        <v>100</v>
      </c>
      <c r="D70" t="s">
        <v>578</v>
      </c>
      <c r="E70" t="s">
        <v>579</v>
      </c>
      <c r="F70" t="s">
        <v>580</v>
      </c>
      <c r="G70" t="s">
        <v>581</v>
      </c>
      <c r="H70" t="s">
        <v>582</v>
      </c>
      <c r="I70">
        <v>7</v>
      </c>
      <c r="J70">
        <v>1</v>
      </c>
      <c r="K70">
        <f t="shared" si="3"/>
        <v>0</v>
      </c>
      <c r="L70" t="s">
        <v>583</v>
      </c>
      <c r="M70" t="s">
        <v>578</v>
      </c>
      <c r="N70" t="s">
        <v>34</v>
      </c>
      <c r="P70">
        <v>0.40784561999999902</v>
      </c>
      <c r="Q70">
        <v>0.40784561999999902</v>
      </c>
      <c r="R70">
        <v>25241</v>
      </c>
      <c r="S70">
        <v>3873</v>
      </c>
      <c r="T70">
        <v>1</v>
      </c>
      <c r="V70" t="s">
        <v>584</v>
      </c>
      <c r="W70" t="s">
        <v>585</v>
      </c>
      <c r="X70" t="s">
        <v>25</v>
      </c>
      <c r="Y70" t="s">
        <v>583</v>
      </c>
      <c r="Z70" t="s">
        <v>34</v>
      </c>
      <c r="AA70" s="3">
        <v>0.40784561999999902</v>
      </c>
      <c r="AB70" s="3">
        <v>1.2235368599999901</v>
      </c>
      <c r="AC70" s="4">
        <f t="shared" si="4"/>
        <v>0</v>
      </c>
      <c r="AD70">
        <v>25241</v>
      </c>
      <c r="AE70">
        <v>1</v>
      </c>
      <c r="AF70" t="s">
        <v>584</v>
      </c>
    </row>
    <row r="71" spans="1:32" x14ac:dyDescent="0.25">
      <c r="A71">
        <v>1</v>
      </c>
      <c r="B71" t="s">
        <v>586</v>
      </c>
      <c r="C71" t="s">
        <v>587</v>
      </c>
      <c r="D71" t="s">
        <v>586</v>
      </c>
      <c r="E71" t="s">
        <v>588</v>
      </c>
      <c r="F71" t="s">
        <v>589</v>
      </c>
      <c r="G71" t="s">
        <v>590</v>
      </c>
      <c r="H71" t="s">
        <v>591</v>
      </c>
      <c r="I71">
        <v>2</v>
      </c>
      <c r="J71">
        <v>1</v>
      </c>
      <c r="K71">
        <f t="shared" si="3"/>
        <v>0</v>
      </c>
      <c r="L71" t="s">
        <v>592</v>
      </c>
      <c r="N71" t="s">
        <v>34</v>
      </c>
      <c r="P71">
        <v>0.37871378999999999</v>
      </c>
      <c r="R71">
        <v>3750</v>
      </c>
      <c r="T71">
        <v>1</v>
      </c>
      <c r="V71" t="s">
        <v>593</v>
      </c>
      <c r="X71" t="s">
        <v>25</v>
      </c>
      <c r="Y71" t="s">
        <v>592</v>
      </c>
      <c r="Z71" t="s">
        <v>34</v>
      </c>
      <c r="AA71" s="3">
        <v>0.37871378999999999</v>
      </c>
      <c r="AB71" s="3">
        <v>0.37871378999999999</v>
      </c>
      <c r="AC71" s="4">
        <f t="shared" si="4"/>
        <v>0</v>
      </c>
      <c r="AD71">
        <v>3750</v>
      </c>
      <c r="AE71">
        <v>1</v>
      </c>
      <c r="AF71" t="s">
        <v>593</v>
      </c>
    </row>
    <row r="72" spans="1:32" x14ac:dyDescent="0.25">
      <c r="A72">
        <v>1</v>
      </c>
      <c r="B72">
        <v>102110001</v>
      </c>
      <c r="C72" t="s">
        <v>594</v>
      </c>
      <c r="D72">
        <v>102110001</v>
      </c>
      <c r="E72" t="s">
        <v>595</v>
      </c>
      <c r="F72" t="s">
        <v>596</v>
      </c>
      <c r="G72" t="s">
        <v>597</v>
      </c>
      <c r="I72">
        <v>3</v>
      </c>
      <c r="J72">
        <v>1</v>
      </c>
      <c r="K72">
        <f t="shared" si="3"/>
        <v>0</v>
      </c>
      <c r="L72" t="s">
        <v>598</v>
      </c>
      <c r="N72" t="s">
        <v>599</v>
      </c>
      <c r="P72">
        <v>59.477486249999998</v>
      </c>
      <c r="R72">
        <v>783</v>
      </c>
      <c r="T72">
        <v>1</v>
      </c>
      <c r="V72" t="s">
        <v>600</v>
      </c>
      <c r="X72" t="s">
        <v>25</v>
      </c>
      <c r="Y72" t="s">
        <v>598</v>
      </c>
      <c r="Z72" t="s">
        <v>599</v>
      </c>
      <c r="AA72" s="3">
        <v>59.477486249999998</v>
      </c>
      <c r="AB72" s="3">
        <v>59.477486249999998</v>
      </c>
      <c r="AC72" s="4">
        <f t="shared" si="4"/>
        <v>0</v>
      </c>
      <c r="AD72">
        <v>783</v>
      </c>
      <c r="AE72">
        <v>1</v>
      </c>
      <c r="AF72" t="s">
        <v>600</v>
      </c>
    </row>
    <row r="73" spans="1:32" x14ac:dyDescent="0.25">
      <c r="A73">
        <v>1</v>
      </c>
      <c r="B73" t="s">
        <v>601</v>
      </c>
      <c r="C73" t="s">
        <v>394</v>
      </c>
      <c r="D73" t="s">
        <v>601</v>
      </c>
      <c r="E73" t="s">
        <v>602</v>
      </c>
      <c r="F73" t="s">
        <v>603</v>
      </c>
      <c r="G73" t="s">
        <v>604</v>
      </c>
      <c r="H73" t="s">
        <v>605</v>
      </c>
      <c r="I73">
        <v>4</v>
      </c>
      <c r="J73">
        <v>1</v>
      </c>
      <c r="K73">
        <f t="shared" si="3"/>
        <v>0</v>
      </c>
      <c r="L73" t="s">
        <v>606</v>
      </c>
      <c r="M73" t="s">
        <v>601</v>
      </c>
      <c r="N73" t="s">
        <v>34</v>
      </c>
      <c r="P73">
        <v>2.9228936099999898</v>
      </c>
      <c r="R73">
        <v>2527</v>
      </c>
      <c r="S73">
        <v>3951</v>
      </c>
      <c r="T73">
        <v>1</v>
      </c>
      <c r="U73">
        <v>10000</v>
      </c>
      <c r="V73" t="s">
        <v>607</v>
      </c>
      <c r="W73" t="s">
        <v>608</v>
      </c>
      <c r="X73" t="s">
        <v>25</v>
      </c>
      <c r="Y73" t="s">
        <v>606</v>
      </c>
      <c r="Z73" t="s">
        <v>34</v>
      </c>
      <c r="AA73" s="3">
        <v>2.9228936099999898</v>
      </c>
      <c r="AB73" s="3">
        <v>2.9228936099999898</v>
      </c>
      <c r="AC73" s="4">
        <f t="shared" si="4"/>
        <v>0</v>
      </c>
      <c r="AD73">
        <v>2527</v>
      </c>
      <c r="AE73">
        <v>1</v>
      </c>
      <c r="AF73" t="s">
        <v>607</v>
      </c>
    </row>
    <row r="74" spans="1:32" x14ac:dyDescent="0.25">
      <c r="A74">
        <v>1</v>
      </c>
      <c r="B74" t="s">
        <v>609</v>
      </c>
      <c r="C74" t="s">
        <v>394</v>
      </c>
      <c r="D74" t="s">
        <v>609</v>
      </c>
      <c r="E74" t="s">
        <v>610</v>
      </c>
      <c r="F74" t="s">
        <v>611</v>
      </c>
      <c r="G74" t="s">
        <v>612</v>
      </c>
      <c r="H74" t="s">
        <v>613</v>
      </c>
      <c r="I74">
        <v>3</v>
      </c>
      <c r="J74">
        <v>1</v>
      </c>
      <c r="K74">
        <f t="shared" si="3"/>
        <v>0</v>
      </c>
      <c r="L74" t="s">
        <v>614</v>
      </c>
      <c r="M74" t="s">
        <v>609</v>
      </c>
      <c r="N74" t="s">
        <v>34</v>
      </c>
      <c r="P74">
        <v>3.5832150899999999</v>
      </c>
      <c r="R74">
        <v>2113</v>
      </c>
      <c r="S74">
        <v>2203</v>
      </c>
      <c r="T74">
        <v>1</v>
      </c>
      <c r="U74">
        <v>10000</v>
      </c>
      <c r="V74" t="s">
        <v>615</v>
      </c>
      <c r="W74" t="s">
        <v>616</v>
      </c>
      <c r="X74" t="s">
        <v>25</v>
      </c>
      <c r="Y74" t="s">
        <v>614</v>
      </c>
      <c r="Z74" t="s">
        <v>34</v>
      </c>
      <c r="AA74" s="3">
        <v>3.5832150899999999</v>
      </c>
      <c r="AB74" s="3">
        <v>3.5832150899999999</v>
      </c>
      <c r="AC74" s="4">
        <f t="shared" si="4"/>
        <v>0</v>
      </c>
      <c r="AD74">
        <v>2113</v>
      </c>
      <c r="AE74">
        <v>1</v>
      </c>
      <c r="AF74" t="s">
        <v>615</v>
      </c>
    </row>
    <row r="75" spans="1:32" x14ac:dyDescent="0.25">
      <c r="A75">
        <v>1</v>
      </c>
      <c r="B75" t="s">
        <v>617</v>
      </c>
      <c r="C75" t="s">
        <v>394</v>
      </c>
      <c r="D75" t="s">
        <v>617</v>
      </c>
      <c r="E75" t="s">
        <v>618</v>
      </c>
      <c r="F75" t="s">
        <v>619</v>
      </c>
      <c r="G75" t="s">
        <v>620</v>
      </c>
      <c r="H75" t="s">
        <v>621</v>
      </c>
      <c r="I75">
        <v>1</v>
      </c>
      <c r="J75">
        <v>1</v>
      </c>
      <c r="K75">
        <f t="shared" si="3"/>
        <v>1</v>
      </c>
      <c r="L75" t="s">
        <v>622</v>
      </c>
      <c r="M75" t="s">
        <v>617</v>
      </c>
      <c r="N75" t="s">
        <v>34</v>
      </c>
      <c r="P75">
        <v>3.0976845899999899</v>
      </c>
      <c r="Q75">
        <v>3.0005784899999899</v>
      </c>
      <c r="R75">
        <v>994</v>
      </c>
      <c r="S75">
        <v>2831</v>
      </c>
      <c r="T75">
        <v>1</v>
      </c>
      <c r="V75" t="s">
        <v>623</v>
      </c>
      <c r="W75" t="s">
        <v>624</v>
      </c>
      <c r="X75" t="s">
        <v>25</v>
      </c>
      <c r="Y75" t="s">
        <v>622</v>
      </c>
      <c r="Z75" t="s">
        <v>34</v>
      </c>
      <c r="AA75" s="3">
        <v>3.0976845899999899</v>
      </c>
      <c r="AB75" s="3">
        <v>3.0976845899999899</v>
      </c>
      <c r="AC75" s="4">
        <f t="shared" si="4"/>
        <v>3.0976845899999899</v>
      </c>
      <c r="AD75">
        <v>994</v>
      </c>
      <c r="AE75">
        <v>1</v>
      </c>
      <c r="AF75" t="s">
        <v>623</v>
      </c>
    </row>
    <row r="76" spans="1:32" x14ac:dyDescent="0.25">
      <c r="A76">
        <v>1</v>
      </c>
      <c r="B76" t="s">
        <v>625</v>
      </c>
      <c r="C76" t="s">
        <v>626</v>
      </c>
      <c r="D76" t="s">
        <v>625</v>
      </c>
      <c r="E76" t="s">
        <v>627</v>
      </c>
      <c r="F76" t="s">
        <v>628</v>
      </c>
      <c r="G76" t="s">
        <v>629</v>
      </c>
      <c r="H76" t="s">
        <v>630</v>
      </c>
      <c r="I76">
        <v>2</v>
      </c>
      <c r="J76">
        <v>1</v>
      </c>
      <c r="K76">
        <f t="shared" si="3"/>
        <v>0</v>
      </c>
      <c r="L76" t="s">
        <v>631</v>
      </c>
      <c r="N76" t="s">
        <v>34</v>
      </c>
      <c r="P76">
        <v>0.42726683999999998</v>
      </c>
      <c r="R76">
        <v>953</v>
      </c>
      <c r="T76">
        <v>1</v>
      </c>
      <c r="V76" t="s">
        <v>632</v>
      </c>
      <c r="X76" t="s">
        <v>25</v>
      </c>
      <c r="Y76" t="s">
        <v>631</v>
      </c>
      <c r="Z76" t="s">
        <v>34</v>
      </c>
      <c r="AA76" s="3">
        <v>0.42726683999999998</v>
      </c>
      <c r="AB76" s="3">
        <v>0.42726683999999998</v>
      </c>
      <c r="AC76" s="4">
        <f t="shared" si="4"/>
        <v>0</v>
      </c>
      <c r="AD76">
        <v>953</v>
      </c>
      <c r="AE76">
        <v>1</v>
      </c>
      <c r="AF76" t="s">
        <v>632</v>
      </c>
    </row>
    <row r="77" spans="1:32" x14ac:dyDescent="0.25">
      <c r="A77">
        <v>2</v>
      </c>
      <c r="B77" t="s">
        <v>633</v>
      </c>
      <c r="C77" t="s">
        <v>394</v>
      </c>
      <c r="D77" t="s">
        <v>633</v>
      </c>
      <c r="E77" t="s">
        <v>634</v>
      </c>
      <c r="F77" t="s">
        <v>635</v>
      </c>
      <c r="G77" t="s">
        <v>636</v>
      </c>
      <c r="H77" t="s">
        <v>637</v>
      </c>
      <c r="I77">
        <v>4</v>
      </c>
      <c r="J77">
        <v>1</v>
      </c>
      <c r="K77">
        <f t="shared" si="3"/>
        <v>0</v>
      </c>
      <c r="L77" t="s">
        <v>638</v>
      </c>
      <c r="M77" t="s">
        <v>633</v>
      </c>
      <c r="N77" t="s">
        <v>432</v>
      </c>
      <c r="P77">
        <v>6.8654012699999996</v>
      </c>
      <c r="Q77">
        <v>6.8654012699999996</v>
      </c>
      <c r="R77">
        <v>1567</v>
      </c>
      <c r="S77">
        <v>526</v>
      </c>
      <c r="T77">
        <v>1</v>
      </c>
      <c r="V77" t="s">
        <v>639</v>
      </c>
      <c r="W77" t="s">
        <v>640</v>
      </c>
      <c r="X77" t="s">
        <v>25</v>
      </c>
      <c r="Y77" t="s">
        <v>638</v>
      </c>
      <c r="Z77" t="s">
        <v>432</v>
      </c>
      <c r="AA77" s="3">
        <v>6.8654012699999996</v>
      </c>
      <c r="AB77" s="3">
        <v>13.730802539999999</v>
      </c>
      <c r="AC77" s="4">
        <f t="shared" si="4"/>
        <v>0</v>
      </c>
      <c r="AD77">
        <v>1567</v>
      </c>
      <c r="AE77">
        <v>1</v>
      </c>
      <c r="AF77" t="s">
        <v>639</v>
      </c>
    </row>
    <row r="78" spans="1:32" x14ac:dyDescent="0.25">
      <c r="A78">
        <v>2</v>
      </c>
      <c r="B78" t="s">
        <v>641</v>
      </c>
      <c r="C78" t="s">
        <v>394</v>
      </c>
      <c r="D78" t="s">
        <v>641</v>
      </c>
      <c r="E78" t="s">
        <v>642</v>
      </c>
      <c r="F78" t="s">
        <v>643</v>
      </c>
      <c r="G78" t="s">
        <v>644</v>
      </c>
      <c r="H78" t="s">
        <v>645</v>
      </c>
      <c r="I78">
        <v>3</v>
      </c>
      <c r="J78">
        <v>1</v>
      </c>
      <c r="K78">
        <f t="shared" si="3"/>
        <v>0</v>
      </c>
      <c r="L78" t="s">
        <v>646</v>
      </c>
      <c r="N78" t="s">
        <v>34</v>
      </c>
      <c r="P78">
        <v>13.55601156</v>
      </c>
      <c r="R78">
        <v>1354</v>
      </c>
      <c r="T78">
        <v>1</v>
      </c>
      <c r="V78" t="s">
        <v>647</v>
      </c>
      <c r="X78" t="s">
        <v>25</v>
      </c>
      <c r="Y78" t="s">
        <v>646</v>
      </c>
      <c r="Z78" t="s">
        <v>34</v>
      </c>
      <c r="AA78" s="3">
        <v>13.55601156</v>
      </c>
      <c r="AB78" s="3">
        <v>27.11202312</v>
      </c>
      <c r="AC78" s="4">
        <f t="shared" si="4"/>
        <v>0</v>
      </c>
      <c r="AD78">
        <v>1354</v>
      </c>
      <c r="AE78">
        <v>1</v>
      </c>
      <c r="AF78" t="s">
        <v>647</v>
      </c>
    </row>
    <row r="79" spans="1:32" x14ac:dyDescent="0.25">
      <c r="A79">
        <v>5</v>
      </c>
      <c r="B79" t="s">
        <v>648</v>
      </c>
      <c r="C79" t="s">
        <v>554</v>
      </c>
      <c r="D79" t="s">
        <v>648</v>
      </c>
      <c r="E79" t="s">
        <v>649</v>
      </c>
      <c r="F79" t="s">
        <v>650</v>
      </c>
      <c r="G79" t="s">
        <v>651</v>
      </c>
      <c r="H79" t="s">
        <v>652</v>
      </c>
      <c r="I79">
        <v>15</v>
      </c>
      <c r="J79">
        <v>1</v>
      </c>
      <c r="K79">
        <f t="shared" si="3"/>
        <v>0</v>
      </c>
      <c r="L79" t="s">
        <v>653</v>
      </c>
      <c r="M79" t="s">
        <v>648</v>
      </c>
      <c r="N79" t="s">
        <v>432</v>
      </c>
      <c r="P79">
        <v>4.1852729099999904</v>
      </c>
      <c r="Q79">
        <v>4.0784561999999998</v>
      </c>
      <c r="R79">
        <v>1648</v>
      </c>
      <c r="S79">
        <v>2396</v>
      </c>
      <c r="T79">
        <v>1</v>
      </c>
      <c r="V79" t="s">
        <v>654</v>
      </c>
      <c r="W79" t="s">
        <v>655</v>
      </c>
      <c r="X79" t="s">
        <v>25</v>
      </c>
      <c r="Y79" t="s">
        <v>653</v>
      </c>
      <c r="Z79" t="s">
        <v>432</v>
      </c>
      <c r="AA79" s="3">
        <v>4.1852729099999904</v>
      </c>
      <c r="AB79" s="3">
        <v>20.926364549999899</v>
      </c>
      <c r="AC79" s="4">
        <f t="shared" si="4"/>
        <v>0</v>
      </c>
      <c r="AD79">
        <v>1648</v>
      </c>
      <c r="AE79">
        <v>1</v>
      </c>
      <c r="AF79" t="s">
        <v>654</v>
      </c>
    </row>
    <row r="80" spans="1:32" x14ac:dyDescent="0.25">
      <c r="A80">
        <v>2</v>
      </c>
      <c r="B80" t="s">
        <v>656</v>
      </c>
      <c r="C80" t="s">
        <v>657</v>
      </c>
      <c r="D80" t="s">
        <v>656</v>
      </c>
      <c r="E80" t="s">
        <v>658</v>
      </c>
      <c r="F80" t="s">
        <v>659</v>
      </c>
      <c r="G80" t="s">
        <v>660</v>
      </c>
      <c r="H80" t="s">
        <v>661</v>
      </c>
      <c r="I80">
        <v>6</v>
      </c>
      <c r="J80">
        <v>1</v>
      </c>
      <c r="K80">
        <f t="shared" si="3"/>
        <v>0</v>
      </c>
      <c r="L80" t="s">
        <v>662</v>
      </c>
      <c r="M80" t="s">
        <v>656</v>
      </c>
      <c r="N80" t="s">
        <v>34</v>
      </c>
      <c r="P80">
        <v>1.1167201499999999</v>
      </c>
      <c r="Q80">
        <v>1.1167201499999999</v>
      </c>
      <c r="R80">
        <v>6036</v>
      </c>
      <c r="S80">
        <v>1562</v>
      </c>
      <c r="T80">
        <v>1</v>
      </c>
      <c r="V80" t="s">
        <v>663</v>
      </c>
      <c r="W80" t="s">
        <v>664</v>
      </c>
      <c r="X80" t="s">
        <v>25</v>
      </c>
      <c r="Y80" t="s">
        <v>662</v>
      </c>
      <c r="Z80" t="s">
        <v>34</v>
      </c>
      <c r="AA80" s="3">
        <v>1.1167201499999999</v>
      </c>
      <c r="AB80" s="3">
        <v>2.2334402999999998</v>
      </c>
      <c r="AC80" s="4">
        <f t="shared" si="4"/>
        <v>0</v>
      </c>
      <c r="AD80">
        <v>6036</v>
      </c>
      <c r="AE80">
        <v>1</v>
      </c>
      <c r="AF80" t="s">
        <v>663</v>
      </c>
    </row>
    <row r="81" spans="1:32" x14ac:dyDescent="0.25">
      <c r="A81">
        <v>2</v>
      </c>
      <c r="B81" t="s">
        <v>665</v>
      </c>
      <c r="C81" t="s">
        <v>225</v>
      </c>
      <c r="D81" t="s">
        <v>665</v>
      </c>
      <c r="E81" t="s">
        <v>666</v>
      </c>
      <c r="F81" t="s">
        <v>667</v>
      </c>
      <c r="G81" t="s">
        <v>668</v>
      </c>
      <c r="H81" t="s">
        <v>669</v>
      </c>
      <c r="I81">
        <v>6</v>
      </c>
      <c r="J81">
        <v>1</v>
      </c>
      <c r="K81">
        <f t="shared" si="3"/>
        <v>0</v>
      </c>
      <c r="L81" t="s">
        <v>670</v>
      </c>
      <c r="M81" t="s">
        <v>665</v>
      </c>
      <c r="N81" t="s">
        <v>34</v>
      </c>
      <c r="P81">
        <v>0.93221855999999903</v>
      </c>
      <c r="Q81">
        <v>0.77684880000000001</v>
      </c>
      <c r="R81">
        <v>3104</v>
      </c>
      <c r="S81">
        <v>7972</v>
      </c>
      <c r="T81">
        <v>1</v>
      </c>
      <c r="V81" t="s">
        <v>671</v>
      </c>
      <c r="W81" t="s">
        <v>672</v>
      </c>
      <c r="X81" t="s">
        <v>25</v>
      </c>
      <c r="Y81" t="s">
        <v>670</v>
      </c>
      <c r="Z81" t="s">
        <v>34</v>
      </c>
      <c r="AA81" s="3">
        <v>0.93221855999999903</v>
      </c>
      <c r="AB81" s="3">
        <v>1.8644371199999901</v>
      </c>
      <c r="AC81" s="4">
        <f t="shared" si="4"/>
        <v>0</v>
      </c>
      <c r="AD81">
        <v>3104</v>
      </c>
      <c r="AE81">
        <v>1</v>
      </c>
      <c r="AF81" t="s">
        <v>671</v>
      </c>
    </row>
    <row r="82" spans="1:32" x14ac:dyDescent="0.25">
      <c r="A82">
        <v>2</v>
      </c>
      <c r="B82" t="s">
        <v>673</v>
      </c>
      <c r="C82" t="s">
        <v>674</v>
      </c>
      <c r="D82" t="s">
        <v>673</v>
      </c>
      <c r="E82" t="s">
        <v>675</v>
      </c>
      <c r="F82" t="s">
        <v>676</v>
      </c>
      <c r="G82" t="s">
        <v>677</v>
      </c>
      <c r="H82" t="s">
        <v>678</v>
      </c>
      <c r="I82">
        <v>7</v>
      </c>
      <c r="J82">
        <v>1</v>
      </c>
      <c r="K82">
        <f t="shared" si="3"/>
        <v>0</v>
      </c>
      <c r="L82" t="s">
        <v>679</v>
      </c>
      <c r="M82" t="s">
        <v>673</v>
      </c>
      <c r="N82" t="s">
        <v>34</v>
      </c>
      <c r="P82">
        <v>0.52437294000000001</v>
      </c>
      <c r="Q82">
        <v>0.50495171999999999</v>
      </c>
      <c r="R82">
        <v>10296</v>
      </c>
      <c r="S82">
        <v>1227</v>
      </c>
      <c r="T82">
        <v>1</v>
      </c>
      <c r="V82" t="s">
        <v>680</v>
      </c>
      <c r="W82" t="s">
        <v>681</v>
      </c>
      <c r="X82" t="s">
        <v>25</v>
      </c>
      <c r="Y82" t="s">
        <v>679</v>
      </c>
      <c r="Z82" t="s">
        <v>34</v>
      </c>
      <c r="AA82" s="3">
        <v>0.52437294000000001</v>
      </c>
      <c r="AB82" s="3">
        <v>1.04874588</v>
      </c>
      <c r="AC82" s="4">
        <f t="shared" si="4"/>
        <v>0</v>
      </c>
      <c r="AD82">
        <v>10296</v>
      </c>
      <c r="AE82">
        <v>1</v>
      </c>
      <c r="AF82" t="s">
        <v>680</v>
      </c>
    </row>
    <row r="83" spans="1:32" x14ac:dyDescent="0.25">
      <c r="A83">
        <v>2</v>
      </c>
      <c r="B83" t="s">
        <v>682</v>
      </c>
      <c r="C83" t="s">
        <v>394</v>
      </c>
      <c r="D83" t="s">
        <v>682</v>
      </c>
      <c r="E83" t="s">
        <v>683</v>
      </c>
      <c r="F83" t="s">
        <v>684</v>
      </c>
      <c r="G83" t="s">
        <v>685</v>
      </c>
      <c r="H83" t="s">
        <v>686</v>
      </c>
      <c r="I83">
        <v>5</v>
      </c>
      <c r="J83">
        <v>1</v>
      </c>
      <c r="K83">
        <f t="shared" si="3"/>
        <v>0</v>
      </c>
      <c r="L83" t="s">
        <v>687</v>
      </c>
      <c r="M83" t="s">
        <v>682</v>
      </c>
      <c r="N83" t="s">
        <v>432</v>
      </c>
      <c r="P83">
        <v>1.88385834</v>
      </c>
      <c r="Q83">
        <v>1.88385834</v>
      </c>
      <c r="R83">
        <v>393</v>
      </c>
      <c r="S83">
        <v>537</v>
      </c>
      <c r="T83">
        <v>1</v>
      </c>
      <c r="V83" t="s">
        <v>688</v>
      </c>
      <c r="W83" t="s">
        <v>689</v>
      </c>
      <c r="X83" t="s">
        <v>25</v>
      </c>
      <c r="Y83" t="s">
        <v>687</v>
      </c>
      <c r="Z83" t="s">
        <v>432</v>
      </c>
      <c r="AA83" s="3">
        <v>1.88385834</v>
      </c>
      <c r="AB83" s="3">
        <v>3.7677166799999999</v>
      </c>
      <c r="AC83" s="4">
        <f t="shared" si="4"/>
        <v>0</v>
      </c>
      <c r="AD83">
        <v>393</v>
      </c>
      <c r="AE83">
        <v>1</v>
      </c>
      <c r="AF83" t="s">
        <v>688</v>
      </c>
    </row>
    <row r="84" spans="1:32" x14ac:dyDescent="0.25">
      <c r="A84">
        <v>2</v>
      </c>
      <c r="B84" t="s">
        <v>690</v>
      </c>
      <c r="C84" t="s">
        <v>554</v>
      </c>
      <c r="D84" t="s">
        <v>690</v>
      </c>
      <c r="E84" t="s">
        <v>691</v>
      </c>
      <c r="F84" t="s">
        <v>692</v>
      </c>
      <c r="G84" t="s">
        <v>693</v>
      </c>
      <c r="H84" t="s">
        <v>694</v>
      </c>
      <c r="I84">
        <v>4</v>
      </c>
      <c r="J84">
        <v>1</v>
      </c>
      <c r="K84">
        <f t="shared" si="3"/>
        <v>0</v>
      </c>
      <c r="L84" t="s">
        <v>695</v>
      </c>
      <c r="M84" t="s">
        <v>690</v>
      </c>
      <c r="N84" t="s">
        <v>432</v>
      </c>
      <c r="P84">
        <v>10.953568079999901</v>
      </c>
      <c r="Q84">
        <v>10.613696729999999</v>
      </c>
      <c r="R84">
        <v>1011</v>
      </c>
      <c r="S84">
        <v>555</v>
      </c>
      <c r="T84">
        <v>1</v>
      </c>
      <c r="V84" t="s">
        <v>696</v>
      </c>
      <c r="W84" t="s">
        <v>697</v>
      </c>
      <c r="X84" t="s">
        <v>25</v>
      </c>
      <c r="Y84" t="s">
        <v>695</v>
      </c>
      <c r="Z84" t="s">
        <v>432</v>
      </c>
      <c r="AA84" s="3">
        <v>10.953568079999901</v>
      </c>
      <c r="AB84" s="3">
        <v>21.907136159999901</v>
      </c>
      <c r="AC84" s="4">
        <f t="shared" si="4"/>
        <v>0</v>
      </c>
      <c r="AD84">
        <v>1011</v>
      </c>
      <c r="AE84">
        <v>1</v>
      </c>
      <c r="AF84" t="s">
        <v>696</v>
      </c>
    </row>
    <row r="85" spans="1:32" x14ac:dyDescent="0.25">
      <c r="A85">
        <v>3</v>
      </c>
      <c r="B85" t="s">
        <v>698</v>
      </c>
      <c r="C85" t="s">
        <v>394</v>
      </c>
      <c r="D85" t="s">
        <v>698</v>
      </c>
      <c r="E85" t="s">
        <v>699</v>
      </c>
      <c r="F85" t="s">
        <v>700</v>
      </c>
      <c r="G85" t="s">
        <v>701</v>
      </c>
      <c r="H85" t="s">
        <v>702</v>
      </c>
      <c r="I85">
        <v>0</v>
      </c>
      <c r="J85">
        <v>1</v>
      </c>
      <c r="K85">
        <f t="shared" si="3"/>
        <v>4</v>
      </c>
      <c r="L85" t="s">
        <v>703</v>
      </c>
      <c r="M85" t="s">
        <v>698</v>
      </c>
      <c r="N85" t="s">
        <v>34</v>
      </c>
      <c r="P85">
        <v>2.8160768999999899</v>
      </c>
      <c r="Q85">
        <v>2.7286814100000001</v>
      </c>
      <c r="R85">
        <v>8587</v>
      </c>
      <c r="S85">
        <v>1447</v>
      </c>
      <c r="T85">
        <v>1</v>
      </c>
      <c r="V85" t="s">
        <v>704</v>
      </c>
      <c r="W85" t="s">
        <v>705</v>
      </c>
      <c r="X85" t="s">
        <v>25</v>
      </c>
      <c r="Y85" t="s">
        <v>703</v>
      </c>
      <c r="Z85" t="s">
        <v>34</v>
      </c>
      <c r="AA85" s="3">
        <v>2.8160768999999899</v>
      </c>
      <c r="AB85" s="3">
        <v>8.4482306999999999</v>
      </c>
      <c r="AC85" s="4">
        <f t="shared" si="4"/>
        <v>11.26430759999996</v>
      </c>
      <c r="AD85">
        <v>8587</v>
      </c>
      <c r="AE85">
        <v>1</v>
      </c>
      <c r="AF85" t="s">
        <v>704</v>
      </c>
    </row>
    <row r="86" spans="1:32" x14ac:dyDescent="0.25">
      <c r="A86">
        <v>2</v>
      </c>
      <c r="B86" t="s">
        <v>706</v>
      </c>
      <c r="C86" t="s">
        <v>707</v>
      </c>
      <c r="D86" t="s">
        <v>706</v>
      </c>
      <c r="E86" t="s">
        <v>708</v>
      </c>
      <c r="F86" t="s">
        <v>709</v>
      </c>
      <c r="I86">
        <v>0</v>
      </c>
      <c r="J86">
        <v>1</v>
      </c>
      <c r="K86">
        <f t="shared" si="3"/>
        <v>3</v>
      </c>
    </row>
    <row r="87" spans="1:32" x14ac:dyDescent="0.25">
      <c r="AC87" s="4">
        <f>SUM(AC3:AC86)</f>
        <v>57.737641093999876</v>
      </c>
    </row>
  </sheetData>
  <conditionalFormatting sqref="AC3:AC8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800" verticalDpi="8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20160929_rocketlogger_v0_2(1)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2016-09-29T12:18:34Z</dcterms:created>
  <dcterms:modified xsi:type="dcterms:W3CDTF">2016-09-29T13:41:58Z</dcterms:modified>
</cp:coreProperties>
</file>