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vaud-my.sharepoint.com/personal/pw68ksd_eduvaud_ch/Documents/PROJ/2126_AffichageMatricielNomEtudiant/hard/2126_A_MainBoard_AffichageMatricielNomEtudiant/"/>
    </mc:Choice>
  </mc:AlternateContent>
  <xr:revisionPtr revIDLastSave="3" documentId="11_ADD3FDCD29DAC216956F5A4053A1F01DE54B7C7A" xr6:coauthVersionLast="47" xr6:coauthVersionMax="47" xr10:uidLastSave="{45D9FE37-8E97-4D28-A56F-81705626EE65}"/>
  <bookViews>
    <workbookView xWindow="57480" yWindow="16380" windowWidth="25440" windowHeight="15390" xr2:uid="{00000000-000D-0000-FFFF-FFFF00000000}"/>
  </bookViews>
  <sheets>
    <sheet name="2126_MainBoard_AffichageMatrici" sheetId="1" r:id="rId1"/>
    <sheet name="Feuil1" sheetId="2" r:id="rId2"/>
  </sheets>
  <definedNames>
    <definedName name="_xlnm.Print_Titles" localSheetId="0">'2126_MainBoard_AffichageMatrici'!$1:$1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2" l="1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2" i="1"/>
  <c r="I13" i="1"/>
  <c r="I14" i="1"/>
  <c r="I15" i="1"/>
  <c r="I16" i="1"/>
  <c r="I17" i="1"/>
  <c r="I18" i="1"/>
  <c r="I30" i="1"/>
  <c r="I31" i="1"/>
  <c r="I32" i="1"/>
  <c r="I33" i="1"/>
  <c r="I34" i="1"/>
  <c r="I35" i="1"/>
  <c r="I3" i="1"/>
  <c r="I4" i="1"/>
  <c r="I5" i="1"/>
  <c r="I6" i="1"/>
  <c r="I7" i="1"/>
  <c r="I8" i="1"/>
  <c r="I9" i="1"/>
  <c r="I10" i="1"/>
  <c r="I11" i="1"/>
  <c r="I19" i="1"/>
  <c r="I20" i="1"/>
  <c r="I21" i="1"/>
  <c r="I22" i="1"/>
  <c r="I23" i="1"/>
  <c r="I24" i="1"/>
  <c r="I25" i="1"/>
  <c r="I26" i="1"/>
  <c r="I2" i="1"/>
  <c r="K36" i="1" l="1"/>
  <c r="K37" i="1"/>
  <c r="K38" i="1"/>
  <c r="I38" i="1"/>
  <c r="I37" i="1"/>
  <c r="I36" i="1"/>
</calcChain>
</file>

<file path=xl/sharedStrings.xml><?xml version="1.0" encoding="utf-8"?>
<sst xmlns="http://schemas.openxmlformats.org/spreadsheetml/2006/main" count="428" uniqueCount="126">
  <si>
    <t>Quantity</t>
  </si>
  <si>
    <t>Designator</t>
  </si>
  <si>
    <t>Comment</t>
  </si>
  <si>
    <t>Description</t>
  </si>
  <si>
    <t>Footprint</t>
  </si>
  <si>
    <t>LibRef</t>
  </si>
  <si>
    <t>Unit Price</t>
  </si>
  <si>
    <t>CHF</t>
  </si>
  <si>
    <t>Price</t>
  </si>
  <si>
    <t>URL</t>
  </si>
  <si>
    <t>Référence</t>
  </si>
  <si>
    <t>C1, C4</t>
  </si>
  <si>
    <t>6.8uF</t>
  </si>
  <si>
    <t>VJ0805Y104KNAAT</t>
  </si>
  <si>
    <t>CAPC2013X145X48NL20T23</t>
  </si>
  <si>
    <t>CMP-2007-03167-1</t>
  </si>
  <si>
    <t>C2</t>
  </si>
  <si>
    <t>10nF</t>
  </si>
  <si>
    <t>C3</t>
  </si>
  <si>
    <t>100pF</t>
  </si>
  <si>
    <t>C5</t>
  </si>
  <si>
    <t>10uF</t>
  </si>
  <si>
    <t>C7, C8</t>
  </si>
  <si>
    <t>22pF/15V</t>
  </si>
  <si>
    <t>C6, C9, C10, C11</t>
  </si>
  <si>
    <t>100nF</t>
  </si>
  <si>
    <t>D1</t>
  </si>
  <si>
    <t>BAS40</t>
  </si>
  <si>
    <t>Silicon Schottky Diode, -55 to 150 degC, SOT23, Reel, Green</t>
  </si>
  <si>
    <t>INF-SOT23_N</t>
  </si>
  <si>
    <t>CMP-1182-00023-1</t>
  </si>
  <si>
    <t>D2, D3</t>
  </si>
  <si>
    <t>GREN 1.9V</t>
  </si>
  <si>
    <t>WL-TMRC THT Mono-color Round Color, size 3mm, Bright Green, 2.1V, 40deg</t>
  </si>
  <si>
    <t>LED_0805</t>
  </si>
  <si>
    <t>151031VS04000_G</t>
  </si>
  <si>
    <t>Digikey</t>
  </si>
  <si>
    <t>492-2525-1-ND</t>
  </si>
  <si>
    <t>Mouser</t>
  </si>
  <si>
    <t>FB1, FB2</t>
  </si>
  <si>
    <t>600Ohm, 2A</t>
  </si>
  <si>
    <t>WE-CBF SMT EMI Suppression Ferrite Bead, size 1206, 600Ohm, 2A</t>
  </si>
  <si>
    <t>WE-CBF_1206_High Speed</t>
  </si>
  <si>
    <t>74279218</t>
  </si>
  <si>
    <t>732-4653-1-ND</t>
  </si>
  <si>
    <t>J1</t>
  </si>
  <si>
    <t>micro-USB</t>
  </si>
  <si>
    <t>WR-COM_USB_Micro Type B_Horizontal_SMT</t>
  </si>
  <si>
    <t>629105150521</t>
  </si>
  <si>
    <t>R1, R6</t>
  </si>
  <si>
    <t>10k</t>
  </si>
  <si>
    <t>10K 0.125W 1% 0805 (2012 Metric)  SMD</t>
  </si>
  <si>
    <t>RESC2013X70X40ML20T20</t>
  </si>
  <si>
    <t>CMP-1013-00623-1</t>
  </si>
  <si>
    <t>R2</t>
  </si>
  <si>
    <t>20k</t>
  </si>
  <si>
    <t>R3, R4</t>
  </si>
  <si>
    <t>24R</t>
  </si>
  <si>
    <t>R5, R8</t>
  </si>
  <si>
    <t>1k</t>
  </si>
  <si>
    <t>R7</t>
  </si>
  <si>
    <t>100R</t>
  </si>
  <si>
    <t>R9, R10</t>
  </si>
  <si>
    <t>680R</t>
  </si>
  <si>
    <t>S1</t>
  </si>
  <si>
    <t>RND 210-00204</t>
  </si>
  <si>
    <t/>
  </si>
  <si>
    <t>PushButton</t>
  </si>
  <si>
    <t>PushBtn</t>
  </si>
  <si>
    <t>U1</t>
  </si>
  <si>
    <t>MAX1793EUE33+</t>
  </si>
  <si>
    <t>IC REG LIN POS ADJ 1A 16TSSOP</t>
  </si>
  <si>
    <t>TSOP65P640X110_HS-17N</t>
  </si>
  <si>
    <t>U2</t>
  </si>
  <si>
    <t>CY7C64225-28PVXC</t>
  </si>
  <si>
    <t>USB-to-UART Bridge Controller, 3 to 5.25 V, 0 to 70 degC, 28-Pin SSOP (PVX28), Tape and Reel</t>
  </si>
  <si>
    <t>CYP-PVX28_N</t>
  </si>
  <si>
    <t>428-3158-ND</t>
  </si>
  <si>
    <t>U3</t>
  </si>
  <si>
    <t>PIC32MX130F064B-I/SS</t>
  </si>
  <si>
    <t>32-bit Microcontroller with Audio and Graphics Interface, 
USB and Advanced Analog, 40 MHz, 21 I/O, PMP, -40 to 85 degC, 28-pin SSOP (SS28), Tube</t>
  </si>
  <si>
    <t>MCHP-SSOP-SS28_N</t>
  </si>
  <si>
    <t>X1, X2</t>
  </si>
  <si>
    <t>Jumper</t>
  </si>
  <si>
    <t>61300211121</t>
  </si>
  <si>
    <t>X3</t>
  </si>
  <si>
    <t>61301021121</t>
  </si>
  <si>
    <t>WR-PHD Pin Header, THT, pitch 2.54mm, Dual Row, Vertical, 10p</t>
  </si>
  <si>
    <t>X4</t>
  </si>
  <si>
    <t>JTAG 61300611121</t>
  </si>
  <si>
    <t>WR-PHD Pin Header, THT, pitch 2.54mm, Single Row, Vertical, 6p</t>
  </si>
  <si>
    <t>61300611121</t>
  </si>
  <si>
    <t>X5</t>
  </si>
  <si>
    <t>610108249121</t>
  </si>
  <si>
    <t>WR-PHD Pin Header, THT, pitch 2.54mm, Dual Row, Angled, 8p</t>
  </si>
  <si>
    <t>732-6068-1-ND</t>
  </si>
  <si>
    <t>Y1</t>
  </si>
  <si>
    <t>8MHZ</t>
  </si>
  <si>
    <t>Crystal or Oscillator</t>
  </si>
  <si>
    <t>LFXTAL003151REEL</t>
  </si>
  <si>
    <t>370-1165-1-ND</t>
  </si>
  <si>
    <t>C1</t>
  </si>
  <si>
    <t>D1, D2, D3, D4, D5, D6, D7, D8,
D9, D10, D11, D12, D13, D14, 
D15, D16, D17, D18, D19, D20, 
D21, D22, D23, D24, D25, D26, 
D27, D28, D29, D30, D31, D32, 
D33, D34, D35, D36, D37, D38, 
D39, D40, D41, D42, D43, D44, 
D45, D46, D47, D48, D49, D50, 
D51, D52, D53, D54, D55, D56, 
D57, D58, D59, D60, D61, D62, 
D63, D64</t>
  </si>
  <si>
    <t>RED</t>
  </si>
  <si>
    <t>WL-TMRC THT Mono-color Round Color, 
size 3mm, Bright Green, 2.1V, 40deg</t>
  </si>
  <si>
    <t>SODFL350X210-2N</t>
  </si>
  <si>
    <t>151031VS04000</t>
  </si>
  <si>
    <t>R1</t>
  </si>
  <si>
    <t>43k</t>
  </si>
  <si>
    <t>MAX7221CWG+</t>
  </si>
  <si>
    <t>IC DRVR 7 SEGMNT 8 DIGIT 24SOIC</t>
  </si>
  <si>
    <t>FP-W24-1-IPC_B</t>
  </si>
  <si>
    <t>CMP-05718-000002-1</t>
  </si>
  <si>
    <t>MAX7221CWG+T</t>
  </si>
  <si>
    <t>M20-7920442R</t>
  </si>
  <si>
    <t>WR-PHD Socket Header, THT, 
pitch 2.54mm, Dual Row, Angled, 8p</t>
  </si>
  <si>
    <t>610108249221</t>
  </si>
  <si>
    <t>X3, X4</t>
  </si>
  <si>
    <t>WR-PHD Pin Header, THT, 
pitch 2.54mm, Dual Row, Angled, 8p</t>
  </si>
  <si>
    <t>All</t>
  </si>
  <si>
    <t>Main</t>
  </si>
  <si>
    <t>Matrix</t>
  </si>
  <si>
    <t>C6</t>
  </si>
  <si>
    <t>C9, C10, C11</t>
  </si>
  <si>
    <t>100n</t>
  </si>
  <si>
    <t>4.7uF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</si>
</sst>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quotePrefix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quotePrefix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1" fillId="0" borderId="0" xfId="1" applyAlignment="1">
      <alignment vertical="center"/>
    </xf>
    <xf numFmtId="0" fontId="0" fillId="3" borderId="0" xfId="0" applyFill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0" xfId="1" applyAlignment="1">
      <alignment horizontal="left" vertical="center"/>
    </xf>
    <xf numFmtId="0" fontId="1" fillId="4" borderId="0" xfId="1" applyFill="1" applyAlignment="1">
      <alignment horizontal="center" vertical="center"/>
    </xf>
    <xf numFmtId="0" fontId="1" fillId="4" borderId="0" xfId="2" applyFill="1" applyAlignment="1">
      <alignment horizontal="center" vertical="center"/>
    </xf>
    <xf numFmtId="0" fontId="1" fillId="5" borderId="0" xfId="1" applyFill="1" applyAlignment="1">
      <alignment horizontal="center" vertical="center"/>
    </xf>
    <xf numFmtId="0" fontId="1" fillId="5" borderId="0" xfId="2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0" fillId="5" borderId="1" xfId="0" applyFill="1" applyBorder="1" applyAlignment="1">
      <alignment horizontal="center" vertical="center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276225</xdr:colOff>
      <xdr:row>62</xdr:row>
      <xdr:rowOff>57150</xdr:rowOff>
    </xdr:from>
    <xdr:to>
      <xdr:col>11</xdr:col>
      <xdr:colOff>1085850</xdr:colOff>
      <xdr:row>67</xdr:row>
      <xdr:rowOff>133350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03A416D-AF64-4367-9482-28AD510EADF7}"/>
            </a:ext>
            <a:ext uri="{147F2762-F138-4A5C-976F-8EAC2B608ADB}">
              <a16:predDERef xmlns:a16="http://schemas.microsoft.com/office/drawing/2014/main" pred="{FDD8F05A-9B9C-47C7-A14B-51DA4862B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15744825"/>
          <a:ext cx="14239875" cy="981075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40</xdr:row>
      <xdr:rowOff>28575</xdr:rowOff>
    </xdr:from>
    <xdr:to>
      <xdr:col>11</xdr:col>
      <xdr:colOff>981075</xdr:colOff>
      <xdr:row>59</xdr:row>
      <xdr:rowOff>95250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F86404E-45EA-4018-B625-4F2D2FC72C68}"/>
            </a:ext>
            <a:ext uri="{147F2762-F138-4A5C-976F-8EAC2B608ADB}">
              <a16:predDERef xmlns:a16="http://schemas.microsoft.com/office/drawing/2014/main" pred="{C03A416D-AF64-4367-9482-28AD510EA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" y="11734800"/>
          <a:ext cx="14020800" cy="3505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h/de/products/detail/w-rth-elektronik/610108249121/5047533?utm_campaign=buynow&amp;utm_medium=aggregator&amp;WT.z_cid=ref_oemstrade_standard&amp;utm_source=oemstrade" TargetMode="External"/><Relationship Id="rId13" Type="http://schemas.openxmlformats.org/officeDocument/2006/relationships/hyperlink" Target="https://www.mouser.ch/ProductDetail/Wurth-Elektronik/610108249121?utm_term=610108249121&amp;qs=a9WhcLg8qCxbQITPUuHU7A==&amp;utm_campaign=610108249121&amp;utm_medium=aggregator&amp;utm_source=findchips&amp;utm_content=Wurth-Elektronik" TargetMode="External"/><Relationship Id="rId18" Type="http://schemas.openxmlformats.org/officeDocument/2006/relationships/hyperlink" Target="https://www.mouser.ch/ProductDetail/Harwin/M20-7920442R?qs=k41KVqW3ymousPi4j6j9Sw%3D%3D" TargetMode="External"/><Relationship Id="rId3" Type="http://schemas.openxmlformats.org/officeDocument/2006/relationships/hyperlink" Target="https://www.digikey.ch/de/products/detail/w-rth-elektronik/629105150521/5047555?utm_campaign=buynow&amp;utm_medium=aggregator&amp;WT.z_cid=ref_oemstrade_standard&amp;utm_source=oemstrade" TargetMode="External"/><Relationship Id="rId7" Type="http://schemas.openxmlformats.org/officeDocument/2006/relationships/hyperlink" Target="https://www.digikey.ch/de/products/detail/cypress-semiconductor-corp/CY7C64225-28PVXC/3507932?utm_campaign=buynow&amp;utm_medium=aggregator&amp;WT.z_cid=ref_oemstrade_standard&amp;utm_source=oemstrade" TargetMode="External"/><Relationship Id="rId12" Type="http://schemas.openxmlformats.org/officeDocument/2006/relationships/hyperlink" Target="https://www.digikey.ch/de/products/detail/w-rth-elektronik/610108249121/5047533?utm_campaign=buynow&amp;utm_medium=aggregator&amp;WT.z_cid=ref_oemstrade_standard&amp;utm_source=oemstrade" TargetMode="External"/><Relationship Id="rId17" Type="http://schemas.openxmlformats.org/officeDocument/2006/relationships/hyperlink" Target="https://www.digikey.ch/en/products/detail/w&#252;rth-elektronik/742792118/4310390?s=N4IgTCBcDaIARwOwBYyIJxgIxYBwgF0BfIA" TargetMode="External"/><Relationship Id="rId2" Type="http://schemas.openxmlformats.org/officeDocument/2006/relationships/hyperlink" Target="https://www.mouser.ch/ProductDetail/Wurth-Elektronik/742792118?utm_term=742792118&amp;qs=Wn16VcyqZWoXSdqZp32%252b5g==&amp;utm_campaign=742792118&amp;utm_medium=aggregator&amp;utm_source=findchips&amp;utm_content=Wurth-Elektronik" TargetMode="External"/><Relationship Id="rId16" Type="http://schemas.openxmlformats.org/officeDocument/2006/relationships/hyperlink" Target="https://www.digikey.ch/en/products/detail/bivar-inc/SM0805GCL/3095527?s=N4IgTCBcDaIAQGUCyAGAHCgrAcQMIBkQBdAXyA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https://www.mouser.ch/ProductDetail/Bivar/SM0805GCL?qs=jaLxTFIJCitl%252Bw30syUp6A%3D%3D" TargetMode="External"/><Relationship Id="rId6" Type="http://schemas.openxmlformats.org/officeDocument/2006/relationships/hyperlink" Target="https://www.mouser.ch/ProductDetail/Maxim-Integrated/MAX1793EUE33+?utm_term=MAX1793EUE33&amp;qs=1THa7WoU59Fz7xqCd4dBkA==&amp;utm_campaign=MAX1793EUE33+&amp;utm_medium=aggregator&amp;utm_source=findchips&amp;utm_content=Maxim-Integrated" TargetMode="External"/><Relationship Id="rId11" Type="http://schemas.openxmlformats.org/officeDocument/2006/relationships/hyperlink" Target="https://www.mouser.ch/ProductDetail/ams-OSRAM/LS-T67K-K1L2-1-0-2-R18-Z?qs=w%2Fv1CP2dgqoL7AK6LRHrUQ%3D%3D" TargetMode="External"/><Relationship Id="rId5" Type="http://schemas.openxmlformats.org/officeDocument/2006/relationships/hyperlink" Target="https://www.digikey.ch/fr/products/detail/analog-devices-inc-maxim-integrated/MAX1793EUE33/1513120" TargetMode="External"/><Relationship Id="rId15" Type="http://schemas.openxmlformats.org/officeDocument/2006/relationships/hyperlink" Target="https://www.mouser.ch/ProductDetail/Microchip-Technology/PIC32MX130F064B-I-SS?qs=hort8UWU32o0X62MWTu1mA%3D%3D" TargetMode="External"/><Relationship Id="rId10" Type="http://schemas.openxmlformats.org/officeDocument/2006/relationships/hyperlink" Target="https://www.digikey.ch/fr/products/detail/cardinal-components-inc/CSM4Z-A2B3C3-60-8-0D18/3749205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mouser.ch/ProductDetail/Wurth-Elektronik/629105150521?utm_term=629105150521&amp;qs=a9WhcLg8qCzXiH7kZP8GRQ==&amp;utm_campaign=629105150521&amp;utm_medium=aggregator&amp;utm_source=findchips&amp;utm_content=Wurth-Elektronik" TargetMode="External"/><Relationship Id="rId9" Type="http://schemas.openxmlformats.org/officeDocument/2006/relationships/hyperlink" Target="https://www.mouser.ch/ProductDetail/Wurth-Elektronik/610108249121?utm_term=610108249121&amp;qs=a9WhcLg8qCxbQITPUuHU7A==&amp;utm_campaign=610108249121&amp;utm_medium=aggregator&amp;utm_source=findchips&amp;utm_content=Wurth-Elektronik" TargetMode="External"/><Relationship Id="rId14" Type="http://schemas.openxmlformats.org/officeDocument/2006/relationships/hyperlink" Target="https://www.digikey.ch/fr/products/detail/analog-devices-inc-maxim-integrated/MAX7221CWG-T/5405867?utm_campaign=buynow&amp;utm_medium=aggregator&amp;WT.z_cid=ref_oemstrade_standard&amp;utm_source=oemstra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"/>
  <sheetViews>
    <sheetView tabSelected="1" zoomScale="115" zoomScaleNormal="115" workbookViewId="0">
      <pane ySplit="1" topLeftCell="A2" activePane="bottomLeft" state="frozen"/>
      <selection pane="bottomLeft" activeCell="C5" sqref="C5"/>
    </sheetView>
  </sheetViews>
  <sheetFormatPr baseColWidth="10" defaultColWidth="10.81640625" defaultRowHeight="14.5" x14ac:dyDescent="0.35"/>
  <cols>
    <col min="1" max="1" width="7.81640625" style="6" customWidth="1"/>
    <col min="2" max="2" width="16" style="2" customWidth="1"/>
    <col min="3" max="3" width="20.453125" style="2" customWidth="1"/>
    <col min="4" max="4" width="77.1796875" style="2" customWidth="1"/>
    <col min="5" max="5" width="24.1796875" style="2" customWidth="1"/>
    <col min="6" max="6" width="21.81640625" style="2" customWidth="1"/>
    <col min="7" max="7" width="10.81640625" style="2"/>
    <col min="8" max="8" width="4.7265625" style="2" customWidth="1"/>
    <col min="9" max="9" width="10.81640625" style="2"/>
    <col min="10" max="10" width="4.54296875" style="2" customWidth="1"/>
    <col min="11" max="11" width="10.81640625" style="6"/>
    <col min="12" max="12" width="22" style="6" customWidth="1"/>
    <col min="13" max="16384" width="10.81640625" style="2"/>
  </cols>
  <sheetData>
    <row r="1" spans="1:13" s="7" customForma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7" t="s">
        <v>7</v>
      </c>
      <c r="I1" s="7" t="s">
        <v>8</v>
      </c>
      <c r="J1" s="7" t="s">
        <v>7</v>
      </c>
      <c r="K1" s="7" t="s">
        <v>9</v>
      </c>
      <c r="L1" s="7" t="s">
        <v>10</v>
      </c>
    </row>
    <row r="2" spans="1:13" x14ac:dyDescent="0.35">
      <c r="A2" s="25">
        <v>2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8">
        <v>0.5</v>
      </c>
      <c r="H2" s="8" t="s">
        <v>7</v>
      </c>
      <c r="I2" s="8">
        <f>G2*A2</f>
        <v>1</v>
      </c>
      <c r="J2" s="8" t="s">
        <v>7</v>
      </c>
      <c r="K2" s="10"/>
      <c r="L2" s="10"/>
    </row>
    <row r="3" spans="1:13" x14ac:dyDescent="0.35">
      <c r="A3" s="25">
        <v>1</v>
      </c>
      <c r="B3" s="1" t="s">
        <v>16</v>
      </c>
      <c r="C3" s="1" t="s">
        <v>17</v>
      </c>
      <c r="D3" s="1" t="s">
        <v>13</v>
      </c>
      <c r="E3" s="1" t="s">
        <v>14</v>
      </c>
      <c r="F3" s="1" t="s">
        <v>15</v>
      </c>
      <c r="G3" s="8">
        <v>0.5</v>
      </c>
      <c r="H3" s="8" t="s">
        <v>7</v>
      </c>
      <c r="I3" s="8">
        <f t="shared" ref="I3:I35" si="0">G3*A3</f>
        <v>0.5</v>
      </c>
      <c r="J3" s="8" t="s">
        <v>7</v>
      </c>
      <c r="K3" s="10"/>
      <c r="L3" s="10"/>
    </row>
    <row r="4" spans="1:13" x14ac:dyDescent="0.35">
      <c r="A4" s="25">
        <v>1</v>
      </c>
      <c r="B4" s="1" t="s">
        <v>18</v>
      </c>
      <c r="C4" s="1" t="s">
        <v>125</v>
      </c>
      <c r="D4" s="1" t="s">
        <v>13</v>
      </c>
      <c r="E4" s="1" t="s">
        <v>14</v>
      </c>
      <c r="F4" s="1" t="s">
        <v>15</v>
      </c>
      <c r="G4" s="8">
        <v>0.5</v>
      </c>
      <c r="H4" s="8" t="s">
        <v>7</v>
      </c>
      <c r="I4" s="8">
        <f t="shared" si="0"/>
        <v>0.5</v>
      </c>
      <c r="J4" s="8" t="s">
        <v>7</v>
      </c>
      <c r="K4" s="10"/>
      <c r="L4" s="10"/>
    </row>
    <row r="5" spans="1:13" x14ac:dyDescent="0.35">
      <c r="A5" s="25">
        <v>1</v>
      </c>
      <c r="B5" s="1" t="s">
        <v>20</v>
      </c>
      <c r="C5" s="1" t="s">
        <v>21</v>
      </c>
      <c r="D5" s="1" t="s">
        <v>13</v>
      </c>
      <c r="E5" s="1" t="s">
        <v>14</v>
      </c>
      <c r="F5" s="1" t="s">
        <v>15</v>
      </c>
      <c r="G5" s="8">
        <v>0.5</v>
      </c>
      <c r="H5" s="8" t="s">
        <v>7</v>
      </c>
      <c r="I5" s="8">
        <f t="shared" si="0"/>
        <v>0.5</v>
      </c>
      <c r="J5" s="8" t="s">
        <v>7</v>
      </c>
      <c r="K5" s="10"/>
      <c r="L5" s="10"/>
    </row>
    <row r="6" spans="1:13" x14ac:dyDescent="0.35">
      <c r="A6" s="25">
        <v>2</v>
      </c>
      <c r="B6" s="1" t="s">
        <v>22</v>
      </c>
      <c r="C6" s="1" t="s">
        <v>23</v>
      </c>
      <c r="D6" s="1" t="s">
        <v>13</v>
      </c>
      <c r="E6" s="1" t="s">
        <v>14</v>
      </c>
      <c r="F6" s="1" t="s">
        <v>15</v>
      </c>
      <c r="G6" s="8">
        <v>0.5</v>
      </c>
      <c r="H6" s="8" t="s">
        <v>7</v>
      </c>
      <c r="I6" s="8">
        <f t="shared" si="0"/>
        <v>1</v>
      </c>
      <c r="J6" s="8" t="s">
        <v>7</v>
      </c>
      <c r="K6" s="10"/>
      <c r="L6" s="10"/>
    </row>
    <row r="7" spans="1:13" x14ac:dyDescent="0.35">
      <c r="A7" s="25">
        <v>4</v>
      </c>
      <c r="B7" s="1" t="s">
        <v>24</v>
      </c>
      <c r="C7" s="1" t="s">
        <v>25</v>
      </c>
      <c r="D7" s="1" t="s">
        <v>13</v>
      </c>
      <c r="E7" s="1" t="s">
        <v>14</v>
      </c>
      <c r="F7" s="1" t="s">
        <v>15</v>
      </c>
      <c r="G7" s="8">
        <v>0.5</v>
      </c>
      <c r="H7" s="8" t="s">
        <v>7</v>
      </c>
      <c r="I7" s="8">
        <f t="shared" si="0"/>
        <v>2</v>
      </c>
      <c r="J7" s="8" t="s">
        <v>7</v>
      </c>
      <c r="K7" s="10"/>
      <c r="L7" s="10"/>
    </row>
    <row r="8" spans="1:13" x14ac:dyDescent="0.35">
      <c r="A8" s="25">
        <v>1</v>
      </c>
      <c r="B8" s="1" t="s">
        <v>26</v>
      </c>
      <c r="C8" s="1" t="s">
        <v>27</v>
      </c>
      <c r="D8" s="1" t="s">
        <v>28</v>
      </c>
      <c r="E8" s="1" t="s">
        <v>29</v>
      </c>
      <c r="F8" s="1" t="s">
        <v>30</v>
      </c>
      <c r="G8" s="8">
        <v>0.223</v>
      </c>
      <c r="H8" s="8" t="s">
        <v>7</v>
      </c>
      <c r="I8" s="8">
        <f t="shared" si="0"/>
        <v>0.223</v>
      </c>
      <c r="J8" s="8" t="s">
        <v>7</v>
      </c>
      <c r="K8" s="10"/>
      <c r="L8" s="10"/>
    </row>
    <row r="9" spans="1:13" x14ac:dyDescent="0.35">
      <c r="A9" s="25">
        <v>2</v>
      </c>
      <c r="B9" s="1" t="s">
        <v>31</v>
      </c>
      <c r="C9" s="1" t="s">
        <v>32</v>
      </c>
      <c r="D9" s="1" t="s">
        <v>33</v>
      </c>
      <c r="E9" s="1" t="s">
        <v>34</v>
      </c>
      <c r="F9" s="1" t="s">
        <v>35</v>
      </c>
      <c r="G9" s="8">
        <v>0.56999999999999995</v>
      </c>
      <c r="H9" s="8" t="s">
        <v>7</v>
      </c>
      <c r="I9" s="8">
        <f t="shared" si="0"/>
        <v>1.1399999999999999</v>
      </c>
      <c r="J9" s="8" t="s">
        <v>7</v>
      </c>
      <c r="K9" s="15" t="s">
        <v>36</v>
      </c>
      <c r="L9" s="20" t="s">
        <v>37</v>
      </c>
      <c r="M9" s="14" t="s">
        <v>38</v>
      </c>
    </row>
    <row r="10" spans="1:13" x14ac:dyDescent="0.35">
      <c r="A10" s="25">
        <v>2</v>
      </c>
      <c r="B10" s="1" t="s">
        <v>39</v>
      </c>
      <c r="C10" s="1" t="s">
        <v>40</v>
      </c>
      <c r="D10" s="1" t="s">
        <v>41</v>
      </c>
      <c r="E10" s="1" t="s">
        <v>42</v>
      </c>
      <c r="F10" s="1" t="s">
        <v>43</v>
      </c>
      <c r="G10" s="8">
        <v>0.22</v>
      </c>
      <c r="H10" s="8" t="s">
        <v>7</v>
      </c>
      <c r="I10" s="8">
        <f t="shared" si="0"/>
        <v>0.44</v>
      </c>
      <c r="J10" s="8" t="s">
        <v>7</v>
      </c>
      <c r="K10" s="15" t="s">
        <v>36</v>
      </c>
      <c r="L10" s="20" t="s">
        <v>44</v>
      </c>
      <c r="M10" s="14" t="s">
        <v>38</v>
      </c>
    </row>
    <row r="11" spans="1:13" x14ac:dyDescent="0.35">
      <c r="A11" s="25">
        <v>1</v>
      </c>
      <c r="B11" s="1" t="s">
        <v>45</v>
      </c>
      <c r="C11" s="1" t="s">
        <v>46</v>
      </c>
      <c r="D11" s="1" t="s">
        <v>47</v>
      </c>
      <c r="E11" s="1" t="s">
        <v>48</v>
      </c>
      <c r="F11" s="1" t="s">
        <v>48</v>
      </c>
      <c r="G11" s="8">
        <v>1.98</v>
      </c>
      <c r="H11" s="8" t="s">
        <v>7</v>
      </c>
      <c r="I11" s="8">
        <f t="shared" si="0"/>
        <v>1.98</v>
      </c>
      <c r="J11" s="8" t="s">
        <v>7</v>
      </c>
      <c r="K11" s="15" t="s">
        <v>36</v>
      </c>
      <c r="L11" s="20">
        <v>629105150521</v>
      </c>
      <c r="M11" s="9" t="s">
        <v>38</v>
      </c>
    </row>
    <row r="12" spans="1:13" x14ac:dyDescent="0.35">
      <c r="A12" s="25">
        <v>2</v>
      </c>
      <c r="B12" s="1" t="s">
        <v>49</v>
      </c>
      <c r="C12" s="1" t="s">
        <v>50</v>
      </c>
      <c r="D12" s="1" t="s">
        <v>51</v>
      </c>
      <c r="E12" s="1" t="s">
        <v>52</v>
      </c>
      <c r="F12" s="1" t="s">
        <v>53</v>
      </c>
      <c r="G12" s="8">
        <v>0.5</v>
      </c>
      <c r="H12" s="8" t="s">
        <v>7</v>
      </c>
      <c r="I12" s="8">
        <f t="shared" si="0"/>
        <v>1</v>
      </c>
      <c r="J12" s="8" t="s">
        <v>7</v>
      </c>
      <c r="K12" s="10"/>
      <c r="L12" s="10"/>
    </row>
    <row r="13" spans="1:13" x14ac:dyDescent="0.35">
      <c r="A13" s="25">
        <v>1</v>
      </c>
      <c r="B13" s="1" t="s">
        <v>54</v>
      </c>
      <c r="C13" s="1" t="s">
        <v>55</v>
      </c>
      <c r="D13" s="1" t="s">
        <v>51</v>
      </c>
      <c r="E13" s="1" t="s">
        <v>52</v>
      </c>
      <c r="F13" s="1" t="s">
        <v>53</v>
      </c>
      <c r="G13" s="8">
        <v>0.5</v>
      </c>
      <c r="H13" s="8" t="s">
        <v>7</v>
      </c>
      <c r="I13" s="8">
        <f t="shared" si="0"/>
        <v>0.5</v>
      </c>
      <c r="J13" s="8" t="s">
        <v>7</v>
      </c>
      <c r="K13" s="10"/>
      <c r="L13" s="10"/>
    </row>
    <row r="14" spans="1:13" x14ac:dyDescent="0.35">
      <c r="A14" s="25">
        <v>2</v>
      </c>
      <c r="B14" s="1" t="s">
        <v>56</v>
      </c>
      <c r="C14" s="1" t="s">
        <v>57</v>
      </c>
      <c r="D14" s="1" t="s">
        <v>51</v>
      </c>
      <c r="E14" s="1" t="s">
        <v>52</v>
      </c>
      <c r="F14" s="1" t="s">
        <v>53</v>
      </c>
      <c r="G14" s="8">
        <v>0.5</v>
      </c>
      <c r="H14" s="8" t="s">
        <v>7</v>
      </c>
      <c r="I14" s="8">
        <f t="shared" si="0"/>
        <v>1</v>
      </c>
      <c r="J14" s="8" t="s">
        <v>7</v>
      </c>
      <c r="K14" s="10"/>
      <c r="L14" s="10"/>
    </row>
    <row r="15" spans="1:13" x14ac:dyDescent="0.35">
      <c r="A15" s="25">
        <v>2</v>
      </c>
      <c r="B15" s="1" t="s">
        <v>58</v>
      </c>
      <c r="C15" s="1" t="s">
        <v>59</v>
      </c>
      <c r="D15" s="1" t="s">
        <v>51</v>
      </c>
      <c r="E15" s="1" t="s">
        <v>52</v>
      </c>
      <c r="F15" s="1" t="s">
        <v>53</v>
      </c>
      <c r="G15" s="8">
        <v>0.5</v>
      </c>
      <c r="H15" s="8" t="s">
        <v>7</v>
      </c>
      <c r="I15" s="8">
        <f t="shared" si="0"/>
        <v>1</v>
      </c>
      <c r="J15" s="8" t="s">
        <v>7</v>
      </c>
      <c r="K15" s="10"/>
      <c r="L15" s="10"/>
    </row>
    <row r="16" spans="1:13" x14ac:dyDescent="0.35">
      <c r="A16" s="25">
        <v>1</v>
      </c>
      <c r="B16" s="1" t="s">
        <v>60</v>
      </c>
      <c r="C16" s="1" t="s">
        <v>61</v>
      </c>
      <c r="D16" s="1" t="s">
        <v>51</v>
      </c>
      <c r="E16" s="1" t="s">
        <v>52</v>
      </c>
      <c r="F16" s="1" t="s">
        <v>53</v>
      </c>
      <c r="G16" s="8">
        <v>0.5</v>
      </c>
      <c r="H16" s="8" t="s">
        <v>7</v>
      </c>
      <c r="I16" s="8">
        <f t="shared" si="0"/>
        <v>0.5</v>
      </c>
      <c r="J16" s="8" t="s">
        <v>7</v>
      </c>
      <c r="K16" s="10"/>
      <c r="L16" s="10"/>
    </row>
    <row r="17" spans="1:13" x14ac:dyDescent="0.35">
      <c r="A17" s="25">
        <v>2</v>
      </c>
      <c r="B17" s="1" t="s">
        <v>62</v>
      </c>
      <c r="C17" s="1" t="s">
        <v>63</v>
      </c>
      <c r="D17" s="1" t="s">
        <v>51</v>
      </c>
      <c r="E17" s="1" t="s">
        <v>52</v>
      </c>
      <c r="F17" s="1" t="s">
        <v>53</v>
      </c>
      <c r="G17" s="8">
        <v>0.5</v>
      </c>
      <c r="H17" s="8" t="s">
        <v>7</v>
      </c>
      <c r="I17" s="8">
        <f t="shared" si="0"/>
        <v>1</v>
      </c>
      <c r="J17" s="8" t="s">
        <v>7</v>
      </c>
      <c r="K17" s="10"/>
      <c r="L17" s="10"/>
    </row>
    <row r="18" spans="1:13" x14ac:dyDescent="0.35">
      <c r="A18" s="25">
        <v>1</v>
      </c>
      <c r="B18" s="1" t="s">
        <v>64</v>
      </c>
      <c r="C18" s="1" t="s">
        <v>65</v>
      </c>
      <c r="D18" s="1" t="s">
        <v>66</v>
      </c>
      <c r="E18" s="1" t="s">
        <v>67</v>
      </c>
      <c r="F18" s="1" t="s">
        <v>68</v>
      </c>
      <c r="G18" s="8">
        <v>0.33</v>
      </c>
      <c r="H18" s="8" t="s">
        <v>7</v>
      </c>
      <c r="I18" s="8">
        <f t="shared" si="0"/>
        <v>0.33</v>
      </c>
      <c r="J18" s="8" t="s">
        <v>7</v>
      </c>
      <c r="K18" s="10"/>
      <c r="L18" s="10"/>
    </row>
    <row r="19" spans="1:13" x14ac:dyDescent="0.35">
      <c r="A19" s="25">
        <v>1</v>
      </c>
      <c r="B19" s="1" t="s">
        <v>69</v>
      </c>
      <c r="C19" s="1" t="s">
        <v>70</v>
      </c>
      <c r="D19" s="1" t="s">
        <v>71</v>
      </c>
      <c r="E19" s="1" t="s">
        <v>72</v>
      </c>
      <c r="F19" s="1" t="s">
        <v>70</v>
      </c>
      <c r="G19" s="8">
        <v>3.75</v>
      </c>
      <c r="H19" s="8" t="s">
        <v>7</v>
      </c>
      <c r="I19" s="8">
        <f t="shared" si="0"/>
        <v>3.75</v>
      </c>
      <c r="J19" s="8" t="s">
        <v>7</v>
      </c>
      <c r="K19" s="15" t="s">
        <v>36</v>
      </c>
      <c r="L19" s="20" t="s">
        <v>70</v>
      </c>
      <c r="M19" s="9" t="s">
        <v>38</v>
      </c>
    </row>
    <row r="20" spans="1:13" x14ac:dyDescent="0.35">
      <c r="A20" s="25">
        <v>1</v>
      </c>
      <c r="B20" s="1" t="s">
        <v>73</v>
      </c>
      <c r="C20" s="1" t="s">
        <v>74</v>
      </c>
      <c r="D20" s="1" t="s">
        <v>75</v>
      </c>
      <c r="E20" s="1" t="s">
        <v>76</v>
      </c>
      <c r="F20" s="1" t="s">
        <v>74</v>
      </c>
      <c r="G20" s="8">
        <v>5.15</v>
      </c>
      <c r="H20" s="8" t="s">
        <v>7</v>
      </c>
      <c r="I20" s="8">
        <f t="shared" si="0"/>
        <v>5.15</v>
      </c>
      <c r="J20" s="8" t="s">
        <v>7</v>
      </c>
      <c r="K20" s="16" t="s">
        <v>36</v>
      </c>
      <c r="L20" s="20" t="s">
        <v>77</v>
      </c>
    </row>
    <row r="21" spans="1:13" ht="29" x14ac:dyDescent="0.35">
      <c r="A21" s="25">
        <v>1</v>
      </c>
      <c r="B21" s="1" t="s">
        <v>78</v>
      </c>
      <c r="C21" s="1" t="s">
        <v>79</v>
      </c>
      <c r="D21" s="3" t="s">
        <v>80</v>
      </c>
      <c r="E21" s="1" t="s">
        <v>81</v>
      </c>
      <c r="F21" s="1" t="s">
        <v>79</v>
      </c>
      <c r="G21" s="8">
        <v>3.02</v>
      </c>
      <c r="H21" s="8" t="s">
        <v>7</v>
      </c>
      <c r="I21" s="8">
        <f t="shared" si="0"/>
        <v>3.02</v>
      </c>
      <c r="J21" s="8" t="s">
        <v>7</v>
      </c>
      <c r="K21" s="10"/>
      <c r="L21" s="10"/>
      <c r="M21" s="9" t="s">
        <v>38</v>
      </c>
    </row>
    <row r="22" spans="1:13" x14ac:dyDescent="0.35">
      <c r="A22" s="25">
        <v>2</v>
      </c>
      <c r="B22" s="1" t="s">
        <v>82</v>
      </c>
      <c r="C22" s="1" t="s">
        <v>83</v>
      </c>
      <c r="D22" s="1" t="s">
        <v>66</v>
      </c>
      <c r="E22" s="1" t="s">
        <v>84</v>
      </c>
      <c r="F22" s="1" t="s">
        <v>83</v>
      </c>
      <c r="G22" s="2">
        <v>0.12</v>
      </c>
      <c r="H22" s="8" t="s">
        <v>7</v>
      </c>
      <c r="I22" s="8">
        <f t="shared" si="0"/>
        <v>0.24</v>
      </c>
      <c r="J22" s="8" t="s">
        <v>7</v>
      </c>
      <c r="K22" s="10"/>
      <c r="L22" s="10"/>
    </row>
    <row r="23" spans="1:13" x14ac:dyDescent="0.35">
      <c r="A23" s="25">
        <v>1</v>
      </c>
      <c r="B23" s="1" t="s">
        <v>85</v>
      </c>
      <c r="C23" s="1" t="s">
        <v>86</v>
      </c>
      <c r="D23" s="1" t="s">
        <v>87</v>
      </c>
      <c r="E23" s="1" t="s">
        <v>86</v>
      </c>
      <c r="F23" s="1" t="s">
        <v>86</v>
      </c>
      <c r="G23" s="2">
        <v>1</v>
      </c>
      <c r="H23" s="8" t="s">
        <v>7</v>
      </c>
      <c r="I23" s="8">
        <f t="shared" si="0"/>
        <v>1</v>
      </c>
      <c r="J23" s="8" t="s">
        <v>7</v>
      </c>
      <c r="K23" s="10"/>
      <c r="L23" s="10"/>
    </row>
    <row r="24" spans="1:13" x14ac:dyDescent="0.35">
      <c r="A24" s="25">
        <v>1</v>
      </c>
      <c r="B24" s="1" t="s">
        <v>88</v>
      </c>
      <c r="C24" s="1" t="s">
        <v>89</v>
      </c>
      <c r="D24" s="1" t="s">
        <v>90</v>
      </c>
      <c r="E24" s="1" t="s">
        <v>91</v>
      </c>
      <c r="F24" s="1" t="s">
        <v>89</v>
      </c>
      <c r="G24" s="2">
        <v>0.3</v>
      </c>
      <c r="H24" s="8" t="s">
        <v>7</v>
      </c>
      <c r="I24" s="8">
        <f t="shared" si="0"/>
        <v>0.3</v>
      </c>
      <c r="J24" s="8" t="s">
        <v>7</v>
      </c>
      <c r="K24" s="10"/>
      <c r="L24" s="10"/>
    </row>
    <row r="25" spans="1:13" x14ac:dyDescent="0.35">
      <c r="A25" s="25">
        <v>1</v>
      </c>
      <c r="B25" s="1" t="s">
        <v>92</v>
      </c>
      <c r="C25" s="1" t="s">
        <v>93</v>
      </c>
      <c r="D25" s="1" t="s">
        <v>94</v>
      </c>
      <c r="E25" s="1" t="s">
        <v>93</v>
      </c>
      <c r="F25" s="1" t="s">
        <v>93</v>
      </c>
      <c r="G25" s="2">
        <v>1.62</v>
      </c>
      <c r="H25" s="8" t="s">
        <v>7</v>
      </c>
      <c r="I25" s="8">
        <f t="shared" si="0"/>
        <v>1.62</v>
      </c>
      <c r="J25" s="8" t="s">
        <v>7</v>
      </c>
      <c r="K25" s="15" t="s">
        <v>36</v>
      </c>
      <c r="L25" s="21" t="s">
        <v>95</v>
      </c>
      <c r="M25" s="9" t="s">
        <v>38</v>
      </c>
    </row>
    <row r="26" spans="1:13" x14ac:dyDescent="0.35">
      <c r="A26" s="25">
        <v>1</v>
      </c>
      <c r="B26" s="1" t="s">
        <v>96</v>
      </c>
      <c r="C26" s="1" t="s">
        <v>97</v>
      </c>
      <c r="D26" s="1" t="s">
        <v>98</v>
      </c>
      <c r="E26" s="1" t="s">
        <v>99</v>
      </c>
      <c r="F26" s="1" t="s">
        <v>99</v>
      </c>
      <c r="G26" s="2">
        <v>0.6</v>
      </c>
      <c r="H26" s="8" t="s">
        <v>7</v>
      </c>
      <c r="I26" s="8">
        <f t="shared" si="0"/>
        <v>0.6</v>
      </c>
      <c r="J26" s="8" t="s">
        <v>7</v>
      </c>
      <c r="K26" s="15" t="s">
        <v>36</v>
      </c>
      <c r="L26" s="20" t="s">
        <v>100</v>
      </c>
    </row>
    <row r="27" spans="1:13" x14ac:dyDescent="0.35">
      <c r="H27" s="8"/>
      <c r="I27" s="8"/>
      <c r="J27" s="8"/>
    </row>
    <row r="28" spans="1:13" x14ac:dyDescent="0.35">
      <c r="H28" s="8"/>
      <c r="I28" s="8"/>
      <c r="J28" s="8"/>
    </row>
    <row r="29" spans="1:13" s="6" customFormat="1" x14ac:dyDescent="0.35">
      <c r="A29" s="4" t="s">
        <v>0</v>
      </c>
      <c r="B29" s="4" t="s">
        <v>1</v>
      </c>
      <c r="C29" s="4" t="s">
        <v>2</v>
      </c>
      <c r="D29" s="4" t="s">
        <v>3</v>
      </c>
      <c r="E29" s="4" t="s">
        <v>4</v>
      </c>
      <c r="F29" s="4" t="s">
        <v>5</v>
      </c>
      <c r="H29" s="8"/>
      <c r="I29" s="8"/>
      <c r="J29" s="8"/>
    </row>
    <row r="30" spans="1:13" x14ac:dyDescent="0.35">
      <c r="A30" s="25">
        <v>1</v>
      </c>
      <c r="B30" s="1" t="s">
        <v>101</v>
      </c>
      <c r="C30" s="1" t="s">
        <v>25</v>
      </c>
      <c r="D30" s="1" t="s">
        <v>13</v>
      </c>
      <c r="E30" s="1" t="s">
        <v>14</v>
      </c>
      <c r="F30" s="1" t="s">
        <v>15</v>
      </c>
      <c r="G30" s="2">
        <v>0.5</v>
      </c>
      <c r="H30" s="8" t="s">
        <v>7</v>
      </c>
      <c r="I30" s="8">
        <f t="shared" si="0"/>
        <v>0.5</v>
      </c>
      <c r="J30" s="8" t="s">
        <v>7</v>
      </c>
      <c r="K30" s="10"/>
      <c r="L30" s="10"/>
    </row>
    <row r="31" spans="1:13" ht="304.5" x14ac:dyDescent="0.35">
      <c r="A31" s="25">
        <v>64</v>
      </c>
      <c r="B31" s="3" t="s">
        <v>102</v>
      </c>
      <c r="C31" s="1" t="s">
        <v>103</v>
      </c>
      <c r="D31" s="3" t="s">
        <v>104</v>
      </c>
      <c r="E31" s="1" t="s">
        <v>105</v>
      </c>
      <c r="F31" s="1" t="s">
        <v>106</v>
      </c>
      <c r="G31" s="2">
        <v>0.121</v>
      </c>
      <c r="H31" s="8" t="s">
        <v>7</v>
      </c>
      <c r="I31" s="8">
        <f t="shared" si="0"/>
        <v>7.7439999999999998</v>
      </c>
      <c r="J31" s="8" t="s">
        <v>7</v>
      </c>
      <c r="K31" s="17" t="s">
        <v>38</v>
      </c>
      <c r="L31" s="19"/>
    </row>
    <row r="32" spans="1:13" x14ac:dyDescent="0.35">
      <c r="A32" s="25">
        <v>1</v>
      </c>
      <c r="B32" s="1" t="s">
        <v>107</v>
      </c>
      <c r="C32" s="1" t="s">
        <v>108</v>
      </c>
      <c r="D32" s="1" t="s">
        <v>51</v>
      </c>
      <c r="E32" s="1" t="s">
        <v>52</v>
      </c>
      <c r="F32" s="1" t="s">
        <v>53</v>
      </c>
      <c r="G32" s="2">
        <v>0.5</v>
      </c>
      <c r="H32" s="8" t="s">
        <v>7</v>
      </c>
      <c r="I32" s="8">
        <f t="shared" si="0"/>
        <v>0.5</v>
      </c>
      <c r="J32" s="8" t="s">
        <v>7</v>
      </c>
      <c r="K32" s="10"/>
      <c r="L32" s="10"/>
    </row>
    <row r="33" spans="1:13" x14ac:dyDescent="0.35">
      <c r="A33" s="25">
        <v>1</v>
      </c>
      <c r="B33" s="1" t="s">
        <v>69</v>
      </c>
      <c r="C33" s="1" t="s">
        <v>109</v>
      </c>
      <c r="D33" s="1" t="s">
        <v>110</v>
      </c>
      <c r="E33" s="1" t="s">
        <v>111</v>
      </c>
      <c r="F33" s="1" t="s">
        <v>112</v>
      </c>
      <c r="G33" s="2">
        <v>9.91</v>
      </c>
      <c r="H33" s="8" t="s">
        <v>7</v>
      </c>
      <c r="I33" s="8">
        <f t="shared" si="0"/>
        <v>9.91</v>
      </c>
      <c r="J33" s="8" t="s">
        <v>7</v>
      </c>
      <c r="K33" s="15" t="s">
        <v>36</v>
      </c>
      <c r="L33" s="20" t="s">
        <v>113</v>
      </c>
    </row>
    <row r="34" spans="1:13" ht="29" x14ac:dyDescent="0.35">
      <c r="A34" s="25">
        <v>2</v>
      </c>
      <c r="B34" s="1" t="s">
        <v>82</v>
      </c>
      <c r="C34" s="1" t="s">
        <v>114</v>
      </c>
      <c r="D34" s="3" t="s">
        <v>115</v>
      </c>
      <c r="E34" s="1" t="s">
        <v>116</v>
      </c>
      <c r="F34" s="1" t="s">
        <v>116</v>
      </c>
      <c r="G34" s="2">
        <v>1.17</v>
      </c>
      <c r="H34" s="8" t="s">
        <v>7</v>
      </c>
      <c r="I34" s="8">
        <f t="shared" si="0"/>
        <v>2.34</v>
      </c>
      <c r="J34" s="8" t="s">
        <v>7</v>
      </c>
      <c r="K34" s="18" t="s">
        <v>38</v>
      </c>
      <c r="L34" s="19" t="s">
        <v>114</v>
      </c>
    </row>
    <row r="35" spans="1:13" ht="29.5" thickBot="1" x14ac:dyDescent="0.4">
      <c r="A35" s="25">
        <v>2</v>
      </c>
      <c r="B35" s="1" t="s">
        <v>117</v>
      </c>
      <c r="C35" s="1" t="s">
        <v>93</v>
      </c>
      <c r="D35" s="3" t="s">
        <v>118</v>
      </c>
      <c r="E35" s="1" t="s">
        <v>93</v>
      </c>
      <c r="F35" s="1" t="s">
        <v>93</v>
      </c>
      <c r="G35" s="2">
        <v>1.62</v>
      </c>
      <c r="H35" s="8" t="s">
        <v>7</v>
      </c>
      <c r="I35" s="8">
        <f t="shared" si="0"/>
        <v>3.24</v>
      </c>
      <c r="J35" s="8" t="s">
        <v>7</v>
      </c>
      <c r="K35" s="15" t="s">
        <v>36</v>
      </c>
      <c r="L35" s="21" t="s">
        <v>93</v>
      </c>
      <c r="M35" s="9" t="s">
        <v>38</v>
      </c>
    </row>
    <row r="36" spans="1:13" ht="15" thickBot="1" x14ac:dyDescent="0.4">
      <c r="G36" s="2" t="s">
        <v>119</v>
      </c>
      <c r="I36" s="11">
        <f>SUM(I2:I35)</f>
        <v>54.527000000000008</v>
      </c>
      <c r="J36" s="8" t="s">
        <v>7</v>
      </c>
      <c r="K36" s="2">
        <f>SUM(I9:I11,I19:I20,I25:I26,I31,I33:I35)</f>
        <v>37.914000000000009</v>
      </c>
      <c r="L36" s="8" t="s">
        <v>7</v>
      </c>
    </row>
    <row r="37" spans="1:13" x14ac:dyDescent="0.35">
      <c r="G37" s="2" t="s">
        <v>120</v>
      </c>
      <c r="I37" s="2">
        <f>SUM(I2:I26)</f>
        <v>30.292999999999999</v>
      </c>
      <c r="J37" s="8" t="s">
        <v>7</v>
      </c>
      <c r="K37" s="13">
        <f>SUM(I9:I11,I19:I20,I25:I26)</f>
        <v>14.680000000000001</v>
      </c>
      <c r="L37" s="8" t="s">
        <v>7</v>
      </c>
    </row>
    <row r="38" spans="1:13" x14ac:dyDescent="0.35">
      <c r="G38" s="2" t="s">
        <v>121</v>
      </c>
      <c r="I38" s="2">
        <f>SUM(I30:I35)</f>
        <v>24.234000000000002</v>
      </c>
      <c r="J38" s="8" t="s">
        <v>7</v>
      </c>
      <c r="K38" s="13">
        <f>SUM(I31,I33:I35)</f>
        <v>23.234000000000002</v>
      </c>
      <c r="L38" s="8" t="s">
        <v>7</v>
      </c>
    </row>
    <row r="42" spans="1:13" x14ac:dyDescent="0.35">
      <c r="B42" s="24"/>
    </row>
    <row r="43" spans="1:13" x14ac:dyDescent="0.35">
      <c r="B43" s="24"/>
    </row>
    <row r="44" spans="1:13" x14ac:dyDescent="0.35">
      <c r="B44" s="24"/>
    </row>
    <row r="45" spans="1:13" x14ac:dyDescent="0.35">
      <c r="B45" s="24"/>
    </row>
    <row r="46" spans="1:13" x14ac:dyDescent="0.35">
      <c r="B46" s="24"/>
    </row>
    <row r="47" spans="1:13" x14ac:dyDescent="0.35">
      <c r="B47" s="24"/>
    </row>
    <row r="49" spans="2:2" x14ac:dyDescent="0.35">
      <c r="B49" s="24"/>
    </row>
    <row r="50" spans="2:2" x14ac:dyDescent="0.35">
      <c r="B50" s="24"/>
    </row>
    <row r="51" spans="2:2" x14ac:dyDescent="0.35">
      <c r="B51" s="24"/>
    </row>
    <row r="52" spans="2:2" x14ac:dyDescent="0.35">
      <c r="B52" s="24"/>
    </row>
    <row r="53" spans="2:2" x14ac:dyDescent="0.35">
      <c r="B53" s="24"/>
    </row>
    <row r="54" spans="2:2" x14ac:dyDescent="0.35">
      <c r="B54" s="24"/>
    </row>
    <row r="56" spans="2:2" x14ac:dyDescent="0.35">
      <c r="B56" s="24"/>
    </row>
    <row r="57" spans="2:2" x14ac:dyDescent="0.35">
      <c r="B57" s="24"/>
    </row>
    <row r="58" spans="2:2" x14ac:dyDescent="0.35">
      <c r="B58" s="24"/>
    </row>
    <row r="59" spans="2:2" x14ac:dyDescent="0.35">
      <c r="B59" s="24"/>
    </row>
    <row r="64" spans="2:2" x14ac:dyDescent="0.35">
      <c r="B64" s="24"/>
    </row>
    <row r="65" spans="2:2" x14ac:dyDescent="0.35">
      <c r="B65" s="24"/>
    </row>
    <row r="66" spans="2:2" x14ac:dyDescent="0.35">
      <c r="B66" s="24"/>
    </row>
    <row r="67" spans="2:2" x14ac:dyDescent="0.35">
      <c r="B67" s="24"/>
    </row>
  </sheetData>
  <hyperlinks>
    <hyperlink ref="M9" r:id="rId1" xr:uid="{00000000-0004-0000-0000-000000000000}"/>
    <hyperlink ref="M10" r:id="rId2" xr:uid="{00000000-0004-0000-0000-000001000000}"/>
    <hyperlink ref="K11" r:id="rId3" xr:uid="{00000000-0004-0000-0000-000002000000}"/>
    <hyperlink ref="M11" r:id="rId4" xr:uid="{00000000-0004-0000-0000-000003000000}"/>
    <hyperlink ref="K19" r:id="rId5" xr:uid="{00000000-0004-0000-0000-000004000000}"/>
    <hyperlink ref="M19" r:id="rId6" xr:uid="{00000000-0004-0000-0000-000005000000}"/>
    <hyperlink ref="K20" r:id="rId7" xr:uid="{00000000-0004-0000-0000-000006000000}"/>
    <hyperlink ref="K25" r:id="rId8" xr:uid="{00000000-0004-0000-0000-000007000000}"/>
    <hyperlink ref="M25" r:id="rId9" xr:uid="{00000000-0004-0000-0000-000008000000}"/>
    <hyperlink ref="K26" r:id="rId10" xr:uid="{00000000-0004-0000-0000-000009000000}"/>
    <hyperlink ref="K31" r:id="rId11" xr:uid="{00000000-0004-0000-0000-00000A000000}"/>
    <hyperlink ref="K35" r:id="rId12" xr:uid="{00000000-0004-0000-0000-00000B000000}"/>
    <hyperlink ref="M35" r:id="rId13" xr:uid="{00000000-0004-0000-0000-00000C000000}"/>
    <hyperlink ref="K33" r:id="rId14" xr:uid="{00000000-0004-0000-0000-00000D000000}"/>
    <hyperlink ref="M21" r:id="rId15" xr:uid="{00000000-0004-0000-0000-00000E000000}"/>
    <hyperlink ref="K9" r:id="rId16" xr:uid="{00000000-0004-0000-0000-00000F000000}"/>
    <hyperlink ref="K10" r:id="rId17" xr:uid="{00000000-0004-0000-0000-000010000000}"/>
    <hyperlink ref="K34" r:id="rId18" xr:uid="{00000000-0004-0000-0000-000011000000}"/>
  </hyperlinks>
  <pageMargins left="0.7" right="0.7" top="0.75" bottom="0.75" header="0.3" footer="0.3"/>
  <pageSetup paperSize="9" orientation="landscape" r:id="rId19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22"/>
  <sheetViews>
    <sheetView zoomScale="130" zoomScaleNormal="130" workbookViewId="0"/>
  </sheetViews>
  <sheetFormatPr baseColWidth="10" defaultColWidth="10.81640625" defaultRowHeight="14.5" x14ac:dyDescent="0.35"/>
  <cols>
    <col min="1" max="1" width="27.453125" style="22" customWidth="1"/>
    <col min="2" max="2" width="8.1796875" style="23" customWidth="1"/>
    <col min="3" max="3" width="16" style="22" customWidth="1"/>
    <col min="4" max="4" width="34.453125" style="22" customWidth="1"/>
    <col min="5" max="5" width="23" style="22" customWidth="1"/>
    <col min="6" max="6" width="19" style="22" customWidth="1"/>
    <col min="7" max="7" width="10.81640625" style="22"/>
    <col min="8" max="8" width="5.453125" style="22" customWidth="1"/>
    <col min="9" max="9" width="10.81640625" style="22"/>
    <col min="10" max="10" width="5.54296875" style="22" customWidth="1"/>
    <col min="11" max="16384" width="10.81640625" style="22"/>
  </cols>
  <sheetData>
    <row r="1" spans="1:12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7" t="s">
        <v>7</v>
      </c>
      <c r="I1" s="7" t="s">
        <v>8</v>
      </c>
      <c r="J1" s="7" t="s">
        <v>7</v>
      </c>
      <c r="K1" s="12"/>
      <c r="L1" s="12"/>
    </row>
    <row r="2" spans="1:12" x14ac:dyDescent="0.35">
      <c r="A2" s="5">
        <v>2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8">
        <v>0.5</v>
      </c>
      <c r="H2" s="8" t="s">
        <v>7</v>
      </c>
      <c r="I2" s="8">
        <f>G2*A2</f>
        <v>1</v>
      </c>
      <c r="J2" s="8" t="s">
        <v>7</v>
      </c>
      <c r="K2" s="12"/>
      <c r="L2" s="12"/>
    </row>
    <row r="3" spans="1:12" x14ac:dyDescent="0.35">
      <c r="A3" s="5">
        <v>1</v>
      </c>
      <c r="B3" s="1" t="s">
        <v>16</v>
      </c>
      <c r="C3" s="1" t="s">
        <v>17</v>
      </c>
      <c r="D3" s="1" t="s">
        <v>13</v>
      </c>
      <c r="E3" s="1" t="s">
        <v>14</v>
      </c>
      <c r="F3" s="1" t="s">
        <v>15</v>
      </c>
      <c r="G3" s="8">
        <v>0.5</v>
      </c>
      <c r="H3" s="8" t="s">
        <v>7</v>
      </c>
      <c r="I3" s="8">
        <f t="shared" ref="I3:I22" si="0">G3*A3</f>
        <v>0.5</v>
      </c>
      <c r="J3" s="8" t="s">
        <v>7</v>
      </c>
      <c r="K3" s="12"/>
      <c r="L3" s="12"/>
    </row>
    <row r="4" spans="1:12" x14ac:dyDescent="0.35">
      <c r="A4" s="5">
        <v>1</v>
      </c>
      <c r="B4" s="1" t="s">
        <v>18</v>
      </c>
      <c r="C4" s="1" t="s">
        <v>19</v>
      </c>
      <c r="D4" s="1" t="s">
        <v>13</v>
      </c>
      <c r="E4" s="1" t="s">
        <v>14</v>
      </c>
      <c r="F4" s="1" t="s">
        <v>15</v>
      </c>
      <c r="G4" s="8">
        <v>0.5</v>
      </c>
      <c r="H4" s="8" t="s">
        <v>7</v>
      </c>
      <c r="I4" s="8">
        <f t="shared" si="0"/>
        <v>0.5</v>
      </c>
      <c r="J4" s="8" t="s">
        <v>7</v>
      </c>
      <c r="K4" s="12"/>
      <c r="L4" s="12"/>
    </row>
    <row r="5" spans="1:12" x14ac:dyDescent="0.35">
      <c r="A5" s="5">
        <v>1</v>
      </c>
      <c r="B5" s="1" t="s">
        <v>20</v>
      </c>
      <c r="C5" s="1" t="s">
        <v>21</v>
      </c>
      <c r="D5" s="1" t="s">
        <v>13</v>
      </c>
      <c r="E5" s="1" t="s">
        <v>14</v>
      </c>
      <c r="F5" s="1" t="s">
        <v>15</v>
      </c>
      <c r="G5" s="8">
        <v>0.5</v>
      </c>
      <c r="H5" s="8" t="s">
        <v>7</v>
      </c>
      <c r="I5" s="8">
        <f t="shared" si="0"/>
        <v>0.5</v>
      </c>
      <c r="J5" s="8" t="s">
        <v>7</v>
      </c>
      <c r="K5" s="12"/>
      <c r="L5" s="12"/>
    </row>
    <row r="6" spans="1:12" x14ac:dyDescent="0.35">
      <c r="A6" s="5">
        <v>1</v>
      </c>
      <c r="B6" s="1" t="s">
        <v>122</v>
      </c>
      <c r="C6" s="1" t="s">
        <v>25</v>
      </c>
      <c r="D6" s="1" t="s">
        <v>13</v>
      </c>
      <c r="E6" s="1" t="s">
        <v>14</v>
      </c>
      <c r="F6" s="1" t="s">
        <v>15</v>
      </c>
      <c r="G6" s="8">
        <v>0.5</v>
      </c>
      <c r="H6" s="8" t="s">
        <v>7</v>
      </c>
      <c r="I6" s="8">
        <f t="shared" si="0"/>
        <v>0.5</v>
      </c>
      <c r="J6" s="8" t="s">
        <v>7</v>
      </c>
      <c r="K6" s="12"/>
      <c r="L6" s="12"/>
    </row>
    <row r="7" spans="1:12" x14ac:dyDescent="0.35">
      <c r="A7" s="5">
        <v>2</v>
      </c>
      <c r="B7" s="1" t="s">
        <v>22</v>
      </c>
      <c r="C7" s="1" t="s">
        <v>23</v>
      </c>
      <c r="D7" s="1" t="s">
        <v>13</v>
      </c>
      <c r="E7" s="1" t="s">
        <v>14</v>
      </c>
      <c r="F7" s="1" t="s">
        <v>15</v>
      </c>
      <c r="G7" s="8">
        <v>0.5</v>
      </c>
      <c r="H7" s="8" t="s">
        <v>7</v>
      </c>
      <c r="I7" s="8">
        <f t="shared" si="0"/>
        <v>1</v>
      </c>
      <c r="J7" s="8" t="s">
        <v>7</v>
      </c>
      <c r="K7" s="12"/>
      <c r="L7" s="12"/>
    </row>
    <row r="8" spans="1:12" x14ac:dyDescent="0.35">
      <c r="A8" s="5">
        <v>3</v>
      </c>
      <c r="B8" s="1" t="s">
        <v>123</v>
      </c>
      <c r="C8" s="1" t="s">
        <v>124</v>
      </c>
      <c r="D8" s="1" t="s">
        <v>13</v>
      </c>
      <c r="E8" s="1" t="s">
        <v>14</v>
      </c>
      <c r="F8" s="1" t="s">
        <v>15</v>
      </c>
      <c r="G8" s="8">
        <v>0.5</v>
      </c>
      <c r="H8" s="8" t="s">
        <v>7</v>
      </c>
      <c r="I8" s="8">
        <f t="shared" si="0"/>
        <v>1.5</v>
      </c>
      <c r="J8" s="8" t="s">
        <v>7</v>
      </c>
      <c r="K8" s="12"/>
      <c r="L8" s="12"/>
    </row>
    <row r="9" spans="1:12" x14ac:dyDescent="0.35">
      <c r="A9" s="5">
        <v>1</v>
      </c>
      <c r="B9" s="1" t="s">
        <v>26</v>
      </c>
      <c r="C9" s="1" t="s">
        <v>27</v>
      </c>
      <c r="D9" s="1" t="s">
        <v>28</v>
      </c>
      <c r="E9" s="1" t="s">
        <v>29</v>
      </c>
      <c r="F9" s="1" t="s">
        <v>30</v>
      </c>
      <c r="G9" s="8">
        <v>0.223</v>
      </c>
      <c r="H9" s="8" t="s">
        <v>7</v>
      </c>
      <c r="I9" s="8">
        <f t="shared" si="0"/>
        <v>0.223</v>
      </c>
      <c r="J9" s="8" t="s">
        <v>7</v>
      </c>
      <c r="K9" s="12"/>
      <c r="L9" s="12"/>
    </row>
    <row r="10" spans="1:12" x14ac:dyDescent="0.35">
      <c r="A10" s="5">
        <v>2</v>
      </c>
      <c r="B10" s="1" t="s">
        <v>49</v>
      </c>
      <c r="C10" s="1" t="s">
        <v>50</v>
      </c>
      <c r="D10" s="1" t="s">
        <v>51</v>
      </c>
      <c r="E10" s="1" t="s">
        <v>52</v>
      </c>
      <c r="F10" s="1" t="s">
        <v>53</v>
      </c>
      <c r="G10" s="8">
        <v>0.5</v>
      </c>
      <c r="H10" s="8" t="s">
        <v>7</v>
      </c>
      <c r="I10" s="8">
        <f t="shared" si="0"/>
        <v>1</v>
      </c>
      <c r="J10" s="8" t="s">
        <v>7</v>
      </c>
      <c r="K10" s="12"/>
      <c r="L10" s="12"/>
    </row>
    <row r="11" spans="1:12" x14ac:dyDescent="0.35">
      <c r="A11" s="5">
        <v>1</v>
      </c>
      <c r="B11" s="1" t="s">
        <v>54</v>
      </c>
      <c r="C11" s="1" t="s">
        <v>55</v>
      </c>
      <c r="D11" s="1" t="s">
        <v>51</v>
      </c>
      <c r="E11" s="1" t="s">
        <v>52</v>
      </c>
      <c r="F11" s="1" t="s">
        <v>53</v>
      </c>
      <c r="G11" s="8">
        <v>0.5</v>
      </c>
      <c r="H11" s="8" t="s">
        <v>7</v>
      </c>
      <c r="I11" s="8">
        <f t="shared" si="0"/>
        <v>0.5</v>
      </c>
      <c r="J11" s="8" t="s">
        <v>7</v>
      </c>
      <c r="K11" s="12"/>
      <c r="L11" s="12"/>
    </row>
    <row r="12" spans="1:12" x14ac:dyDescent="0.35">
      <c r="A12" s="5">
        <v>2</v>
      </c>
      <c r="B12" s="1" t="s">
        <v>56</v>
      </c>
      <c r="C12" s="1" t="s">
        <v>57</v>
      </c>
      <c r="D12" s="1" t="s">
        <v>51</v>
      </c>
      <c r="E12" s="1" t="s">
        <v>52</v>
      </c>
      <c r="F12" s="1" t="s">
        <v>53</v>
      </c>
      <c r="G12" s="8">
        <v>0.5</v>
      </c>
      <c r="H12" s="8" t="s">
        <v>7</v>
      </c>
      <c r="I12" s="8">
        <f t="shared" si="0"/>
        <v>1</v>
      </c>
      <c r="J12" s="8" t="s">
        <v>7</v>
      </c>
      <c r="K12" s="12"/>
      <c r="L12" s="12"/>
    </row>
    <row r="13" spans="1:12" x14ac:dyDescent="0.35">
      <c r="A13" s="5">
        <v>2</v>
      </c>
      <c r="B13" s="1" t="s">
        <v>58</v>
      </c>
      <c r="C13" s="1" t="s">
        <v>59</v>
      </c>
      <c r="D13" s="1" t="s">
        <v>51</v>
      </c>
      <c r="E13" s="1" t="s">
        <v>52</v>
      </c>
      <c r="F13" s="1" t="s">
        <v>53</v>
      </c>
      <c r="G13" s="8">
        <v>0.5</v>
      </c>
      <c r="H13" s="8" t="s">
        <v>7</v>
      </c>
      <c r="I13" s="8">
        <f t="shared" si="0"/>
        <v>1</v>
      </c>
      <c r="J13" s="8" t="s">
        <v>7</v>
      </c>
      <c r="K13" s="12"/>
      <c r="L13" s="12"/>
    </row>
    <row r="14" spans="1:12" x14ac:dyDescent="0.35">
      <c r="A14" s="5">
        <v>1</v>
      </c>
      <c r="B14" s="1" t="s">
        <v>60</v>
      </c>
      <c r="C14" s="1" t="s">
        <v>61</v>
      </c>
      <c r="D14" s="1" t="s">
        <v>51</v>
      </c>
      <c r="E14" s="1" t="s">
        <v>52</v>
      </c>
      <c r="F14" s="1" t="s">
        <v>53</v>
      </c>
      <c r="G14" s="8">
        <v>0.5</v>
      </c>
      <c r="H14" s="8" t="s">
        <v>7</v>
      </c>
      <c r="I14" s="8">
        <f t="shared" si="0"/>
        <v>0.5</v>
      </c>
      <c r="J14" s="8" t="s">
        <v>7</v>
      </c>
      <c r="K14" s="12"/>
      <c r="L14" s="12"/>
    </row>
    <row r="15" spans="1:12" x14ac:dyDescent="0.35">
      <c r="A15" s="5">
        <v>2</v>
      </c>
      <c r="B15" s="1" t="s">
        <v>62</v>
      </c>
      <c r="C15" s="1" t="s">
        <v>63</v>
      </c>
      <c r="D15" s="1" t="s">
        <v>51</v>
      </c>
      <c r="E15" s="1" t="s">
        <v>52</v>
      </c>
      <c r="F15" s="1" t="s">
        <v>53</v>
      </c>
      <c r="G15" s="8">
        <v>0.5</v>
      </c>
      <c r="H15" s="8" t="s">
        <v>7</v>
      </c>
      <c r="I15" s="8">
        <f t="shared" si="0"/>
        <v>1</v>
      </c>
      <c r="J15" s="8" t="s">
        <v>7</v>
      </c>
      <c r="K15" s="12"/>
      <c r="L15" s="12"/>
    </row>
    <row r="16" spans="1:12" x14ac:dyDescent="0.35">
      <c r="A16" s="5">
        <v>1</v>
      </c>
      <c r="B16" s="1" t="s">
        <v>64</v>
      </c>
      <c r="C16" s="1" t="s">
        <v>65</v>
      </c>
      <c r="D16" s="1" t="s">
        <v>66</v>
      </c>
      <c r="E16" s="1" t="s">
        <v>67</v>
      </c>
      <c r="F16" s="1" t="s">
        <v>68</v>
      </c>
      <c r="G16" s="8">
        <v>0.33</v>
      </c>
      <c r="H16" s="8" t="s">
        <v>7</v>
      </c>
      <c r="I16" s="8">
        <f t="shared" si="0"/>
        <v>0.33</v>
      </c>
      <c r="J16" s="8" t="s">
        <v>7</v>
      </c>
      <c r="K16" s="12"/>
      <c r="L16" s="12"/>
    </row>
    <row r="17" spans="1:12" ht="72.5" x14ac:dyDescent="0.35">
      <c r="A17" s="5">
        <v>1</v>
      </c>
      <c r="B17" s="1" t="s">
        <v>78</v>
      </c>
      <c r="C17" s="1" t="s">
        <v>79</v>
      </c>
      <c r="D17" s="3" t="s">
        <v>80</v>
      </c>
      <c r="E17" s="1" t="s">
        <v>81</v>
      </c>
      <c r="F17" s="1" t="s">
        <v>79</v>
      </c>
      <c r="G17" s="8">
        <v>3.02</v>
      </c>
      <c r="H17" s="8" t="s">
        <v>7</v>
      </c>
      <c r="I17" s="8">
        <f t="shared" si="0"/>
        <v>3.02</v>
      </c>
      <c r="J17" s="8" t="s">
        <v>7</v>
      </c>
      <c r="K17" s="12"/>
      <c r="L17" s="12"/>
    </row>
    <row r="18" spans="1:12" x14ac:dyDescent="0.35">
      <c r="A18" s="5">
        <v>2</v>
      </c>
      <c r="B18" s="1" t="s">
        <v>82</v>
      </c>
      <c r="C18" s="1" t="s">
        <v>83</v>
      </c>
      <c r="D18" s="1" t="s">
        <v>66</v>
      </c>
      <c r="E18" s="1" t="s">
        <v>84</v>
      </c>
      <c r="F18" s="1" t="s">
        <v>83</v>
      </c>
      <c r="G18" s="2">
        <v>0.12</v>
      </c>
      <c r="H18" s="8" t="s">
        <v>7</v>
      </c>
      <c r="I18" s="8">
        <f t="shared" si="0"/>
        <v>0.24</v>
      </c>
      <c r="J18" s="8" t="s">
        <v>7</v>
      </c>
      <c r="K18" s="12"/>
      <c r="L18" s="12"/>
    </row>
    <row r="19" spans="1:12" x14ac:dyDescent="0.35">
      <c r="A19" s="5">
        <v>1</v>
      </c>
      <c r="B19" s="1" t="s">
        <v>85</v>
      </c>
      <c r="C19" s="1" t="s">
        <v>86</v>
      </c>
      <c r="D19" s="1" t="s">
        <v>87</v>
      </c>
      <c r="E19" s="1" t="s">
        <v>86</v>
      </c>
      <c r="F19" s="1" t="s">
        <v>86</v>
      </c>
      <c r="G19" s="2">
        <v>1</v>
      </c>
      <c r="H19" s="8" t="s">
        <v>7</v>
      </c>
      <c r="I19" s="8">
        <f t="shared" si="0"/>
        <v>1</v>
      </c>
      <c r="J19" s="8" t="s">
        <v>7</v>
      </c>
      <c r="K19" s="12"/>
      <c r="L19" s="12"/>
    </row>
    <row r="20" spans="1:12" x14ac:dyDescent="0.35">
      <c r="A20" s="5">
        <v>1</v>
      </c>
      <c r="B20" s="1" t="s">
        <v>88</v>
      </c>
      <c r="C20" s="1" t="s">
        <v>89</v>
      </c>
      <c r="D20" s="1" t="s">
        <v>90</v>
      </c>
      <c r="E20" s="1" t="s">
        <v>91</v>
      </c>
      <c r="F20" s="1" t="s">
        <v>89</v>
      </c>
      <c r="G20" s="2">
        <v>0.3</v>
      </c>
      <c r="H20" s="8" t="s">
        <v>7</v>
      </c>
      <c r="I20" s="8">
        <f t="shared" si="0"/>
        <v>0.3</v>
      </c>
      <c r="J20" s="8" t="s">
        <v>7</v>
      </c>
      <c r="K20" s="12"/>
      <c r="L20" s="12"/>
    </row>
    <row r="21" spans="1:12" x14ac:dyDescent="0.35">
      <c r="A21" s="5">
        <v>1</v>
      </c>
      <c r="B21" s="1" t="s">
        <v>101</v>
      </c>
      <c r="C21" s="1" t="s">
        <v>124</v>
      </c>
      <c r="D21" s="1" t="s">
        <v>13</v>
      </c>
      <c r="E21" s="1" t="s">
        <v>14</v>
      </c>
      <c r="F21" s="1" t="s">
        <v>15</v>
      </c>
      <c r="G21" s="2">
        <v>0.5</v>
      </c>
      <c r="H21" s="8" t="s">
        <v>7</v>
      </c>
      <c r="I21" s="8">
        <f t="shared" si="0"/>
        <v>0.5</v>
      </c>
      <c r="J21" s="8" t="s">
        <v>7</v>
      </c>
      <c r="K21" s="12"/>
      <c r="L21" s="12"/>
    </row>
    <row r="22" spans="1:12" x14ac:dyDescent="0.35">
      <c r="A22" s="5">
        <v>1</v>
      </c>
      <c r="B22" s="1" t="s">
        <v>107</v>
      </c>
      <c r="C22" s="1" t="s">
        <v>108</v>
      </c>
      <c r="D22" s="1" t="s">
        <v>51</v>
      </c>
      <c r="E22" s="1" t="s">
        <v>52</v>
      </c>
      <c r="F22" s="1" t="s">
        <v>53</v>
      </c>
      <c r="G22" s="2">
        <v>0.5</v>
      </c>
      <c r="H22" s="8" t="s">
        <v>7</v>
      </c>
      <c r="I22" s="8">
        <f t="shared" si="0"/>
        <v>0.5</v>
      </c>
      <c r="J22" s="8" t="s">
        <v>7</v>
      </c>
      <c r="K22" s="12"/>
      <c r="L22" s="12"/>
    </row>
  </sheetData>
  <pageMargins left="0.7" right="0.7" top="0.75" bottom="0.75" header="0.3" footer="0.3"/>
  <pageSetup paperSize="9"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2126_MainBoard_AffichageMatrici</vt:lpstr>
      <vt:lpstr>Feuil1</vt:lpstr>
      <vt:lpstr>'2126_MainBoard_AffichageMatrici'!Impression_des_titres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</dc:creator>
  <cp:keywords/>
  <dc:description/>
  <cp:lastModifiedBy>Ricardo</cp:lastModifiedBy>
  <cp:revision/>
  <dcterms:created xsi:type="dcterms:W3CDTF">2022-02-24T17:00:58Z</dcterms:created>
  <dcterms:modified xsi:type="dcterms:W3CDTF">2022-06-15T20:38:04Z</dcterms:modified>
  <cp:category/>
  <cp:contentStatus/>
</cp:coreProperties>
</file>