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elis\Downloads\2409_Mesure Température\2409_Mesure Température\doc\"/>
    </mc:Choice>
  </mc:AlternateContent>
  <xr:revisionPtr revIDLastSave="0" documentId="13_ncr:1_{4DCEE157-E4D8-44ED-8ECF-7C0A74D824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 s="1"/>
  <c r="H10" i="1" s="1"/>
  <c r="G8" i="1"/>
  <c r="F8" i="1" s="1"/>
  <c r="H8" i="1" s="1"/>
  <c r="G7" i="1"/>
  <c r="F7" i="1" s="1"/>
  <c r="G9" i="1"/>
  <c r="F9" i="1" s="1"/>
  <c r="N7" i="1"/>
  <c r="N10" i="1" s="1"/>
  <c r="E12" i="1"/>
  <c r="D12" i="1"/>
  <c r="M10" i="1"/>
  <c r="H7" i="1" l="1"/>
  <c r="H9" i="1"/>
  <c r="H12" i="1" l="1"/>
  <c r="H16" i="1" l="1"/>
  <c r="H17" i="1"/>
</calcChain>
</file>

<file path=xl/sharedStrings.xml><?xml version="1.0" encoding="utf-8"?>
<sst xmlns="http://schemas.openxmlformats.org/spreadsheetml/2006/main" count="36" uniqueCount="32">
  <si>
    <t>ESP32</t>
  </si>
  <si>
    <t>STM32</t>
  </si>
  <si>
    <t xml:space="preserve">Composants </t>
  </si>
  <si>
    <t xml:space="preserve">Numéro de référence </t>
  </si>
  <si>
    <t>Quantité</t>
  </si>
  <si>
    <t xml:space="preserve">Prix total </t>
  </si>
  <si>
    <t>Prix unitaire (par composant) [CHF]</t>
  </si>
  <si>
    <t>Total (par composant) [CHF]</t>
  </si>
  <si>
    <t>PCB</t>
  </si>
  <si>
    <t>-</t>
  </si>
  <si>
    <t>Microcontrôleur</t>
  </si>
  <si>
    <t>STM32F072C8T6TR</t>
  </si>
  <si>
    <t>E-paper</t>
  </si>
  <si>
    <t>ESP32-C3-WROOM-02-N4</t>
  </si>
  <si>
    <t xml:space="preserve">Composants divers </t>
  </si>
  <si>
    <t>Sommeil / mois [heures]</t>
  </si>
  <si>
    <t>Réveil / mois [heures]</t>
  </si>
  <si>
    <t>Autres</t>
  </si>
  <si>
    <t>Consommation en mode sommeil [mA]</t>
  </si>
  <si>
    <t>Consommation en mode réveil [mA]</t>
  </si>
  <si>
    <t xml:space="preserve">Total </t>
  </si>
  <si>
    <t xml:space="preserve"> Rafraichissements e-paper [nombre / mois]</t>
  </si>
  <si>
    <t>Consommation moyenne
[mA]</t>
  </si>
  <si>
    <t>Total heures mensuelles
[heures / mois]</t>
  </si>
  <si>
    <t>Durée rafraichissement e-paper [secondes]</t>
  </si>
  <si>
    <t>Délai entre deux réveils
[minutes]</t>
  </si>
  <si>
    <t>Durée réveil microcontrôleurs
[secondes]</t>
  </si>
  <si>
    <t>Alimentation</t>
  </si>
  <si>
    <t>Piles AAA</t>
  </si>
  <si>
    <t>Capacité
[mAh]</t>
  </si>
  <si>
    <t>Autonomie
[jours]</t>
  </si>
  <si>
    <t>Supercondensateur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</si>
</sst>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7"/>
  <sheetViews>
    <sheetView tabSelected="1" zoomScale="115" zoomScaleNormal="115" workbookViewId="0">
      <selection activeCell="J22" sqref="J22"/>
    </sheetView>
  </sheetViews>
  <sheetFormatPr baseColWidth="10" defaultRowHeight="15" x14ac:dyDescent="0.25"/>
  <cols>
    <col min="2" max="2" width="7.7109375" customWidth="1"/>
    <col min="3" max="3" width="23.85546875" customWidth="1"/>
    <col min="4" max="4" width="31" customWidth="1"/>
    <col min="5" max="5" width="30" customWidth="1"/>
    <col min="6" max="6" width="16.42578125" customWidth="1"/>
    <col min="7" max="7" width="14.140625" customWidth="1"/>
    <col min="8" max="8" width="30.42578125" customWidth="1"/>
    <col min="9" max="9" width="28.28515625" customWidth="1"/>
    <col min="10" max="10" width="18.28515625" bestFit="1" customWidth="1"/>
    <col min="11" max="11" width="8.85546875" bestFit="1" customWidth="1"/>
    <col min="12" max="12" width="23.7109375" bestFit="1" customWidth="1"/>
    <col min="13" max="13" width="27.140625" bestFit="1" customWidth="1"/>
    <col min="14" max="14" width="20.42578125" bestFit="1" customWidth="1"/>
  </cols>
  <sheetData>
    <row r="1" spans="3:14" ht="15.75" thickBot="1" x14ac:dyDescent="0.3"/>
    <row r="2" spans="3:14" s="6" customFormat="1" ht="60.75" customHeight="1" thickBot="1" x14ac:dyDescent="0.3">
      <c r="C2" s="14" t="s">
        <v>25</v>
      </c>
      <c r="D2" s="14" t="s">
        <v>23</v>
      </c>
      <c r="E2" s="14" t="s">
        <v>26</v>
      </c>
      <c r="F2" s="23" t="s">
        <v>21</v>
      </c>
      <c r="G2" s="24"/>
      <c r="H2" s="13" t="s">
        <v>24</v>
      </c>
      <c r="J2" s="7" t="s">
        <v>2</v>
      </c>
      <c r="K2" s="7" t="s">
        <v>4</v>
      </c>
      <c r="L2" s="7" t="s">
        <v>3</v>
      </c>
      <c r="M2" s="8" t="s">
        <v>6</v>
      </c>
      <c r="N2" s="8" t="s">
        <v>7</v>
      </c>
    </row>
    <row r="3" spans="3:14" ht="15.75" thickBot="1" x14ac:dyDescent="0.3">
      <c r="C3" s="17">
        <v>60</v>
      </c>
      <c r="D3" s="17">
        <v>720</v>
      </c>
      <c r="E3" s="17">
        <v>10</v>
      </c>
      <c r="F3" s="25">
        <v>100</v>
      </c>
      <c r="G3" s="26"/>
      <c r="H3" s="18">
        <v>6</v>
      </c>
      <c r="J3" s="4" t="s">
        <v>8</v>
      </c>
      <c r="K3" s="4">
        <v>1</v>
      </c>
      <c r="L3" s="4" t="s">
        <v>9</v>
      </c>
      <c r="M3" s="4">
        <v>30</v>
      </c>
      <c r="N3" s="4">
        <v>30</v>
      </c>
    </row>
    <row r="4" spans="3:14" ht="15.75" thickBot="1" x14ac:dyDescent="0.3">
      <c r="J4" s="4" t="s">
        <v>10</v>
      </c>
      <c r="K4" s="4">
        <v>1</v>
      </c>
      <c r="L4" s="4" t="s">
        <v>11</v>
      </c>
      <c r="M4" s="4">
        <v>4.26</v>
      </c>
      <c r="N4" s="4">
        <v>4.26</v>
      </c>
    </row>
    <row r="5" spans="3:14" ht="15.75" thickBot="1" x14ac:dyDescent="0.3">
      <c r="C5" s="22"/>
      <c r="D5" s="22"/>
      <c r="E5" s="22"/>
      <c r="F5" s="22"/>
      <c r="G5" s="22"/>
      <c r="H5" s="22"/>
      <c r="J5" s="4" t="s">
        <v>12</v>
      </c>
      <c r="K5" s="4">
        <v>1</v>
      </c>
      <c r="L5" s="4">
        <v>24963573</v>
      </c>
      <c r="M5" s="4">
        <v>16.899999999999999</v>
      </c>
      <c r="N5" s="4">
        <v>16.899999999999999</v>
      </c>
    </row>
    <row r="6" spans="3:14" ht="30.75" thickBot="1" x14ac:dyDescent="0.3">
      <c r="C6" s="14" t="s">
        <v>2</v>
      </c>
      <c r="D6" s="9" t="s">
        <v>18</v>
      </c>
      <c r="E6" s="12" t="s">
        <v>19</v>
      </c>
      <c r="F6" s="12" t="s">
        <v>15</v>
      </c>
      <c r="G6" s="12" t="s">
        <v>16</v>
      </c>
      <c r="H6" s="13" t="s">
        <v>22</v>
      </c>
      <c r="J6" s="4" t="s">
        <v>0</v>
      </c>
      <c r="K6" s="4">
        <v>1</v>
      </c>
      <c r="L6" s="5" t="s">
        <v>13</v>
      </c>
      <c r="M6" s="4">
        <v>1.69</v>
      </c>
      <c r="N6" s="4">
        <v>1.69</v>
      </c>
    </row>
    <row r="7" spans="3:14" ht="15.75" thickBot="1" x14ac:dyDescent="0.3">
      <c r="C7" s="1" t="s">
        <v>1</v>
      </c>
      <c r="D7" s="32">
        <v>0.9</v>
      </c>
      <c r="E7" s="11">
        <v>4.75</v>
      </c>
      <c r="F7" s="11">
        <f>D$3-G7</f>
        <v>718</v>
      </c>
      <c r="G7" s="11">
        <f>((E3*60/C3)*D3)/3600</f>
        <v>2</v>
      </c>
      <c r="H7" s="16">
        <f>((D7*F7)+(E7*G7))/(F7+G7)</f>
        <v>0.91069444444444447</v>
      </c>
      <c r="J7" s="4" t="s">
        <v>14</v>
      </c>
      <c r="K7" s="4">
        <v>30</v>
      </c>
      <c r="L7" s="4" t="s">
        <v>9</v>
      </c>
      <c r="M7" s="4">
        <v>1.2</v>
      </c>
      <c r="N7" s="4">
        <f>SUM(M7*K7)</f>
        <v>36</v>
      </c>
    </row>
    <row r="8" spans="3:14" ht="15.75" thickBot="1" x14ac:dyDescent="0.3">
      <c r="C8" s="1" t="s">
        <v>0</v>
      </c>
      <c r="D8" s="2">
        <v>5.0000000000000001E-3</v>
      </c>
      <c r="E8" s="11">
        <v>82</v>
      </c>
      <c r="F8" s="11">
        <f>D$3-G8</f>
        <v>718</v>
      </c>
      <c r="G8" s="11">
        <f>((E3*60/C3)*D3)/3600</f>
        <v>2</v>
      </c>
      <c r="H8" s="16">
        <f t="shared" ref="H8:H10" si="0">((D8*F8)+(E8*G8))/(F8+G8)</f>
        <v>0.23276388888888888</v>
      </c>
      <c r="J8" s="4"/>
      <c r="K8" s="4"/>
      <c r="L8" s="4"/>
      <c r="M8" s="4"/>
      <c r="N8" s="4"/>
    </row>
    <row r="9" spans="3:14" ht="15.75" thickBot="1" x14ac:dyDescent="0.3">
      <c r="C9" s="1" t="s">
        <v>12</v>
      </c>
      <c r="D9" s="2">
        <v>0.02</v>
      </c>
      <c r="E9" s="33">
        <v>3.5</v>
      </c>
      <c r="F9" s="15">
        <f>D$3-G9</f>
        <v>719.83333333333337</v>
      </c>
      <c r="G9" s="15">
        <f>(F3*H3)/3600</f>
        <v>0.16666666666666666</v>
      </c>
      <c r="H9" s="16">
        <f t="shared" si="0"/>
        <v>2.080555555555556E-2</v>
      </c>
      <c r="J9" s="4"/>
      <c r="K9" s="4"/>
      <c r="L9" s="4"/>
      <c r="M9" s="4"/>
      <c r="N9" s="4"/>
    </row>
    <row r="10" spans="3:14" ht="45.75" customHeight="1" thickBot="1" x14ac:dyDescent="0.3">
      <c r="C10" s="1" t="s">
        <v>17</v>
      </c>
      <c r="D10" s="32">
        <v>0.5</v>
      </c>
      <c r="E10" s="33">
        <v>0.5</v>
      </c>
      <c r="F10" s="11">
        <f>D$3-G10</f>
        <v>718</v>
      </c>
      <c r="G10" s="11">
        <f>((E3*60/C3)*D3)/3600</f>
        <v>2</v>
      </c>
      <c r="H10" s="16">
        <f t="shared" si="0"/>
        <v>0.5</v>
      </c>
      <c r="J10" s="10" t="s">
        <v>5</v>
      </c>
      <c r="K10" s="10"/>
      <c r="L10" s="10"/>
      <c r="M10" s="10">
        <f>SUM(M3:M7)</f>
        <v>54.05</v>
      </c>
      <c r="N10" s="10">
        <f>SUM(N3:N7)</f>
        <v>88.85</v>
      </c>
    </row>
    <row r="11" spans="3:14" ht="35.25" customHeight="1" x14ac:dyDescent="0.25">
      <c r="C11" s="1"/>
      <c r="D11" s="2"/>
      <c r="E11" s="11"/>
      <c r="F11" s="11"/>
      <c r="G11" s="11"/>
      <c r="H11" s="16"/>
    </row>
    <row r="12" spans="3:14" ht="15.75" thickBot="1" x14ac:dyDescent="0.3">
      <c r="C12" s="3" t="s">
        <v>20</v>
      </c>
      <c r="D12" s="20">
        <f>SUM(D7:D10)</f>
        <v>1.425</v>
      </c>
      <c r="E12" s="20">
        <f>SUM(E7:E10)</f>
        <v>90.75</v>
      </c>
      <c r="F12" s="21"/>
      <c r="G12" s="21"/>
      <c r="H12" s="19">
        <f>SUM(H7:H10)</f>
        <v>1.6642638888888888</v>
      </c>
    </row>
    <row r="14" spans="3:14" ht="15.75" thickBot="1" x14ac:dyDescent="0.3"/>
    <row r="15" spans="3:14" ht="30.75" customHeight="1" x14ac:dyDescent="0.25">
      <c r="E15" s="14" t="s">
        <v>27</v>
      </c>
      <c r="F15" s="27" t="s">
        <v>29</v>
      </c>
      <c r="G15" s="27"/>
      <c r="H15" s="13" t="s">
        <v>30</v>
      </c>
    </row>
    <row r="16" spans="3:14" x14ac:dyDescent="0.25">
      <c r="E16" s="1" t="s">
        <v>31</v>
      </c>
      <c r="F16" s="28">
        <v>667.5</v>
      </c>
      <c r="G16" s="28"/>
      <c r="H16" s="30">
        <f>F16/(H12*24)</f>
        <v>16.711592545920368</v>
      </c>
    </row>
    <row r="17" spans="5:8" ht="15.75" thickBot="1" x14ac:dyDescent="0.3">
      <c r="E17" s="17" t="s">
        <v>28</v>
      </c>
      <c r="F17" s="29">
        <v>1200</v>
      </c>
      <c r="G17" s="29"/>
      <c r="H17" s="31">
        <f>F17/(H12*24)</f>
        <v>30.043312442104035</v>
      </c>
    </row>
  </sheetData>
  <mergeCells count="6">
    <mergeCell ref="F15:G15"/>
    <mergeCell ref="F16:G16"/>
    <mergeCell ref="F17:G17"/>
    <mergeCell ref="C5:H5"/>
    <mergeCell ref="F2:G2"/>
    <mergeCell ref="F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Perret</dc:creator>
  <cp:lastModifiedBy>Melissa Marie Perret</cp:lastModifiedBy>
  <dcterms:created xsi:type="dcterms:W3CDTF">2024-08-21T08:24:32Z</dcterms:created>
  <dcterms:modified xsi:type="dcterms:W3CDTF">2024-08-25T22:02:08Z</dcterms:modified>
</cp:coreProperties>
</file>