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 activeTab="2"/>
  </bookViews>
  <sheets>
    <sheet name="Sub Meter Data" sheetId="1" r:id="rId1"/>
    <sheet name="Voltage Data" sheetId="2" r:id="rId2"/>
    <sheet name="Reactive_Power_Data" sheetId="3" r:id="rId3"/>
    <sheet name="Mean Power Consumption" sheetId="4" r:id="rId4"/>
    <sheet name="Maximum Power Consumption" sheetId="5" r:id="rId5"/>
  </sheets>
  <calcPr calcId="145621"/>
</workbook>
</file>

<file path=xl/calcChain.xml><?xml version="1.0" encoding="utf-8"?>
<calcChain xmlns="http://schemas.openxmlformats.org/spreadsheetml/2006/main">
  <c r="J5" i="5" l="1"/>
  <c r="J3" i="5"/>
  <c r="I5" i="5"/>
  <c r="I3" i="5"/>
  <c r="H5" i="5"/>
  <c r="H3" i="5"/>
  <c r="K4" i="4"/>
  <c r="K2" i="4"/>
  <c r="J2" i="4"/>
  <c r="J4" i="4"/>
  <c r="G2" i="4"/>
  <c r="F19" i="1" l="1"/>
  <c r="F18" i="1"/>
  <c r="F17" i="1"/>
  <c r="F16" i="1"/>
  <c r="F20" i="1"/>
  <c r="E20" i="1"/>
  <c r="E19" i="1"/>
  <c r="E18" i="1"/>
  <c r="E17" i="1"/>
  <c r="E16" i="1"/>
  <c r="E7" i="1"/>
  <c r="E6" i="1"/>
  <c r="E5" i="1"/>
  <c r="E4" i="1"/>
  <c r="E3" i="1"/>
  <c r="G4" i="4"/>
</calcChain>
</file>

<file path=xl/comments1.xml><?xml version="1.0" encoding="utf-8"?>
<comments xmlns="http://schemas.openxmlformats.org/spreadsheetml/2006/main">
  <authors>
    <author>Edward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Edward:</t>
        </r>
        <r>
          <rPr>
            <sz val="9"/>
            <color indexed="81"/>
            <rFont val="Tahoma"/>
            <family val="2"/>
          </rPr>
          <t xml:space="preserve">
Kitchen - dishwasher, oven, microwave, etc.</t>
        </r>
      </text>
    </comment>
    <comment ref="C2" authorId="0">
      <text>
        <r>
          <rPr>
            <b/>
            <sz val="9"/>
            <color indexed="81"/>
            <rFont val="Tahoma"/>
            <family val="2"/>
          </rPr>
          <t>Edward:</t>
        </r>
        <r>
          <rPr>
            <sz val="9"/>
            <color indexed="81"/>
            <rFont val="Tahoma"/>
            <family val="2"/>
          </rPr>
          <t xml:space="preserve">
Laundry room - washing machine, clothes dryer, refridgerator, light.</t>
        </r>
      </text>
    </comment>
    <comment ref="D2" authorId="0">
      <text>
        <r>
          <rPr>
            <b/>
            <sz val="9"/>
            <color indexed="81"/>
            <rFont val="Tahoma"/>
            <family val="2"/>
          </rPr>
          <t>Edward:</t>
        </r>
        <r>
          <rPr>
            <sz val="9"/>
            <color indexed="81"/>
            <rFont val="Tahoma"/>
            <family val="2"/>
          </rPr>
          <t xml:space="preserve">
Electric water heater and air conditioner.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>Edward:</t>
        </r>
        <r>
          <rPr>
            <sz val="9"/>
            <color indexed="81"/>
            <rFont val="Tahoma"/>
            <family val="2"/>
          </rPr>
          <t xml:space="preserve">
Kitchen - dishwasher, oven, microwave, etc.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Edward:</t>
        </r>
        <r>
          <rPr>
            <sz val="9"/>
            <color indexed="81"/>
            <rFont val="Tahoma"/>
            <family val="2"/>
          </rPr>
          <t xml:space="preserve">
Laundry room - washing machine, clothes dryer, refridgerator, light.</t>
        </r>
      </text>
    </comment>
    <comment ref="D15" authorId="0">
      <text>
        <r>
          <rPr>
            <b/>
            <sz val="9"/>
            <color indexed="81"/>
            <rFont val="Tahoma"/>
            <family val="2"/>
          </rPr>
          <t>Edward:</t>
        </r>
        <r>
          <rPr>
            <sz val="9"/>
            <color indexed="81"/>
            <rFont val="Tahoma"/>
            <family val="2"/>
          </rPr>
          <t xml:space="preserve">
Electric water heater and air conditioner.</t>
        </r>
      </text>
    </comment>
  </commentList>
</comments>
</file>

<file path=xl/comments2.xml><?xml version="1.0" encoding="utf-8"?>
<comments xmlns="http://schemas.openxmlformats.org/spreadsheetml/2006/main">
  <authors>
    <author>Edward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Edward:</t>
        </r>
        <r>
          <rPr>
            <sz val="9"/>
            <color indexed="81"/>
            <rFont val="Tahoma"/>
            <family val="2"/>
          </rPr>
          <t xml:space="preserve">
Kitchen - dishwasher, oven, microwave, etc.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Edward:</t>
        </r>
        <r>
          <rPr>
            <sz val="9"/>
            <color indexed="81"/>
            <rFont val="Tahoma"/>
            <family val="2"/>
          </rPr>
          <t xml:space="preserve">
Laundry room - washing machine, clothes dryer, refridgerator, light.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Edward:</t>
        </r>
        <r>
          <rPr>
            <sz val="9"/>
            <color indexed="81"/>
            <rFont val="Tahoma"/>
            <family val="2"/>
          </rPr>
          <t xml:space="preserve">
Electric water heater and air conditioner.</t>
        </r>
      </text>
    </comment>
  </commentList>
</comments>
</file>

<file path=xl/comments3.xml><?xml version="1.0" encoding="utf-8"?>
<comments xmlns="http://schemas.openxmlformats.org/spreadsheetml/2006/main">
  <authors>
    <author>Edward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Edward:</t>
        </r>
        <r>
          <rPr>
            <sz val="9"/>
            <color indexed="81"/>
            <rFont val="Tahoma"/>
            <family val="2"/>
          </rPr>
          <t xml:space="preserve">
Kitchen - dishwasher, oven, microwave, etc.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Edward:</t>
        </r>
        <r>
          <rPr>
            <sz val="9"/>
            <color indexed="81"/>
            <rFont val="Tahoma"/>
            <family val="2"/>
          </rPr>
          <t xml:space="preserve">
Laundry room - washing machine, clothes dryer, refridgerator, light.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Edward:</t>
        </r>
        <r>
          <rPr>
            <sz val="9"/>
            <color indexed="81"/>
            <rFont val="Tahoma"/>
            <family val="2"/>
          </rPr>
          <t xml:space="preserve">
Electric water heater and air conditioner.</t>
        </r>
      </text>
    </comment>
  </commentList>
</comments>
</file>

<file path=xl/sharedStrings.xml><?xml version="1.0" encoding="utf-8"?>
<sst xmlns="http://schemas.openxmlformats.org/spreadsheetml/2006/main" count="64" uniqueCount="18">
  <si>
    <t>Year</t>
  </si>
  <si>
    <t>Sub Metering 1</t>
  </si>
  <si>
    <t>Sub Metering 2</t>
  </si>
  <si>
    <t>Sub Metering 3</t>
  </si>
  <si>
    <t>All Data</t>
  </si>
  <si>
    <t>901 kWatts</t>
  </si>
  <si>
    <t>Mean Power Consumption (in Watt Hours)</t>
  </si>
  <si>
    <t>7.5-9.5 kWatts (Air conditioner and water heater)</t>
  </si>
  <si>
    <t>Voltage</t>
  </si>
  <si>
    <t>Mean Voltage Readings (in Volts)</t>
  </si>
  <si>
    <t>Mean Global Reactive Power</t>
  </si>
  <si>
    <t>Maximum Global Reactive Power</t>
  </si>
  <si>
    <t>Maximum Voltage Readings (in Volts)</t>
  </si>
  <si>
    <t>Maximum Power Consumption (in Watt Hours)</t>
  </si>
  <si>
    <t>Year 1</t>
  </si>
  <si>
    <t>Year 2</t>
  </si>
  <si>
    <t>Year 3</t>
  </si>
  <si>
    <t>Year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</si>
</sst>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123654"/>
      <name val="Arial"/>
      <family val="2"/>
    </font>
    <font>
      <u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4" fillId="0" borderId="0" xfId="0" applyFont="1"/>
    <xf numFmtId="0" fontId="0" fillId="0" borderId="1" xfId="0" applyBorder="1"/>
    <xf numFmtId="3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/>
    <xf numFmtId="0" fontId="0" fillId="3" borderId="0" xfId="0" applyFill="1"/>
    <xf numFmtId="2" fontId="0" fillId="0" borderId="1" xfId="0" applyNumberFormat="1" applyBorder="1" applyAlignment="1">
      <alignment horizontal="center"/>
    </xf>
    <xf numFmtId="0" fontId="5" fillId="2" borderId="0" xfId="0" applyFont="1" applyFill="1" applyAlignment="1">
      <alignment horizontal="center"/>
    </xf>
    <xf numFmtId="164" fontId="0" fillId="0" borderId="0" xfId="0" applyNumberFormat="1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0"/>
  <sheetViews>
    <sheetView workbookViewId="0">
      <selection activeCell="H27" sqref="H27"/>
    </sheetView>
  </sheetViews>
  <sheetFormatPr defaultRowHeight="15" x14ac:dyDescent="0.25"/>
  <cols>
    <col min="1" max="1" width="8.28515625" bestFit="1" customWidth="1"/>
    <col min="2" max="4" width="14.42578125" bestFit="1" customWidth="1"/>
    <col min="8" max="8" width="9.140625" style="7"/>
  </cols>
  <sheetData>
    <row r="1" spans="1:10" ht="18.75" x14ac:dyDescent="0.3">
      <c r="A1" s="13" t="s">
        <v>6</v>
      </c>
      <c r="B1" s="13"/>
      <c r="C1" s="13"/>
      <c r="D1" s="13"/>
    </row>
    <row r="2" spans="1:10" x14ac:dyDescent="0.25">
      <c r="A2" s="1" t="s">
        <v>0</v>
      </c>
      <c r="B2" s="1" t="s">
        <v>1</v>
      </c>
      <c r="C2" s="1" t="s">
        <v>2</v>
      </c>
      <c r="D2" s="1" t="s">
        <v>3</v>
      </c>
      <c r="F2" s="4"/>
      <c r="H2" s="8" t="s">
        <v>5</v>
      </c>
      <c r="J2" t="s">
        <v>7</v>
      </c>
    </row>
    <row r="3" spans="1:10" x14ac:dyDescent="0.25">
      <c r="A3" s="2" t="s">
        <v>14</v>
      </c>
      <c r="B3" s="3">
        <v>1.222</v>
      </c>
      <c r="C3" s="3">
        <v>1.627</v>
      </c>
      <c r="D3" s="3">
        <v>5.74</v>
      </c>
      <c r="E3" s="6">
        <f>(B3*24*30)+(C3*30*24)+(D3*30*24)</f>
        <v>6184.08</v>
      </c>
    </row>
    <row r="4" spans="1:10" x14ac:dyDescent="0.25">
      <c r="A4" s="2" t="s">
        <v>15</v>
      </c>
      <c r="B4" s="3">
        <v>1.1599999999999999</v>
      </c>
      <c r="C4" s="3">
        <v>1.302</v>
      </c>
      <c r="D4" s="3">
        <v>6.109</v>
      </c>
      <c r="E4" s="6">
        <f t="shared" ref="E4:E7" si="0">(B4*24*30)+(C4*30*24)+(D4*30*24)</f>
        <v>6171.1200000000008</v>
      </c>
    </row>
    <row r="5" spans="1:10" x14ac:dyDescent="0.25">
      <c r="A5" s="2" t="s">
        <v>16</v>
      </c>
      <c r="B5" s="3">
        <v>1.1279999999999999</v>
      </c>
      <c r="C5" s="3">
        <v>1.125</v>
      </c>
      <c r="D5" s="3">
        <v>6.6929999999999996</v>
      </c>
      <c r="E5" s="6">
        <f t="shared" si="0"/>
        <v>6441.12</v>
      </c>
    </row>
    <row r="6" spans="1:10" x14ac:dyDescent="0.25">
      <c r="A6" s="2" t="s">
        <v>17</v>
      </c>
      <c r="B6" s="3">
        <v>1.085</v>
      </c>
      <c r="C6" s="3">
        <v>1.121</v>
      </c>
      <c r="D6" s="3">
        <v>6.9950000000000001</v>
      </c>
      <c r="E6" s="6">
        <f t="shared" si="0"/>
        <v>6624.7199999999993</v>
      </c>
    </row>
    <row r="7" spans="1:10" x14ac:dyDescent="0.25">
      <c r="A7" s="5" t="s">
        <v>4</v>
      </c>
      <c r="B7" s="3">
        <v>1.1220000000000001</v>
      </c>
      <c r="C7" s="3">
        <v>1.2989999999999999</v>
      </c>
      <c r="D7" s="3">
        <v>6.4580000000000002</v>
      </c>
      <c r="E7" s="6">
        <f t="shared" si="0"/>
        <v>6392.88</v>
      </c>
    </row>
    <row r="14" spans="1:10" ht="18.75" x14ac:dyDescent="0.3">
      <c r="A14" s="13" t="s">
        <v>13</v>
      </c>
      <c r="B14" s="13"/>
      <c r="C14" s="13"/>
      <c r="D14" s="13"/>
      <c r="H14" s="8">
        <v>402.40800000000002</v>
      </c>
    </row>
    <row r="15" spans="1:10" x14ac:dyDescent="0.25">
      <c r="A15" s="1" t="s">
        <v>0</v>
      </c>
      <c r="B15" s="1" t="s">
        <v>1</v>
      </c>
      <c r="C15" s="1" t="s">
        <v>2</v>
      </c>
      <c r="D15" s="1" t="s">
        <v>3</v>
      </c>
    </row>
    <row r="16" spans="1:10" x14ac:dyDescent="0.25">
      <c r="A16" s="2" t="s">
        <v>14</v>
      </c>
      <c r="B16" s="3">
        <v>78</v>
      </c>
      <c r="C16" s="3">
        <v>75</v>
      </c>
      <c r="D16" s="3">
        <v>20</v>
      </c>
      <c r="E16" s="6">
        <f>(B16*24*30)+(C16*30*24)+(D16*30*24)</f>
        <v>124560</v>
      </c>
      <c r="F16" s="9">
        <f t="shared" ref="F16:F19" si="1">AVERAGE(B16:D16)</f>
        <v>57.666666666666664</v>
      </c>
      <c r="H16" s="8">
        <v>5392.7856000000002</v>
      </c>
    </row>
    <row r="17" spans="1:6" x14ac:dyDescent="0.25">
      <c r="A17" s="2" t="s">
        <v>15</v>
      </c>
      <c r="B17" s="3">
        <v>79</v>
      </c>
      <c r="C17" s="3">
        <v>76</v>
      </c>
      <c r="D17" s="3">
        <v>31</v>
      </c>
      <c r="E17" s="6">
        <f t="shared" ref="E17:E20" si="2">(B17*24*30)+(C17*30*24)+(D17*30*24)</f>
        <v>133920</v>
      </c>
      <c r="F17" s="9">
        <f t="shared" si="1"/>
        <v>62</v>
      </c>
    </row>
    <row r="18" spans="1:6" x14ac:dyDescent="0.25">
      <c r="A18" s="2" t="s">
        <v>16</v>
      </c>
      <c r="B18" s="3">
        <v>80</v>
      </c>
      <c r="C18" s="3">
        <v>76</v>
      </c>
      <c r="D18" s="3">
        <v>31</v>
      </c>
      <c r="E18" s="6">
        <f t="shared" si="2"/>
        <v>134640</v>
      </c>
      <c r="F18" s="9">
        <f t="shared" si="1"/>
        <v>62.333333333333336</v>
      </c>
    </row>
    <row r="19" spans="1:6" x14ac:dyDescent="0.25">
      <c r="A19" s="2" t="s">
        <v>17</v>
      </c>
      <c r="B19" s="3">
        <v>88</v>
      </c>
      <c r="C19" s="3">
        <v>79</v>
      </c>
      <c r="D19" s="3">
        <v>31</v>
      </c>
      <c r="E19" s="6">
        <f t="shared" si="2"/>
        <v>142560</v>
      </c>
      <c r="F19" s="9">
        <f t="shared" si="1"/>
        <v>66</v>
      </c>
    </row>
    <row r="20" spans="1:6" x14ac:dyDescent="0.25">
      <c r="A20" s="5" t="s">
        <v>4</v>
      </c>
      <c r="B20" s="3">
        <v>88</v>
      </c>
      <c r="C20" s="3">
        <v>79</v>
      </c>
      <c r="D20" s="3">
        <v>31</v>
      </c>
      <c r="E20" s="6">
        <f t="shared" si="2"/>
        <v>142560</v>
      </c>
      <c r="F20" s="9">
        <f>AVERAGE(B20:D20)</f>
        <v>66</v>
      </c>
    </row>
  </sheetData>
  <mergeCells count="2">
    <mergeCell ref="A1:D1"/>
    <mergeCell ref="A14:D14"/>
  </mergeCells>
  <pageMargins left="0.7" right="0.7" top="0.75" bottom="0.75" header="0.3" footer="0.3"/>
  <pageSetup orientation="portrait" r:id="rId1"/>
  <ignoredErrors>
    <ignoredError sqref="F16:F19" formulaRange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26" sqref="D26"/>
    </sheetView>
  </sheetViews>
  <sheetFormatPr defaultRowHeight="15" x14ac:dyDescent="0.25"/>
  <cols>
    <col min="4" max="4" width="15.5703125" customWidth="1"/>
  </cols>
  <sheetData>
    <row r="1" spans="1:4" ht="18.75" x14ac:dyDescent="0.3">
      <c r="A1" s="13" t="s">
        <v>9</v>
      </c>
      <c r="B1" s="13"/>
      <c r="C1" s="13"/>
      <c r="D1" s="13"/>
    </row>
    <row r="2" spans="1:4" x14ac:dyDescent="0.25">
      <c r="A2" s="10"/>
      <c r="B2" s="1" t="s">
        <v>0</v>
      </c>
      <c r="C2" s="1" t="s">
        <v>8</v>
      </c>
      <c r="D2" s="10"/>
    </row>
    <row r="3" spans="1:4" x14ac:dyDescent="0.25">
      <c r="A3" s="11"/>
      <c r="B3" s="2">
        <v>2007</v>
      </c>
      <c r="C3" s="3">
        <v>239.4</v>
      </c>
      <c r="D3" s="11"/>
    </row>
    <row r="4" spans="1:4" x14ac:dyDescent="0.25">
      <c r="A4" s="11"/>
      <c r="B4" s="2">
        <v>2008</v>
      </c>
      <c r="C4" s="3">
        <v>240.6</v>
      </c>
      <c r="D4" s="11"/>
    </row>
    <row r="5" spans="1:4" x14ac:dyDescent="0.25">
      <c r="A5" s="11"/>
      <c r="B5" s="2">
        <v>2009</v>
      </c>
      <c r="C5" s="3">
        <v>241.8</v>
      </c>
      <c r="D5" s="11"/>
    </row>
    <row r="6" spans="1:4" x14ac:dyDescent="0.25">
      <c r="A6" s="11"/>
      <c r="B6" s="2">
        <v>2010</v>
      </c>
      <c r="C6" s="3">
        <v>241.7</v>
      </c>
      <c r="D6" s="11"/>
    </row>
    <row r="7" spans="1:4" x14ac:dyDescent="0.25">
      <c r="A7" s="11"/>
      <c r="B7" s="2" t="s">
        <v>4</v>
      </c>
      <c r="C7" s="3">
        <v>240.8</v>
      </c>
      <c r="D7" s="11"/>
    </row>
    <row r="11" spans="1:4" ht="18.75" x14ac:dyDescent="0.3">
      <c r="A11" s="13" t="s">
        <v>12</v>
      </c>
      <c r="B11" s="13"/>
      <c r="C11" s="13"/>
      <c r="D11" s="13"/>
    </row>
    <row r="12" spans="1:4" x14ac:dyDescent="0.25">
      <c r="A12" s="10"/>
      <c r="B12" s="1" t="s">
        <v>0</v>
      </c>
      <c r="C12" s="1" t="s">
        <v>8</v>
      </c>
      <c r="D12" s="10"/>
    </row>
    <row r="13" spans="1:4" x14ac:dyDescent="0.25">
      <c r="A13" s="11"/>
      <c r="B13" s="2">
        <v>2007</v>
      </c>
      <c r="C13" s="3">
        <v>251.5</v>
      </c>
      <c r="D13" s="11"/>
    </row>
    <row r="14" spans="1:4" x14ac:dyDescent="0.25">
      <c r="A14" s="11"/>
      <c r="B14" s="2">
        <v>2008</v>
      </c>
      <c r="C14" s="3">
        <v>252.1</v>
      </c>
      <c r="D14" s="11"/>
    </row>
    <row r="15" spans="1:4" x14ac:dyDescent="0.25">
      <c r="A15" s="11"/>
      <c r="B15" s="2">
        <v>2009</v>
      </c>
      <c r="C15" s="3">
        <v>253.4</v>
      </c>
      <c r="D15" s="11"/>
    </row>
    <row r="16" spans="1:4" x14ac:dyDescent="0.25">
      <c r="A16" s="11"/>
      <c r="B16" s="2">
        <v>2010</v>
      </c>
      <c r="C16" s="3">
        <v>253.4</v>
      </c>
      <c r="D16" s="11"/>
    </row>
    <row r="17" spans="1:4" x14ac:dyDescent="0.25">
      <c r="A17" s="11"/>
      <c r="B17" s="2" t="s">
        <v>4</v>
      </c>
      <c r="C17" s="3">
        <v>253.4</v>
      </c>
      <c r="D17" s="11"/>
    </row>
  </sheetData>
  <mergeCells count="2">
    <mergeCell ref="A11:D11"/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I18" sqref="I18"/>
    </sheetView>
  </sheetViews>
  <sheetFormatPr defaultRowHeight="15" x14ac:dyDescent="0.25"/>
  <sheetData>
    <row r="1" spans="1:4" ht="18.75" x14ac:dyDescent="0.3">
      <c r="A1" s="13" t="s">
        <v>10</v>
      </c>
      <c r="B1" s="13"/>
      <c r="C1" s="13"/>
      <c r="D1" s="13"/>
    </row>
    <row r="2" spans="1:4" x14ac:dyDescent="0.25">
      <c r="A2" s="10"/>
      <c r="B2" s="1" t="s">
        <v>0</v>
      </c>
      <c r="C2" s="1" t="s">
        <v>8</v>
      </c>
      <c r="D2" s="10"/>
    </row>
    <row r="3" spans="1:4" x14ac:dyDescent="0.25">
      <c r="A3" s="11"/>
      <c r="B3" s="2" t="s">
        <v>14</v>
      </c>
      <c r="C3" s="12">
        <v>0.11890000000000001</v>
      </c>
      <c r="D3" s="11"/>
    </row>
    <row r="4" spans="1:4" x14ac:dyDescent="0.25">
      <c r="A4" s="11"/>
      <c r="B4" s="2" t="s">
        <v>15</v>
      </c>
      <c r="C4" s="12">
        <v>0.1178</v>
      </c>
      <c r="D4" s="11"/>
    </row>
    <row r="5" spans="1:4" x14ac:dyDescent="0.25">
      <c r="A5" s="11"/>
      <c r="B5" s="2" t="s">
        <v>16</v>
      </c>
      <c r="C5" s="12">
        <v>0.1293</v>
      </c>
      <c r="D5" s="11"/>
    </row>
    <row r="6" spans="1:4" x14ac:dyDescent="0.25">
      <c r="A6" s="11"/>
      <c r="B6" s="2" t="s">
        <v>17</v>
      </c>
      <c r="C6" s="12">
        <v>0.12920000000000001</v>
      </c>
      <c r="D6" s="11"/>
    </row>
    <row r="7" spans="1:4" x14ac:dyDescent="0.25">
      <c r="A7" s="11"/>
      <c r="B7" s="2" t="s">
        <v>4</v>
      </c>
      <c r="C7" s="12">
        <v>0.1236</v>
      </c>
      <c r="D7" s="11"/>
    </row>
    <row r="10" spans="1:4" ht="18.75" x14ac:dyDescent="0.3">
      <c r="A10" s="13" t="s">
        <v>11</v>
      </c>
      <c r="B10" s="13"/>
      <c r="C10" s="13"/>
      <c r="D10" s="13"/>
    </row>
    <row r="11" spans="1:4" x14ac:dyDescent="0.25">
      <c r="A11" s="10"/>
      <c r="B11" s="1" t="s">
        <v>0</v>
      </c>
      <c r="C11" s="1" t="s">
        <v>8</v>
      </c>
      <c r="D11" s="10"/>
    </row>
    <row r="12" spans="1:4" x14ac:dyDescent="0.25">
      <c r="A12" s="11"/>
      <c r="B12" s="2" t="s">
        <v>14</v>
      </c>
      <c r="C12" s="12">
        <v>1.04</v>
      </c>
      <c r="D12" s="11"/>
    </row>
    <row r="13" spans="1:4" x14ac:dyDescent="0.25">
      <c r="A13" s="11"/>
      <c r="B13" s="2" t="s">
        <v>15</v>
      </c>
      <c r="C13" s="12">
        <v>1.016</v>
      </c>
      <c r="D13" s="11"/>
    </row>
    <row r="14" spans="1:4" x14ac:dyDescent="0.25">
      <c r="A14" s="11"/>
      <c r="B14" s="2" t="s">
        <v>16</v>
      </c>
      <c r="C14" s="12">
        <v>1.08</v>
      </c>
      <c r="D14" s="11"/>
    </row>
    <row r="15" spans="1:4" x14ac:dyDescent="0.25">
      <c r="A15" s="11"/>
      <c r="B15" s="2" t="s">
        <v>17</v>
      </c>
      <c r="C15" s="12">
        <v>1.0940000000000001</v>
      </c>
      <c r="D15" s="11"/>
    </row>
    <row r="16" spans="1:4" x14ac:dyDescent="0.25">
      <c r="A16" s="11"/>
      <c r="B16" s="2" t="s">
        <v>4</v>
      </c>
      <c r="C16" s="12">
        <v>1.0940000000000001</v>
      </c>
      <c r="D16" s="11"/>
    </row>
  </sheetData>
  <mergeCells count="2">
    <mergeCell ref="A1:D1"/>
    <mergeCell ref="A10:D1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"/>
  <sheetViews>
    <sheetView workbookViewId="0">
      <selection activeCell="K5" sqref="K5"/>
    </sheetView>
  </sheetViews>
  <sheetFormatPr defaultRowHeight="15" x14ac:dyDescent="0.25"/>
  <cols>
    <col min="1" max="1" width="7.85546875" bestFit="1" customWidth="1"/>
    <col min="2" max="4" width="14.425781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11" x14ac:dyDescent="0.25">
      <c r="A2" s="2" t="s">
        <v>14</v>
      </c>
      <c r="B2" s="3">
        <v>1.222</v>
      </c>
      <c r="C2" s="3">
        <v>1.627</v>
      </c>
      <c r="D2" s="3">
        <v>5.74</v>
      </c>
      <c r="G2" s="14">
        <f>SUM(B2:F2)</f>
        <v>8.5890000000000004</v>
      </c>
      <c r="J2" s="15">
        <f>B2/G2</f>
        <v>0.14227500291069972</v>
      </c>
      <c r="K2" s="15">
        <f>D2/G2</f>
        <v>0.66829665851670739</v>
      </c>
    </row>
    <row r="3" spans="1:11" x14ac:dyDescent="0.25">
      <c r="A3" s="2" t="s">
        <v>15</v>
      </c>
      <c r="B3" s="3">
        <v>1.1599999999999999</v>
      </c>
      <c r="C3" s="3">
        <v>1.302</v>
      </c>
      <c r="D3" s="3">
        <v>6.109</v>
      </c>
      <c r="K3" s="15"/>
    </row>
    <row r="4" spans="1:11" x14ac:dyDescent="0.25">
      <c r="A4" s="2" t="s">
        <v>16</v>
      </c>
      <c r="B4" s="3">
        <v>1.1279999999999999</v>
      </c>
      <c r="C4" s="3">
        <v>1.125</v>
      </c>
      <c r="D4" s="3">
        <v>6.6929999999999996</v>
      </c>
      <c r="G4" s="14">
        <f>SUM(B4:F4)</f>
        <v>8.9459999999999997</v>
      </c>
      <c r="J4" s="15">
        <f>B4/G4</f>
        <v>0.12608987256874579</v>
      </c>
      <c r="K4" s="15">
        <f>D4/G4</f>
        <v>0.74815560026827632</v>
      </c>
    </row>
    <row r="5" spans="1:11" x14ac:dyDescent="0.25">
      <c r="A5" s="2" t="s">
        <v>17</v>
      </c>
      <c r="B5" s="3">
        <v>1.085</v>
      </c>
      <c r="C5" s="3">
        <v>1.121</v>
      </c>
      <c r="D5" s="3">
        <v>6.9950000000000001</v>
      </c>
    </row>
    <row r="6" spans="1:11" x14ac:dyDescent="0.25">
      <c r="A6" s="5" t="s">
        <v>4</v>
      </c>
      <c r="B6" s="3">
        <v>1.1220000000000001</v>
      </c>
      <c r="C6" s="3">
        <v>1.2989999999999999</v>
      </c>
      <c r="D6" s="3">
        <v>6.4580000000000002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"/>
  <sheetViews>
    <sheetView workbookViewId="0">
      <selection activeCell="I18" sqref="I18:I19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10" x14ac:dyDescent="0.25">
      <c r="A2" s="2" t="s">
        <v>14</v>
      </c>
      <c r="B2" s="3">
        <v>78</v>
      </c>
      <c r="C2" s="3">
        <v>75</v>
      </c>
      <c r="D2" s="3">
        <v>20</v>
      </c>
    </row>
    <row r="3" spans="1:10" x14ac:dyDescent="0.25">
      <c r="A3" s="2" t="s">
        <v>15</v>
      </c>
      <c r="B3" s="3">
        <v>79</v>
      </c>
      <c r="C3" s="3">
        <v>76</v>
      </c>
      <c r="D3" s="3">
        <v>31</v>
      </c>
      <c r="H3" s="14">
        <f>SUM(B3:G3)</f>
        <v>186</v>
      </c>
      <c r="I3" s="16">
        <f>B3/H3</f>
        <v>0.42473118279569894</v>
      </c>
      <c r="J3" s="16">
        <f>D3/H3</f>
        <v>0.16666666666666666</v>
      </c>
    </row>
    <row r="4" spans="1:10" x14ac:dyDescent="0.25">
      <c r="A4" s="2" t="s">
        <v>16</v>
      </c>
      <c r="B4" s="3">
        <v>80</v>
      </c>
      <c r="C4" s="3">
        <v>76</v>
      </c>
      <c r="D4" s="3">
        <v>31</v>
      </c>
      <c r="I4" s="16"/>
      <c r="J4" s="16"/>
    </row>
    <row r="5" spans="1:10" x14ac:dyDescent="0.25">
      <c r="A5" s="2" t="s">
        <v>17</v>
      </c>
      <c r="B5" s="3">
        <v>88</v>
      </c>
      <c r="C5" s="3">
        <v>79</v>
      </c>
      <c r="D5" s="3">
        <v>31</v>
      </c>
      <c r="H5" s="14">
        <f>SUM(B5:G5)</f>
        <v>198</v>
      </c>
      <c r="I5" s="16">
        <f>B5/H5</f>
        <v>0.44444444444444442</v>
      </c>
      <c r="J5" s="16">
        <f>D5/H5</f>
        <v>0.15656565656565657</v>
      </c>
    </row>
    <row r="6" spans="1:10" x14ac:dyDescent="0.25">
      <c r="A6" s="5" t="s">
        <v>4</v>
      </c>
      <c r="B6" s="3">
        <v>88</v>
      </c>
      <c r="C6" s="3">
        <v>79</v>
      </c>
      <c r="D6" s="3">
        <v>31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Sub Meter Data</vt:lpstr>
      <vt:lpstr>Voltage Data</vt:lpstr>
      <vt:lpstr>Reactive_Power_Data</vt:lpstr>
      <vt:lpstr>Mean Power Consumption</vt:lpstr>
      <vt:lpstr>Maximum Power Consumption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</dc:creator>
  <cp:lastModifiedBy>Edward</cp:lastModifiedBy>
  <dcterms:created xsi:type="dcterms:W3CDTF">2017-06-19T23:51:46Z</dcterms:created>
  <dcterms:modified xsi:type="dcterms:W3CDTF">2017-07-17T22:38:01Z</dcterms:modified>
</cp:coreProperties>
</file>