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garageneer\G105_裏表リバーシ\"/>
    </mc:Choice>
  </mc:AlternateContent>
  <bookViews>
    <workbookView xWindow="0" yWindow="0" windowWidth="28800" windowHeight="12360"/>
  </bookViews>
  <sheets>
    <sheet name="Sheet1" sheetId="1" r:id="rId1"/>
  </sheets>
  <definedNames>
    <definedName name="_xlnm.Print_Area" localSheetId="0">Sheet1!$A$1:$J$92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1" l="1"/>
  <c r="I91" i="1"/>
  <c r="I90" i="1"/>
  <c r="I89" i="1"/>
  <c r="I88" i="1"/>
  <c r="I87" i="1"/>
  <c r="I86" i="1"/>
  <c r="I85" i="1"/>
  <c r="I84" i="1"/>
  <c r="I83" i="1"/>
  <c r="G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G66" i="1"/>
  <c r="I65" i="1"/>
  <c r="I64" i="1"/>
  <c r="I63" i="1"/>
  <c r="I62" i="1"/>
  <c r="I61" i="1"/>
  <c r="I60" i="1"/>
  <c r="I59" i="1"/>
  <c r="I58" i="1"/>
  <c r="G58" i="1"/>
  <c r="I57" i="1"/>
  <c r="I56" i="1"/>
  <c r="I55" i="1"/>
  <c r="G55" i="1"/>
  <c r="G54" i="1"/>
  <c r="I54" i="1" s="1"/>
  <c r="I53" i="1"/>
  <c r="G53" i="1"/>
  <c r="G52" i="1"/>
  <c r="I52" i="1" s="1"/>
  <c r="I51" i="1"/>
  <c r="G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C3" i="1" l="1"/>
</calcChain>
</file>

<file path=xl/sharedStrings.xml><?xml version="1.0" encoding="utf-8"?>
<sst xmlns="http://schemas.openxmlformats.org/spreadsheetml/2006/main" count="363" uniqueCount="205">
  <si>
    <t>チーム名</t>
    <rPh sb="3" eb="4">
      <t>メイ</t>
    </rPh>
    <phoneticPr fontId="2"/>
  </si>
  <si>
    <t>裏表リバーシ</t>
    <rPh sb="0" eb="2">
      <t>ウラオモテ</t>
    </rPh>
    <phoneticPr fontId="2"/>
  </si>
  <si>
    <t>合計金額</t>
    <rPh sb="0" eb="2">
      <t>ゴウケイ</t>
    </rPh>
    <rPh sb="2" eb="4">
      <t>キンガク</t>
    </rPh>
    <phoneticPr fontId="2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</si>
  <si>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2"/>
  </si>
  <si>
    <t>No</t>
    <phoneticPr fontId="2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</si>
  <si>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2"/>
  </si>
  <si>
    <t>品名</t>
    <rPh sb="0" eb="2">
      <t>ヒンメイ</t>
    </rPh>
    <phoneticPr fontId="2"/>
  </si>
  <si>
    <t>材質</t>
    <rPh sb="0" eb="2">
      <t>ザイシツ</t>
    </rPh>
    <phoneticPr fontId="2"/>
  </si>
  <si>
    <t>型式</t>
    <rPh sb="0" eb="2">
      <t>カタシキ</t>
    </rPh>
    <phoneticPr fontId="2"/>
  </si>
  <si>
    <t>メーカー</t>
    <phoneticPr fontId="2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</si>
  <si>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2"/>
  </si>
  <si>
    <t>数量</t>
    <rPh sb="0" eb="2">
      <t>スウリョウ</t>
    </rPh>
    <phoneticPr fontId="2"/>
  </si>
  <si>
    <t>小計</t>
    <rPh sb="0" eb="2">
      <t>ショウケイ</t>
    </rPh>
    <phoneticPr fontId="2"/>
  </si>
  <si>
    <t>備考</t>
    <rPh sb="0" eb="2">
      <t>ビコウ</t>
    </rPh>
    <phoneticPr fontId="2"/>
  </si>
  <si>
    <t>例）</t>
    <rPh sb="0" eb="1">
      <t>レイ</t>
    </rPh>
    <phoneticPr fontId="2"/>
  </si>
  <si>
    <t>新規購入</t>
    <rPh sb="0" eb="2">
      <t>シンキ</t>
    </rPh>
    <rPh sb="2" eb="4">
      <t>コウニュウ</t>
    </rPh>
    <phoneticPr fontId="2"/>
  </si>
  <si>
    <t>六角穴付皿ボルト　－ステンレス・パック(100個入り)</t>
    <rPh sb="23" eb="25">
      <t>コイ</t>
    </rPh>
    <phoneticPr fontId="2"/>
  </si>
  <si>
    <t>SUS304相当</t>
    <phoneticPr fontId="2"/>
  </si>
  <si>
    <t>PACK-SFB2-5</t>
    <phoneticPr fontId="2"/>
  </si>
  <si>
    <t>MISUMI-VONA</t>
    <phoneticPr fontId="2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</si>
  <si>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2"/>
  </si>
  <si>
    <t>既存資産</t>
    <rPh sb="0" eb="2">
      <t>キゾン</t>
    </rPh>
    <rPh sb="2" eb="4">
      <t>シサン</t>
    </rPh>
    <phoneticPr fontId="2"/>
  </si>
  <si>
    <t>フランジ付六角ナット（セレート付）M５</t>
    <phoneticPr fontId="2"/>
  </si>
  <si>
    <t>黄銅</t>
    <phoneticPr fontId="2"/>
  </si>
  <si>
    <t>FNTS-BRN-M5</t>
    <phoneticPr fontId="2"/>
  </si>
  <si>
    <t>MISUMI-VONA</t>
    <phoneticPr fontId="2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</si>
  <si>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2"/>
  </si>
  <si>
    <t>RaspberryPi 3TypeB</t>
    <phoneticPr fontId="2"/>
  </si>
  <si>
    <t>M-11425</t>
    <phoneticPr fontId="2"/>
  </si>
  <si>
    <t>型式は秋月電子通商通販コード</t>
    <rPh sb="0" eb="2">
      <t>カタシキ</t>
    </rPh>
    <rPh sb="3" eb="7">
      <t>アキヅキデンシ</t>
    </rPh>
    <rPh sb="7" eb="9">
      <t>ツウショウ</t>
    </rPh>
    <rPh sb="9" eb="11">
      <t>ツウハン</t>
    </rPh>
    <phoneticPr fontId="2"/>
  </si>
  <si>
    <t>ＲａｓｐｂｅｒｒｙＰｉ　拡張ボードケース　３Ｂ／２Ｂ／Ｂ＋用（黒）</t>
  </si>
  <si>
    <t>P-10364</t>
  </si>
  <si>
    <t>マイクロＳＤカード１６ＧＢ</t>
    <phoneticPr fontId="2"/>
  </si>
  <si>
    <t>S-12175</t>
  </si>
  <si>
    <t>ＡＫＩ－Ｈ８／３０５２マイコンボード</t>
    <phoneticPr fontId="2"/>
  </si>
  <si>
    <t>K-00205</t>
  </si>
  <si>
    <t>ＴＢ６５６０使用２相バイポーラステッピングモータドライブ用基板</t>
  </si>
  <si>
    <t>M-09988</t>
  </si>
  <si>
    <t>スイッチング電源　ＤＣ２４Ｖ６．５Ａ</t>
    <phoneticPr fontId="2"/>
  </si>
  <si>
    <t>M-09090</t>
  </si>
  <si>
    <t>スイッチングＡＣアダプター５Ｖ３Ａ(ラズパイ用 microUSB端子)</t>
    <rPh sb="22" eb="23">
      <t>ヨウ</t>
    </rPh>
    <rPh sb="32" eb="34">
      <t>タンシ</t>
    </rPh>
    <phoneticPr fontId="2"/>
  </si>
  <si>
    <t>M-12001</t>
  </si>
  <si>
    <t>通過型フォトインタラプタ　ＣＮＺ１０２３</t>
    <phoneticPr fontId="2"/>
  </si>
  <si>
    <t>P-09668</t>
  </si>
  <si>
    <t>ＮｃｈパワーＭＯＳＦＥＴ　２ＳＫ４０１７（Ｑ）</t>
    <phoneticPr fontId="2"/>
  </si>
  <si>
    <t>I-07597</t>
  </si>
  <si>
    <t>ﾃｰﾌﾟLED 白色 15LED 30cm</t>
  </si>
  <si>
    <t>M-03020</t>
    <phoneticPr fontId="2"/>
  </si>
  <si>
    <t>基板取付用USBｺﾈｸﾀ(Bﾀｲﾌﾟ ﾒｽ)</t>
  </si>
  <si>
    <t>C-07675</t>
    <phoneticPr fontId="2"/>
  </si>
  <si>
    <t>USBｹｰﾌﾞﾙ Aｵｽ-Bｵｽ 1.5m A-B</t>
  </si>
  <si>
    <t>C-07605</t>
    <phoneticPr fontId="2"/>
  </si>
  <si>
    <t>USB･ｼﾘｱﾙ変換IC FT231XS</t>
  </si>
  <si>
    <t>I-06713</t>
    <phoneticPr fontId="2"/>
  </si>
  <si>
    <t>広帯域用ｽﾋﾟｰｶｰ</t>
  </si>
  <si>
    <t>P-06275</t>
    <phoneticPr fontId="2"/>
  </si>
  <si>
    <t>可変抵抗のつまみ</t>
  </si>
  <si>
    <t>P-00998</t>
    <phoneticPr fontId="2"/>
  </si>
  <si>
    <t>ｽｲｯﾁ付2連ﾎﾞﾘｭｰﾑA10kΩ(基板取付用横型)</t>
  </si>
  <si>
    <t>P-05080</t>
    <phoneticPr fontId="2"/>
  </si>
  <si>
    <t>2P ACｺｰﾄﾞ(2Pﾌﾟﾗｸﾞ/ﾊﾝﾀﾞ仕上げｺｰﾄﾞ)</t>
  </si>
  <si>
    <t>C-00733</t>
  </si>
  <si>
    <t>HDMI1.4ｹｰﾌﾞﾙ 2m</t>
  </si>
  <si>
    <t>C-06495</t>
    <phoneticPr fontId="2"/>
  </si>
  <si>
    <t>ﾎﾟﾘｽｲｯﾁ 0.65A (1.3Aで遮断)</t>
  </si>
  <si>
    <t>P-00777</t>
  </si>
  <si>
    <t>ﾎﾟﾘｽｲｯﾁ200mA(400mAで遮断)</t>
  </si>
  <si>
    <t>P-04518</t>
  </si>
  <si>
    <t>高輝度10ﾎﾟｲﾝﾄ青色ﾊﾞｰLEDｱﾚｲOSX10201-B</t>
  </si>
  <si>
    <t>I-04294</t>
  </si>
  <si>
    <t>DCﾌﾞﾗｼ付きﾓｰﾀｰ駆動用IC STA6940M</t>
  </si>
  <si>
    <t>I-08178</t>
  </si>
  <si>
    <t>金属板抵抗器 2W 0.22Ω</t>
  </si>
  <si>
    <t>R-10694</t>
  </si>
  <si>
    <t>USBｹｰﾌﾞﾙ Aｵｽ-ﾏｲｸﾛBｵｽ 1.5m A-microB</t>
  </si>
  <si>
    <t>C-07607</t>
  </si>
  <si>
    <t>PchMOSFET IRF9204PBF (40V74A)</t>
    <phoneticPr fontId="2"/>
  </si>
  <si>
    <t>I-09926</t>
  </si>
  <si>
    <t>基板用ﾈｼﾞ端子 PCB-20(632F)(10個入)</t>
  </si>
  <si>
    <t>C-05115</t>
  </si>
  <si>
    <t>基板用小型6Pﾄｸﾞﾙｽｲｯﾁ 2回路6接点</t>
  </si>
  <si>
    <t>P-00301</t>
  </si>
  <si>
    <t>基板用小型３Ｐトグルスイッチ　１回路２接点</t>
  </si>
  <si>
    <t>P-12406</t>
  </si>
  <si>
    <t>8chｼﾝｸﾀｲﾌﾟDMOSﾄﾗﾝｼﾞｽﾀｱﾚｲ TBD62083APG</t>
  </si>
  <si>
    <t>I-10669</t>
  </si>
  <si>
    <t xml:space="preserve">ｻﾝﾊﾔﾄ ｽﾙﾎｰﾙﾋﾟﾝ </t>
    <phoneticPr fontId="2"/>
  </si>
  <si>
    <t>BBR-002</t>
  </si>
  <si>
    <t>T型ﾌﾟﾗｸﾞ赤</t>
  </si>
  <si>
    <t>T4RC-P</t>
  </si>
  <si>
    <t>T型ｿｹｯﾄ赤</t>
  </si>
  <si>
    <t>T4RC-S</t>
  </si>
  <si>
    <t>ＡＫＩ－Ｈ８／３６９４マイコンボード</t>
    <phoneticPr fontId="2"/>
  </si>
  <si>
    <t>K-00855</t>
  </si>
  <si>
    <t>インジケーター用LED</t>
    <rPh sb="7" eb="8">
      <t>ヨウ</t>
    </rPh>
    <phoneticPr fontId="2"/>
  </si>
  <si>
    <t>各種炭素皮膜抵抗</t>
    <rPh sb="0" eb="2">
      <t>カクシュ</t>
    </rPh>
    <rPh sb="2" eb="4">
      <t>タンソ</t>
    </rPh>
    <rPh sb="4" eb="6">
      <t>ヒマク</t>
    </rPh>
    <rPh sb="6" eb="8">
      <t>テイコウ</t>
    </rPh>
    <phoneticPr fontId="2"/>
  </si>
  <si>
    <t>各種コンデンサ</t>
    <rPh sb="0" eb="2">
      <t>カクシュ</t>
    </rPh>
    <phoneticPr fontId="2"/>
  </si>
  <si>
    <t>ＬＣＤキャラクタディスプレイモジュール　１６×２行　バックライト付白抜き</t>
  </si>
  <si>
    <t>P-02919</t>
  </si>
  <si>
    <t>２回路入フォトカプラ　赤外ＬＥＤ＋フォトトランジスタ　ＴＬＰ６２１－２</t>
  </si>
  <si>
    <t>I-07443</t>
  </si>
  <si>
    <t>感光基板（ガラスエポキシFR4 200mm*300mm）</t>
    <rPh sb="0" eb="2">
      <t>カンコウ</t>
    </rPh>
    <rPh sb="2" eb="4">
      <t>キバン</t>
    </rPh>
    <phoneticPr fontId="2"/>
  </si>
  <si>
    <t>FR4</t>
  </si>
  <si>
    <t>NZ-G36KR</t>
  </si>
  <si>
    <t>サンハヤト</t>
    <phoneticPr fontId="2"/>
  </si>
  <si>
    <t>既存資産のため、現行品の一般的な部品と比較して算出</t>
    <phoneticPr fontId="2"/>
  </si>
  <si>
    <t>感光基板（紙フェノール 100mm*150mm）</t>
    <rPh sb="0" eb="2">
      <t>カンコウ</t>
    </rPh>
    <rPh sb="2" eb="4">
      <t>キバン</t>
    </rPh>
    <rPh sb="5" eb="6">
      <t>カミ</t>
    </rPh>
    <phoneticPr fontId="2"/>
  </si>
  <si>
    <t>紙フェノール</t>
    <rPh sb="0" eb="1">
      <t>カミ</t>
    </rPh>
    <phoneticPr fontId="2"/>
  </si>
  <si>
    <t>NZ-P12K</t>
  </si>
  <si>
    <t>ユニバーサル基板</t>
    <rPh sb="6" eb="8">
      <t>キバン</t>
    </rPh>
    <phoneticPr fontId="2"/>
  </si>
  <si>
    <t>既存資産のため、現行品の一般的な部品と比較して算出</t>
    <phoneticPr fontId="2"/>
  </si>
  <si>
    <t>基板取付用テストピン</t>
    <rPh sb="0" eb="2">
      <t>キバン</t>
    </rPh>
    <rPh sb="2" eb="3">
      <t>ト</t>
    </rPh>
    <rPh sb="3" eb="4">
      <t>ツ</t>
    </rPh>
    <rPh sb="4" eb="5">
      <t>ヨウ</t>
    </rPh>
    <phoneticPr fontId="2"/>
  </si>
  <si>
    <t>基板取付用コネクタ</t>
    <rPh sb="0" eb="2">
      <t>キバン</t>
    </rPh>
    <rPh sb="2" eb="4">
      <t>トリツケ</t>
    </rPh>
    <rPh sb="4" eb="5">
      <t>ヨウ</t>
    </rPh>
    <phoneticPr fontId="2"/>
  </si>
  <si>
    <t>アルミフレーム</t>
  </si>
  <si>
    <t>アルミ</t>
    <phoneticPr fontId="2"/>
  </si>
  <si>
    <t>NFS5-2020-760</t>
  </si>
  <si>
    <t>MISUMI</t>
  </si>
  <si>
    <t>アルミ</t>
    <phoneticPr fontId="2"/>
  </si>
  <si>
    <t>NFS5-2020-600</t>
  </si>
  <si>
    <t>NFS5-2020-100</t>
  </si>
  <si>
    <t>NFS5-2020-560</t>
  </si>
  <si>
    <t>NFS5-2020-1000</t>
  </si>
  <si>
    <t>片リブブラケット</t>
  </si>
  <si>
    <t>HBLFSL5</t>
  </si>
  <si>
    <t>フレームキャップ</t>
  </si>
  <si>
    <t>プラスチック樹脂</t>
    <rPh sb="6" eb="8">
      <t>ジュシ</t>
    </rPh>
    <phoneticPr fontId="2"/>
  </si>
  <si>
    <t>HFC5-2020</t>
  </si>
  <si>
    <t>カップリング</t>
  </si>
  <si>
    <t>GSASL20-6-8</t>
  </si>
  <si>
    <t>スライドレール</t>
  </si>
  <si>
    <t>アルミ</t>
    <phoneticPr fontId="2"/>
  </si>
  <si>
    <t>SARC207</t>
  </si>
  <si>
    <t>ケーブルキャリア</t>
  </si>
  <si>
    <t>SZ14F-1-028-30</t>
  </si>
  <si>
    <t xml:space="preserve">アルミフレーム用先入れ角ナットM5 </t>
  </si>
  <si>
    <t>HNKK5-5</t>
  </si>
  <si>
    <t>六角穴付きボルトM5-10</t>
  </si>
  <si>
    <t>CB5-10</t>
  </si>
  <si>
    <t>六角穴付きボルトM3-10</t>
  </si>
  <si>
    <t>CB3-10</t>
  </si>
  <si>
    <t>六角穴付きボルトM3-20</t>
  </si>
  <si>
    <t>CB3-20</t>
  </si>
  <si>
    <t xml:space="preserve">ナットM3 </t>
  </si>
  <si>
    <t>SLBNR3</t>
  </si>
  <si>
    <t>六角穴付ﾎﾞﾀﾝﾎﾞﾙﾄ -鉄･単品販売-</t>
  </si>
  <si>
    <t>BCB5-30</t>
  </si>
  <si>
    <t>ｺﾞﾑ脚_SK</t>
  </si>
  <si>
    <t>ゴム</t>
    <phoneticPr fontId="2"/>
  </si>
  <si>
    <t>SK-2519</t>
  </si>
  <si>
    <t xml:space="preserve">ｱﾙﾐﾌﾚｰﾑ用後入れ角ﾅｯﾄM5 </t>
  </si>
  <si>
    <t>PACK-HNTA5-5</t>
  </si>
  <si>
    <t>BCB5-10</t>
  </si>
  <si>
    <t>C-06495</t>
  </si>
  <si>
    <t>ｹﾞｰﾑｽｲｯﾁ(黄)</t>
  </si>
  <si>
    <t>P-07249</t>
  </si>
  <si>
    <t>ｹﾞｰﾑｽｲｯﾁ(緑)</t>
  </si>
  <si>
    <t>P-07250</t>
  </si>
  <si>
    <t>ｹﾞｰﾑｽｲｯﾁ(青)</t>
  </si>
  <si>
    <t>P-07251</t>
  </si>
  <si>
    <t>P-06275</t>
  </si>
  <si>
    <t>緊急停止ｽｲｯﾁ ｴﾏｰｼﾞｪﾝｼｰﾊﾟﾈﾙ付</t>
  </si>
  <si>
    <t>F81121</t>
  </si>
  <si>
    <t>サーボモータ</t>
  </si>
  <si>
    <t>MG92B</t>
  </si>
  <si>
    <t>サーボモータ</t>
    <phoneticPr fontId="2"/>
  </si>
  <si>
    <t>MG90S</t>
  </si>
  <si>
    <t>丸型ﾌﾟｯｼｭｽｲｯﾁ ﾓｰﾒﾝﾀﾘｰ白</t>
  </si>
  <si>
    <t>DAI129</t>
  </si>
  <si>
    <t>ツカサ　ギアモーター</t>
  </si>
  <si>
    <t>TG-85B-SG-5-HA,12V</t>
  </si>
  <si>
    <t>アクリル板ホワイト</t>
  </si>
  <si>
    <t>アクリル樹脂</t>
    <rPh sb="4" eb="6">
      <t>ジュシ</t>
    </rPh>
    <phoneticPr fontId="2"/>
  </si>
  <si>
    <t>A068-3SS</t>
  </si>
  <si>
    <t>アクリル板ブラック</t>
  </si>
  <si>
    <t>A960-3SS</t>
  </si>
  <si>
    <t>ポリカーボネート板クリア</t>
  </si>
  <si>
    <t>ポリカーボネート</t>
    <phoneticPr fontId="2"/>
  </si>
  <si>
    <t>KPAC602-1</t>
  </si>
  <si>
    <t>ロングストロークソレノイド</t>
  </si>
  <si>
    <t>CH12840250</t>
  </si>
  <si>
    <t>タカハ</t>
  </si>
  <si>
    <t>透明ｱｸﾘﾙﾊﾟｲﾌﾟ外径(25ﾐﾘ)板厚(2ﾐﾘ)長さ(1000ﾐﾘ)</t>
  </si>
  <si>
    <t>MPO0025-TM-0001</t>
  </si>
  <si>
    <t>はざいや</t>
  </si>
  <si>
    <t>透明ｱｸﾘﾙ板(押出し) 板厚(1ﾐﾘ) 300×450</t>
  </si>
  <si>
    <t>MMO-TM-0001</t>
  </si>
  <si>
    <t>Webカメラ</t>
  </si>
  <si>
    <t>C270</t>
  </si>
  <si>
    <t>Logicool</t>
    <phoneticPr fontId="2"/>
  </si>
  <si>
    <t>タッチパネル</t>
  </si>
  <si>
    <t>SC7B-JP</t>
  </si>
  <si>
    <t>KUMAN</t>
    <phoneticPr fontId="2"/>
  </si>
  <si>
    <t>MDF (5 * 300 * 300mm)</t>
    <phoneticPr fontId="2"/>
  </si>
  <si>
    <t>MDF</t>
    <phoneticPr fontId="2"/>
  </si>
  <si>
    <t>ホームセンター メイクマン</t>
    <phoneticPr fontId="2"/>
  </si>
  <si>
    <t>プラスチックダンボール（白）</t>
  </si>
  <si>
    <t>樹脂</t>
    <rPh sb="0" eb="2">
      <t>ジュシ</t>
    </rPh>
    <phoneticPr fontId="2"/>
  </si>
  <si>
    <t>ホームセンター メイクマン</t>
    <phoneticPr fontId="2"/>
  </si>
  <si>
    <t>プラスチックダンボール（黒）</t>
  </si>
  <si>
    <t>ホームセンター メイクマン</t>
    <phoneticPr fontId="2"/>
  </si>
  <si>
    <t>直動軸ユニット ボールねじ</t>
    <rPh sb="0" eb="3">
      <t>チョクドウ</t>
    </rPh>
    <phoneticPr fontId="2"/>
  </si>
  <si>
    <t>既存資産のため、現行品の一般的な部品と比較して算出</t>
    <phoneticPr fontId="2"/>
  </si>
  <si>
    <t>既存資産</t>
    <rPh sb="0" eb="2">
      <t>キゾン</t>
    </rPh>
    <rPh sb="2" eb="4">
      <t>シサン</t>
    </rPh>
    <phoneticPr fontId="2"/>
  </si>
  <si>
    <t>各種アルミ板（厚み0.5, 1.5, 2, 3）</t>
    <rPh sb="0" eb="2">
      <t>カクシュ</t>
    </rPh>
    <rPh sb="5" eb="6">
      <t>イタ</t>
    </rPh>
    <rPh sb="7" eb="8">
      <t>アツ</t>
    </rPh>
    <phoneticPr fontId="2"/>
  </si>
  <si>
    <t>アルミ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</si>
</sst>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¥&quot;#,##0;&quot;¥&quot;\-#,##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.5"/>
      <color theme="1" tint="0.34998626667073579"/>
      <name val="游ゴシック"/>
      <family val="3"/>
      <charset val="128"/>
      <scheme val="minor"/>
    </font>
    <font>
      <sz val="10.5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.5"/>
      <name val="游ゴシック"/>
      <family val="3"/>
      <charset val="128"/>
      <scheme val="minor"/>
    </font>
    <font>
      <sz val="10.5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5" fontId="1" fillId="0" borderId="0" xfId="0" applyNumberFormat="1" applyFont="1">
      <alignment vertical="center"/>
    </xf>
    <xf numFmtId="0" fontId="3" fillId="3" borderId="1" xfId="0" applyFont="1" applyFill="1" applyBorder="1">
      <alignment vertical="center"/>
    </xf>
    <xf numFmtId="5" fontId="3" fillId="3" borderId="1" xfId="0" applyNumberFormat="1" applyFont="1" applyFill="1" applyBorder="1" applyAlignment="1">
      <alignment horizontal="right" vertical="center"/>
    </xf>
    <xf numFmtId="0" fontId="1" fillId="0" borderId="0" xfId="0" applyFont="1" applyAlignment="1"/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6" fillId="5" borderId="1" xfId="0" applyFont="1" applyFill="1" applyBorder="1">
      <alignment vertical="center"/>
    </xf>
    <xf numFmtId="5" fontId="6" fillId="5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vertical="center" shrinkToFit="1"/>
    </xf>
    <xf numFmtId="0" fontId="7" fillId="0" borderId="1" xfId="0" applyFont="1" applyBorder="1">
      <alignment vertical="center"/>
    </xf>
    <xf numFmtId="5" fontId="7" fillId="0" borderId="1" xfId="0" applyNumberFormat="1" applyFont="1" applyBorder="1">
      <alignment vertical="center"/>
    </xf>
    <xf numFmtId="0" fontId="9" fillId="0" borderId="1" xfId="1" applyFont="1" applyBorder="1" applyAlignment="1">
      <alignment vertical="center" shrinkToFi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3" fontId="10" fillId="0" borderId="1" xfId="0" applyNumberFormat="1" applyFont="1" applyBorder="1">
      <alignment vertical="center"/>
    </xf>
    <xf numFmtId="0" fontId="10" fillId="0" borderId="1" xfId="1" applyFont="1" applyBorder="1" applyAlignment="1" applyProtection="1">
      <alignment vertical="center"/>
    </xf>
    <xf numFmtId="0" fontId="10" fillId="0" borderId="1" xfId="0" applyFont="1" applyFill="1" applyBorder="1">
      <alignment vertical="center"/>
    </xf>
    <xf numFmtId="5" fontId="7" fillId="0" borderId="1" xfId="0" applyNumberFormat="1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tabSelected="1" topLeftCell="A74" zoomScale="85" zoomScaleNormal="85" workbookViewId="0">
      <selection activeCell="C96" sqref="C96"/>
    </sheetView>
  </sheetViews>
  <sheetFormatPr defaultRowHeight="18.75" x14ac:dyDescent="0.4"/>
  <cols>
    <col min="1" max="1" width="5.25" bestFit="1" customWidth="1"/>
    <col min="2" max="2" width="13.75" customWidth="1"/>
    <col min="3" max="3" width="71.875" bestFit="1" customWidth="1"/>
    <col min="4" max="4" width="16.625" bestFit="1" customWidth="1"/>
    <col min="5" max="5" width="20.375" customWidth="1"/>
    <col min="6" max="6" width="24.875" bestFit="1" customWidth="1"/>
    <col min="7" max="7" width="15.125" bestFit="1" customWidth="1"/>
    <col min="8" max="8" width="5" bestFit="1" customWidth="1"/>
    <col min="9" max="9" width="8.375" bestFit="1" customWidth="1"/>
    <col min="10" max="10" width="50.125" bestFit="1" customWidth="1"/>
  </cols>
  <sheetData>
    <row r="1" spans="1:10" x14ac:dyDescent="0.4">
      <c r="A1" s="1"/>
      <c r="B1" s="2" t="s">
        <v>0</v>
      </c>
      <c r="C1" s="2" t="s">
        <v>1</v>
      </c>
      <c r="D1" s="1"/>
      <c r="E1" s="1"/>
      <c r="F1" s="1"/>
      <c r="G1" s="3"/>
      <c r="H1" s="1"/>
      <c r="I1" s="3"/>
      <c r="J1" s="1"/>
    </row>
    <row r="2" spans="1:10" x14ac:dyDescent="0.4">
      <c r="A2" s="1"/>
      <c r="B2" s="1"/>
      <c r="C2" s="1"/>
      <c r="D2" s="1"/>
      <c r="E2" s="1"/>
      <c r="F2" s="1"/>
      <c r="G2" s="3"/>
      <c r="H2" s="1"/>
      <c r="I2" s="3"/>
      <c r="J2" s="1"/>
    </row>
    <row r="3" spans="1:10" ht="21" x14ac:dyDescent="0.25">
      <c r="A3" s="1"/>
      <c r="B3" s="4" t="s">
        <v>2</v>
      </c>
      <c r="C3" s="5">
        <f>SUM(I8:I91)</f>
        <v>119994.20000000001</v>
      </c>
      <c r="D3" s="1"/>
      <c r="E3" s="6" t="s">
        <v>3</v>
      </c>
      <c r="F3" s="1"/>
      <c r="G3" s="3"/>
      <c r="H3" s="1"/>
      <c r="I3" s="3"/>
      <c r="J3" s="1"/>
    </row>
    <row r="4" spans="1:10" x14ac:dyDescent="0.4">
      <c r="A4" s="1"/>
      <c r="B4" s="1"/>
      <c r="C4" s="1"/>
      <c r="D4" s="1"/>
      <c r="E4" s="1"/>
      <c r="F4" s="1"/>
      <c r="G4" s="3"/>
      <c r="H4" s="1"/>
      <c r="I4" s="3"/>
      <c r="J4" s="1"/>
    </row>
    <row r="5" spans="1:10" x14ac:dyDescent="0.4">
      <c r="A5" s="7" t="s">
        <v>4</v>
      </c>
      <c r="B5" s="8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9" t="s">
        <v>10</v>
      </c>
      <c r="H5" s="7" t="s">
        <v>11</v>
      </c>
      <c r="I5" s="9" t="s">
        <v>12</v>
      </c>
      <c r="J5" s="10" t="s">
        <v>13</v>
      </c>
    </row>
    <row r="6" spans="1:10" x14ac:dyDescent="0.4">
      <c r="A6" s="11" t="s">
        <v>14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2">
        <v>3700</v>
      </c>
      <c r="H6" s="11">
        <v>1</v>
      </c>
      <c r="I6" s="12">
        <f>G6*H6</f>
        <v>3700</v>
      </c>
      <c r="J6" s="13" t="s">
        <v>20</v>
      </c>
    </row>
    <row r="7" spans="1:10" x14ac:dyDescent="0.4">
      <c r="A7" s="11" t="s">
        <v>14</v>
      </c>
      <c r="B7" s="11" t="s">
        <v>21</v>
      </c>
      <c r="C7" s="11" t="s">
        <v>22</v>
      </c>
      <c r="D7" s="11" t="s">
        <v>23</v>
      </c>
      <c r="E7" s="11" t="s">
        <v>24</v>
      </c>
      <c r="F7" s="11" t="s">
        <v>25</v>
      </c>
      <c r="G7" s="12">
        <v>35</v>
      </c>
      <c r="H7" s="11">
        <v>20</v>
      </c>
      <c r="I7" s="12">
        <f>G7*H7</f>
        <v>700</v>
      </c>
      <c r="J7" s="13" t="s">
        <v>26</v>
      </c>
    </row>
    <row r="8" spans="1:10" x14ac:dyDescent="0.4">
      <c r="A8" s="14">
        <v>1</v>
      </c>
      <c r="B8" s="14" t="s">
        <v>15</v>
      </c>
      <c r="C8" s="14" t="s">
        <v>27</v>
      </c>
      <c r="D8" s="14"/>
      <c r="E8" s="14" t="s">
        <v>28</v>
      </c>
      <c r="F8" s="14"/>
      <c r="G8" s="14">
        <v>4800</v>
      </c>
      <c r="H8" s="14">
        <v>1</v>
      </c>
      <c r="I8" s="15">
        <f>G8*H8</f>
        <v>4800</v>
      </c>
      <c r="J8" s="16" t="s">
        <v>29</v>
      </c>
    </row>
    <row r="9" spans="1:10" x14ac:dyDescent="0.4">
      <c r="A9" s="14">
        <v>2</v>
      </c>
      <c r="B9" s="14" t="s">
        <v>15</v>
      </c>
      <c r="C9" s="14" t="s">
        <v>30</v>
      </c>
      <c r="D9" s="14"/>
      <c r="E9" s="14" t="s">
        <v>31</v>
      </c>
      <c r="F9" s="14"/>
      <c r="G9" s="14">
        <v>900</v>
      </c>
      <c r="H9" s="14">
        <v>1</v>
      </c>
      <c r="I9" s="15">
        <f t="shared" ref="I9:I72" si="0">G9*H9</f>
        <v>900</v>
      </c>
      <c r="J9" s="16" t="s">
        <v>29</v>
      </c>
    </row>
    <row r="10" spans="1:10" x14ac:dyDescent="0.4">
      <c r="A10" s="14">
        <v>3</v>
      </c>
      <c r="B10" s="14" t="s">
        <v>15</v>
      </c>
      <c r="C10" s="14" t="s">
        <v>32</v>
      </c>
      <c r="D10" s="14"/>
      <c r="E10" s="14" t="s">
        <v>33</v>
      </c>
      <c r="F10" s="14"/>
      <c r="G10" s="14">
        <v>1150</v>
      </c>
      <c r="H10" s="14">
        <v>1</v>
      </c>
      <c r="I10" s="15">
        <f t="shared" si="0"/>
        <v>1150</v>
      </c>
      <c r="J10" s="16" t="s">
        <v>29</v>
      </c>
    </row>
    <row r="11" spans="1:10" x14ac:dyDescent="0.4">
      <c r="A11" s="14">
        <v>4</v>
      </c>
      <c r="B11" s="14" t="s">
        <v>15</v>
      </c>
      <c r="C11" s="17" t="s">
        <v>34</v>
      </c>
      <c r="D11" s="14"/>
      <c r="E11" s="17" t="s">
        <v>35</v>
      </c>
      <c r="F11" s="14"/>
      <c r="G11" s="14">
        <v>2200</v>
      </c>
      <c r="H11" s="14">
        <v>1</v>
      </c>
      <c r="I11" s="15">
        <f t="shared" si="0"/>
        <v>2200</v>
      </c>
      <c r="J11" s="16" t="s">
        <v>29</v>
      </c>
    </row>
    <row r="12" spans="1:10" x14ac:dyDescent="0.4">
      <c r="A12" s="14">
        <v>5</v>
      </c>
      <c r="B12" s="14" t="s">
        <v>15</v>
      </c>
      <c r="C12" s="14" t="s">
        <v>36</v>
      </c>
      <c r="D12" s="14"/>
      <c r="E12" s="14" t="s">
        <v>37</v>
      </c>
      <c r="F12" s="14"/>
      <c r="G12" s="14">
        <v>1980</v>
      </c>
      <c r="H12" s="14">
        <v>1</v>
      </c>
      <c r="I12" s="15">
        <f t="shared" si="0"/>
        <v>1980</v>
      </c>
      <c r="J12" s="16" t="s">
        <v>29</v>
      </c>
    </row>
    <row r="13" spans="1:10" x14ac:dyDescent="0.4">
      <c r="A13" s="14">
        <v>6</v>
      </c>
      <c r="B13" s="14" t="s">
        <v>15</v>
      </c>
      <c r="C13" s="14" t="s">
        <v>38</v>
      </c>
      <c r="D13" s="14"/>
      <c r="E13" s="14" t="s">
        <v>39</v>
      </c>
      <c r="F13" s="14"/>
      <c r="G13" s="14">
        <v>4800</v>
      </c>
      <c r="H13" s="14">
        <v>1</v>
      </c>
      <c r="I13" s="15">
        <f t="shared" si="0"/>
        <v>4800</v>
      </c>
      <c r="J13" s="16" t="s">
        <v>29</v>
      </c>
    </row>
    <row r="14" spans="1:10" x14ac:dyDescent="0.4">
      <c r="A14" s="14">
        <v>7</v>
      </c>
      <c r="B14" s="14" t="s">
        <v>15</v>
      </c>
      <c r="C14" s="14" t="s">
        <v>40</v>
      </c>
      <c r="D14" s="14"/>
      <c r="E14" s="14" t="s">
        <v>41</v>
      </c>
      <c r="F14" s="14"/>
      <c r="G14" s="14">
        <v>700</v>
      </c>
      <c r="H14" s="14">
        <v>1</v>
      </c>
      <c r="I14" s="15">
        <f t="shared" si="0"/>
        <v>700</v>
      </c>
      <c r="J14" s="16" t="s">
        <v>29</v>
      </c>
    </row>
    <row r="15" spans="1:10" x14ac:dyDescent="0.4">
      <c r="A15" s="14">
        <v>8</v>
      </c>
      <c r="B15" s="14" t="s">
        <v>15</v>
      </c>
      <c r="C15" s="14" t="s">
        <v>42</v>
      </c>
      <c r="D15" s="14"/>
      <c r="E15" s="14" t="s">
        <v>43</v>
      </c>
      <c r="F15" s="14"/>
      <c r="G15" s="14">
        <v>20</v>
      </c>
      <c r="H15" s="14">
        <v>5</v>
      </c>
      <c r="I15" s="15">
        <f t="shared" si="0"/>
        <v>100</v>
      </c>
      <c r="J15" s="16" t="s">
        <v>29</v>
      </c>
    </row>
    <row r="16" spans="1:10" x14ac:dyDescent="0.4">
      <c r="A16" s="14">
        <v>9</v>
      </c>
      <c r="B16" s="14" t="s">
        <v>15</v>
      </c>
      <c r="C16" s="14" t="s">
        <v>44</v>
      </c>
      <c r="D16" s="14"/>
      <c r="E16" s="14" t="s">
        <v>45</v>
      </c>
      <c r="F16" s="14"/>
      <c r="G16" s="14">
        <v>30</v>
      </c>
      <c r="H16" s="14">
        <v>3</v>
      </c>
      <c r="I16" s="15">
        <f t="shared" si="0"/>
        <v>90</v>
      </c>
      <c r="J16" s="16" t="s">
        <v>29</v>
      </c>
    </row>
    <row r="17" spans="1:10" x14ac:dyDescent="0.4">
      <c r="A17" s="18">
        <v>10</v>
      </c>
      <c r="B17" s="14" t="s">
        <v>15</v>
      </c>
      <c r="C17" s="18" t="s">
        <v>46</v>
      </c>
      <c r="D17" s="18"/>
      <c r="E17" s="14" t="s">
        <v>47</v>
      </c>
      <c r="F17" s="14"/>
      <c r="G17" s="14">
        <v>950</v>
      </c>
      <c r="H17" s="14">
        <v>2</v>
      </c>
      <c r="I17" s="15">
        <f t="shared" si="0"/>
        <v>1900</v>
      </c>
      <c r="J17" s="16" t="s">
        <v>29</v>
      </c>
    </row>
    <row r="18" spans="1:10" x14ac:dyDescent="0.4">
      <c r="A18" s="18">
        <v>11</v>
      </c>
      <c r="B18" s="14" t="s">
        <v>15</v>
      </c>
      <c r="C18" s="14" t="s">
        <v>48</v>
      </c>
      <c r="D18" s="18"/>
      <c r="E18" s="14" t="s">
        <v>49</v>
      </c>
      <c r="F18" s="14"/>
      <c r="G18" s="14">
        <v>40</v>
      </c>
      <c r="H18" s="14">
        <v>4</v>
      </c>
      <c r="I18" s="15">
        <f t="shared" si="0"/>
        <v>160</v>
      </c>
      <c r="J18" s="16" t="s">
        <v>29</v>
      </c>
    </row>
    <row r="19" spans="1:10" x14ac:dyDescent="0.4">
      <c r="A19" s="18">
        <v>12</v>
      </c>
      <c r="B19" s="14" t="s">
        <v>15</v>
      </c>
      <c r="C19" s="14" t="s">
        <v>50</v>
      </c>
      <c r="D19" s="18"/>
      <c r="E19" s="14" t="s">
        <v>51</v>
      </c>
      <c r="F19" s="14"/>
      <c r="G19" s="14">
        <v>130</v>
      </c>
      <c r="H19" s="14">
        <v>4</v>
      </c>
      <c r="I19" s="15">
        <f t="shared" si="0"/>
        <v>520</v>
      </c>
      <c r="J19" s="16" t="s">
        <v>29</v>
      </c>
    </row>
    <row r="20" spans="1:10" x14ac:dyDescent="0.4">
      <c r="A20" s="14">
        <v>13</v>
      </c>
      <c r="B20" s="14" t="s">
        <v>15</v>
      </c>
      <c r="C20" s="14" t="s">
        <v>52</v>
      </c>
      <c r="D20" s="18"/>
      <c r="E20" s="14" t="s">
        <v>53</v>
      </c>
      <c r="F20" s="14"/>
      <c r="G20" s="14">
        <v>230</v>
      </c>
      <c r="H20" s="14">
        <v>2</v>
      </c>
      <c r="I20" s="15">
        <f t="shared" si="0"/>
        <v>460</v>
      </c>
      <c r="J20" s="16" t="s">
        <v>29</v>
      </c>
    </row>
    <row r="21" spans="1:10" x14ac:dyDescent="0.4">
      <c r="A21" s="14">
        <v>14</v>
      </c>
      <c r="B21" s="14" t="s">
        <v>15</v>
      </c>
      <c r="C21" s="14" t="s">
        <v>54</v>
      </c>
      <c r="D21" s="18"/>
      <c r="E21" s="14" t="s">
        <v>55</v>
      </c>
      <c r="F21" s="14"/>
      <c r="G21" s="14">
        <v>250</v>
      </c>
      <c r="H21" s="14">
        <v>2</v>
      </c>
      <c r="I21" s="15">
        <f t="shared" si="0"/>
        <v>500</v>
      </c>
      <c r="J21" s="16" t="s">
        <v>29</v>
      </c>
    </row>
    <row r="22" spans="1:10" x14ac:dyDescent="0.4">
      <c r="A22" s="14">
        <v>15</v>
      </c>
      <c r="B22" s="14" t="s">
        <v>15</v>
      </c>
      <c r="C22" s="14" t="s">
        <v>56</v>
      </c>
      <c r="D22" s="18"/>
      <c r="E22" s="14" t="s">
        <v>57</v>
      </c>
      <c r="F22" s="14"/>
      <c r="G22" s="14">
        <v>50</v>
      </c>
      <c r="H22" s="14">
        <v>3</v>
      </c>
      <c r="I22" s="15">
        <f t="shared" si="0"/>
        <v>150</v>
      </c>
      <c r="J22" s="16" t="s">
        <v>29</v>
      </c>
    </row>
    <row r="23" spans="1:10" x14ac:dyDescent="0.4">
      <c r="A23" s="14">
        <v>16</v>
      </c>
      <c r="B23" s="14" t="s">
        <v>15</v>
      </c>
      <c r="C23" s="14" t="s">
        <v>58</v>
      </c>
      <c r="D23" s="18"/>
      <c r="E23" s="14" t="s">
        <v>59</v>
      </c>
      <c r="F23" s="14"/>
      <c r="G23" s="14">
        <v>250</v>
      </c>
      <c r="H23" s="14">
        <v>1</v>
      </c>
      <c r="I23" s="15">
        <f t="shared" si="0"/>
        <v>250</v>
      </c>
      <c r="J23" s="16" t="s">
        <v>29</v>
      </c>
    </row>
    <row r="24" spans="1:10" x14ac:dyDescent="0.4">
      <c r="A24" s="14">
        <v>17</v>
      </c>
      <c r="B24" s="14" t="s">
        <v>15</v>
      </c>
      <c r="C24" s="14" t="s">
        <v>60</v>
      </c>
      <c r="D24" s="18"/>
      <c r="E24" s="14" t="s">
        <v>61</v>
      </c>
      <c r="F24" s="14"/>
      <c r="G24" s="14">
        <v>140</v>
      </c>
      <c r="H24" s="14">
        <v>1</v>
      </c>
      <c r="I24" s="15">
        <f t="shared" si="0"/>
        <v>140</v>
      </c>
      <c r="J24" s="16" t="s">
        <v>29</v>
      </c>
    </row>
    <row r="25" spans="1:10" x14ac:dyDescent="0.4">
      <c r="A25" s="14">
        <v>18</v>
      </c>
      <c r="B25" s="14" t="s">
        <v>15</v>
      </c>
      <c r="C25" s="18" t="s">
        <v>62</v>
      </c>
      <c r="D25" s="18"/>
      <c r="E25" s="14" t="s">
        <v>63</v>
      </c>
      <c r="F25" s="14"/>
      <c r="G25" s="14">
        <v>250</v>
      </c>
      <c r="H25" s="14">
        <v>1</v>
      </c>
      <c r="I25" s="15">
        <f t="shared" si="0"/>
        <v>250</v>
      </c>
      <c r="J25" s="16" t="s">
        <v>29</v>
      </c>
    </row>
    <row r="26" spans="1:10" x14ac:dyDescent="0.4">
      <c r="A26" s="14">
        <v>19</v>
      </c>
      <c r="B26" s="14" t="s">
        <v>15</v>
      </c>
      <c r="C26" s="18" t="s">
        <v>64</v>
      </c>
      <c r="D26" s="18"/>
      <c r="E26" s="14" t="s">
        <v>65</v>
      </c>
      <c r="F26" s="14"/>
      <c r="G26" s="14">
        <v>30</v>
      </c>
      <c r="H26" s="14">
        <v>2</v>
      </c>
      <c r="I26" s="15">
        <f t="shared" si="0"/>
        <v>60</v>
      </c>
      <c r="J26" s="16" t="s">
        <v>29</v>
      </c>
    </row>
    <row r="27" spans="1:10" x14ac:dyDescent="0.4">
      <c r="A27" s="14">
        <v>20</v>
      </c>
      <c r="B27" s="14" t="s">
        <v>15</v>
      </c>
      <c r="C27" s="14" t="s">
        <v>66</v>
      </c>
      <c r="D27" s="14"/>
      <c r="E27" s="14" t="s">
        <v>67</v>
      </c>
      <c r="F27" s="14"/>
      <c r="G27" s="14">
        <v>30</v>
      </c>
      <c r="H27" s="14">
        <v>4</v>
      </c>
      <c r="I27" s="15">
        <f t="shared" si="0"/>
        <v>120</v>
      </c>
      <c r="J27" s="16" t="s">
        <v>29</v>
      </c>
    </row>
    <row r="28" spans="1:10" x14ac:dyDescent="0.4">
      <c r="A28" s="14">
        <v>21</v>
      </c>
      <c r="B28" s="14" t="s">
        <v>15</v>
      </c>
      <c r="C28" s="14" t="s">
        <v>68</v>
      </c>
      <c r="D28" s="14"/>
      <c r="E28" s="14" t="s">
        <v>69</v>
      </c>
      <c r="F28" s="14"/>
      <c r="G28" s="14">
        <v>120</v>
      </c>
      <c r="H28" s="14">
        <v>1</v>
      </c>
      <c r="I28" s="15">
        <f t="shared" si="0"/>
        <v>120</v>
      </c>
      <c r="J28" s="16" t="s">
        <v>29</v>
      </c>
    </row>
    <row r="29" spans="1:10" x14ac:dyDescent="0.4">
      <c r="A29" s="18">
        <v>22</v>
      </c>
      <c r="B29" s="14" t="s">
        <v>15</v>
      </c>
      <c r="C29" s="18" t="s">
        <v>70</v>
      </c>
      <c r="D29" s="14"/>
      <c r="E29" s="14" t="s">
        <v>71</v>
      </c>
      <c r="F29" s="14"/>
      <c r="G29" s="14">
        <v>300</v>
      </c>
      <c r="H29" s="14">
        <v>1</v>
      </c>
      <c r="I29" s="15">
        <f t="shared" si="0"/>
        <v>300</v>
      </c>
      <c r="J29" s="16" t="s">
        <v>29</v>
      </c>
    </row>
    <row r="30" spans="1:10" x14ac:dyDescent="0.4">
      <c r="A30" s="18">
        <v>23</v>
      </c>
      <c r="B30" s="14" t="s">
        <v>15</v>
      </c>
      <c r="C30" s="14" t="s">
        <v>72</v>
      </c>
      <c r="D30" s="14"/>
      <c r="E30" s="14" t="s">
        <v>73</v>
      </c>
      <c r="F30" s="14"/>
      <c r="G30" s="14">
        <v>30</v>
      </c>
      <c r="H30" s="14">
        <v>1</v>
      </c>
      <c r="I30" s="15">
        <f t="shared" si="0"/>
        <v>30</v>
      </c>
      <c r="J30" s="16" t="s">
        <v>29</v>
      </c>
    </row>
    <row r="31" spans="1:10" x14ac:dyDescent="0.4">
      <c r="A31" s="18">
        <v>24</v>
      </c>
      <c r="B31" s="14" t="s">
        <v>15</v>
      </c>
      <c r="C31" s="18" t="s">
        <v>74</v>
      </c>
      <c r="D31" s="14"/>
      <c r="E31" s="14" t="s">
        <v>75</v>
      </c>
      <c r="F31" s="14"/>
      <c r="G31" s="14">
        <v>120</v>
      </c>
      <c r="H31" s="14">
        <v>1</v>
      </c>
      <c r="I31" s="15">
        <f t="shared" si="0"/>
        <v>120</v>
      </c>
      <c r="J31" s="16" t="s">
        <v>29</v>
      </c>
    </row>
    <row r="32" spans="1:10" x14ac:dyDescent="0.4">
      <c r="A32" s="14">
        <v>25</v>
      </c>
      <c r="B32" s="14" t="s">
        <v>15</v>
      </c>
      <c r="C32" s="14" t="s">
        <v>76</v>
      </c>
      <c r="D32" s="14"/>
      <c r="E32" s="14" t="s">
        <v>77</v>
      </c>
      <c r="F32" s="14"/>
      <c r="G32" s="14">
        <v>150</v>
      </c>
      <c r="H32" s="14">
        <v>1</v>
      </c>
      <c r="I32" s="15">
        <f t="shared" si="0"/>
        <v>150</v>
      </c>
      <c r="J32" s="16" t="s">
        <v>29</v>
      </c>
    </row>
    <row r="33" spans="1:10" x14ac:dyDescent="0.4">
      <c r="A33" s="14">
        <v>26</v>
      </c>
      <c r="B33" s="14" t="s">
        <v>15</v>
      </c>
      <c r="C33" s="14" t="s">
        <v>78</v>
      </c>
      <c r="D33" s="14"/>
      <c r="E33" s="14" t="s">
        <v>79</v>
      </c>
      <c r="F33" s="14"/>
      <c r="G33" s="14">
        <v>300</v>
      </c>
      <c r="H33" s="14">
        <v>1</v>
      </c>
      <c r="I33" s="15">
        <f t="shared" si="0"/>
        <v>300</v>
      </c>
      <c r="J33" s="16" t="s">
        <v>29</v>
      </c>
    </row>
    <row r="34" spans="1:10" x14ac:dyDescent="0.4">
      <c r="A34" s="14">
        <v>27</v>
      </c>
      <c r="B34" s="14" t="s">
        <v>15</v>
      </c>
      <c r="C34" s="14" t="s">
        <v>80</v>
      </c>
      <c r="D34" s="14"/>
      <c r="E34" s="14" t="s">
        <v>81</v>
      </c>
      <c r="F34" s="14"/>
      <c r="G34" s="14">
        <v>100</v>
      </c>
      <c r="H34" s="14">
        <v>3</v>
      </c>
      <c r="I34" s="15">
        <f t="shared" si="0"/>
        <v>300</v>
      </c>
      <c r="J34" s="16" t="s">
        <v>29</v>
      </c>
    </row>
    <row r="35" spans="1:10" x14ac:dyDescent="0.4">
      <c r="A35" s="14">
        <v>28</v>
      </c>
      <c r="B35" s="14" t="s">
        <v>15</v>
      </c>
      <c r="C35" s="14" t="s">
        <v>82</v>
      </c>
      <c r="D35" s="14"/>
      <c r="E35" s="14" t="s">
        <v>83</v>
      </c>
      <c r="F35" s="14"/>
      <c r="G35" s="14">
        <v>80</v>
      </c>
      <c r="H35" s="14">
        <v>3</v>
      </c>
      <c r="I35" s="15">
        <f t="shared" si="0"/>
        <v>240</v>
      </c>
      <c r="J35" s="16" t="s">
        <v>29</v>
      </c>
    </row>
    <row r="36" spans="1:10" x14ac:dyDescent="0.4">
      <c r="A36" s="14">
        <v>29</v>
      </c>
      <c r="B36" s="14" t="s">
        <v>15</v>
      </c>
      <c r="C36" s="14" t="s">
        <v>84</v>
      </c>
      <c r="D36" s="14"/>
      <c r="E36" s="14" t="s">
        <v>85</v>
      </c>
      <c r="F36" s="14"/>
      <c r="G36" s="14">
        <v>60</v>
      </c>
      <c r="H36" s="14">
        <v>1</v>
      </c>
      <c r="I36" s="15">
        <f t="shared" si="0"/>
        <v>60</v>
      </c>
      <c r="J36" s="16" t="s">
        <v>29</v>
      </c>
    </row>
    <row r="37" spans="1:10" x14ac:dyDescent="0.4">
      <c r="A37" s="14">
        <v>30</v>
      </c>
      <c r="B37" s="14" t="s">
        <v>15</v>
      </c>
      <c r="C37" s="14" t="s">
        <v>86</v>
      </c>
      <c r="D37" s="14"/>
      <c r="E37" s="14" t="s">
        <v>87</v>
      </c>
      <c r="F37" s="14"/>
      <c r="G37" s="14">
        <v>3200</v>
      </c>
      <c r="H37" s="14">
        <v>1</v>
      </c>
      <c r="I37" s="15">
        <f t="shared" si="0"/>
        <v>3200</v>
      </c>
      <c r="J37" s="14"/>
    </row>
    <row r="38" spans="1:10" x14ac:dyDescent="0.4">
      <c r="A38" s="14">
        <v>31</v>
      </c>
      <c r="B38" s="14" t="s">
        <v>15</v>
      </c>
      <c r="C38" s="14" t="s">
        <v>88</v>
      </c>
      <c r="D38" s="14"/>
      <c r="E38" s="14" t="s">
        <v>89</v>
      </c>
      <c r="F38" s="14"/>
      <c r="G38" s="14">
        <v>51</v>
      </c>
      <c r="H38" s="14">
        <v>1</v>
      </c>
      <c r="I38" s="15">
        <f t="shared" si="0"/>
        <v>51</v>
      </c>
      <c r="J38" s="14"/>
    </row>
    <row r="39" spans="1:10" x14ac:dyDescent="0.4">
      <c r="A39" s="14">
        <v>32</v>
      </c>
      <c r="B39" s="14" t="s">
        <v>15</v>
      </c>
      <c r="C39" s="14" t="s">
        <v>90</v>
      </c>
      <c r="D39" s="14"/>
      <c r="E39" s="14" t="s">
        <v>91</v>
      </c>
      <c r="F39" s="14"/>
      <c r="G39" s="14">
        <v>51</v>
      </c>
      <c r="H39" s="14">
        <v>1</v>
      </c>
      <c r="I39" s="15">
        <f t="shared" si="0"/>
        <v>51</v>
      </c>
      <c r="J39" s="14"/>
    </row>
    <row r="40" spans="1:10" x14ac:dyDescent="0.4">
      <c r="A40" s="14">
        <v>33</v>
      </c>
      <c r="B40" s="14" t="s">
        <v>21</v>
      </c>
      <c r="C40" s="17" t="s">
        <v>92</v>
      </c>
      <c r="D40" s="14"/>
      <c r="E40" s="14" t="s">
        <v>93</v>
      </c>
      <c r="F40" s="14"/>
      <c r="G40" s="14">
        <v>1880</v>
      </c>
      <c r="H40" s="14">
        <v>1</v>
      </c>
      <c r="I40" s="15">
        <f t="shared" si="0"/>
        <v>1880</v>
      </c>
      <c r="J40" s="16" t="s">
        <v>29</v>
      </c>
    </row>
    <row r="41" spans="1:10" x14ac:dyDescent="0.4">
      <c r="A41" s="18">
        <v>34</v>
      </c>
      <c r="B41" s="14" t="s">
        <v>21</v>
      </c>
      <c r="C41" s="18" t="s">
        <v>94</v>
      </c>
      <c r="D41" s="14"/>
      <c r="E41" s="14"/>
      <c r="F41" s="14"/>
      <c r="G41" s="14">
        <v>20</v>
      </c>
      <c r="H41" s="14">
        <v>20</v>
      </c>
      <c r="I41" s="15">
        <f t="shared" si="0"/>
        <v>400</v>
      </c>
      <c r="J41" s="14"/>
    </row>
    <row r="42" spans="1:10" x14ac:dyDescent="0.4">
      <c r="A42" s="18">
        <v>35</v>
      </c>
      <c r="B42" s="14" t="s">
        <v>21</v>
      </c>
      <c r="C42" s="14" t="s">
        <v>95</v>
      </c>
      <c r="D42" s="14"/>
      <c r="E42" s="14"/>
      <c r="F42" s="14"/>
      <c r="G42" s="14">
        <v>1</v>
      </c>
      <c r="H42" s="14">
        <v>50</v>
      </c>
      <c r="I42" s="15">
        <f t="shared" si="0"/>
        <v>50</v>
      </c>
      <c r="J42" s="14"/>
    </row>
    <row r="43" spans="1:10" x14ac:dyDescent="0.4">
      <c r="A43" s="18">
        <v>36</v>
      </c>
      <c r="B43" s="14" t="s">
        <v>21</v>
      </c>
      <c r="C43" s="14" t="s">
        <v>96</v>
      </c>
      <c r="D43" s="14"/>
      <c r="E43" s="14"/>
      <c r="F43" s="14"/>
      <c r="G43" s="14">
        <v>20</v>
      </c>
      <c r="H43" s="14">
        <v>20</v>
      </c>
      <c r="I43" s="15">
        <f t="shared" si="0"/>
        <v>400</v>
      </c>
      <c r="J43" s="14"/>
    </row>
    <row r="44" spans="1:10" x14ac:dyDescent="0.4">
      <c r="A44" s="14">
        <v>37</v>
      </c>
      <c r="B44" s="14" t="s">
        <v>21</v>
      </c>
      <c r="C44" s="14" t="s">
        <v>97</v>
      </c>
      <c r="D44" s="14"/>
      <c r="E44" s="14" t="s">
        <v>98</v>
      </c>
      <c r="F44" s="14"/>
      <c r="G44" s="14">
        <v>800</v>
      </c>
      <c r="H44" s="14">
        <v>1</v>
      </c>
      <c r="I44" s="15">
        <f t="shared" si="0"/>
        <v>800</v>
      </c>
      <c r="J44" s="16" t="s">
        <v>29</v>
      </c>
    </row>
    <row r="45" spans="1:10" x14ac:dyDescent="0.4">
      <c r="A45" s="14">
        <v>38</v>
      </c>
      <c r="B45" s="14" t="s">
        <v>21</v>
      </c>
      <c r="C45" s="14" t="s">
        <v>99</v>
      </c>
      <c r="D45" s="14"/>
      <c r="E45" s="14" t="s">
        <v>100</v>
      </c>
      <c r="F45" s="14"/>
      <c r="G45" s="14">
        <v>70</v>
      </c>
      <c r="H45" s="14">
        <v>2</v>
      </c>
      <c r="I45" s="15">
        <f t="shared" si="0"/>
        <v>140</v>
      </c>
      <c r="J45" s="16" t="s">
        <v>29</v>
      </c>
    </row>
    <row r="46" spans="1:10" x14ac:dyDescent="0.4">
      <c r="A46" s="14">
        <v>39</v>
      </c>
      <c r="B46" s="14" t="s">
        <v>21</v>
      </c>
      <c r="C46" s="14" t="s">
        <v>101</v>
      </c>
      <c r="D46" s="14" t="s">
        <v>102</v>
      </c>
      <c r="E46" s="14" t="s">
        <v>103</v>
      </c>
      <c r="F46" s="14" t="s">
        <v>104</v>
      </c>
      <c r="G46" s="14">
        <v>3200</v>
      </c>
      <c r="H46" s="14">
        <v>1</v>
      </c>
      <c r="I46" s="15">
        <f t="shared" si="0"/>
        <v>3200</v>
      </c>
      <c r="J46" s="14" t="s">
        <v>105</v>
      </c>
    </row>
    <row r="47" spans="1:10" x14ac:dyDescent="0.4">
      <c r="A47" s="14">
        <v>40</v>
      </c>
      <c r="B47" s="14" t="s">
        <v>21</v>
      </c>
      <c r="C47" s="14" t="s">
        <v>106</v>
      </c>
      <c r="D47" s="14" t="s">
        <v>107</v>
      </c>
      <c r="E47" s="14" t="s">
        <v>108</v>
      </c>
      <c r="F47" s="14" t="s">
        <v>104</v>
      </c>
      <c r="G47" s="14">
        <v>630</v>
      </c>
      <c r="H47" s="14">
        <v>2</v>
      </c>
      <c r="I47" s="15">
        <f t="shared" si="0"/>
        <v>1260</v>
      </c>
      <c r="J47" s="14" t="s">
        <v>105</v>
      </c>
    </row>
    <row r="48" spans="1:10" x14ac:dyDescent="0.4">
      <c r="A48" s="14">
        <v>41</v>
      </c>
      <c r="B48" s="14" t="s">
        <v>21</v>
      </c>
      <c r="C48" s="14" t="s">
        <v>109</v>
      </c>
      <c r="D48" s="14"/>
      <c r="E48" s="14"/>
      <c r="F48" s="14" t="s">
        <v>104</v>
      </c>
      <c r="G48" s="14">
        <v>1000</v>
      </c>
      <c r="H48" s="14">
        <v>1</v>
      </c>
      <c r="I48" s="15">
        <f t="shared" si="0"/>
        <v>1000</v>
      </c>
      <c r="J48" s="14" t="s">
        <v>110</v>
      </c>
    </row>
    <row r="49" spans="1:10" x14ac:dyDescent="0.4">
      <c r="A49" s="14">
        <v>42</v>
      </c>
      <c r="B49" s="14" t="s">
        <v>21</v>
      </c>
      <c r="C49" s="14" t="s">
        <v>111</v>
      </c>
      <c r="D49" s="14"/>
      <c r="E49" s="14"/>
      <c r="F49" s="14"/>
      <c r="G49" s="14">
        <v>20</v>
      </c>
      <c r="H49" s="14">
        <v>30</v>
      </c>
      <c r="I49" s="15">
        <f t="shared" si="0"/>
        <v>600</v>
      </c>
      <c r="J49" s="14" t="s">
        <v>105</v>
      </c>
    </row>
    <row r="50" spans="1:10" x14ac:dyDescent="0.4">
      <c r="A50" s="14">
        <v>43</v>
      </c>
      <c r="B50" s="14" t="s">
        <v>21</v>
      </c>
      <c r="C50" s="14" t="s">
        <v>112</v>
      </c>
      <c r="D50" s="14"/>
      <c r="E50" s="14"/>
      <c r="F50" s="14"/>
      <c r="G50" s="14">
        <v>20</v>
      </c>
      <c r="H50" s="14">
        <v>40</v>
      </c>
      <c r="I50" s="15">
        <f t="shared" si="0"/>
        <v>800</v>
      </c>
      <c r="J50" s="14" t="s">
        <v>110</v>
      </c>
    </row>
    <row r="51" spans="1:10" x14ac:dyDescent="0.4">
      <c r="A51" s="14">
        <v>44</v>
      </c>
      <c r="B51" s="14" t="s">
        <v>15</v>
      </c>
      <c r="C51" s="19" t="s">
        <v>113</v>
      </c>
      <c r="D51" s="14" t="s">
        <v>114</v>
      </c>
      <c r="E51" s="19" t="s">
        <v>115</v>
      </c>
      <c r="F51" s="19" t="s">
        <v>116</v>
      </c>
      <c r="G51" s="20">
        <f>0.42*760</f>
        <v>319.2</v>
      </c>
      <c r="H51" s="19">
        <v>4</v>
      </c>
      <c r="I51" s="15">
        <f t="shared" si="0"/>
        <v>1276.8</v>
      </c>
      <c r="J51" s="14"/>
    </row>
    <row r="52" spans="1:10" x14ac:dyDescent="0.4">
      <c r="A52" s="14">
        <v>45</v>
      </c>
      <c r="B52" s="14" t="s">
        <v>15</v>
      </c>
      <c r="C52" s="19" t="s">
        <v>113</v>
      </c>
      <c r="D52" s="14" t="s">
        <v>117</v>
      </c>
      <c r="E52" s="19" t="s">
        <v>118</v>
      </c>
      <c r="F52" s="19" t="s">
        <v>116</v>
      </c>
      <c r="G52" s="20">
        <f>0.42*600</f>
        <v>252</v>
      </c>
      <c r="H52" s="19">
        <v>4</v>
      </c>
      <c r="I52" s="15">
        <f t="shared" si="0"/>
        <v>1008</v>
      </c>
      <c r="J52" s="14"/>
    </row>
    <row r="53" spans="1:10" x14ac:dyDescent="0.4">
      <c r="A53" s="18">
        <v>46</v>
      </c>
      <c r="B53" s="14" t="s">
        <v>15</v>
      </c>
      <c r="C53" s="19" t="s">
        <v>113</v>
      </c>
      <c r="D53" s="14" t="s">
        <v>117</v>
      </c>
      <c r="E53" s="19" t="s">
        <v>119</v>
      </c>
      <c r="F53" s="19" t="s">
        <v>116</v>
      </c>
      <c r="G53" s="20">
        <f>0.42*100</f>
        <v>42</v>
      </c>
      <c r="H53" s="19">
        <v>8</v>
      </c>
      <c r="I53" s="15">
        <f t="shared" si="0"/>
        <v>336</v>
      </c>
      <c r="J53" s="14"/>
    </row>
    <row r="54" spans="1:10" x14ac:dyDescent="0.4">
      <c r="A54" s="18">
        <v>47</v>
      </c>
      <c r="B54" s="14" t="s">
        <v>15</v>
      </c>
      <c r="C54" s="19" t="s">
        <v>113</v>
      </c>
      <c r="D54" s="14" t="s">
        <v>117</v>
      </c>
      <c r="E54" s="19" t="s">
        <v>120</v>
      </c>
      <c r="F54" s="19" t="s">
        <v>116</v>
      </c>
      <c r="G54" s="20">
        <f>0.42*560</f>
        <v>235.2</v>
      </c>
      <c r="H54" s="19">
        <v>2</v>
      </c>
      <c r="I54" s="15">
        <f t="shared" si="0"/>
        <v>470.4</v>
      </c>
      <c r="J54" s="14"/>
    </row>
    <row r="55" spans="1:10" x14ac:dyDescent="0.4">
      <c r="A55" s="18">
        <v>48</v>
      </c>
      <c r="B55" s="14" t="s">
        <v>15</v>
      </c>
      <c r="C55" s="19" t="s">
        <v>113</v>
      </c>
      <c r="D55" s="14" t="s">
        <v>117</v>
      </c>
      <c r="E55" s="19" t="s">
        <v>121</v>
      </c>
      <c r="F55" s="19" t="s">
        <v>116</v>
      </c>
      <c r="G55" s="20">
        <f>0.42*1000</f>
        <v>420</v>
      </c>
      <c r="H55" s="19">
        <v>8</v>
      </c>
      <c r="I55" s="15">
        <f t="shared" si="0"/>
        <v>3360</v>
      </c>
      <c r="J55" s="14"/>
    </row>
    <row r="56" spans="1:10" x14ac:dyDescent="0.4">
      <c r="A56" s="14">
        <v>49</v>
      </c>
      <c r="B56" s="14" t="s">
        <v>15</v>
      </c>
      <c r="C56" s="19" t="s">
        <v>122</v>
      </c>
      <c r="D56" s="14" t="s">
        <v>114</v>
      </c>
      <c r="E56" s="19" t="s">
        <v>123</v>
      </c>
      <c r="F56" s="19" t="s">
        <v>116</v>
      </c>
      <c r="G56" s="19">
        <v>63</v>
      </c>
      <c r="H56" s="19">
        <v>80</v>
      </c>
      <c r="I56" s="15">
        <f t="shared" si="0"/>
        <v>5040</v>
      </c>
      <c r="J56" s="14"/>
    </row>
    <row r="57" spans="1:10" x14ac:dyDescent="0.4">
      <c r="A57" s="14">
        <v>50</v>
      </c>
      <c r="B57" s="14" t="s">
        <v>15</v>
      </c>
      <c r="C57" s="19" t="s">
        <v>124</v>
      </c>
      <c r="D57" s="14" t="s">
        <v>125</v>
      </c>
      <c r="E57" s="19" t="s">
        <v>126</v>
      </c>
      <c r="F57" s="19" t="s">
        <v>116</v>
      </c>
      <c r="G57" s="19">
        <v>60</v>
      </c>
      <c r="H57" s="19">
        <v>20</v>
      </c>
      <c r="I57" s="15">
        <f t="shared" si="0"/>
        <v>1200</v>
      </c>
      <c r="J57" s="14"/>
    </row>
    <row r="58" spans="1:10" x14ac:dyDescent="0.4">
      <c r="A58" s="14">
        <v>51</v>
      </c>
      <c r="B58" s="14" t="s">
        <v>15</v>
      </c>
      <c r="C58" s="19" t="s">
        <v>127</v>
      </c>
      <c r="D58" s="14" t="s">
        <v>117</v>
      </c>
      <c r="E58" s="19" t="s">
        <v>128</v>
      </c>
      <c r="F58" s="19" t="s">
        <v>116</v>
      </c>
      <c r="G58" s="19">
        <f>3280/2</f>
        <v>1640</v>
      </c>
      <c r="H58" s="19">
        <v>2</v>
      </c>
      <c r="I58" s="15">
        <f t="shared" si="0"/>
        <v>3280</v>
      </c>
      <c r="J58" s="14"/>
    </row>
    <row r="59" spans="1:10" x14ac:dyDescent="0.4">
      <c r="A59" s="14">
        <v>52</v>
      </c>
      <c r="B59" s="14" t="s">
        <v>15</v>
      </c>
      <c r="C59" s="19" t="s">
        <v>129</v>
      </c>
      <c r="D59" s="14" t="s">
        <v>130</v>
      </c>
      <c r="E59" s="19" t="s">
        <v>131</v>
      </c>
      <c r="F59" s="19" t="s">
        <v>116</v>
      </c>
      <c r="G59" s="19">
        <v>580</v>
      </c>
      <c r="H59" s="19">
        <v>2</v>
      </c>
      <c r="I59" s="15">
        <f t="shared" si="0"/>
        <v>1160</v>
      </c>
      <c r="J59" s="14"/>
    </row>
    <row r="60" spans="1:10" x14ac:dyDescent="0.4">
      <c r="A60" s="14">
        <v>53</v>
      </c>
      <c r="B60" s="14" t="s">
        <v>15</v>
      </c>
      <c r="C60" s="19" t="s">
        <v>132</v>
      </c>
      <c r="D60" s="14" t="s">
        <v>125</v>
      </c>
      <c r="E60" s="19" t="s">
        <v>133</v>
      </c>
      <c r="F60" s="19" t="s">
        <v>116</v>
      </c>
      <c r="G60" s="19">
        <v>4610</v>
      </c>
      <c r="H60" s="19">
        <v>1</v>
      </c>
      <c r="I60" s="15">
        <f t="shared" si="0"/>
        <v>4610</v>
      </c>
      <c r="J60" s="14"/>
    </row>
    <row r="61" spans="1:10" x14ac:dyDescent="0.4">
      <c r="A61" s="14">
        <v>54</v>
      </c>
      <c r="B61" s="14" t="s">
        <v>15</v>
      </c>
      <c r="C61" s="19" t="s">
        <v>134</v>
      </c>
      <c r="D61" s="14"/>
      <c r="E61" s="19" t="s">
        <v>135</v>
      </c>
      <c r="F61" s="19" t="s">
        <v>116</v>
      </c>
      <c r="G61" s="19">
        <v>1400</v>
      </c>
      <c r="H61" s="19">
        <v>1</v>
      </c>
      <c r="I61" s="15">
        <f t="shared" si="0"/>
        <v>1400</v>
      </c>
      <c r="J61" s="14"/>
    </row>
    <row r="62" spans="1:10" x14ac:dyDescent="0.4">
      <c r="A62" s="14">
        <v>55</v>
      </c>
      <c r="B62" s="14" t="s">
        <v>15</v>
      </c>
      <c r="C62" s="19" t="s">
        <v>136</v>
      </c>
      <c r="D62" s="14"/>
      <c r="E62" s="19" t="s">
        <v>137</v>
      </c>
      <c r="F62" s="19" t="s">
        <v>116</v>
      </c>
      <c r="G62" s="19">
        <v>4</v>
      </c>
      <c r="H62" s="19">
        <v>200</v>
      </c>
      <c r="I62" s="15">
        <f t="shared" si="0"/>
        <v>800</v>
      </c>
      <c r="J62" s="14"/>
    </row>
    <row r="63" spans="1:10" x14ac:dyDescent="0.4">
      <c r="A63" s="14">
        <v>56</v>
      </c>
      <c r="B63" s="14" t="s">
        <v>15</v>
      </c>
      <c r="C63" s="19" t="s">
        <v>138</v>
      </c>
      <c r="D63" s="14"/>
      <c r="E63" s="19" t="s">
        <v>139</v>
      </c>
      <c r="F63" s="19" t="s">
        <v>116</v>
      </c>
      <c r="G63" s="19">
        <v>4</v>
      </c>
      <c r="H63" s="19">
        <v>50</v>
      </c>
      <c r="I63" s="15">
        <f t="shared" si="0"/>
        <v>200</v>
      </c>
      <c r="J63" s="14"/>
    </row>
    <row r="64" spans="1:10" x14ac:dyDescent="0.4">
      <c r="A64" s="14">
        <v>57</v>
      </c>
      <c r="B64" s="14" t="s">
        <v>15</v>
      </c>
      <c r="C64" s="19" t="s">
        <v>140</v>
      </c>
      <c r="D64" s="14"/>
      <c r="E64" s="19" t="s">
        <v>141</v>
      </c>
      <c r="F64" s="19" t="s">
        <v>116</v>
      </c>
      <c r="G64" s="19">
        <v>4</v>
      </c>
      <c r="H64" s="19">
        <v>50</v>
      </c>
      <c r="I64" s="15">
        <f t="shared" si="0"/>
        <v>200</v>
      </c>
      <c r="J64" s="14"/>
    </row>
    <row r="65" spans="1:10" x14ac:dyDescent="0.4">
      <c r="A65" s="18">
        <v>58</v>
      </c>
      <c r="B65" s="14" t="s">
        <v>15</v>
      </c>
      <c r="C65" s="19" t="s">
        <v>142</v>
      </c>
      <c r="D65" s="14"/>
      <c r="E65" s="19" t="s">
        <v>143</v>
      </c>
      <c r="F65" s="19" t="s">
        <v>116</v>
      </c>
      <c r="G65" s="19">
        <v>4</v>
      </c>
      <c r="H65" s="19">
        <v>100</v>
      </c>
      <c r="I65" s="15">
        <f t="shared" si="0"/>
        <v>400</v>
      </c>
      <c r="J65" s="14"/>
    </row>
    <row r="66" spans="1:10" x14ac:dyDescent="0.4">
      <c r="A66" s="14">
        <v>59</v>
      </c>
      <c r="B66" s="14" t="s">
        <v>15</v>
      </c>
      <c r="C66" s="19" t="s">
        <v>144</v>
      </c>
      <c r="D66" s="14"/>
      <c r="E66" s="19" t="s">
        <v>145</v>
      </c>
      <c r="F66" s="19" t="s">
        <v>116</v>
      </c>
      <c r="G66" s="19">
        <f>45</f>
        <v>45</v>
      </c>
      <c r="H66" s="19">
        <v>100</v>
      </c>
      <c r="I66" s="15">
        <f t="shared" si="0"/>
        <v>4500</v>
      </c>
      <c r="J66" s="14"/>
    </row>
    <row r="67" spans="1:10" x14ac:dyDescent="0.4">
      <c r="A67" s="18">
        <v>60</v>
      </c>
      <c r="B67" s="14" t="s">
        <v>15</v>
      </c>
      <c r="C67" s="19" t="s">
        <v>146</v>
      </c>
      <c r="D67" s="14" t="s">
        <v>147</v>
      </c>
      <c r="E67" s="19" t="s">
        <v>148</v>
      </c>
      <c r="F67" s="19" t="s">
        <v>116</v>
      </c>
      <c r="G67" s="19">
        <v>33</v>
      </c>
      <c r="H67" s="19">
        <v>8</v>
      </c>
      <c r="I67" s="15">
        <f t="shared" si="0"/>
        <v>264</v>
      </c>
      <c r="J67" s="14"/>
    </row>
    <row r="68" spans="1:10" x14ac:dyDescent="0.4">
      <c r="A68" s="14">
        <v>61</v>
      </c>
      <c r="B68" s="14" t="s">
        <v>15</v>
      </c>
      <c r="C68" s="19" t="s">
        <v>149</v>
      </c>
      <c r="D68" s="14"/>
      <c r="E68" s="19" t="s">
        <v>150</v>
      </c>
      <c r="F68" s="19" t="s">
        <v>116</v>
      </c>
      <c r="G68" s="19">
        <v>2890</v>
      </c>
      <c r="H68" s="19">
        <v>1</v>
      </c>
      <c r="I68" s="15">
        <f t="shared" si="0"/>
        <v>2890</v>
      </c>
      <c r="J68" s="14"/>
    </row>
    <row r="69" spans="1:10" x14ac:dyDescent="0.4">
      <c r="A69" s="18">
        <v>62</v>
      </c>
      <c r="B69" s="14" t="s">
        <v>15</v>
      </c>
      <c r="C69" s="19" t="s">
        <v>144</v>
      </c>
      <c r="D69" s="14"/>
      <c r="E69" s="19" t="s">
        <v>151</v>
      </c>
      <c r="F69" s="19" t="s">
        <v>116</v>
      </c>
      <c r="G69" s="19">
        <v>27</v>
      </c>
      <c r="H69" s="19">
        <v>30</v>
      </c>
      <c r="I69" s="15">
        <f t="shared" si="0"/>
        <v>810</v>
      </c>
      <c r="J69" s="14"/>
    </row>
    <row r="70" spans="1:10" x14ac:dyDescent="0.4">
      <c r="A70" s="14">
        <v>63</v>
      </c>
      <c r="B70" s="14" t="s">
        <v>15</v>
      </c>
      <c r="C70" s="19" t="s">
        <v>62</v>
      </c>
      <c r="D70" s="14"/>
      <c r="E70" s="19" t="s">
        <v>152</v>
      </c>
      <c r="F70" s="19"/>
      <c r="G70" s="19">
        <v>250</v>
      </c>
      <c r="H70" s="19">
        <v>1</v>
      </c>
      <c r="I70" s="15">
        <f t="shared" si="0"/>
        <v>250</v>
      </c>
      <c r="J70" s="14"/>
    </row>
    <row r="71" spans="1:10" x14ac:dyDescent="0.4">
      <c r="A71" s="18">
        <v>64</v>
      </c>
      <c r="B71" s="14" t="s">
        <v>15</v>
      </c>
      <c r="C71" s="19" t="s">
        <v>153</v>
      </c>
      <c r="D71" s="14"/>
      <c r="E71" s="19" t="s">
        <v>154</v>
      </c>
      <c r="F71" s="19"/>
      <c r="G71" s="19">
        <v>150</v>
      </c>
      <c r="H71" s="19">
        <v>1</v>
      </c>
      <c r="I71" s="15">
        <f t="shared" si="0"/>
        <v>150</v>
      </c>
      <c r="J71" s="14"/>
    </row>
    <row r="72" spans="1:10" x14ac:dyDescent="0.4">
      <c r="A72" s="14">
        <v>65</v>
      </c>
      <c r="B72" s="14" t="s">
        <v>15</v>
      </c>
      <c r="C72" s="19" t="s">
        <v>155</v>
      </c>
      <c r="D72" s="14"/>
      <c r="E72" s="19" t="s">
        <v>156</v>
      </c>
      <c r="F72" s="19"/>
      <c r="G72" s="19">
        <v>150</v>
      </c>
      <c r="H72" s="19">
        <v>1</v>
      </c>
      <c r="I72" s="15">
        <f t="shared" si="0"/>
        <v>150</v>
      </c>
      <c r="J72" s="14"/>
    </row>
    <row r="73" spans="1:10" x14ac:dyDescent="0.4">
      <c r="A73" s="18">
        <v>66</v>
      </c>
      <c r="B73" s="14" t="s">
        <v>15</v>
      </c>
      <c r="C73" s="19" t="s">
        <v>157</v>
      </c>
      <c r="D73" s="14"/>
      <c r="E73" s="19" t="s">
        <v>158</v>
      </c>
      <c r="F73" s="19"/>
      <c r="G73" s="19">
        <v>150</v>
      </c>
      <c r="H73" s="19">
        <v>1</v>
      </c>
      <c r="I73" s="15">
        <f t="shared" ref="I73:I92" si="1">G73*H73</f>
        <v>150</v>
      </c>
      <c r="J73" s="14"/>
    </row>
    <row r="74" spans="1:10" x14ac:dyDescent="0.4">
      <c r="A74" s="14">
        <v>67</v>
      </c>
      <c r="B74" s="14" t="s">
        <v>15</v>
      </c>
      <c r="C74" s="19" t="s">
        <v>54</v>
      </c>
      <c r="D74" s="14"/>
      <c r="E74" s="19" t="s">
        <v>159</v>
      </c>
      <c r="F74" s="19"/>
      <c r="G74" s="19">
        <v>250</v>
      </c>
      <c r="H74" s="19">
        <v>2</v>
      </c>
      <c r="I74" s="15">
        <f t="shared" si="1"/>
        <v>500</v>
      </c>
      <c r="J74" s="14"/>
    </row>
    <row r="75" spans="1:10" x14ac:dyDescent="0.4">
      <c r="A75" s="18">
        <v>68</v>
      </c>
      <c r="B75" s="14" t="s">
        <v>15</v>
      </c>
      <c r="C75" s="19" t="s">
        <v>160</v>
      </c>
      <c r="D75" s="14"/>
      <c r="E75" s="19" t="s">
        <v>161</v>
      </c>
      <c r="F75" s="19"/>
      <c r="G75" s="19">
        <v>411</v>
      </c>
      <c r="H75" s="19">
        <v>1</v>
      </c>
      <c r="I75" s="15">
        <f t="shared" si="1"/>
        <v>411</v>
      </c>
      <c r="J75" s="14"/>
    </row>
    <row r="76" spans="1:10" x14ac:dyDescent="0.4">
      <c r="A76" s="14">
        <v>69</v>
      </c>
      <c r="B76" s="14" t="s">
        <v>15</v>
      </c>
      <c r="C76" s="19" t="s">
        <v>162</v>
      </c>
      <c r="D76" s="14"/>
      <c r="E76" s="19" t="s">
        <v>163</v>
      </c>
      <c r="F76" s="19"/>
      <c r="G76" s="19">
        <v>1080</v>
      </c>
      <c r="H76" s="19">
        <v>1</v>
      </c>
      <c r="I76" s="15">
        <f t="shared" si="1"/>
        <v>1080</v>
      </c>
      <c r="J76" s="14"/>
    </row>
    <row r="77" spans="1:10" x14ac:dyDescent="0.4">
      <c r="A77" s="18">
        <v>70</v>
      </c>
      <c r="B77" s="14" t="s">
        <v>15</v>
      </c>
      <c r="C77" s="19" t="s">
        <v>164</v>
      </c>
      <c r="D77" s="14"/>
      <c r="E77" s="19" t="s">
        <v>165</v>
      </c>
      <c r="F77" s="19"/>
      <c r="G77" s="19">
        <v>850</v>
      </c>
      <c r="H77" s="19">
        <v>1</v>
      </c>
      <c r="I77" s="15">
        <f t="shared" si="1"/>
        <v>850</v>
      </c>
      <c r="J77" s="14"/>
    </row>
    <row r="78" spans="1:10" x14ac:dyDescent="0.4">
      <c r="A78" s="14">
        <v>71</v>
      </c>
      <c r="B78" s="14" t="s">
        <v>15</v>
      </c>
      <c r="C78" s="19" t="s">
        <v>166</v>
      </c>
      <c r="D78" s="14"/>
      <c r="E78" s="19" t="s">
        <v>167</v>
      </c>
      <c r="F78" s="19"/>
      <c r="G78" s="19">
        <v>194</v>
      </c>
      <c r="H78" s="19">
        <v>3</v>
      </c>
      <c r="I78" s="15">
        <f t="shared" si="1"/>
        <v>582</v>
      </c>
      <c r="J78" s="14"/>
    </row>
    <row r="79" spans="1:10" x14ac:dyDescent="0.4">
      <c r="A79" s="18">
        <v>72</v>
      </c>
      <c r="B79" s="14" t="s">
        <v>15</v>
      </c>
      <c r="C79" s="19" t="s">
        <v>168</v>
      </c>
      <c r="D79" s="14"/>
      <c r="E79" s="19" t="s">
        <v>169</v>
      </c>
      <c r="F79" s="19"/>
      <c r="G79" s="19">
        <v>5000</v>
      </c>
      <c r="H79" s="19">
        <v>1</v>
      </c>
      <c r="I79" s="15">
        <f t="shared" si="1"/>
        <v>5000</v>
      </c>
      <c r="J79" s="14"/>
    </row>
    <row r="80" spans="1:10" x14ac:dyDescent="0.4">
      <c r="A80" s="14">
        <v>73</v>
      </c>
      <c r="B80" s="14" t="s">
        <v>15</v>
      </c>
      <c r="C80" s="19" t="s">
        <v>170</v>
      </c>
      <c r="D80" s="14" t="s">
        <v>171</v>
      </c>
      <c r="E80" s="19" t="s">
        <v>172</v>
      </c>
      <c r="F80" s="19"/>
      <c r="G80" s="19">
        <v>885</v>
      </c>
      <c r="H80" s="19">
        <v>1</v>
      </c>
      <c r="I80" s="15">
        <f t="shared" si="1"/>
        <v>885</v>
      </c>
      <c r="J80" s="14"/>
    </row>
    <row r="81" spans="1:10" x14ac:dyDescent="0.4">
      <c r="A81" s="18">
        <v>74</v>
      </c>
      <c r="B81" s="14" t="s">
        <v>15</v>
      </c>
      <c r="C81" s="19" t="s">
        <v>173</v>
      </c>
      <c r="D81" s="14" t="s">
        <v>171</v>
      </c>
      <c r="E81" s="19" t="s">
        <v>174</v>
      </c>
      <c r="F81" s="19"/>
      <c r="G81" s="19">
        <v>885</v>
      </c>
      <c r="H81" s="19">
        <v>1</v>
      </c>
      <c r="I81" s="15">
        <f t="shared" si="1"/>
        <v>885</v>
      </c>
      <c r="J81" s="14"/>
    </row>
    <row r="82" spans="1:10" x14ac:dyDescent="0.4">
      <c r="A82" s="14">
        <v>75</v>
      </c>
      <c r="B82" s="14" t="s">
        <v>15</v>
      </c>
      <c r="C82" s="19" t="s">
        <v>175</v>
      </c>
      <c r="D82" s="14" t="s">
        <v>176</v>
      </c>
      <c r="E82" s="19" t="s">
        <v>177</v>
      </c>
      <c r="F82" s="19"/>
      <c r="G82" s="19">
        <v>2149</v>
      </c>
      <c r="H82" s="19">
        <v>1</v>
      </c>
      <c r="I82" s="15">
        <f t="shared" si="1"/>
        <v>2149</v>
      </c>
      <c r="J82" s="14"/>
    </row>
    <row r="83" spans="1:10" x14ac:dyDescent="0.4">
      <c r="A83" s="18">
        <v>76</v>
      </c>
      <c r="B83" s="14" t="s">
        <v>15</v>
      </c>
      <c r="C83" s="19" t="s">
        <v>178</v>
      </c>
      <c r="D83" s="14"/>
      <c r="E83" s="19" t="s">
        <v>179</v>
      </c>
      <c r="F83" s="19" t="s">
        <v>180</v>
      </c>
      <c r="G83" s="19">
        <f>3800*0.7</f>
        <v>2660</v>
      </c>
      <c r="H83" s="19">
        <v>1</v>
      </c>
      <c r="I83" s="15">
        <f t="shared" si="1"/>
        <v>2660</v>
      </c>
      <c r="J83" s="14"/>
    </row>
    <row r="84" spans="1:10" x14ac:dyDescent="0.4">
      <c r="A84" s="14">
        <v>77</v>
      </c>
      <c r="B84" s="14" t="s">
        <v>15</v>
      </c>
      <c r="C84" s="19" t="s">
        <v>181</v>
      </c>
      <c r="D84" s="14" t="s">
        <v>171</v>
      </c>
      <c r="E84" s="19" t="s">
        <v>182</v>
      </c>
      <c r="F84" s="19" t="s">
        <v>183</v>
      </c>
      <c r="G84" s="19">
        <v>950</v>
      </c>
      <c r="H84" s="19">
        <v>1</v>
      </c>
      <c r="I84" s="15">
        <f t="shared" si="1"/>
        <v>950</v>
      </c>
      <c r="J84" s="14"/>
    </row>
    <row r="85" spans="1:10" x14ac:dyDescent="0.4">
      <c r="A85" s="18">
        <v>78</v>
      </c>
      <c r="B85" s="14" t="s">
        <v>15</v>
      </c>
      <c r="C85" s="19" t="s">
        <v>184</v>
      </c>
      <c r="D85" s="14" t="s">
        <v>171</v>
      </c>
      <c r="E85" s="19" t="s">
        <v>185</v>
      </c>
      <c r="F85" s="19" t="s">
        <v>183</v>
      </c>
      <c r="G85" s="19">
        <v>356</v>
      </c>
      <c r="H85" s="19">
        <v>1</v>
      </c>
      <c r="I85" s="15">
        <f t="shared" si="1"/>
        <v>356</v>
      </c>
      <c r="J85" s="14"/>
    </row>
    <row r="86" spans="1:10" x14ac:dyDescent="0.4">
      <c r="A86" s="14">
        <v>79</v>
      </c>
      <c r="B86" s="14" t="s">
        <v>15</v>
      </c>
      <c r="C86" s="19" t="s">
        <v>186</v>
      </c>
      <c r="D86" s="14"/>
      <c r="E86" s="19" t="s">
        <v>187</v>
      </c>
      <c r="F86" s="14" t="s">
        <v>188</v>
      </c>
      <c r="G86" s="19">
        <v>1080</v>
      </c>
      <c r="H86" s="19">
        <v>1</v>
      </c>
      <c r="I86" s="15">
        <f t="shared" si="1"/>
        <v>1080</v>
      </c>
      <c r="J86" s="14"/>
    </row>
    <row r="87" spans="1:10" x14ac:dyDescent="0.4">
      <c r="A87" s="18">
        <v>80</v>
      </c>
      <c r="B87" s="14" t="s">
        <v>15</v>
      </c>
      <c r="C87" s="21" t="s">
        <v>189</v>
      </c>
      <c r="D87" s="14"/>
      <c r="E87" s="19" t="s">
        <v>190</v>
      </c>
      <c r="F87" s="19" t="s">
        <v>191</v>
      </c>
      <c r="G87" s="19">
        <v>4999</v>
      </c>
      <c r="H87" s="19">
        <v>1</v>
      </c>
      <c r="I87" s="15">
        <f t="shared" si="1"/>
        <v>4999</v>
      </c>
      <c r="J87" s="14"/>
    </row>
    <row r="88" spans="1:10" x14ac:dyDescent="0.4">
      <c r="A88" s="14">
        <v>81</v>
      </c>
      <c r="B88" s="14" t="s">
        <v>15</v>
      </c>
      <c r="C88" s="19" t="s">
        <v>192</v>
      </c>
      <c r="D88" s="14" t="s">
        <v>193</v>
      </c>
      <c r="E88" s="19"/>
      <c r="F88" s="19" t="s">
        <v>194</v>
      </c>
      <c r="G88" s="19">
        <v>300</v>
      </c>
      <c r="H88" s="19">
        <v>5</v>
      </c>
      <c r="I88" s="15">
        <f t="shared" si="1"/>
        <v>1500</v>
      </c>
      <c r="J88" s="14"/>
    </row>
    <row r="89" spans="1:10" x14ac:dyDescent="0.4">
      <c r="A89" s="18">
        <v>82</v>
      </c>
      <c r="B89" s="14" t="s">
        <v>15</v>
      </c>
      <c r="C89" s="19" t="s">
        <v>195</v>
      </c>
      <c r="D89" s="14" t="s">
        <v>196</v>
      </c>
      <c r="E89" s="19"/>
      <c r="F89" s="19" t="s">
        <v>197</v>
      </c>
      <c r="G89" s="19">
        <v>190</v>
      </c>
      <c r="H89" s="19">
        <v>4</v>
      </c>
      <c r="I89" s="15">
        <f t="shared" si="1"/>
        <v>760</v>
      </c>
      <c r="J89" s="14"/>
    </row>
    <row r="90" spans="1:10" x14ac:dyDescent="0.4">
      <c r="A90" s="14">
        <v>83</v>
      </c>
      <c r="B90" s="14" t="s">
        <v>15</v>
      </c>
      <c r="C90" s="19" t="s">
        <v>198</v>
      </c>
      <c r="D90" s="14" t="s">
        <v>196</v>
      </c>
      <c r="E90" s="19"/>
      <c r="F90" s="19" t="s">
        <v>199</v>
      </c>
      <c r="G90" s="19">
        <v>190</v>
      </c>
      <c r="H90" s="19">
        <v>4</v>
      </c>
      <c r="I90" s="15">
        <f t="shared" si="1"/>
        <v>760</v>
      </c>
      <c r="J90" s="14"/>
    </row>
    <row r="91" spans="1:10" x14ac:dyDescent="0.4">
      <c r="A91" s="18">
        <v>84</v>
      </c>
      <c r="B91" s="14" t="s">
        <v>21</v>
      </c>
      <c r="C91" s="19" t="s">
        <v>200</v>
      </c>
      <c r="D91" s="14"/>
      <c r="E91" s="19"/>
      <c r="F91" s="19"/>
      <c r="G91" s="19">
        <v>12000</v>
      </c>
      <c r="H91" s="19">
        <v>2</v>
      </c>
      <c r="I91" s="15">
        <f t="shared" si="1"/>
        <v>24000</v>
      </c>
      <c r="J91" s="14" t="s">
        <v>201</v>
      </c>
    </row>
    <row r="92" spans="1:10" x14ac:dyDescent="0.4">
      <c r="A92" s="14">
        <v>85</v>
      </c>
      <c r="B92" s="18" t="s">
        <v>202</v>
      </c>
      <c r="C92" s="22" t="s">
        <v>203</v>
      </c>
      <c r="D92" s="14" t="s">
        <v>204</v>
      </c>
      <c r="E92" s="14"/>
      <c r="F92" s="14"/>
      <c r="G92" s="22">
        <v>5000</v>
      </c>
      <c r="H92" s="22">
        <v>1</v>
      </c>
      <c r="I92" s="23">
        <f t="shared" si="1"/>
        <v>5000</v>
      </c>
      <c r="J92" s="14" t="s">
        <v>201</v>
      </c>
    </row>
  </sheetData>
  <phoneticPr fontId="2"/>
  <printOptions horizontalCentered="1" verticalCentered="1"/>
  <pageMargins left="0" right="0" top="0" bottom="0" header="0" footer="0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本永　尚生</dc:creator>
  <cp:lastModifiedBy>本永　尚生</cp:lastModifiedBy>
  <cp:lastPrinted>2018-09-26T02:31:42Z</cp:lastPrinted>
  <dcterms:created xsi:type="dcterms:W3CDTF">2018-09-26T01:22:00Z</dcterms:created>
  <dcterms:modified xsi:type="dcterms:W3CDTF">2018-09-26T02:32:20Z</dcterms:modified>
</cp:coreProperties>
</file>