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씨월드\"/>
    </mc:Choice>
  </mc:AlternateContent>
  <bookViews>
    <workbookView xWindow="28680" yWindow="-7605" windowWidth="38640" windowHeight="21240"/>
  </bookViews>
  <sheets>
    <sheet name="전처리" sheetId="1" r:id="rId1"/>
    <sheet name="선별" sheetId="3" r:id="rId2"/>
    <sheet name="일별 집계" sheetId="6" r:id="rId3"/>
  </sheet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표2_e13d9be9-7f4f-40c1-bc57-a9fe2be3904f" name="표2" connection="쿼리 - 표2"/>
        </x15:modelTables>
        <x15:extLst>
          <ext xmlns:x16="http://schemas.microsoft.com/office/spreadsheetml/2014/11/main" uri="{9835A34E-60A6-4A7C-AAB8-D5F71C897F49}">
            <x16:modelTimeGroupings>
              <x16:modelTimeGrouping tableName="표2" columnName="작업일자" columnId="작업일자">
                <x16:calculatedTimeColumn columnName="작업일자(월 인덱스)" columnId="작업일자(월 인덱스)" contentType="monthsindex" isSelected="1"/>
                <x16:calculatedTimeColumn columnName="작업일자(월)" columnId="작업일자(월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5" i="3" l="1"/>
  <c r="P135" i="3"/>
  <c r="R135" i="3" s="1"/>
  <c r="T135" i="3" s="1"/>
  <c r="H135" i="3"/>
  <c r="J135" i="3" s="1"/>
  <c r="L135" i="3" s="1"/>
  <c r="Z134" i="3"/>
  <c r="P134" i="3"/>
  <c r="R134" i="3" s="1"/>
  <c r="T134" i="3" s="1"/>
  <c r="H134" i="3"/>
  <c r="J134" i="3" s="1"/>
  <c r="L134" i="3" s="1"/>
  <c r="Z133" i="3"/>
  <c r="P133" i="3"/>
  <c r="R133" i="3" s="1"/>
  <c r="T133" i="3" s="1"/>
  <c r="H133" i="3"/>
  <c r="J133" i="3" s="1"/>
  <c r="L133" i="3" s="1"/>
  <c r="Z132" i="3"/>
  <c r="P132" i="3"/>
  <c r="R132" i="3" s="1"/>
  <c r="T132" i="3" s="1"/>
  <c r="H132" i="3"/>
  <c r="J132" i="3" s="1"/>
  <c r="L132" i="3" s="1"/>
  <c r="V132" i="3" s="1"/>
  <c r="AA132" i="3" s="1"/>
  <c r="Z131" i="3"/>
  <c r="P131" i="3"/>
  <c r="R131" i="3" s="1"/>
  <c r="T131" i="3" s="1"/>
  <c r="H131" i="3"/>
  <c r="J131" i="3" s="1"/>
  <c r="L131" i="3" s="1"/>
  <c r="Z130" i="3"/>
  <c r="P130" i="3"/>
  <c r="R130" i="3" s="1"/>
  <c r="T130" i="3" s="1"/>
  <c r="H130" i="3"/>
  <c r="J130" i="3" s="1"/>
  <c r="L130" i="3" s="1"/>
  <c r="V130" i="3" s="1"/>
  <c r="AA130" i="3" s="1"/>
  <c r="Z129" i="3"/>
  <c r="P129" i="3"/>
  <c r="R129" i="3" s="1"/>
  <c r="T129" i="3" s="1"/>
  <c r="H129" i="3"/>
  <c r="J129" i="3" s="1"/>
  <c r="L129" i="3" s="1"/>
  <c r="Z128" i="3"/>
  <c r="P128" i="3"/>
  <c r="R128" i="3" s="1"/>
  <c r="T128" i="3" s="1"/>
  <c r="H128" i="3"/>
  <c r="J128" i="3" s="1"/>
  <c r="L128" i="3" s="1"/>
  <c r="V128" i="3" s="1"/>
  <c r="AA128" i="3" s="1"/>
  <c r="Z127" i="3"/>
  <c r="R127" i="3"/>
  <c r="T127" i="3" s="1"/>
  <c r="P127" i="3"/>
  <c r="H127" i="3"/>
  <c r="J127" i="3" s="1"/>
  <c r="L127" i="3" s="1"/>
  <c r="Z126" i="3"/>
  <c r="P126" i="3"/>
  <c r="R126" i="3" s="1"/>
  <c r="T126" i="3" s="1"/>
  <c r="H126" i="3"/>
  <c r="J126" i="3" s="1"/>
  <c r="L126" i="3" s="1"/>
  <c r="Z125" i="3"/>
  <c r="P125" i="3"/>
  <c r="R125" i="3" s="1"/>
  <c r="T125" i="3" s="1"/>
  <c r="H125" i="3"/>
  <c r="J125" i="3" s="1"/>
  <c r="L125" i="3" s="1"/>
  <c r="V125" i="3" s="1"/>
  <c r="AA125" i="3" s="1"/>
  <c r="Z124" i="3"/>
  <c r="P124" i="3"/>
  <c r="R124" i="3" s="1"/>
  <c r="T124" i="3" s="1"/>
  <c r="H124" i="3"/>
  <c r="J124" i="3" s="1"/>
  <c r="L124" i="3" s="1"/>
  <c r="Z123" i="3"/>
  <c r="P123" i="3"/>
  <c r="R123" i="3" s="1"/>
  <c r="T123" i="3" s="1"/>
  <c r="H123" i="3"/>
  <c r="J123" i="3" s="1"/>
  <c r="L123" i="3" s="1"/>
  <c r="AC32" i="1"/>
  <c r="AE32" i="1" s="1"/>
  <c r="AG32" i="1" s="1"/>
  <c r="AC31" i="1"/>
  <c r="AE31" i="1" s="1"/>
  <c r="AG31" i="1" s="1"/>
  <c r="AH30" i="1"/>
  <c r="AC30" i="1"/>
  <c r="AE30" i="1" s="1"/>
  <c r="AG30" i="1" s="1"/>
  <c r="Z30" i="1"/>
  <c r="I33" i="1"/>
  <c r="K33" i="1" s="1"/>
  <c r="M33" i="1" s="1"/>
  <c r="V124" i="3" l="1"/>
  <c r="AA124" i="3" s="1"/>
  <c r="V127" i="3"/>
  <c r="AA127" i="3" s="1"/>
  <c r="V126" i="3"/>
  <c r="AA126" i="3" s="1"/>
  <c r="V134" i="3"/>
  <c r="AA134" i="3" s="1"/>
  <c r="V135" i="3"/>
  <c r="AA135" i="3" s="1"/>
  <c r="V123" i="3"/>
  <c r="AA123" i="3" s="1"/>
  <c r="V133" i="3"/>
  <c r="AA133" i="3" s="1"/>
  <c r="V131" i="3"/>
  <c r="AA131" i="3" s="1"/>
  <c r="V129" i="3"/>
  <c r="AA129" i="3" s="1"/>
  <c r="P30" i="1" l="1"/>
  <c r="Z109" i="3" l="1"/>
  <c r="P109" i="3"/>
  <c r="R109" i="3" s="1"/>
  <c r="T109" i="3" s="1"/>
  <c r="H109" i="3"/>
  <c r="J109" i="3" s="1"/>
  <c r="L109" i="3" s="1"/>
  <c r="Z108" i="3"/>
  <c r="P108" i="3"/>
  <c r="R108" i="3" s="1"/>
  <c r="T108" i="3" s="1"/>
  <c r="H108" i="3"/>
  <c r="J108" i="3" s="1"/>
  <c r="L108" i="3" s="1"/>
  <c r="V108" i="3" s="1"/>
  <c r="AA108" i="3" s="1"/>
  <c r="Z107" i="3"/>
  <c r="P107" i="3"/>
  <c r="R107" i="3" s="1"/>
  <c r="T107" i="3" s="1"/>
  <c r="H107" i="3"/>
  <c r="J107" i="3" s="1"/>
  <c r="L107" i="3" s="1"/>
  <c r="V107" i="3" s="1"/>
  <c r="AA107" i="3" s="1"/>
  <c r="Z106" i="3"/>
  <c r="P106" i="3"/>
  <c r="R106" i="3" s="1"/>
  <c r="T106" i="3" s="1"/>
  <c r="H106" i="3"/>
  <c r="J106" i="3" s="1"/>
  <c r="L106" i="3" s="1"/>
  <c r="V106" i="3" s="1"/>
  <c r="AA106" i="3" s="1"/>
  <c r="V109" i="3" l="1"/>
  <c r="AA109" i="3" s="1"/>
  <c r="AC200" i="1" l="1"/>
  <c r="AE200" i="1" s="1"/>
  <c r="AG200" i="1" s="1"/>
  <c r="AC199" i="1"/>
  <c r="AE199" i="1" s="1"/>
  <c r="AG199" i="1" s="1"/>
  <c r="AC198" i="1"/>
  <c r="AE198" i="1" s="1"/>
  <c r="AG198" i="1" s="1"/>
  <c r="AC197" i="1"/>
  <c r="AE197" i="1" s="1"/>
  <c r="AG197" i="1" s="1"/>
  <c r="AC196" i="1"/>
  <c r="AE196" i="1" s="1"/>
  <c r="AG196" i="1" s="1"/>
  <c r="AC195" i="1"/>
  <c r="AE195" i="1" s="1"/>
  <c r="AG195" i="1" s="1"/>
  <c r="AC194" i="1"/>
  <c r="AE194" i="1" s="1"/>
  <c r="AG194" i="1" s="1"/>
  <c r="AC193" i="1"/>
  <c r="AE193" i="1" s="1"/>
  <c r="AG193" i="1" s="1"/>
  <c r="AC192" i="1"/>
  <c r="AE192" i="1" s="1"/>
  <c r="AG192" i="1" s="1"/>
  <c r="AC191" i="1"/>
  <c r="AE191" i="1" s="1"/>
  <c r="AG191" i="1" s="1"/>
  <c r="AC190" i="1"/>
  <c r="AE190" i="1" s="1"/>
  <c r="AG190" i="1" s="1"/>
  <c r="AC189" i="1"/>
  <c r="AE189" i="1" s="1"/>
  <c r="AG189" i="1" s="1"/>
  <c r="AC188" i="1"/>
  <c r="AE188" i="1" s="1"/>
  <c r="AG188" i="1" s="1"/>
  <c r="AC187" i="1"/>
  <c r="AE187" i="1" s="1"/>
  <c r="AG187" i="1" s="1"/>
  <c r="AC186" i="1"/>
  <c r="AE186" i="1" s="1"/>
  <c r="AG186" i="1" s="1"/>
  <c r="AC185" i="1"/>
  <c r="AE185" i="1" s="1"/>
  <c r="AG185" i="1" s="1"/>
  <c r="AC184" i="1"/>
  <c r="AE184" i="1" s="1"/>
  <c r="AG184" i="1" s="1"/>
  <c r="AC183" i="1"/>
  <c r="AE183" i="1" s="1"/>
  <c r="AG183" i="1" s="1"/>
  <c r="AC182" i="1"/>
  <c r="AE182" i="1" s="1"/>
  <c r="AG182" i="1" s="1"/>
  <c r="AC181" i="1"/>
  <c r="AE181" i="1" s="1"/>
  <c r="AG181" i="1" s="1"/>
  <c r="AC180" i="1"/>
  <c r="AE180" i="1" s="1"/>
  <c r="AG180" i="1" s="1"/>
  <c r="AC179" i="1"/>
  <c r="AE179" i="1" s="1"/>
  <c r="AG179" i="1" s="1"/>
  <c r="AC178" i="1"/>
  <c r="AE178" i="1" s="1"/>
  <c r="AG178" i="1" s="1"/>
  <c r="AC177" i="1"/>
  <c r="AE177" i="1" s="1"/>
  <c r="AG177" i="1" s="1"/>
  <c r="AC176" i="1"/>
  <c r="AE176" i="1" s="1"/>
  <c r="AG176" i="1" s="1"/>
  <c r="AC175" i="1"/>
  <c r="AE175" i="1" s="1"/>
  <c r="AG175" i="1" s="1"/>
  <c r="AC174" i="1"/>
  <c r="AE174" i="1" s="1"/>
  <c r="AG174" i="1" s="1"/>
  <c r="AC173" i="1"/>
  <c r="AE173" i="1" s="1"/>
  <c r="AG173" i="1" s="1"/>
  <c r="AC172" i="1"/>
  <c r="AE172" i="1" s="1"/>
  <c r="AG172" i="1" s="1"/>
  <c r="AC171" i="1"/>
  <c r="AE171" i="1" s="1"/>
  <c r="AG171" i="1" s="1"/>
  <c r="AC170" i="1"/>
  <c r="AE170" i="1" s="1"/>
  <c r="AG170" i="1" s="1"/>
  <c r="AC169" i="1"/>
  <c r="AE169" i="1" s="1"/>
  <c r="AG169" i="1" s="1"/>
  <c r="AC168" i="1"/>
  <c r="AE168" i="1" s="1"/>
  <c r="AG168" i="1" s="1"/>
  <c r="AC167" i="1"/>
  <c r="AE167" i="1" s="1"/>
  <c r="AG167" i="1" s="1"/>
  <c r="AC166" i="1"/>
  <c r="AE166" i="1" s="1"/>
  <c r="AG166" i="1" s="1"/>
  <c r="AC165" i="1"/>
  <c r="AE165" i="1" s="1"/>
  <c r="AG165" i="1" s="1"/>
  <c r="AC164" i="1"/>
  <c r="AE164" i="1" s="1"/>
  <c r="AG164" i="1" s="1"/>
  <c r="AC163" i="1"/>
  <c r="AE163" i="1" s="1"/>
  <c r="AG163" i="1" s="1"/>
  <c r="AC162" i="1"/>
  <c r="AE162" i="1" s="1"/>
  <c r="AG162" i="1" s="1"/>
  <c r="AC161" i="1"/>
  <c r="AE161" i="1" s="1"/>
  <c r="AG161" i="1" s="1"/>
  <c r="AC160" i="1"/>
  <c r="AE160" i="1" s="1"/>
  <c r="AG160" i="1" s="1"/>
  <c r="AC159" i="1"/>
  <c r="AE159" i="1" s="1"/>
  <c r="AG159" i="1" s="1"/>
  <c r="AC158" i="1"/>
  <c r="AE158" i="1" s="1"/>
  <c r="AG158" i="1" s="1"/>
  <c r="AC157" i="1"/>
  <c r="AE157" i="1" s="1"/>
  <c r="AG157" i="1" s="1"/>
  <c r="AC156" i="1"/>
  <c r="AE156" i="1" s="1"/>
  <c r="AG156" i="1" s="1"/>
  <c r="AC155" i="1"/>
  <c r="AE155" i="1" s="1"/>
  <c r="AG155" i="1" s="1"/>
  <c r="AC154" i="1"/>
  <c r="AE154" i="1" s="1"/>
  <c r="AG154" i="1" s="1"/>
  <c r="AC153" i="1"/>
  <c r="AE153" i="1" s="1"/>
  <c r="AG153" i="1" s="1"/>
  <c r="AC152" i="1"/>
  <c r="AE152" i="1" s="1"/>
  <c r="AG152" i="1" s="1"/>
  <c r="AC151" i="1"/>
  <c r="AE151" i="1" s="1"/>
  <c r="AG151" i="1" s="1"/>
  <c r="AC150" i="1"/>
  <c r="AE150" i="1" s="1"/>
  <c r="AG150" i="1" s="1"/>
  <c r="AC149" i="1"/>
  <c r="AE149" i="1" s="1"/>
  <c r="AG149" i="1" s="1"/>
  <c r="AC148" i="1"/>
  <c r="AE148" i="1" s="1"/>
  <c r="AG148" i="1" s="1"/>
  <c r="AC147" i="1"/>
  <c r="AE147" i="1" s="1"/>
  <c r="AG147" i="1" s="1"/>
  <c r="AC146" i="1"/>
  <c r="AE146" i="1" s="1"/>
  <c r="AG146" i="1" s="1"/>
  <c r="AC145" i="1"/>
  <c r="AE145" i="1" s="1"/>
  <c r="AG145" i="1" s="1"/>
  <c r="AC144" i="1"/>
  <c r="AE144" i="1" s="1"/>
  <c r="AG144" i="1" s="1"/>
  <c r="AC143" i="1"/>
  <c r="AE143" i="1" s="1"/>
  <c r="AG143" i="1" s="1"/>
  <c r="AC142" i="1"/>
  <c r="AE142" i="1" s="1"/>
  <c r="AG142" i="1" s="1"/>
  <c r="AC141" i="1"/>
  <c r="AE141" i="1" s="1"/>
  <c r="AG141" i="1" s="1"/>
  <c r="AC140" i="1"/>
  <c r="AE140" i="1" s="1"/>
  <c r="AG140" i="1" s="1"/>
  <c r="AC139" i="1"/>
  <c r="AE139" i="1" s="1"/>
  <c r="AG139" i="1" s="1"/>
  <c r="AC138" i="1"/>
  <c r="AE138" i="1" s="1"/>
  <c r="AG138" i="1" s="1"/>
  <c r="AC137" i="1"/>
  <c r="AE137" i="1" s="1"/>
  <c r="AG137" i="1" s="1"/>
  <c r="AC136" i="1"/>
  <c r="AE136" i="1" s="1"/>
  <c r="AG136" i="1" s="1"/>
  <c r="AC135" i="1"/>
  <c r="AE135" i="1" s="1"/>
  <c r="AG135" i="1" s="1"/>
  <c r="AC134" i="1"/>
  <c r="AE134" i="1" s="1"/>
  <c r="AG134" i="1" s="1"/>
  <c r="AC133" i="1"/>
  <c r="AE133" i="1" s="1"/>
  <c r="AG133" i="1" s="1"/>
  <c r="AC132" i="1"/>
  <c r="AE132" i="1" s="1"/>
  <c r="AG132" i="1" s="1"/>
  <c r="AC131" i="1"/>
  <c r="AE131" i="1" s="1"/>
  <c r="AG131" i="1" s="1"/>
  <c r="AC130" i="1"/>
  <c r="AE130" i="1" s="1"/>
  <c r="AG130" i="1" s="1"/>
  <c r="AC129" i="1"/>
  <c r="AE129" i="1" s="1"/>
  <c r="AG129" i="1" s="1"/>
  <c r="AC128" i="1"/>
  <c r="AE128" i="1" s="1"/>
  <c r="AG128" i="1" s="1"/>
  <c r="AC127" i="1"/>
  <c r="AE127" i="1" s="1"/>
  <c r="AG127" i="1" s="1"/>
  <c r="AC126" i="1"/>
  <c r="AE126" i="1" s="1"/>
  <c r="AG126" i="1" s="1"/>
  <c r="AC125" i="1"/>
  <c r="AE125" i="1" s="1"/>
  <c r="AG125" i="1" s="1"/>
  <c r="AC124" i="1"/>
  <c r="AE124" i="1" s="1"/>
  <c r="AG124" i="1" s="1"/>
  <c r="AC123" i="1"/>
  <c r="AE123" i="1" s="1"/>
  <c r="AG123" i="1" s="1"/>
  <c r="AC122" i="1"/>
  <c r="AE122" i="1" s="1"/>
  <c r="AG122" i="1" s="1"/>
  <c r="AC121" i="1"/>
  <c r="AE121" i="1" s="1"/>
  <c r="AG121" i="1" s="1"/>
  <c r="AC120" i="1"/>
  <c r="AE120" i="1" s="1"/>
  <c r="AG120" i="1" s="1"/>
  <c r="AC119" i="1"/>
  <c r="AE119" i="1" s="1"/>
  <c r="AG119" i="1" s="1"/>
  <c r="AC118" i="1"/>
  <c r="AE118" i="1" s="1"/>
  <c r="AG118" i="1" s="1"/>
  <c r="AC117" i="1"/>
  <c r="AE117" i="1" s="1"/>
  <c r="AG117" i="1" s="1"/>
  <c r="AC116" i="1"/>
  <c r="AE116" i="1" s="1"/>
  <c r="AG116" i="1" s="1"/>
  <c r="AC115" i="1"/>
  <c r="AE115" i="1" s="1"/>
  <c r="AG115" i="1" s="1"/>
  <c r="AC114" i="1"/>
  <c r="AE114" i="1" s="1"/>
  <c r="AG114" i="1" s="1"/>
  <c r="AC113" i="1"/>
  <c r="AE113" i="1" s="1"/>
  <c r="AG113" i="1" s="1"/>
  <c r="AC112" i="1"/>
  <c r="AE112" i="1" s="1"/>
  <c r="AG112" i="1" s="1"/>
  <c r="AC111" i="1"/>
  <c r="AE111" i="1" s="1"/>
  <c r="AG111" i="1" s="1"/>
  <c r="AC110" i="1"/>
  <c r="AE110" i="1" s="1"/>
  <c r="AG110" i="1" s="1"/>
  <c r="AC109" i="1"/>
  <c r="AE109" i="1" s="1"/>
  <c r="AG109" i="1" s="1"/>
  <c r="AC108" i="1"/>
  <c r="AE108" i="1" s="1"/>
  <c r="AG108" i="1" s="1"/>
  <c r="AC107" i="1"/>
  <c r="AE107" i="1" s="1"/>
  <c r="AG107" i="1" s="1"/>
  <c r="AC106" i="1"/>
  <c r="AE106" i="1" s="1"/>
  <c r="AG106" i="1" s="1"/>
  <c r="AC105" i="1"/>
  <c r="AE105" i="1" s="1"/>
  <c r="AG105" i="1" s="1"/>
  <c r="AC104" i="1"/>
  <c r="AE104" i="1" s="1"/>
  <c r="AG104" i="1" s="1"/>
  <c r="AC103" i="1"/>
  <c r="AE103" i="1" s="1"/>
  <c r="AG103" i="1" s="1"/>
  <c r="AC102" i="1"/>
  <c r="AE102" i="1" s="1"/>
  <c r="AG102" i="1" s="1"/>
  <c r="AC101" i="1"/>
  <c r="AE101" i="1" s="1"/>
  <c r="AG101" i="1" s="1"/>
  <c r="AC100" i="1"/>
  <c r="AE100" i="1" s="1"/>
  <c r="AG100" i="1" s="1"/>
  <c r="AC99" i="1"/>
  <c r="AE99" i="1" s="1"/>
  <c r="AG99" i="1" s="1"/>
  <c r="AC98" i="1"/>
  <c r="AE98" i="1" s="1"/>
  <c r="AG98" i="1" s="1"/>
  <c r="AC97" i="1"/>
  <c r="AE97" i="1" s="1"/>
  <c r="AG97" i="1" s="1"/>
  <c r="AC96" i="1"/>
  <c r="AE96" i="1" s="1"/>
  <c r="AG96" i="1" s="1"/>
  <c r="AC95" i="1"/>
  <c r="AE95" i="1" s="1"/>
  <c r="AG95" i="1" s="1"/>
  <c r="AC94" i="1"/>
  <c r="AE94" i="1" s="1"/>
  <c r="AG94" i="1" s="1"/>
  <c r="AC93" i="1"/>
  <c r="AE93" i="1" s="1"/>
  <c r="AG93" i="1" s="1"/>
  <c r="AC92" i="1"/>
  <c r="AE92" i="1" s="1"/>
  <c r="AG92" i="1" s="1"/>
  <c r="AC91" i="1"/>
  <c r="AE91" i="1" s="1"/>
  <c r="AG91" i="1" s="1"/>
  <c r="AC90" i="1"/>
  <c r="AE90" i="1" s="1"/>
  <c r="AG90" i="1" s="1"/>
  <c r="AC89" i="1"/>
  <c r="AE89" i="1" s="1"/>
  <c r="AG89" i="1" s="1"/>
  <c r="AC88" i="1"/>
  <c r="AE88" i="1" s="1"/>
  <c r="AG88" i="1" s="1"/>
  <c r="AC87" i="1"/>
  <c r="AE87" i="1" s="1"/>
  <c r="AG87" i="1" s="1"/>
  <c r="AC86" i="1"/>
  <c r="AE86" i="1" s="1"/>
  <c r="AG86" i="1" s="1"/>
  <c r="AC85" i="1"/>
  <c r="AE85" i="1" s="1"/>
  <c r="AG85" i="1" s="1"/>
  <c r="AC84" i="1"/>
  <c r="AE84" i="1" s="1"/>
  <c r="AG84" i="1" s="1"/>
  <c r="AC83" i="1"/>
  <c r="AE83" i="1" s="1"/>
  <c r="AG83" i="1" s="1"/>
  <c r="AC82" i="1"/>
  <c r="AE82" i="1" s="1"/>
  <c r="AG82" i="1" s="1"/>
  <c r="AC81" i="1"/>
  <c r="AE81" i="1" s="1"/>
  <c r="AG81" i="1" s="1"/>
  <c r="AC80" i="1"/>
  <c r="AE80" i="1" s="1"/>
  <c r="AG80" i="1" s="1"/>
  <c r="AC79" i="1"/>
  <c r="AE79" i="1" s="1"/>
  <c r="AG79" i="1" s="1"/>
  <c r="AC78" i="1"/>
  <c r="AE78" i="1" s="1"/>
  <c r="AG78" i="1" s="1"/>
  <c r="AC77" i="1"/>
  <c r="AE77" i="1" s="1"/>
  <c r="AG77" i="1" s="1"/>
  <c r="AC76" i="1"/>
  <c r="AE76" i="1" s="1"/>
  <c r="AG76" i="1" s="1"/>
  <c r="AC75" i="1"/>
  <c r="AE75" i="1" s="1"/>
  <c r="AG75" i="1" s="1"/>
  <c r="AC74" i="1"/>
  <c r="AE74" i="1" s="1"/>
  <c r="AG74" i="1" s="1"/>
  <c r="AC73" i="1"/>
  <c r="AE73" i="1" s="1"/>
  <c r="AG73" i="1" s="1"/>
  <c r="AC72" i="1"/>
  <c r="AE72" i="1" s="1"/>
  <c r="AG72" i="1" s="1"/>
  <c r="AC71" i="1"/>
  <c r="AE71" i="1" s="1"/>
  <c r="AG71" i="1" s="1"/>
  <c r="AC70" i="1"/>
  <c r="AE70" i="1" s="1"/>
  <c r="AG70" i="1" s="1"/>
  <c r="AC69" i="1"/>
  <c r="AE69" i="1" s="1"/>
  <c r="AG69" i="1" s="1"/>
  <c r="AC68" i="1"/>
  <c r="AE68" i="1" s="1"/>
  <c r="AG68" i="1" s="1"/>
  <c r="AC67" i="1"/>
  <c r="AE67" i="1" s="1"/>
  <c r="AG67" i="1" s="1"/>
  <c r="AC66" i="1"/>
  <c r="AE66" i="1" s="1"/>
  <c r="AG66" i="1" s="1"/>
  <c r="AC65" i="1"/>
  <c r="AE65" i="1" s="1"/>
  <c r="AG65" i="1" s="1"/>
  <c r="AC64" i="1"/>
  <c r="AE64" i="1" s="1"/>
  <c r="AG64" i="1" s="1"/>
  <c r="AC63" i="1"/>
  <c r="AE63" i="1" s="1"/>
  <c r="AG63" i="1" s="1"/>
  <c r="AC62" i="1"/>
  <c r="AE62" i="1" s="1"/>
  <c r="AG62" i="1" s="1"/>
  <c r="AC61" i="1"/>
  <c r="AE61" i="1" s="1"/>
  <c r="AG61" i="1" s="1"/>
  <c r="AC60" i="1"/>
  <c r="AE60" i="1" s="1"/>
  <c r="AG60" i="1" s="1"/>
  <c r="AC59" i="1"/>
  <c r="AE59" i="1" s="1"/>
  <c r="AG59" i="1" s="1"/>
  <c r="AC58" i="1"/>
  <c r="AE58" i="1" s="1"/>
  <c r="AG58" i="1" s="1"/>
  <c r="AC57" i="1"/>
  <c r="AE57" i="1" s="1"/>
  <c r="AG57" i="1" s="1"/>
  <c r="AC56" i="1"/>
  <c r="AE56" i="1" s="1"/>
  <c r="AG56" i="1" s="1"/>
  <c r="AC55" i="1"/>
  <c r="AE55" i="1" s="1"/>
  <c r="AG55" i="1" s="1"/>
  <c r="AC54" i="1"/>
  <c r="AE54" i="1" s="1"/>
  <c r="AG54" i="1" s="1"/>
  <c r="AC53" i="1"/>
  <c r="AE53" i="1" s="1"/>
  <c r="AG53" i="1" s="1"/>
  <c r="AC52" i="1"/>
  <c r="AE52" i="1" s="1"/>
  <c r="AG52" i="1" s="1"/>
  <c r="AC51" i="1"/>
  <c r="AE51" i="1" s="1"/>
  <c r="AG51" i="1" s="1"/>
  <c r="AC50" i="1"/>
  <c r="AE50" i="1" s="1"/>
  <c r="AG50" i="1" s="1"/>
  <c r="AC49" i="1"/>
  <c r="AE49" i="1" s="1"/>
  <c r="AG49" i="1" s="1"/>
  <c r="AC48" i="1"/>
  <c r="AE48" i="1" s="1"/>
  <c r="AG48" i="1" s="1"/>
  <c r="AC47" i="1"/>
  <c r="AE47" i="1" s="1"/>
  <c r="AG47" i="1" s="1"/>
  <c r="AC46" i="1"/>
  <c r="AE46" i="1" s="1"/>
  <c r="AG46" i="1" s="1"/>
  <c r="AC45" i="1"/>
  <c r="AE45" i="1" s="1"/>
  <c r="AG45" i="1" s="1"/>
  <c r="AC44" i="1"/>
  <c r="AE44" i="1" s="1"/>
  <c r="AG44" i="1" s="1"/>
  <c r="AC43" i="1"/>
  <c r="AE43" i="1" s="1"/>
  <c r="AG43" i="1" s="1"/>
  <c r="AC42" i="1"/>
  <c r="AE42" i="1" s="1"/>
  <c r="AG42" i="1" s="1"/>
  <c r="AC41" i="1"/>
  <c r="AE41" i="1" s="1"/>
  <c r="AG41" i="1" s="1"/>
  <c r="AC40" i="1"/>
  <c r="AE40" i="1" s="1"/>
  <c r="AG40" i="1" s="1"/>
  <c r="AC39" i="1"/>
  <c r="AE39" i="1" s="1"/>
  <c r="AG39" i="1" s="1"/>
  <c r="AC38" i="1"/>
  <c r="AE38" i="1" s="1"/>
  <c r="AG38" i="1" s="1"/>
  <c r="AC37" i="1"/>
  <c r="AE37" i="1" s="1"/>
  <c r="AG37" i="1" s="1"/>
  <c r="AC36" i="1"/>
  <c r="AE36" i="1" s="1"/>
  <c r="AG36" i="1" s="1"/>
  <c r="AC35" i="1"/>
  <c r="AE35" i="1" s="1"/>
  <c r="AG35" i="1" s="1"/>
  <c r="AC34" i="1"/>
  <c r="AE34" i="1" s="1"/>
  <c r="AG34" i="1" s="1"/>
  <c r="AC33" i="1"/>
  <c r="AE33" i="1" s="1"/>
  <c r="AG33" i="1" s="1"/>
  <c r="AC29" i="1"/>
  <c r="AE29" i="1" s="1"/>
  <c r="AG29" i="1" s="1"/>
  <c r="AC28" i="1"/>
  <c r="AE28" i="1" s="1"/>
  <c r="AG28" i="1" s="1"/>
  <c r="AC27" i="1"/>
  <c r="AE27" i="1" s="1"/>
  <c r="AG27" i="1" s="1"/>
  <c r="AC26" i="1"/>
  <c r="AE26" i="1" s="1"/>
  <c r="AG26" i="1" s="1"/>
  <c r="AC25" i="1"/>
  <c r="AE25" i="1" s="1"/>
  <c r="AG25" i="1" s="1"/>
  <c r="AC24" i="1"/>
  <c r="AE24" i="1" s="1"/>
  <c r="AG24" i="1" s="1"/>
  <c r="AC23" i="1"/>
  <c r="AE23" i="1" s="1"/>
  <c r="AG23" i="1" s="1"/>
  <c r="AC22" i="1"/>
  <c r="AE22" i="1" s="1"/>
  <c r="AG22" i="1" s="1"/>
  <c r="AC21" i="1"/>
  <c r="AE21" i="1" s="1"/>
  <c r="AG21" i="1" s="1"/>
  <c r="AC20" i="1"/>
  <c r="AE20" i="1" s="1"/>
  <c r="AG20" i="1" s="1"/>
  <c r="AC19" i="1"/>
  <c r="AE19" i="1" s="1"/>
  <c r="AG19" i="1" s="1"/>
  <c r="AC18" i="1"/>
  <c r="AE18" i="1" s="1"/>
  <c r="AG18" i="1" s="1"/>
  <c r="AC17" i="1"/>
  <c r="AE17" i="1" s="1"/>
  <c r="AG17" i="1" s="1"/>
  <c r="AC16" i="1"/>
  <c r="AE16" i="1" s="1"/>
  <c r="AG16" i="1" s="1"/>
  <c r="AC15" i="1"/>
  <c r="AE15" i="1" s="1"/>
  <c r="AG15" i="1" s="1"/>
  <c r="AC14" i="1"/>
  <c r="AE14" i="1" s="1"/>
  <c r="AG14" i="1" s="1"/>
  <c r="AC13" i="1"/>
  <c r="AE13" i="1" s="1"/>
  <c r="AG13" i="1" s="1"/>
  <c r="AC12" i="1"/>
  <c r="AE12" i="1" s="1"/>
  <c r="AG12" i="1" s="1"/>
  <c r="AC11" i="1"/>
  <c r="AE11" i="1" s="1"/>
  <c r="AG11" i="1" s="1"/>
  <c r="AC10" i="1"/>
  <c r="AE10" i="1" s="1"/>
  <c r="AG10" i="1" s="1"/>
  <c r="AC9" i="1"/>
  <c r="AE9" i="1" s="1"/>
  <c r="AG9" i="1" s="1"/>
  <c r="AC8" i="1"/>
  <c r="AE8" i="1" s="1"/>
  <c r="AG8" i="1" s="1"/>
  <c r="AC7" i="1"/>
  <c r="AE7" i="1" s="1"/>
  <c r="AG7" i="1" s="1"/>
  <c r="AC6" i="1"/>
  <c r="AE6" i="1" s="1"/>
  <c r="AG6" i="1" s="1"/>
  <c r="AC5" i="1"/>
  <c r="AE5" i="1" s="1"/>
  <c r="AG5" i="1" s="1"/>
  <c r="AC4" i="1"/>
  <c r="AE4" i="1" s="1"/>
  <c r="AG4" i="1" s="1"/>
  <c r="AC3" i="1"/>
  <c r="AE3" i="1" s="1"/>
  <c r="AG3" i="1" s="1"/>
  <c r="AC2" i="1"/>
  <c r="AE2" i="1" s="1"/>
  <c r="AG2" i="1" s="1"/>
  <c r="S200" i="1"/>
  <c r="U200" i="1" s="1"/>
  <c r="W200" i="1" s="1"/>
  <c r="S199" i="1"/>
  <c r="U199" i="1" s="1"/>
  <c r="W199" i="1" s="1"/>
  <c r="S198" i="1"/>
  <c r="U198" i="1" s="1"/>
  <c r="W198" i="1" s="1"/>
  <c r="S197" i="1"/>
  <c r="U197" i="1" s="1"/>
  <c r="W197" i="1" s="1"/>
  <c r="S196" i="1"/>
  <c r="U196" i="1" s="1"/>
  <c r="W196" i="1" s="1"/>
  <c r="S195" i="1"/>
  <c r="U195" i="1" s="1"/>
  <c r="W195" i="1" s="1"/>
  <c r="S194" i="1"/>
  <c r="U194" i="1" s="1"/>
  <c r="W194" i="1" s="1"/>
  <c r="S193" i="1"/>
  <c r="U193" i="1" s="1"/>
  <c r="W193" i="1" s="1"/>
  <c r="S192" i="1"/>
  <c r="U192" i="1" s="1"/>
  <c r="W192" i="1" s="1"/>
  <c r="S191" i="1"/>
  <c r="U191" i="1" s="1"/>
  <c r="W191" i="1" s="1"/>
  <c r="S190" i="1"/>
  <c r="U190" i="1" s="1"/>
  <c r="W190" i="1" s="1"/>
  <c r="S189" i="1"/>
  <c r="U189" i="1" s="1"/>
  <c r="W189" i="1" s="1"/>
  <c r="S188" i="1"/>
  <c r="U188" i="1" s="1"/>
  <c r="W188" i="1" s="1"/>
  <c r="S187" i="1"/>
  <c r="U187" i="1" s="1"/>
  <c r="W187" i="1" s="1"/>
  <c r="S186" i="1"/>
  <c r="U186" i="1" s="1"/>
  <c r="W186" i="1" s="1"/>
  <c r="S185" i="1"/>
  <c r="U185" i="1" s="1"/>
  <c r="W185" i="1" s="1"/>
  <c r="S184" i="1"/>
  <c r="U184" i="1" s="1"/>
  <c r="W184" i="1" s="1"/>
  <c r="S183" i="1"/>
  <c r="U183" i="1" s="1"/>
  <c r="W183" i="1" s="1"/>
  <c r="S182" i="1"/>
  <c r="U182" i="1" s="1"/>
  <c r="W182" i="1" s="1"/>
  <c r="S181" i="1"/>
  <c r="U181" i="1" s="1"/>
  <c r="W181" i="1" s="1"/>
  <c r="S180" i="1"/>
  <c r="U180" i="1" s="1"/>
  <c r="W180" i="1" s="1"/>
  <c r="S179" i="1"/>
  <c r="U179" i="1" s="1"/>
  <c r="W179" i="1" s="1"/>
  <c r="S178" i="1"/>
  <c r="U178" i="1" s="1"/>
  <c r="W178" i="1" s="1"/>
  <c r="S177" i="1"/>
  <c r="U177" i="1" s="1"/>
  <c r="W177" i="1" s="1"/>
  <c r="S176" i="1"/>
  <c r="U176" i="1" s="1"/>
  <c r="W176" i="1" s="1"/>
  <c r="S175" i="1"/>
  <c r="U175" i="1" s="1"/>
  <c r="W175" i="1" s="1"/>
  <c r="S174" i="1"/>
  <c r="U174" i="1" s="1"/>
  <c r="W174" i="1" s="1"/>
  <c r="S173" i="1"/>
  <c r="U173" i="1" s="1"/>
  <c r="W173" i="1" s="1"/>
  <c r="S172" i="1"/>
  <c r="U172" i="1" s="1"/>
  <c r="W172" i="1" s="1"/>
  <c r="S171" i="1"/>
  <c r="U171" i="1" s="1"/>
  <c r="W171" i="1" s="1"/>
  <c r="S170" i="1"/>
  <c r="U170" i="1" s="1"/>
  <c r="W170" i="1" s="1"/>
  <c r="S169" i="1"/>
  <c r="U169" i="1" s="1"/>
  <c r="W169" i="1" s="1"/>
  <c r="S168" i="1"/>
  <c r="U168" i="1" s="1"/>
  <c r="W168" i="1" s="1"/>
  <c r="S167" i="1"/>
  <c r="U167" i="1" s="1"/>
  <c r="W167" i="1" s="1"/>
  <c r="S166" i="1"/>
  <c r="U166" i="1" s="1"/>
  <c r="W166" i="1" s="1"/>
  <c r="S165" i="1"/>
  <c r="U165" i="1" s="1"/>
  <c r="W165" i="1" s="1"/>
  <c r="S164" i="1"/>
  <c r="U164" i="1" s="1"/>
  <c r="W164" i="1" s="1"/>
  <c r="S163" i="1"/>
  <c r="U163" i="1" s="1"/>
  <c r="W163" i="1" s="1"/>
  <c r="S162" i="1"/>
  <c r="U162" i="1" s="1"/>
  <c r="W162" i="1" s="1"/>
  <c r="S161" i="1"/>
  <c r="U161" i="1" s="1"/>
  <c r="W161" i="1" s="1"/>
  <c r="S160" i="1"/>
  <c r="U160" i="1" s="1"/>
  <c r="W160" i="1" s="1"/>
  <c r="S159" i="1"/>
  <c r="U159" i="1" s="1"/>
  <c r="W159" i="1" s="1"/>
  <c r="S158" i="1"/>
  <c r="U158" i="1" s="1"/>
  <c r="W158" i="1" s="1"/>
  <c r="S157" i="1"/>
  <c r="U157" i="1" s="1"/>
  <c r="W157" i="1" s="1"/>
  <c r="S156" i="1"/>
  <c r="U156" i="1" s="1"/>
  <c r="W156" i="1" s="1"/>
  <c r="S155" i="1"/>
  <c r="U155" i="1" s="1"/>
  <c r="W155" i="1" s="1"/>
  <c r="S154" i="1"/>
  <c r="U154" i="1" s="1"/>
  <c r="W154" i="1" s="1"/>
  <c r="S153" i="1"/>
  <c r="U153" i="1" s="1"/>
  <c r="W153" i="1" s="1"/>
  <c r="S152" i="1"/>
  <c r="U152" i="1" s="1"/>
  <c r="W152" i="1" s="1"/>
  <c r="S151" i="1"/>
  <c r="U151" i="1" s="1"/>
  <c r="W151" i="1" s="1"/>
  <c r="S150" i="1"/>
  <c r="U150" i="1" s="1"/>
  <c r="W150" i="1" s="1"/>
  <c r="S149" i="1"/>
  <c r="U149" i="1" s="1"/>
  <c r="W149" i="1" s="1"/>
  <c r="S148" i="1"/>
  <c r="U148" i="1" s="1"/>
  <c r="W148" i="1" s="1"/>
  <c r="S147" i="1"/>
  <c r="U147" i="1" s="1"/>
  <c r="W147" i="1" s="1"/>
  <c r="S146" i="1"/>
  <c r="U146" i="1" s="1"/>
  <c r="W146" i="1" s="1"/>
  <c r="S145" i="1"/>
  <c r="U145" i="1" s="1"/>
  <c r="W145" i="1" s="1"/>
  <c r="S144" i="1"/>
  <c r="U144" i="1" s="1"/>
  <c r="W144" i="1" s="1"/>
  <c r="S143" i="1"/>
  <c r="U143" i="1" s="1"/>
  <c r="W143" i="1" s="1"/>
  <c r="S142" i="1"/>
  <c r="U142" i="1" s="1"/>
  <c r="W142" i="1" s="1"/>
  <c r="S141" i="1"/>
  <c r="U141" i="1" s="1"/>
  <c r="W141" i="1" s="1"/>
  <c r="S140" i="1"/>
  <c r="U140" i="1" s="1"/>
  <c r="W140" i="1" s="1"/>
  <c r="S139" i="1"/>
  <c r="U139" i="1" s="1"/>
  <c r="W139" i="1" s="1"/>
  <c r="S138" i="1"/>
  <c r="U138" i="1" s="1"/>
  <c r="W138" i="1" s="1"/>
  <c r="S137" i="1"/>
  <c r="U137" i="1" s="1"/>
  <c r="W137" i="1" s="1"/>
  <c r="S136" i="1"/>
  <c r="U136" i="1" s="1"/>
  <c r="W136" i="1" s="1"/>
  <c r="S135" i="1"/>
  <c r="U135" i="1" s="1"/>
  <c r="W135" i="1" s="1"/>
  <c r="S134" i="1"/>
  <c r="U134" i="1" s="1"/>
  <c r="W134" i="1" s="1"/>
  <c r="S133" i="1"/>
  <c r="U133" i="1" s="1"/>
  <c r="W133" i="1" s="1"/>
  <c r="S132" i="1"/>
  <c r="U132" i="1" s="1"/>
  <c r="W132" i="1" s="1"/>
  <c r="S131" i="1"/>
  <c r="U131" i="1" s="1"/>
  <c r="W131" i="1" s="1"/>
  <c r="S130" i="1"/>
  <c r="U130" i="1" s="1"/>
  <c r="W130" i="1" s="1"/>
  <c r="S129" i="1"/>
  <c r="U129" i="1" s="1"/>
  <c r="W129" i="1" s="1"/>
  <c r="S128" i="1"/>
  <c r="U128" i="1" s="1"/>
  <c r="W128" i="1" s="1"/>
  <c r="S127" i="1"/>
  <c r="U127" i="1" s="1"/>
  <c r="W127" i="1" s="1"/>
  <c r="S126" i="1"/>
  <c r="U126" i="1" s="1"/>
  <c r="W126" i="1" s="1"/>
  <c r="S125" i="1"/>
  <c r="U125" i="1" s="1"/>
  <c r="W125" i="1" s="1"/>
  <c r="S124" i="1"/>
  <c r="U124" i="1" s="1"/>
  <c r="W124" i="1" s="1"/>
  <c r="S123" i="1"/>
  <c r="U123" i="1" s="1"/>
  <c r="W123" i="1" s="1"/>
  <c r="S122" i="1"/>
  <c r="U122" i="1" s="1"/>
  <c r="W122" i="1" s="1"/>
  <c r="S121" i="1"/>
  <c r="U121" i="1" s="1"/>
  <c r="W121" i="1" s="1"/>
  <c r="S120" i="1"/>
  <c r="U120" i="1" s="1"/>
  <c r="W120" i="1" s="1"/>
  <c r="S119" i="1"/>
  <c r="U119" i="1" s="1"/>
  <c r="W119" i="1" s="1"/>
  <c r="S118" i="1"/>
  <c r="U118" i="1" s="1"/>
  <c r="W118" i="1" s="1"/>
  <c r="S117" i="1"/>
  <c r="U117" i="1" s="1"/>
  <c r="W117" i="1" s="1"/>
  <c r="S116" i="1"/>
  <c r="U116" i="1" s="1"/>
  <c r="W116" i="1" s="1"/>
  <c r="S115" i="1"/>
  <c r="U115" i="1" s="1"/>
  <c r="W115" i="1" s="1"/>
  <c r="S114" i="1"/>
  <c r="U114" i="1" s="1"/>
  <c r="W114" i="1" s="1"/>
  <c r="S113" i="1"/>
  <c r="U113" i="1" s="1"/>
  <c r="W113" i="1" s="1"/>
  <c r="S112" i="1"/>
  <c r="U112" i="1" s="1"/>
  <c r="W112" i="1" s="1"/>
  <c r="S111" i="1"/>
  <c r="U111" i="1" s="1"/>
  <c r="W111" i="1" s="1"/>
  <c r="S110" i="1"/>
  <c r="U110" i="1" s="1"/>
  <c r="W110" i="1" s="1"/>
  <c r="S109" i="1"/>
  <c r="U109" i="1" s="1"/>
  <c r="W109" i="1" s="1"/>
  <c r="S108" i="1"/>
  <c r="U108" i="1" s="1"/>
  <c r="W108" i="1" s="1"/>
  <c r="S107" i="1"/>
  <c r="U107" i="1" s="1"/>
  <c r="W107" i="1" s="1"/>
  <c r="S106" i="1"/>
  <c r="U106" i="1" s="1"/>
  <c r="W106" i="1" s="1"/>
  <c r="S105" i="1"/>
  <c r="U105" i="1" s="1"/>
  <c r="W105" i="1" s="1"/>
  <c r="S104" i="1"/>
  <c r="U104" i="1" s="1"/>
  <c r="W104" i="1" s="1"/>
  <c r="S103" i="1"/>
  <c r="U103" i="1" s="1"/>
  <c r="W103" i="1" s="1"/>
  <c r="S102" i="1"/>
  <c r="U102" i="1" s="1"/>
  <c r="W102" i="1" s="1"/>
  <c r="S101" i="1"/>
  <c r="U101" i="1" s="1"/>
  <c r="W101" i="1" s="1"/>
  <c r="S100" i="1"/>
  <c r="U100" i="1" s="1"/>
  <c r="W100" i="1" s="1"/>
  <c r="S99" i="1"/>
  <c r="U99" i="1" s="1"/>
  <c r="W99" i="1" s="1"/>
  <c r="S98" i="1"/>
  <c r="U98" i="1" s="1"/>
  <c r="W98" i="1" s="1"/>
  <c r="S97" i="1"/>
  <c r="U97" i="1" s="1"/>
  <c r="W97" i="1" s="1"/>
  <c r="S96" i="1"/>
  <c r="U96" i="1" s="1"/>
  <c r="W96" i="1" s="1"/>
  <c r="S95" i="1"/>
  <c r="U95" i="1" s="1"/>
  <c r="W95" i="1" s="1"/>
  <c r="S94" i="1"/>
  <c r="U94" i="1" s="1"/>
  <c r="W94" i="1" s="1"/>
  <c r="S93" i="1"/>
  <c r="U93" i="1" s="1"/>
  <c r="W93" i="1" s="1"/>
  <c r="S92" i="1"/>
  <c r="U92" i="1" s="1"/>
  <c r="W92" i="1" s="1"/>
  <c r="S91" i="1"/>
  <c r="U91" i="1" s="1"/>
  <c r="W91" i="1" s="1"/>
  <c r="S90" i="1"/>
  <c r="U90" i="1" s="1"/>
  <c r="W90" i="1" s="1"/>
  <c r="S89" i="1"/>
  <c r="U89" i="1" s="1"/>
  <c r="W89" i="1" s="1"/>
  <c r="S88" i="1"/>
  <c r="U88" i="1" s="1"/>
  <c r="W88" i="1" s="1"/>
  <c r="S87" i="1"/>
  <c r="U87" i="1" s="1"/>
  <c r="W87" i="1" s="1"/>
  <c r="S86" i="1"/>
  <c r="U86" i="1" s="1"/>
  <c r="W86" i="1" s="1"/>
  <c r="S85" i="1"/>
  <c r="U85" i="1" s="1"/>
  <c r="W85" i="1" s="1"/>
  <c r="S84" i="1"/>
  <c r="U84" i="1" s="1"/>
  <c r="W84" i="1" s="1"/>
  <c r="S83" i="1"/>
  <c r="U83" i="1" s="1"/>
  <c r="W83" i="1" s="1"/>
  <c r="S82" i="1"/>
  <c r="U82" i="1" s="1"/>
  <c r="W82" i="1" s="1"/>
  <c r="S81" i="1"/>
  <c r="U81" i="1" s="1"/>
  <c r="W81" i="1" s="1"/>
  <c r="S80" i="1"/>
  <c r="U80" i="1" s="1"/>
  <c r="W80" i="1" s="1"/>
  <c r="S79" i="1"/>
  <c r="U79" i="1" s="1"/>
  <c r="W79" i="1" s="1"/>
  <c r="S78" i="1"/>
  <c r="U78" i="1" s="1"/>
  <c r="W78" i="1" s="1"/>
  <c r="S77" i="1"/>
  <c r="U77" i="1" s="1"/>
  <c r="W77" i="1" s="1"/>
  <c r="S76" i="1"/>
  <c r="U76" i="1" s="1"/>
  <c r="W76" i="1" s="1"/>
  <c r="S75" i="1"/>
  <c r="U75" i="1" s="1"/>
  <c r="W75" i="1" s="1"/>
  <c r="S74" i="1"/>
  <c r="U74" i="1" s="1"/>
  <c r="W74" i="1" s="1"/>
  <c r="S73" i="1"/>
  <c r="U73" i="1" s="1"/>
  <c r="W73" i="1" s="1"/>
  <c r="S72" i="1"/>
  <c r="U72" i="1" s="1"/>
  <c r="W72" i="1" s="1"/>
  <c r="S71" i="1"/>
  <c r="U71" i="1" s="1"/>
  <c r="W71" i="1" s="1"/>
  <c r="S70" i="1"/>
  <c r="U70" i="1" s="1"/>
  <c r="W70" i="1" s="1"/>
  <c r="S69" i="1"/>
  <c r="U69" i="1" s="1"/>
  <c r="W69" i="1" s="1"/>
  <c r="S68" i="1"/>
  <c r="U68" i="1" s="1"/>
  <c r="W68" i="1" s="1"/>
  <c r="S67" i="1"/>
  <c r="U67" i="1" s="1"/>
  <c r="W67" i="1" s="1"/>
  <c r="S66" i="1"/>
  <c r="U66" i="1" s="1"/>
  <c r="W66" i="1" s="1"/>
  <c r="S65" i="1"/>
  <c r="U65" i="1" s="1"/>
  <c r="W65" i="1" s="1"/>
  <c r="S64" i="1"/>
  <c r="U64" i="1" s="1"/>
  <c r="W64" i="1" s="1"/>
  <c r="S63" i="1"/>
  <c r="U63" i="1" s="1"/>
  <c r="W63" i="1" s="1"/>
  <c r="S62" i="1"/>
  <c r="U62" i="1" s="1"/>
  <c r="W62" i="1" s="1"/>
  <c r="S61" i="1"/>
  <c r="U61" i="1" s="1"/>
  <c r="W61" i="1" s="1"/>
  <c r="S60" i="1"/>
  <c r="U60" i="1" s="1"/>
  <c r="W60" i="1" s="1"/>
  <c r="S59" i="1"/>
  <c r="U59" i="1" s="1"/>
  <c r="W59" i="1" s="1"/>
  <c r="S58" i="1"/>
  <c r="U58" i="1" s="1"/>
  <c r="W58" i="1" s="1"/>
  <c r="S57" i="1"/>
  <c r="U57" i="1" s="1"/>
  <c r="W57" i="1" s="1"/>
  <c r="S56" i="1"/>
  <c r="U56" i="1" s="1"/>
  <c r="W56" i="1" s="1"/>
  <c r="S55" i="1"/>
  <c r="U55" i="1" s="1"/>
  <c r="W55" i="1" s="1"/>
  <c r="S54" i="1"/>
  <c r="U54" i="1" s="1"/>
  <c r="W54" i="1" s="1"/>
  <c r="S53" i="1"/>
  <c r="U53" i="1" s="1"/>
  <c r="W53" i="1" s="1"/>
  <c r="S52" i="1"/>
  <c r="U52" i="1" s="1"/>
  <c r="W52" i="1" s="1"/>
  <c r="S51" i="1"/>
  <c r="U51" i="1" s="1"/>
  <c r="W51" i="1" s="1"/>
  <c r="S50" i="1"/>
  <c r="U50" i="1" s="1"/>
  <c r="W50" i="1" s="1"/>
  <c r="S49" i="1"/>
  <c r="U49" i="1" s="1"/>
  <c r="W49" i="1" s="1"/>
  <c r="S48" i="1"/>
  <c r="U48" i="1" s="1"/>
  <c r="W48" i="1" s="1"/>
  <c r="S47" i="1"/>
  <c r="U47" i="1" s="1"/>
  <c r="W47" i="1" s="1"/>
  <c r="S46" i="1"/>
  <c r="U46" i="1" s="1"/>
  <c r="W46" i="1" s="1"/>
  <c r="S45" i="1"/>
  <c r="U45" i="1" s="1"/>
  <c r="W45" i="1" s="1"/>
  <c r="S44" i="1"/>
  <c r="U44" i="1" s="1"/>
  <c r="W44" i="1" s="1"/>
  <c r="S43" i="1"/>
  <c r="U43" i="1" s="1"/>
  <c r="W43" i="1" s="1"/>
  <c r="S42" i="1"/>
  <c r="U42" i="1" s="1"/>
  <c r="W42" i="1" s="1"/>
  <c r="S41" i="1"/>
  <c r="U41" i="1" s="1"/>
  <c r="W41" i="1" s="1"/>
  <c r="S40" i="1"/>
  <c r="U40" i="1" s="1"/>
  <c r="W40" i="1" s="1"/>
  <c r="S39" i="1"/>
  <c r="U39" i="1" s="1"/>
  <c r="W39" i="1" s="1"/>
  <c r="S38" i="1"/>
  <c r="U38" i="1" s="1"/>
  <c r="W38" i="1" s="1"/>
  <c r="S37" i="1"/>
  <c r="U37" i="1" s="1"/>
  <c r="W37" i="1" s="1"/>
  <c r="S36" i="1"/>
  <c r="U36" i="1" s="1"/>
  <c r="W36" i="1" s="1"/>
  <c r="S35" i="1"/>
  <c r="U35" i="1" s="1"/>
  <c r="W35" i="1" s="1"/>
  <c r="S34" i="1"/>
  <c r="U34" i="1" s="1"/>
  <c r="W34" i="1" s="1"/>
  <c r="S33" i="1"/>
  <c r="U33" i="1" s="1"/>
  <c r="W33" i="1" s="1"/>
  <c r="AI33" i="1" s="1"/>
  <c r="S32" i="1"/>
  <c r="U32" i="1" s="1"/>
  <c r="W32" i="1" s="1"/>
  <c r="S31" i="1"/>
  <c r="U31" i="1" s="1"/>
  <c r="W31" i="1" s="1"/>
  <c r="S30" i="1"/>
  <c r="U30" i="1" s="1"/>
  <c r="W30" i="1" s="1"/>
  <c r="S29" i="1"/>
  <c r="U29" i="1" s="1"/>
  <c r="W29" i="1" s="1"/>
  <c r="S28" i="1"/>
  <c r="U28" i="1" s="1"/>
  <c r="W28" i="1" s="1"/>
  <c r="S27" i="1"/>
  <c r="U27" i="1" s="1"/>
  <c r="W27" i="1" s="1"/>
  <c r="S26" i="1"/>
  <c r="U26" i="1" s="1"/>
  <c r="W26" i="1" s="1"/>
  <c r="S25" i="1"/>
  <c r="U25" i="1" s="1"/>
  <c r="W25" i="1" s="1"/>
  <c r="S24" i="1"/>
  <c r="U24" i="1" s="1"/>
  <c r="W24" i="1" s="1"/>
  <c r="S23" i="1"/>
  <c r="U23" i="1" s="1"/>
  <c r="W23" i="1" s="1"/>
  <c r="S22" i="1"/>
  <c r="U22" i="1" s="1"/>
  <c r="W22" i="1" s="1"/>
  <c r="S21" i="1"/>
  <c r="U21" i="1" s="1"/>
  <c r="W21" i="1" s="1"/>
  <c r="S20" i="1"/>
  <c r="U20" i="1" s="1"/>
  <c r="W20" i="1" s="1"/>
  <c r="S19" i="1"/>
  <c r="U19" i="1" s="1"/>
  <c r="W19" i="1" s="1"/>
  <c r="S18" i="1"/>
  <c r="U18" i="1" s="1"/>
  <c r="W18" i="1" s="1"/>
  <c r="S17" i="1"/>
  <c r="U17" i="1" s="1"/>
  <c r="W17" i="1" s="1"/>
  <c r="S16" i="1"/>
  <c r="U16" i="1" s="1"/>
  <c r="W16" i="1" s="1"/>
  <c r="S15" i="1"/>
  <c r="U15" i="1" s="1"/>
  <c r="W15" i="1" s="1"/>
  <c r="S14" i="1"/>
  <c r="U14" i="1" s="1"/>
  <c r="W14" i="1" s="1"/>
  <c r="S13" i="1"/>
  <c r="U13" i="1" s="1"/>
  <c r="W13" i="1" s="1"/>
  <c r="S12" i="1"/>
  <c r="U12" i="1" s="1"/>
  <c r="W12" i="1" s="1"/>
  <c r="S11" i="1"/>
  <c r="U11" i="1" s="1"/>
  <c r="W11" i="1" s="1"/>
  <c r="S10" i="1"/>
  <c r="U10" i="1" s="1"/>
  <c r="W10" i="1" s="1"/>
  <c r="S9" i="1"/>
  <c r="U9" i="1" s="1"/>
  <c r="W9" i="1" s="1"/>
  <c r="S8" i="1"/>
  <c r="U8" i="1" s="1"/>
  <c r="W8" i="1" s="1"/>
  <c r="S7" i="1"/>
  <c r="U7" i="1" s="1"/>
  <c r="W7" i="1" s="1"/>
  <c r="S6" i="1"/>
  <c r="U6" i="1" s="1"/>
  <c r="W6" i="1" s="1"/>
  <c r="S5" i="1"/>
  <c r="U5" i="1" s="1"/>
  <c r="W5" i="1" s="1"/>
  <c r="S4" i="1"/>
  <c r="U4" i="1" s="1"/>
  <c r="W4" i="1" s="1"/>
  <c r="S3" i="1"/>
  <c r="U3" i="1" s="1"/>
  <c r="W3" i="1" s="1"/>
  <c r="S2" i="1"/>
  <c r="U2" i="1" s="1"/>
  <c r="W2" i="1" s="1"/>
  <c r="I200" i="1"/>
  <c r="K200" i="1" s="1"/>
  <c r="I199" i="1"/>
  <c r="K199" i="1" s="1"/>
  <c r="M199" i="1" s="1"/>
  <c r="AI199" i="1" s="1"/>
  <c r="I198" i="1"/>
  <c r="K198" i="1" s="1"/>
  <c r="I197" i="1"/>
  <c r="K197" i="1" s="1"/>
  <c r="I196" i="1"/>
  <c r="K196" i="1" s="1"/>
  <c r="I195" i="1"/>
  <c r="K195" i="1" s="1"/>
  <c r="M195" i="1" s="1"/>
  <c r="AI195" i="1" s="1"/>
  <c r="I194" i="1"/>
  <c r="K194" i="1" s="1"/>
  <c r="I193" i="1"/>
  <c r="K193" i="1" s="1"/>
  <c r="I192" i="1"/>
  <c r="K192" i="1" s="1"/>
  <c r="I191" i="1"/>
  <c r="K191" i="1" s="1"/>
  <c r="M191" i="1" s="1"/>
  <c r="AI191" i="1" s="1"/>
  <c r="I190" i="1"/>
  <c r="K190" i="1" s="1"/>
  <c r="I189" i="1"/>
  <c r="K189" i="1" s="1"/>
  <c r="I188" i="1"/>
  <c r="K188" i="1" s="1"/>
  <c r="I187" i="1"/>
  <c r="K187" i="1" s="1"/>
  <c r="M187" i="1" s="1"/>
  <c r="AI187" i="1" s="1"/>
  <c r="I186" i="1"/>
  <c r="K186" i="1" s="1"/>
  <c r="I185" i="1"/>
  <c r="K185" i="1" s="1"/>
  <c r="I184" i="1"/>
  <c r="K184" i="1" s="1"/>
  <c r="I183" i="1"/>
  <c r="K183" i="1" s="1"/>
  <c r="M183" i="1" s="1"/>
  <c r="AI183" i="1" s="1"/>
  <c r="I182" i="1"/>
  <c r="K182" i="1" s="1"/>
  <c r="I181" i="1"/>
  <c r="K181" i="1" s="1"/>
  <c r="I180" i="1"/>
  <c r="K180" i="1" s="1"/>
  <c r="I179" i="1"/>
  <c r="K179" i="1" s="1"/>
  <c r="M179" i="1" s="1"/>
  <c r="AI179" i="1" s="1"/>
  <c r="I178" i="1"/>
  <c r="K178" i="1" s="1"/>
  <c r="I177" i="1"/>
  <c r="K177" i="1" s="1"/>
  <c r="I176" i="1"/>
  <c r="K176" i="1" s="1"/>
  <c r="I175" i="1"/>
  <c r="K175" i="1" s="1"/>
  <c r="M175" i="1" s="1"/>
  <c r="AI175" i="1" s="1"/>
  <c r="I174" i="1"/>
  <c r="K174" i="1" s="1"/>
  <c r="I173" i="1"/>
  <c r="K173" i="1" s="1"/>
  <c r="I172" i="1"/>
  <c r="K172" i="1" s="1"/>
  <c r="I171" i="1"/>
  <c r="K171" i="1" s="1"/>
  <c r="M171" i="1" s="1"/>
  <c r="AI171" i="1" s="1"/>
  <c r="I170" i="1"/>
  <c r="K170" i="1" s="1"/>
  <c r="I169" i="1"/>
  <c r="K169" i="1" s="1"/>
  <c r="I168" i="1"/>
  <c r="K168" i="1" s="1"/>
  <c r="I167" i="1"/>
  <c r="K167" i="1" s="1"/>
  <c r="M167" i="1" s="1"/>
  <c r="AI167" i="1" s="1"/>
  <c r="I166" i="1"/>
  <c r="K166" i="1" s="1"/>
  <c r="I165" i="1"/>
  <c r="K165" i="1" s="1"/>
  <c r="I164" i="1"/>
  <c r="K164" i="1" s="1"/>
  <c r="I163" i="1"/>
  <c r="K163" i="1" s="1"/>
  <c r="M163" i="1" s="1"/>
  <c r="AI163" i="1" s="1"/>
  <c r="I162" i="1"/>
  <c r="K162" i="1" s="1"/>
  <c r="I161" i="1"/>
  <c r="K161" i="1" s="1"/>
  <c r="I160" i="1"/>
  <c r="K160" i="1" s="1"/>
  <c r="I159" i="1"/>
  <c r="K159" i="1" s="1"/>
  <c r="M159" i="1" s="1"/>
  <c r="AI159" i="1" s="1"/>
  <c r="I158" i="1"/>
  <c r="K158" i="1" s="1"/>
  <c r="I157" i="1"/>
  <c r="K157" i="1" s="1"/>
  <c r="I156" i="1"/>
  <c r="K156" i="1" s="1"/>
  <c r="I155" i="1"/>
  <c r="K155" i="1" s="1"/>
  <c r="M155" i="1" s="1"/>
  <c r="AI155" i="1" s="1"/>
  <c r="I154" i="1"/>
  <c r="K154" i="1" s="1"/>
  <c r="I153" i="1"/>
  <c r="K153" i="1" s="1"/>
  <c r="I152" i="1"/>
  <c r="K152" i="1" s="1"/>
  <c r="I151" i="1"/>
  <c r="K151" i="1" s="1"/>
  <c r="M151" i="1" s="1"/>
  <c r="AI151" i="1" s="1"/>
  <c r="I150" i="1"/>
  <c r="K150" i="1" s="1"/>
  <c r="I149" i="1"/>
  <c r="K149" i="1" s="1"/>
  <c r="I148" i="1"/>
  <c r="K148" i="1" s="1"/>
  <c r="I147" i="1"/>
  <c r="K147" i="1" s="1"/>
  <c r="M147" i="1" s="1"/>
  <c r="AI147" i="1" s="1"/>
  <c r="I146" i="1"/>
  <c r="K146" i="1" s="1"/>
  <c r="I145" i="1"/>
  <c r="K145" i="1" s="1"/>
  <c r="I144" i="1"/>
  <c r="K144" i="1" s="1"/>
  <c r="I143" i="1"/>
  <c r="K143" i="1" s="1"/>
  <c r="M143" i="1" s="1"/>
  <c r="AI143" i="1" s="1"/>
  <c r="I142" i="1"/>
  <c r="K142" i="1" s="1"/>
  <c r="I141" i="1"/>
  <c r="K141" i="1" s="1"/>
  <c r="I140" i="1"/>
  <c r="K140" i="1" s="1"/>
  <c r="I139" i="1"/>
  <c r="K139" i="1" s="1"/>
  <c r="M139" i="1" s="1"/>
  <c r="AI139" i="1" s="1"/>
  <c r="I138" i="1"/>
  <c r="K138" i="1" s="1"/>
  <c r="I137" i="1"/>
  <c r="K137" i="1" s="1"/>
  <c r="I136" i="1"/>
  <c r="K136" i="1" s="1"/>
  <c r="I135" i="1"/>
  <c r="K135" i="1" s="1"/>
  <c r="M135" i="1" s="1"/>
  <c r="AI135" i="1" s="1"/>
  <c r="I134" i="1"/>
  <c r="K134" i="1" s="1"/>
  <c r="I133" i="1"/>
  <c r="K133" i="1" s="1"/>
  <c r="I132" i="1"/>
  <c r="K132" i="1" s="1"/>
  <c r="I131" i="1"/>
  <c r="K131" i="1" s="1"/>
  <c r="M131" i="1" s="1"/>
  <c r="AI131" i="1" s="1"/>
  <c r="I130" i="1"/>
  <c r="K130" i="1" s="1"/>
  <c r="I129" i="1"/>
  <c r="K129" i="1" s="1"/>
  <c r="I128" i="1"/>
  <c r="K128" i="1" s="1"/>
  <c r="I127" i="1"/>
  <c r="K127" i="1" s="1"/>
  <c r="M127" i="1" s="1"/>
  <c r="AI127" i="1" s="1"/>
  <c r="I126" i="1"/>
  <c r="K126" i="1" s="1"/>
  <c r="I125" i="1"/>
  <c r="K125" i="1" s="1"/>
  <c r="I124" i="1"/>
  <c r="K124" i="1" s="1"/>
  <c r="I123" i="1"/>
  <c r="K123" i="1" s="1"/>
  <c r="M123" i="1" s="1"/>
  <c r="AI123" i="1" s="1"/>
  <c r="I122" i="1"/>
  <c r="K122" i="1" s="1"/>
  <c r="I121" i="1"/>
  <c r="K121" i="1" s="1"/>
  <c r="I120" i="1"/>
  <c r="K120" i="1" s="1"/>
  <c r="I119" i="1"/>
  <c r="K119" i="1" s="1"/>
  <c r="M119" i="1" s="1"/>
  <c r="AI119" i="1" s="1"/>
  <c r="I118" i="1"/>
  <c r="K118" i="1" s="1"/>
  <c r="I117" i="1"/>
  <c r="K117" i="1" s="1"/>
  <c r="I116" i="1"/>
  <c r="K116" i="1" s="1"/>
  <c r="I115" i="1"/>
  <c r="K115" i="1" s="1"/>
  <c r="M115" i="1" s="1"/>
  <c r="AI115" i="1" s="1"/>
  <c r="I114" i="1"/>
  <c r="K114" i="1" s="1"/>
  <c r="I113" i="1"/>
  <c r="K113" i="1" s="1"/>
  <c r="I112" i="1"/>
  <c r="K112" i="1" s="1"/>
  <c r="I111" i="1"/>
  <c r="K111" i="1" s="1"/>
  <c r="M111" i="1" s="1"/>
  <c r="AI111" i="1" s="1"/>
  <c r="I110" i="1"/>
  <c r="K110" i="1" s="1"/>
  <c r="I109" i="1"/>
  <c r="K109" i="1" s="1"/>
  <c r="I108" i="1"/>
  <c r="K108" i="1" s="1"/>
  <c r="I107" i="1"/>
  <c r="K107" i="1" s="1"/>
  <c r="M107" i="1" s="1"/>
  <c r="AI107" i="1" s="1"/>
  <c r="I106" i="1"/>
  <c r="K106" i="1" s="1"/>
  <c r="I105" i="1"/>
  <c r="K105" i="1" s="1"/>
  <c r="I104" i="1"/>
  <c r="K104" i="1" s="1"/>
  <c r="I103" i="1"/>
  <c r="K103" i="1" s="1"/>
  <c r="M103" i="1" s="1"/>
  <c r="AI103" i="1" s="1"/>
  <c r="I102" i="1"/>
  <c r="K102" i="1" s="1"/>
  <c r="I101" i="1"/>
  <c r="K101" i="1" s="1"/>
  <c r="I100" i="1"/>
  <c r="K100" i="1" s="1"/>
  <c r="I99" i="1"/>
  <c r="K99" i="1" s="1"/>
  <c r="M99" i="1" s="1"/>
  <c r="AI99" i="1" s="1"/>
  <c r="I98" i="1"/>
  <c r="K98" i="1" s="1"/>
  <c r="I97" i="1"/>
  <c r="K97" i="1" s="1"/>
  <c r="I96" i="1"/>
  <c r="K96" i="1" s="1"/>
  <c r="I95" i="1"/>
  <c r="K95" i="1" s="1"/>
  <c r="M95" i="1" s="1"/>
  <c r="AI95" i="1" s="1"/>
  <c r="I94" i="1"/>
  <c r="K94" i="1" s="1"/>
  <c r="I93" i="1"/>
  <c r="K93" i="1" s="1"/>
  <c r="I92" i="1"/>
  <c r="K92" i="1" s="1"/>
  <c r="I91" i="1"/>
  <c r="K91" i="1" s="1"/>
  <c r="M91" i="1" s="1"/>
  <c r="AI91" i="1" s="1"/>
  <c r="I90" i="1"/>
  <c r="K90" i="1" s="1"/>
  <c r="I89" i="1"/>
  <c r="K89" i="1" s="1"/>
  <c r="I88" i="1"/>
  <c r="K88" i="1" s="1"/>
  <c r="I87" i="1"/>
  <c r="K87" i="1" s="1"/>
  <c r="M87" i="1" s="1"/>
  <c r="AI87" i="1" s="1"/>
  <c r="I86" i="1"/>
  <c r="K86" i="1" s="1"/>
  <c r="I85" i="1"/>
  <c r="K85" i="1" s="1"/>
  <c r="I84" i="1"/>
  <c r="K84" i="1" s="1"/>
  <c r="I83" i="1"/>
  <c r="K83" i="1" s="1"/>
  <c r="M83" i="1" s="1"/>
  <c r="AI83" i="1" s="1"/>
  <c r="I82" i="1"/>
  <c r="K82" i="1" s="1"/>
  <c r="I81" i="1"/>
  <c r="K81" i="1" s="1"/>
  <c r="I80" i="1"/>
  <c r="K80" i="1" s="1"/>
  <c r="I79" i="1"/>
  <c r="K79" i="1" s="1"/>
  <c r="M79" i="1" s="1"/>
  <c r="AI79" i="1" s="1"/>
  <c r="I78" i="1"/>
  <c r="K78" i="1" s="1"/>
  <c r="I77" i="1"/>
  <c r="K77" i="1" s="1"/>
  <c r="I76" i="1"/>
  <c r="K76" i="1" s="1"/>
  <c r="I75" i="1"/>
  <c r="K75" i="1" s="1"/>
  <c r="M75" i="1" s="1"/>
  <c r="AI75" i="1" s="1"/>
  <c r="I74" i="1"/>
  <c r="K74" i="1" s="1"/>
  <c r="I73" i="1"/>
  <c r="K73" i="1" s="1"/>
  <c r="I72" i="1"/>
  <c r="K72" i="1" s="1"/>
  <c r="I71" i="1"/>
  <c r="K71" i="1" s="1"/>
  <c r="M71" i="1" s="1"/>
  <c r="AI71" i="1" s="1"/>
  <c r="I70" i="1"/>
  <c r="K70" i="1" s="1"/>
  <c r="I69" i="1"/>
  <c r="K69" i="1" s="1"/>
  <c r="I68" i="1"/>
  <c r="K68" i="1" s="1"/>
  <c r="I67" i="1"/>
  <c r="K67" i="1" s="1"/>
  <c r="M67" i="1" s="1"/>
  <c r="AI67" i="1" s="1"/>
  <c r="I66" i="1"/>
  <c r="K66" i="1" s="1"/>
  <c r="I65" i="1"/>
  <c r="K65" i="1" s="1"/>
  <c r="I64" i="1"/>
  <c r="K64" i="1" s="1"/>
  <c r="I63" i="1"/>
  <c r="K63" i="1" s="1"/>
  <c r="M63" i="1" s="1"/>
  <c r="AI63" i="1" s="1"/>
  <c r="I62" i="1"/>
  <c r="K62" i="1" s="1"/>
  <c r="I61" i="1"/>
  <c r="K61" i="1" s="1"/>
  <c r="I60" i="1"/>
  <c r="K60" i="1" s="1"/>
  <c r="I59" i="1"/>
  <c r="K59" i="1" s="1"/>
  <c r="M59" i="1" s="1"/>
  <c r="AI59" i="1" s="1"/>
  <c r="I58" i="1"/>
  <c r="K58" i="1" s="1"/>
  <c r="M58" i="1" s="1"/>
  <c r="I57" i="1"/>
  <c r="K57" i="1" s="1"/>
  <c r="M57" i="1" s="1"/>
  <c r="AI57" i="1" s="1"/>
  <c r="I56" i="1"/>
  <c r="K56" i="1" s="1"/>
  <c r="I55" i="1"/>
  <c r="K55" i="1" s="1"/>
  <c r="M55" i="1" s="1"/>
  <c r="AI55" i="1" s="1"/>
  <c r="I54" i="1"/>
  <c r="K54" i="1" s="1"/>
  <c r="M54" i="1" s="1"/>
  <c r="I53" i="1"/>
  <c r="K53" i="1" s="1"/>
  <c r="M53" i="1" s="1"/>
  <c r="AI53" i="1" s="1"/>
  <c r="I52" i="1"/>
  <c r="K52" i="1" s="1"/>
  <c r="I51" i="1"/>
  <c r="K51" i="1" s="1"/>
  <c r="I50" i="1"/>
  <c r="K50" i="1" s="1"/>
  <c r="M50" i="1" s="1"/>
  <c r="I49" i="1"/>
  <c r="K49" i="1" s="1"/>
  <c r="M49" i="1" s="1"/>
  <c r="AI49" i="1" s="1"/>
  <c r="I48" i="1"/>
  <c r="K48" i="1" s="1"/>
  <c r="I47" i="1"/>
  <c r="K47" i="1" s="1"/>
  <c r="M47" i="1" s="1"/>
  <c r="AI47" i="1" s="1"/>
  <c r="I46" i="1"/>
  <c r="K46" i="1" s="1"/>
  <c r="M46" i="1" s="1"/>
  <c r="I45" i="1"/>
  <c r="K45" i="1" s="1"/>
  <c r="M45" i="1" s="1"/>
  <c r="AI45" i="1" s="1"/>
  <c r="I44" i="1"/>
  <c r="K44" i="1" s="1"/>
  <c r="I43" i="1"/>
  <c r="K43" i="1" s="1"/>
  <c r="I42" i="1"/>
  <c r="K42" i="1" s="1"/>
  <c r="M42" i="1" s="1"/>
  <c r="I41" i="1"/>
  <c r="K41" i="1" s="1"/>
  <c r="M41" i="1" s="1"/>
  <c r="AI41" i="1" s="1"/>
  <c r="I40" i="1"/>
  <c r="K40" i="1" s="1"/>
  <c r="I39" i="1"/>
  <c r="K39" i="1" s="1"/>
  <c r="M39" i="1" s="1"/>
  <c r="AI39" i="1" s="1"/>
  <c r="I38" i="1"/>
  <c r="K38" i="1" s="1"/>
  <c r="M38" i="1" s="1"/>
  <c r="I37" i="1"/>
  <c r="K37" i="1" s="1"/>
  <c r="M37" i="1" s="1"/>
  <c r="AI37" i="1" s="1"/>
  <c r="I36" i="1"/>
  <c r="K36" i="1" s="1"/>
  <c r="M36" i="1" s="1"/>
  <c r="I35" i="1"/>
  <c r="K35" i="1" s="1"/>
  <c r="M35" i="1" s="1"/>
  <c r="AI35" i="1" s="1"/>
  <c r="I34" i="1"/>
  <c r="K34" i="1" s="1"/>
  <c r="M34" i="1" s="1"/>
  <c r="I32" i="1"/>
  <c r="K32" i="1" s="1"/>
  <c r="I31" i="1"/>
  <c r="K31" i="1" s="1"/>
  <c r="I30" i="1"/>
  <c r="K30" i="1" s="1"/>
  <c r="M30" i="1" s="1"/>
  <c r="AI30" i="1" s="1"/>
  <c r="I29" i="1"/>
  <c r="K29" i="1" s="1"/>
  <c r="M29" i="1" s="1"/>
  <c r="AI29" i="1" s="1"/>
  <c r="I28" i="1"/>
  <c r="K28" i="1" s="1"/>
  <c r="I27" i="1"/>
  <c r="K27" i="1" s="1"/>
  <c r="M200" i="1"/>
  <c r="AI200" i="1" s="1"/>
  <c r="M198" i="1"/>
  <c r="M197" i="1"/>
  <c r="AI197" i="1" s="1"/>
  <c r="M196" i="1"/>
  <c r="AI196" i="1" s="1"/>
  <c r="M194" i="1"/>
  <c r="M193" i="1"/>
  <c r="AI193" i="1" s="1"/>
  <c r="M192" i="1"/>
  <c r="AI192" i="1" s="1"/>
  <c r="M190" i="1"/>
  <c r="M189" i="1"/>
  <c r="AI189" i="1" s="1"/>
  <c r="M188" i="1"/>
  <c r="AI188" i="1" s="1"/>
  <c r="M186" i="1"/>
  <c r="M185" i="1"/>
  <c r="AI185" i="1" s="1"/>
  <c r="M184" i="1"/>
  <c r="AI184" i="1" s="1"/>
  <c r="M182" i="1"/>
  <c r="M181" i="1"/>
  <c r="AI181" i="1" s="1"/>
  <c r="M180" i="1"/>
  <c r="AI180" i="1" s="1"/>
  <c r="M178" i="1"/>
  <c r="M177" i="1"/>
  <c r="AI177" i="1" s="1"/>
  <c r="M176" i="1"/>
  <c r="AI176" i="1" s="1"/>
  <c r="M174" i="1"/>
  <c r="M173" i="1"/>
  <c r="AI173" i="1" s="1"/>
  <c r="M172" i="1"/>
  <c r="AI172" i="1" s="1"/>
  <c r="M170" i="1"/>
  <c r="M169" i="1"/>
  <c r="AI169" i="1" s="1"/>
  <c r="M168" i="1"/>
  <c r="AI168" i="1" s="1"/>
  <c r="M166" i="1"/>
  <c r="M165" i="1"/>
  <c r="AI165" i="1" s="1"/>
  <c r="M164" i="1"/>
  <c r="AI164" i="1" s="1"/>
  <c r="M162" i="1"/>
  <c r="M161" i="1"/>
  <c r="AI161" i="1" s="1"/>
  <c r="M160" i="1"/>
  <c r="M158" i="1"/>
  <c r="M157" i="1"/>
  <c r="AI157" i="1" s="1"/>
  <c r="M156" i="1"/>
  <c r="AI156" i="1" s="1"/>
  <c r="M154" i="1"/>
  <c r="M153" i="1"/>
  <c r="AI153" i="1" s="1"/>
  <c r="M152" i="1"/>
  <c r="AI152" i="1" s="1"/>
  <c r="M150" i="1"/>
  <c r="M149" i="1"/>
  <c r="AI149" i="1" s="1"/>
  <c r="M148" i="1"/>
  <c r="AI148" i="1" s="1"/>
  <c r="M146" i="1"/>
  <c r="M145" i="1"/>
  <c r="AI145" i="1" s="1"/>
  <c r="M144" i="1"/>
  <c r="AI144" i="1" s="1"/>
  <c r="M142" i="1"/>
  <c r="M141" i="1"/>
  <c r="AI141" i="1" s="1"/>
  <c r="M140" i="1"/>
  <c r="AI140" i="1" s="1"/>
  <c r="M138" i="1"/>
  <c r="M137" i="1"/>
  <c r="AI137" i="1" s="1"/>
  <c r="M136" i="1"/>
  <c r="AI136" i="1" s="1"/>
  <c r="M134" i="1"/>
  <c r="M133" i="1"/>
  <c r="AI133" i="1" s="1"/>
  <c r="M132" i="1"/>
  <c r="AI132" i="1" s="1"/>
  <c r="M130" i="1"/>
  <c r="M129" i="1"/>
  <c r="AI129" i="1" s="1"/>
  <c r="M128" i="1"/>
  <c r="AI128" i="1" s="1"/>
  <c r="M126" i="1"/>
  <c r="M125" i="1"/>
  <c r="AI125" i="1" s="1"/>
  <c r="M124" i="1"/>
  <c r="AI124" i="1" s="1"/>
  <c r="M122" i="1"/>
  <c r="M121" i="1"/>
  <c r="AI121" i="1" s="1"/>
  <c r="M120" i="1"/>
  <c r="AI120" i="1" s="1"/>
  <c r="M118" i="1"/>
  <c r="M117" i="1"/>
  <c r="AI117" i="1" s="1"/>
  <c r="M116" i="1"/>
  <c r="AI116" i="1" s="1"/>
  <c r="M114" i="1"/>
  <c r="M113" i="1"/>
  <c r="AI113" i="1" s="1"/>
  <c r="M112" i="1"/>
  <c r="M110" i="1"/>
  <c r="M109" i="1"/>
  <c r="AI109" i="1" s="1"/>
  <c r="M108" i="1"/>
  <c r="AI108" i="1" s="1"/>
  <c r="M106" i="1"/>
  <c r="M105" i="1"/>
  <c r="AI105" i="1" s="1"/>
  <c r="M104" i="1"/>
  <c r="AI104" i="1" s="1"/>
  <c r="M102" i="1"/>
  <c r="M101" i="1"/>
  <c r="AI101" i="1" s="1"/>
  <c r="M100" i="1"/>
  <c r="AI100" i="1" s="1"/>
  <c r="M98" i="1"/>
  <c r="M97" i="1"/>
  <c r="AI97" i="1" s="1"/>
  <c r="M96" i="1"/>
  <c r="AI96" i="1" s="1"/>
  <c r="M94" i="1"/>
  <c r="M93" i="1"/>
  <c r="AI93" i="1" s="1"/>
  <c r="M92" i="1"/>
  <c r="AI92" i="1" s="1"/>
  <c r="M90" i="1"/>
  <c r="M89" i="1"/>
  <c r="AI89" i="1" s="1"/>
  <c r="M88" i="1"/>
  <c r="AI88" i="1" s="1"/>
  <c r="M86" i="1"/>
  <c r="M85" i="1"/>
  <c r="AI85" i="1" s="1"/>
  <c r="M84" i="1"/>
  <c r="AI84" i="1" s="1"/>
  <c r="M82" i="1"/>
  <c r="M81" i="1"/>
  <c r="AI81" i="1" s="1"/>
  <c r="M80" i="1"/>
  <c r="AI80" i="1" s="1"/>
  <c r="M78" i="1"/>
  <c r="M77" i="1"/>
  <c r="AI77" i="1" s="1"/>
  <c r="M76" i="1"/>
  <c r="AI76" i="1" s="1"/>
  <c r="M74" i="1"/>
  <c r="M73" i="1"/>
  <c r="AI73" i="1" s="1"/>
  <c r="M72" i="1"/>
  <c r="AI72" i="1" s="1"/>
  <c r="M70" i="1"/>
  <c r="M69" i="1"/>
  <c r="AI69" i="1" s="1"/>
  <c r="M68" i="1"/>
  <c r="AI68" i="1" s="1"/>
  <c r="M66" i="1"/>
  <c r="M65" i="1"/>
  <c r="AI65" i="1" s="1"/>
  <c r="M64" i="1"/>
  <c r="AI64" i="1" s="1"/>
  <c r="M62" i="1"/>
  <c r="M61" i="1"/>
  <c r="AI61" i="1" s="1"/>
  <c r="M60" i="1"/>
  <c r="AI60" i="1" s="1"/>
  <c r="M56" i="1"/>
  <c r="M52" i="1"/>
  <c r="M51" i="1"/>
  <c r="AI51" i="1" s="1"/>
  <c r="M48" i="1"/>
  <c r="M44" i="1"/>
  <c r="M43" i="1"/>
  <c r="AI43" i="1" s="1"/>
  <c r="M40" i="1"/>
  <c r="M32" i="1"/>
  <c r="AI32" i="1" s="1"/>
  <c r="M31" i="1"/>
  <c r="AI31" i="1" s="1"/>
  <c r="M28" i="1"/>
  <c r="M27" i="1"/>
  <c r="AI27" i="1" s="1"/>
  <c r="I25" i="1"/>
  <c r="K25" i="1" s="1"/>
  <c r="M25" i="1" s="1"/>
  <c r="AI25" i="1" s="1"/>
  <c r="I24" i="1"/>
  <c r="K24" i="1" s="1"/>
  <c r="M24" i="1" s="1"/>
  <c r="I23" i="1"/>
  <c r="K23" i="1" s="1"/>
  <c r="M23" i="1" s="1"/>
  <c r="I22" i="1"/>
  <c r="K22" i="1" s="1"/>
  <c r="M22" i="1" s="1"/>
  <c r="AI22" i="1" s="1"/>
  <c r="I21" i="1"/>
  <c r="K21" i="1" s="1"/>
  <c r="M21" i="1" s="1"/>
  <c r="AI21" i="1" s="1"/>
  <c r="I20" i="1"/>
  <c r="K20" i="1" s="1"/>
  <c r="M20" i="1" s="1"/>
  <c r="I19" i="1"/>
  <c r="K19" i="1" s="1"/>
  <c r="M19" i="1" s="1"/>
  <c r="I18" i="1"/>
  <c r="K18" i="1" s="1"/>
  <c r="M18" i="1" s="1"/>
  <c r="AI18" i="1" s="1"/>
  <c r="I17" i="1"/>
  <c r="K17" i="1" s="1"/>
  <c r="M17" i="1" s="1"/>
  <c r="AI17" i="1" s="1"/>
  <c r="I16" i="1"/>
  <c r="K16" i="1" s="1"/>
  <c r="M16" i="1" s="1"/>
  <c r="I15" i="1"/>
  <c r="K15" i="1" s="1"/>
  <c r="M15" i="1" s="1"/>
  <c r="I14" i="1"/>
  <c r="K14" i="1" s="1"/>
  <c r="M14" i="1" s="1"/>
  <c r="AI14" i="1" s="1"/>
  <c r="I13" i="1"/>
  <c r="K13" i="1" s="1"/>
  <c r="M13" i="1" s="1"/>
  <c r="I12" i="1"/>
  <c r="K12" i="1" s="1"/>
  <c r="M12" i="1" s="1"/>
  <c r="I11" i="1"/>
  <c r="K11" i="1" s="1"/>
  <c r="M11" i="1" s="1"/>
  <c r="I10" i="1"/>
  <c r="K10" i="1" s="1"/>
  <c r="M10" i="1" s="1"/>
  <c r="I9" i="1"/>
  <c r="K9" i="1" s="1"/>
  <c r="M9" i="1" s="1"/>
  <c r="I8" i="1"/>
  <c r="K8" i="1" s="1"/>
  <c r="M8" i="1" s="1"/>
  <c r="I7" i="1"/>
  <c r="K7" i="1" s="1"/>
  <c r="M7" i="1" s="1"/>
  <c r="I6" i="1"/>
  <c r="K6" i="1" s="1"/>
  <c r="M6" i="1" s="1"/>
  <c r="I5" i="1"/>
  <c r="K5" i="1" s="1"/>
  <c r="M5" i="1" s="1"/>
  <c r="I4" i="1"/>
  <c r="K4" i="1" s="1"/>
  <c r="M4" i="1" s="1"/>
  <c r="I3" i="1"/>
  <c r="K3" i="1" s="1"/>
  <c r="M3" i="1" s="1"/>
  <c r="I2" i="1"/>
  <c r="K2" i="1" s="1"/>
  <c r="M2" i="1" s="1"/>
  <c r="I26" i="1"/>
  <c r="K26" i="1" s="1"/>
  <c r="M26" i="1" s="1"/>
  <c r="AI26" i="1" s="1"/>
  <c r="D55" i="3"/>
  <c r="P53" i="3"/>
  <c r="R53" i="3" s="1"/>
  <c r="T53" i="3" s="1"/>
  <c r="AI112" i="1" l="1"/>
  <c r="AI15" i="1"/>
  <c r="AI19" i="1"/>
  <c r="AI23" i="1"/>
  <c r="AI28" i="1"/>
  <c r="AI44" i="1"/>
  <c r="AI52" i="1"/>
  <c r="AI36" i="1"/>
  <c r="AI160" i="1"/>
  <c r="AI16" i="1"/>
  <c r="AI20" i="1"/>
  <c r="AI24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26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AI186" i="1"/>
  <c r="AI190" i="1"/>
  <c r="AI194" i="1"/>
  <c r="AI198" i="1"/>
  <c r="AI40" i="1"/>
  <c r="AI48" i="1"/>
  <c r="AI56" i="1"/>
  <c r="AI34" i="1"/>
  <c r="AI38" i="1"/>
  <c r="AI42" i="1"/>
  <c r="AI46" i="1"/>
  <c r="AI50" i="1"/>
  <c r="AI54" i="1"/>
  <c r="AI58" i="1"/>
  <c r="H32" i="3"/>
  <c r="J32" i="3" s="1"/>
  <c r="L32" i="3" s="1"/>
  <c r="H31" i="3"/>
  <c r="J31" i="3" s="1"/>
  <c r="L31" i="3" s="1"/>
  <c r="Z32" i="3"/>
  <c r="Z31" i="3"/>
  <c r="P32" i="3"/>
  <c r="R32" i="3" s="1"/>
  <c r="T32" i="3" s="1"/>
  <c r="P31" i="3"/>
  <c r="R31" i="3" s="1"/>
  <c r="T31" i="3" s="1"/>
  <c r="Z30" i="3"/>
  <c r="P30" i="3"/>
  <c r="R30" i="3" s="1"/>
  <c r="T30" i="3" s="1"/>
  <c r="H30" i="3"/>
  <c r="J30" i="3" s="1"/>
  <c r="L30" i="3" s="1"/>
  <c r="P25" i="3"/>
  <c r="R25" i="3" s="1"/>
  <c r="T25" i="3" s="1"/>
  <c r="H25" i="3"/>
  <c r="J25" i="3" s="1"/>
  <c r="L25" i="3" s="1"/>
  <c r="Z22" i="3"/>
  <c r="P22" i="3"/>
  <c r="R22" i="3" s="1"/>
  <c r="T22" i="3" s="1"/>
  <c r="H22" i="3"/>
  <c r="J22" i="3" s="1"/>
  <c r="L22" i="3" s="1"/>
  <c r="Z7" i="3"/>
  <c r="P7" i="3"/>
  <c r="R7" i="3" s="1"/>
  <c r="T7" i="3" s="1"/>
  <c r="H7" i="3"/>
  <c r="J7" i="3" s="1"/>
  <c r="L7" i="3" s="1"/>
  <c r="H436" i="3"/>
  <c r="J436" i="3" s="1"/>
  <c r="L436" i="3" s="1"/>
  <c r="H435" i="3"/>
  <c r="J435" i="3" s="1"/>
  <c r="L435" i="3" s="1"/>
  <c r="H434" i="3"/>
  <c r="J434" i="3" s="1"/>
  <c r="L434" i="3" s="1"/>
  <c r="H433" i="3"/>
  <c r="J433" i="3" s="1"/>
  <c r="L433" i="3" s="1"/>
  <c r="H432" i="3"/>
  <c r="J432" i="3" s="1"/>
  <c r="L432" i="3" s="1"/>
  <c r="H431" i="3"/>
  <c r="J431" i="3" s="1"/>
  <c r="L431" i="3" s="1"/>
  <c r="H430" i="3"/>
  <c r="J430" i="3" s="1"/>
  <c r="L430" i="3" s="1"/>
  <c r="H429" i="3"/>
  <c r="J429" i="3" s="1"/>
  <c r="L429" i="3" s="1"/>
  <c r="H428" i="3"/>
  <c r="J428" i="3" s="1"/>
  <c r="L428" i="3" s="1"/>
  <c r="H427" i="3"/>
  <c r="J427" i="3" s="1"/>
  <c r="L427" i="3" s="1"/>
  <c r="H426" i="3"/>
  <c r="J426" i="3" s="1"/>
  <c r="L426" i="3" s="1"/>
  <c r="H425" i="3"/>
  <c r="J425" i="3" s="1"/>
  <c r="L425" i="3" s="1"/>
  <c r="H424" i="3"/>
  <c r="J424" i="3" s="1"/>
  <c r="L424" i="3" s="1"/>
  <c r="H423" i="3"/>
  <c r="J423" i="3" s="1"/>
  <c r="L423" i="3" s="1"/>
  <c r="H422" i="3"/>
  <c r="J422" i="3" s="1"/>
  <c r="L422" i="3" s="1"/>
  <c r="H421" i="3"/>
  <c r="J421" i="3" s="1"/>
  <c r="L421" i="3" s="1"/>
  <c r="H420" i="3"/>
  <c r="J420" i="3" s="1"/>
  <c r="L420" i="3" s="1"/>
  <c r="H419" i="3"/>
  <c r="J419" i="3" s="1"/>
  <c r="L419" i="3" s="1"/>
  <c r="H418" i="3"/>
  <c r="J418" i="3" s="1"/>
  <c r="L418" i="3" s="1"/>
  <c r="H417" i="3"/>
  <c r="J417" i="3" s="1"/>
  <c r="L417" i="3" s="1"/>
  <c r="H416" i="3"/>
  <c r="J416" i="3" s="1"/>
  <c r="L416" i="3" s="1"/>
  <c r="H415" i="3"/>
  <c r="J415" i="3" s="1"/>
  <c r="L415" i="3" s="1"/>
  <c r="H414" i="3"/>
  <c r="J414" i="3" s="1"/>
  <c r="L414" i="3" s="1"/>
  <c r="H413" i="3"/>
  <c r="J413" i="3" s="1"/>
  <c r="L413" i="3" s="1"/>
  <c r="H412" i="3"/>
  <c r="J412" i="3" s="1"/>
  <c r="L412" i="3" s="1"/>
  <c r="H411" i="3"/>
  <c r="J411" i="3" s="1"/>
  <c r="L411" i="3" s="1"/>
  <c r="H410" i="3"/>
  <c r="J410" i="3" s="1"/>
  <c r="L410" i="3" s="1"/>
  <c r="H409" i="3"/>
  <c r="J409" i="3" s="1"/>
  <c r="L409" i="3" s="1"/>
  <c r="H408" i="3"/>
  <c r="J408" i="3" s="1"/>
  <c r="L408" i="3" s="1"/>
  <c r="H407" i="3"/>
  <c r="J407" i="3" s="1"/>
  <c r="L407" i="3" s="1"/>
  <c r="H406" i="3"/>
  <c r="J406" i="3" s="1"/>
  <c r="L406" i="3" s="1"/>
  <c r="H405" i="3"/>
  <c r="J405" i="3" s="1"/>
  <c r="L405" i="3" s="1"/>
  <c r="H404" i="3"/>
  <c r="J404" i="3" s="1"/>
  <c r="L404" i="3" s="1"/>
  <c r="H403" i="3"/>
  <c r="J403" i="3" s="1"/>
  <c r="L403" i="3" s="1"/>
  <c r="H402" i="3"/>
  <c r="J402" i="3" s="1"/>
  <c r="L402" i="3" s="1"/>
  <c r="H401" i="3"/>
  <c r="J401" i="3" s="1"/>
  <c r="L401" i="3" s="1"/>
  <c r="H400" i="3"/>
  <c r="J400" i="3" s="1"/>
  <c r="L400" i="3" s="1"/>
  <c r="H399" i="3"/>
  <c r="J399" i="3" s="1"/>
  <c r="L399" i="3" s="1"/>
  <c r="H398" i="3"/>
  <c r="J398" i="3" s="1"/>
  <c r="L398" i="3" s="1"/>
  <c r="H397" i="3"/>
  <c r="J397" i="3" s="1"/>
  <c r="L397" i="3" s="1"/>
  <c r="H396" i="3"/>
  <c r="J396" i="3" s="1"/>
  <c r="L396" i="3" s="1"/>
  <c r="H395" i="3"/>
  <c r="J395" i="3" s="1"/>
  <c r="L395" i="3" s="1"/>
  <c r="H394" i="3"/>
  <c r="J394" i="3" s="1"/>
  <c r="L394" i="3" s="1"/>
  <c r="H393" i="3"/>
  <c r="J393" i="3" s="1"/>
  <c r="L393" i="3" s="1"/>
  <c r="H392" i="3"/>
  <c r="J392" i="3" s="1"/>
  <c r="L392" i="3" s="1"/>
  <c r="H391" i="3"/>
  <c r="J391" i="3" s="1"/>
  <c r="L391" i="3" s="1"/>
  <c r="H390" i="3"/>
  <c r="J390" i="3" s="1"/>
  <c r="L390" i="3" s="1"/>
  <c r="H389" i="3"/>
  <c r="J389" i="3" s="1"/>
  <c r="L389" i="3" s="1"/>
  <c r="H388" i="3"/>
  <c r="J388" i="3" s="1"/>
  <c r="L388" i="3" s="1"/>
  <c r="H387" i="3"/>
  <c r="J387" i="3" s="1"/>
  <c r="L387" i="3" s="1"/>
  <c r="H386" i="3"/>
  <c r="J386" i="3" s="1"/>
  <c r="L386" i="3" s="1"/>
  <c r="H385" i="3"/>
  <c r="J385" i="3" s="1"/>
  <c r="L385" i="3" s="1"/>
  <c r="H384" i="3"/>
  <c r="J384" i="3" s="1"/>
  <c r="L384" i="3" s="1"/>
  <c r="H383" i="3"/>
  <c r="J383" i="3" s="1"/>
  <c r="L383" i="3" s="1"/>
  <c r="H382" i="3"/>
  <c r="J382" i="3" s="1"/>
  <c r="L382" i="3" s="1"/>
  <c r="H381" i="3"/>
  <c r="J381" i="3" s="1"/>
  <c r="L381" i="3" s="1"/>
  <c r="H380" i="3"/>
  <c r="J380" i="3" s="1"/>
  <c r="L380" i="3" s="1"/>
  <c r="H379" i="3"/>
  <c r="J379" i="3" s="1"/>
  <c r="L379" i="3" s="1"/>
  <c r="H378" i="3"/>
  <c r="J378" i="3" s="1"/>
  <c r="L378" i="3" s="1"/>
  <c r="H377" i="3"/>
  <c r="J377" i="3" s="1"/>
  <c r="L377" i="3" s="1"/>
  <c r="H376" i="3"/>
  <c r="J376" i="3" s="1"/>
  <c r="L376" i="3" s="1"/>
  <c r="H375" i="3"/>
  <c r="J375" i="3" s="1"/>
  <c r="L375" i="3" s="1"/>
  <c r="H374" i="3"/>
  <c r="J374" i="3" s="1"/>
  <c r="L374" i="3" s="1"/>
  <c r="H373" i="3"/>
  <c r="J373" i="3" s="1"/>
  <c r="L373" i="3" s="1"/>
  <c r="H372" i="3"/>
  <c r="J372" i="3" s="1"/>
  <c r="L372" i="3" s="1"/>
  <c r="H371" i="3"/>
  <c r="J371" i="3" s="1"/>
  <c r="L371" i="3" s="1"/>
  <c r="H370" i="3"/>
  <c r="J370" i="3" s="1"/>
  <c r="L370" i="3" s="1"/>
  <c r="H369" i="3"/>
  <c r="J369" i="3" s="1"/>
  <c r="L369" i="3" s="1"/>
  <c r="H368" i="3"/>
  <c r="J368" i="3" s="1"/>
  <c r="L368" i="3" s="1"/>
  <c r="H367" i="3"/>
  <c r="J367" i="3" s="1"/>
  <c r="L367" i="3" s="1"/>
  <c r="H366" i="3"/>
  <c r="J366" i="3" s="1"/>
  <c r="L366" i="3" s="1"/>
  <c r="H365" i="3"/>
  <c r="J365" i="3" s="1"/>
  <c r="L365" i="3" s="1"/>
  <c r="H364" i="3"/>
  <c r="J364" i="3" s="1"/>
  <c r="L364" i="3" s="1"/>
  <c r="H363" i="3"/>
  <c r="J363" i="3" s="1"/>
  <c r="L363" i="3" s="1"/>
  <c r="H362" i="3"/>
  <c r="J362" i="3" s="1"/>
  <c r="L362" i="3" s="1"/>
  <c r="H361" i="3"/>
  <c r="J361" i="3" s="1"/>
  <c r="L361" i="3" s="1"/>
  <c r="H360" i="3"/>
  <c r="J360" i="3" s="1"/>
  <c r="L360" i="3" s="1"/>
  <c r="H359" i="3"/>
  <c r="J359" i="3" s="1"/>
  <c r="L359" i="3" s="1"/>
  <c r="H358" i="3"/>
  <c r="J358" i="3" s="1"/>
  <c r="L358" i="3" s="1"/>
  <c r="H357" i="3"/>
  <c r="J357" i="3" s="1"/>
  <c r="L357" i="3" s="1"/>
  <c r="H356" i="3"/>
  <c r="J356" i="3" s="1"/>
  <c r="L356" i="3" s="1"/>
  <c r="H355" i="3"/>
  <c r="J355" i="3" s="1"/>
  <c r="L355" i="3" s="1"/>
  <c r="H354" i="3"/>
  <c r="J354" i="3" s="1"/>
  <c r="L354" i="3" s="1"/>
  <c r="H353" i="3"/>
  <c r="J353" i="3" s="1"/>
  <c r="L353" i="3" s="1"/>
  <c r="H352" i="3"/>
  <c r="J352" i="3" s="1"/>
  <c r="L352" i="3" s="1"/>
  <c r="H351" i="3"/>
  <c r="J351" i="3" s="1"/>
  <c r="L351" i="3" s="1"/>
  <c r="H350" i="3"/>
  <c r="J350" i="3" s="1"/>
  <c r="L350" i="3" s="1"/>
  <c r="H349" i="3"/>
  <c r="J349" i="3" s="1"/>
  <c r="L349" i="3" s="1"/>
  <c r="H348" i="3"/>
  <c r="J348" i="3" s="1"/>
  <c r="L348" i="3" s="1"/>
  <c r="H347" i="3"/>
  <c r="J347" i="3" s="1"/>
  <c r="L347" i="3" s="1"/>
  <c r="H346" i="3"/>
  <c r="J346" i="3" s="1"/>
  <c r="L346" i="3" s="1"/>
  <c r="H345" i="3"/>
  <c r="J345" i="3" s="1"/>
  <c r="L345" i="3" s="1"/>
  <c r="H344" i="3"/>
  <c r="J344" i="3" s="1"/>
  <c r="L344" i="3" s="1"/>
  <c r="H343" i="3"/>
  <c r="J343" i="3" s="1"/>
  <c r="L343" i="3" s="1"/>
  <c r="H342" i="3"/>
  <c r="J342" i="3" s="1"/>
  <c r="L342" i="3" s="1"/>
  <c r="H341" i="3"/>
  <c r="J341" i="3" s="1"/>
  <c r="L341" i="3" s="1"/>
  <c r="H340" i="3"/>
  <c r="J340" i="3" s="1"/>
  <c r="L340" i="3" s="1"/>
  <c r="H339" i="3"/>
  <c r="J339" i="3" s="1"/>
  <c r="L339" i="3" s="1"/>
  <c r="H338" i="3"/>
  <c r="J338" i="3" s="1"/>
  <c r="L338" i="3" s="1"/>
  <c r="H337" i="3"/>
  <c r="J337" i="3" s="1"/>
  <c r="L337" i="3" s="1"/>
  <c r="H336" i="3"/>
  <c r="J336" i="3" s="1"/>
  <c r="L336" i="3" s="1"/>
  <c r="H335" i="3"/>
  <c r="J335" i="3" s="1"/>
  <c r="L335" i="3" s="1"/>
  <c r="H334" i="3"/>
  <c r="J334" i="3" s="1"/>
  <c r="L334" i="3" s="1"/>
  <c r="H333" i="3"/>
  <c r="J333" i="3" s="1"/>
  <c r="L333" i="3" s="1"/>
  <c r="H332" i="3"/>
  <c r="J332" i="3" s="1"/>
  <c r="L332" i="3" s="1"/>
  <c r="H331" i="3"/>
  <c r="J331" i="3" s="1"/>
  <c r="L331" i="3" s="1"/>
  <c r="H330" i="3"/>
  <c r="J330" i="3" s="1"/>
  <c r="L330" i="3" s="1"/>
  <c r="H329" i="3"/>
  <c r="J329" i="3" s="1"/>
  <c r="L329" i="3" s="1"/>
  <c r="H328" i="3"/>
  <c r="J328" i="3" s="1"/>
  <c r="L328" i="3" s="1"/>
  <c r="H327" i="3"/>
  <c r="J327" i="3" s="1"/>
  <c r="L327" i="3" s="1"/>
  <c r="H326" i="3"/>
  <c r="J326" i="3" s="1"/>
  <c r="L326" i="3" s="1"/>
  <c r="H325" i="3"/>
  <c r="J325" i="3" s="1"/>
  <c r="L325" i="3" s="1"/>
  <c r="H324" i="3"/>
  <c r="J324" i="3" s="1"/>
  <c r="L324" i="3" s="1"/>
  <c r="H323" i="3"/>
  <c r="J323" i="3" s="1"/>
  <c r="L323" i="3" s="1"/>
  <c r="H322" i="3"/>
  <c r="J322" i="3" s="1"/>
  <c r="L322" i="3" s="1"/>
  <c r="H321" i="3"/>
  <c r="J321" i="3" s="1"/>
  <c r="L321" i="3" s="1"/>
  <c r="H320" i="3"/>
  <c r="J320" i="3" s="1"/>
  <c r="L320" i="3" s="1"/>
  <c r="H319" i="3"/>
  <c r="J319" i="3" s="1"/>
  <c r="L319" i="3" s="1"/>
  <c r="H318" i="3"/>
  <c r="J318" i="3" s="1"/>
  <c r="L318" i="3" s="1"/>
  <c r="H317" i="3"/>
  <c r="J317" i="3" s="1"/>
  <c r="L317" i="3" s="1"/>
  <c r="H316" i="3"/>
  <c r="J316" i="3" s="1"/>
  <c r="L316" i="3" s="1"/>
  <c r="H315" i="3"/>
  <c r="J315" i="3" s="1"/>
  <c r="L315" i="3" s="1"/>
  <c r="H314" i="3"/>
  <c r="J314" i="3" s="1"/>
  <c r="L314" i="3" s="1"/>
  <c r="H313" i="3"/>
  <c r="J313" i="3" s="1"/>
  <c r="L313" i="3" s="1"/>
  <c r="H312" i="3"/>
  <c r="J312" i="3" s="1"/>
  <c r="L312" i="3" s="1"/>
  <c r="H311" i="3"/>
  <c r="J311" i="3" s="1"/>
  <c r="L311" i="3" s="1"/>
  <c r="H310" i="3"/>
  <c r="J310" i="3" s="1"/>
  <c r="L310" i="3" s="1"/>
  <c r="H309" i="3"/>
  <c r="J309" i="3" s="1"/>
  <c r="L309" i="3" s="1"/>
  <c r="H308" i="3"/>
  <c r="J308" i="3" s="1"/>
  <c r="L308" i="3" s="1"/>
  <c r="H307" i="3"/>
  <c r="J307" i="3" s="1"/>
  <c r="L307" i="3" s="1"/>
  <c r="H306" i="3"/>
  <c r="J306" i="3" s="1"/>
  <c r="L306" i="3" s="1"/>
  <c r="H305" i="3"/>
  <c r="J305" i="3" s="1"/>
  <c r="L305" i="3" s="1"/>
  <c r="H304" i="3"/>
  <c r="J304" i="3" s="1"/>
  <c r="L304" i="3" s="1"/>
  <c r="H303" i="3"/>
  <c r="J303" i="3" s="1"/>
  <c r="L303" i="3" s="1"/>
  <c r="H302" i="3"/>
  <c r="J302" i="3" s="1"/>
  <c r="L302" i="3" s="1"/>
  <c r="H301" i="3"/>
  <c r="J301" i="3" s="1"/>
  <c r="L301" i="3" s="1"/>
  <c r="H300" i="3"/>
  <c r="J300" i="3" s="1"/>
  <c r="L300" i="3" s="1"/>
  <c r="H299" i="3"/>
  <c r="J299" i="3" s="1"/>
  <c r="L299" i="3" s="1"/>
  <c r="H298" i="3"/>
  <c r="J298" i="3" s="1"/>
  <c r="L298" i="3" s="1"/>
  <c r="H297" i="3"/>
  <c r="J297" i="3" s="1"/>
  <c r="L297" i="3" s="1"/>
  <c r="H296" i="3"/>
  <c r="J296" i="3" s="1"/>
  <c r="L296" i="3" s="1"/>
  <c r="H295" i="3"/>
  <c r="J295" i="3" s="1"/>
  <c r="L295" i="3" s="1"/>
  <c r="H294" i="3"/>
  <c r="J294" i="3" s="1"/>
  <c r="L294" i="3" s="1"/>
  <c r="H293" i="3"/>
  <c r="J293" i="3" s="1"/>
  <c r="L293" i="3" s="1"/>
  <c r="H292" i="3"/>
  <c r="J292" i="3" s="1"/>
  <c r="L292" i="3" s="1"/>
  <c r="H291" i="3"/>
  <c r="J291" i="3" s="1"/>
  <c r="L291" i="3" s="1"/>
  <c r="H290" i="3"/>
  <c r="J290" i="3" s="1"/>
  <c r="L290" i="3" s="1"/>
  <c r="H289" i="3"/>
  <c r="J289" i="3" s="1"/>
  <c r="L289" i="3" s="1"/>
  <c r="H288" i="3"/>
  <c r="J288" i="3" s="1"/>
  <c r="L288" i="3" s="1"/>
  <c r="H287" i="3"/>
  <c r="J287" i="3" s="1"/>
  <c r="L287" i="3" s="1"/>
  <c r="H286" i="3"/>
  <c r="J286" i="3" s="1"/>
  <c r="L286" i="3" s="1"/>
  <c r="H285" i="3"/>
  <c r="J285" i="3" s="1"/>
  <c r="L285" i="3" s="1"/>
  <c r="H284" i="3"/>
  <c r="J284" i="3" s="1"/>
  <c r="L284" i="3" s="1"/>
  <c r="H283" i="3"/>
  <c r="J283" i="3" s="1"/>
  <c r="L283" i="3" s="1"/>
  <c r="H282" i="3"/>
  <c r="J282" i="3" s="1"/>
  <c r="L282" i="3" s="1"/>
  <c r="H281" i="3"/>
  <c r="J281" i="3" s="1"/>
  <c r="L281" i="3" s="1"/>
  <c r="H280" i="3"/>
  <c r="J280" i="3" s="1"/>
  <c r="L280" i="3" s="1"/>
  <c r="H279" i="3"/>
  <c r="J279" i="3" s="1"/>
  <c r="L279" i="3" s="1"/>
  <c r="H278" i="3"/>
  <c r="J278" i="3" s="1"/>
  <c r="L278" i="3" s="1"/>
  <c r="H277" i="3"/>
  <c r="J277" i="3" s="1"/>
  <c r="L277" i="3" s="1"/>
  <c r="H276" i="3"/>
  <c r="J276" i="3" s="1"/>
  <c r="L276" i="3" s="1"/>
  <c r="H275" i="3"/>
  <c r="J275" i="3" s="1"/>
  <c r="L275" i="3" s="1"/>
  <c r="H274" i="3"/>
  <c r="J274" i="3" s="1"/>
  <c r="L274" i="3" s="1"/>
  <c r="H273" i="3"/>
  <c r="J273" i="3" s="1"/>
  <c r="L273" i="3" s="1"/>
  <c r="H272" i="3"/>
  <c r="J272" i="3" s="1"/>
  <c r="L272" i="3" s="1"/>
  <c r="H271" i="3"/>
  <c r="J271" i="3" s="1"/>
  <c r="L271" i="3" s="1"/>
  <c r="H270" i="3"/>
  <c r="J270" i="3" s="1"/>
  <c r="L270" i="3" s="1"/>
  <c r="H269" i="3"/>
  <c r="J269" i="3" s="1"/>
  <c r="L269" i="3" s="1"/>
  <c r="H268" i="3"/>
  <c r="J268" i="3" s="1"/>
  <c r="L268" i="3" s="1"/>
  <c r="H267" i="3"/>
  <c r="J267" i="3" s="1"/>
  <c r="L267" i="3" s="1"/>
  <c r="H266" i="3"/>
  <c r="J266" i="3" s="1"/>
  <c r="L266" i="3" s="1"/>
  <c r="H265" i="3"/>
  <c r="J265" i="3" s="1"/>
  <c r="L265" i="3" s="1"/>
  <c r="H264" i="3"/>
  <c r="J264" i="3" s="1"/>
  <c r="L264" i="3" s="1"/>
  <c r="H263" i="3"/>
  <c r="J263" i="3" s="1"/>
  <c r="L263" i="3" s="1"/>
  <c r="H262" i="3"/>
  <c r="J262" i="3" s="1"/>
  <c r="L262" i="3" s="1"/>
  <c r="H261" i="3"/>
  <c r="J261" i="3" s="1"/>
  <c r="L261" i="3" s="1"/>
  <c r="H260" i="3"/>
  <c r="J260" i="3" s="1"/>
  <c r="L260" i="3" s="1"/>
  <c r="H259" i="3"/>
  <c r="J259" i="3" s="1"/>
  <c r="L259" i="3" s="1"/>
  <c r="H258" i="3"/>
  <c r="J258" i="3" s="1"/>
  <c r="L258" i="3" s="1"/>
  <c r="H257" i="3"/>
  <c r="J257" i="3" s="1"/>
  <c r="L257" i="3" s="1"/>
  <c r="H256" i="3"/>
  <c r="J256" i="3" s="1"/>
  <c r="L256" i="3" s="1"/>
  <c r="H255" i="3"/>
  <c r="J255" i="3" s="1"/>
  <c r="L255" i="3" s="1"/>
  <c r="H254" i="3"/>
  <c r="J254" i="3" s="1"/>
  <c r="L254" i="3" s="1"/>
  <c r="H253" i="3"/>
  <c r="J253" i="3" s="1"/>
  <c r="L253" i="3" s="1"/>
  <c r="H252" i="3"/>
  <c r="J252" i="3" s="1"/>
  <c r="L252" i="3" s="1"/>
  <c r="H251" i="3"/>
  <c r="J251" i="3" s="1"/>
  <c r="L251" i="3" s="1"/>
  <c r="H250" i="3"/>
  <c r="J250" i="3" s="1"/>
  <c r="L250" i="3" s="1"/>
  <c r="H249" i="3"/>
  <c r="J249" i="3" s="1"/>
  <c r="L249" i="3" s="1"/>
  <c r="H248" i="3"/>
  <c r="J248" i="3" s="1"/>
  <c r="L248" i="3" s="1"/>
  <c r="H247" i="3"/>
  <c r="J247" i="3" s="1"/>
  <c r="L247" i="3" s="1"/>
  <c r="H246" i="3"/>
  <c r="J246" i="3" s="1"/>
  <c r="L246" i="3" s="1"/>
  <c r="H245" i="3"/>
  <c r="J245" i="3" s="1"/>
  <c r="L245" i="3" s="1"/>
  <c r="H244" i="3"/>
  <c r="J244" i="3" s="1"/>
  <c r="L244" i="3" s="1"/>
  <c r="H243" i="3"/>
  <c r="J243" i="3" s="1"/>
  <c r="L243" i="3" s="1"/>
  <c r="H242" i="3"/>
  <c r="J242" i="3" s="1"/>
  <c r="L242" i="3" s="1"/>
  <c r="H241" i="3"/>
  <c r="J241" i="3" s="1"/>
  <c r="L241" i="3" s="1"/>
  <c r="H240" i="3"/>
  <c r="J240" i="3" s="1"/>
  <c r="L240" i="3" s="1"/>
  <c r="H239" i="3"/>
  <c r="J239" i="3" s="1"/>
  <c r="L239" i="3" s="1"/>
  <c r="H238" i="3"/>
  <c r="J238" i="3" s="1"/>
  <c r="L238" i="3" s="1"/>
  <c r="H237" i="3"/>
  <c r="J237" i="3" s="1"/>
  <c r="L237" i="3" s="1"/>
  <c r="H236" i="3"/>
  <c r="J236" i="3" s="1"/>
  <c r="L236" i="3" s="1"/>
  <c r="H235" i="3"/>
  <c r="J235" i="3" s="1"/>
  <c r="L235" i="3" s="1"/>
  <c r="H234" i="3"/>
  <c r="J234" i="3" s="1"/>
  <c r="L234" i="3" s="1"/>
  <c r="H233" i="3"/>
  <c r="J233" i="3" s="1"/>
  <c r="L233" i="3" s="1"/>
  <c r="H232" i="3"/>
  <c r="J232" i="3" s="1"/>
  <c r="L232" i="3" s="1"/>
  <c r="H231" i="3"/>
  <c r="J231" i="3" s="1"/>
  <c r="L231" i="3" s="1"/>
  <c r="H230" i="3"/>
  <c r="J230" i="3" s="1"/>
  <c r="L230" i="3" s="1"/>
  <c r="H229" i="3"/>
  <c r="J229" i="3" s="1"/>
  <c r="L229" i="3" s="1"/>
  <c r="H228" i="3"/>
  <c r="J228" i="3" s="1"/>
  <c r="L228" i="3" s="1"/>
  <c r="H227" i="3"/>
  <c r="J227" i="3" s="1"/>
  <c r="L227" i="3" s="1"/>
  <c r="H226" i="3"/>
  <c r="J226" i="3" s="1"/>
  <c r="L226" i="3" s="1"/>
  <c r="H225" i="3"/>
  <c r="J225" i="3" s="1"/>
  <c r="L225" i="3" s="1"/>
  <c r="H224" i="3"/>
  <c r="J224" i="3" s="1"/>
  <c r="L224" i="3" s="1"/>
  <c r="H223" i="3"/>
  <c r="J223" i="3" s="1"/>
  <c r="L223" i="3" s="1"/>
  <c r="H222" i="3"/>
  <c r="J222" i="3" s="1"/>
  <c r="L222" i="3" s="1"/>
  <c r="H221" i="3"/>
  <c r="J221" i="3" s="1"/>
  <c r="L221" i="3" s="1"/>
  <c r="H220" i="3"/>
  <c r="J220" i="3" s="1"/>
  <c r="L220" i="3" s="1"/>
  <c r="H219" i="3"/>
  <c r="J219" i="3" s="1"/>
  <c r="L219" i="3" s="1"/>
  <c r="H218" i="3"/>
  <c r="J218" i="3" s="1"/>
  <c r="L218" i="3" s="1"/>
  <c r="H217" i="3"/>
  <c r="J217" i="3" s="1"/>
  <c r="L217" i="3" s="1"/>
  <c r="H216" i="3"/>
  <c r="J216" i="3" s="1"/>
  <c r="L216" i="3" s="1"/>
  <c r="H215" i="3"/>
  <c r="J215" i="3" s="1"/>
  <c r="L215" i="3" s="1"/>
  <c r="H214" i="3"/>
  <c r="J214" i="3" s="1"/>
  <c r="L214" i="3" s="1"/>
  <c r="H213" i="3"/>
  <c r="J213" i="3" s="1"/>
  <c r="L213" i="3" s="1"/>
  <c r="H212" i="3"/>
  <c r="J212" i="3" s="1"/>
  <c r="L212" i="3" s="1"/>
  <c r="H211" i="3"/>
  <c r="J211" i="3" s="1"/>
  <c r="L211" i="3" s="1"/>
  <c r="H210" i="3"/>
  <c r="J210" i="3" s="1"/>
  <c r="L210" i="3" s="1"/>
  <c r="H209" i="3"/>
  <c r="J209" i="3" s="1"/>
  <c r="L209" i="3" s="1"/>
  <c r="H208" i="3"/>
  <c r="J208" i="3" s="1"/>
  <c r="L208" i="3" s="1"/>
  <c r="H207" i="3"/>
  <c r="J207" i="3" s="1"/>
  <c r="L207" i="3" s="1"/>
  <c r="H206" i="3"/>
  <c r="J206" i="3" s="1"/>
  <c r="L206" i="3" s="1"/>
  <c r="H205" i="3"/>
  <c r="J205" i="3" s="1"/>
  <c r="L205" i="3" s="1"/>
  <c r="H204" i="3"/>
  <c r="J204" i="3" s="1"/>
  <c r="L204" i="3" s="1"/>
  <c r="H203" i="3"/>
  <c r="J203" i="3" s="1"/>
  <c r="L203" i="3" s="1"/>
  <c r="H202" i="3"/>
  <c r="J202" i="3" s="1"/>
  <c r="L202" i="3" s="1"/>
  <c r="H201" i="3"/>
  <c r="J201" i="3" s="1"/>
  <c r="L201" i="3" s="1"/>
  <c r="H200" i="3"/>
  <c r="J200" i="3" s="1"/>
  <c r="L200" i="3" s="1"/>
  <c r="H199" i="3"/>
  <c r="J199" i="3" s="1"/>
  <c r="L199" i="3" s="1"/>
  <c r="H198" i="3"/>
  <c r="J198" i="3" s="1"/>
  <c r="L198" i="3" s="1"/>
  <c r="H197" i="3"/>
  <c r="J197" i="3" s="1"/>
  <c r="L197" i="3" s="1"/>
  <c r="H196" i="3"/>
  <c r="J196" i="3" s="1"/>
  <c r="L196" i="3" s="1"/>
  <c r="H195" i="3"/>
  <c r="J195" i="3" s="1"/>
  <c r="L195" i="3" s="1"/>
  <c r="H194" i="3"/>
  <c r="J194" i="3" s="1"/>
  <c r="L194" i="3" s="1"/>
  <c r="H193" i="3"/>
  <c r="J193" i="3" s="1"/>
  <c r="L193" i="3" s="1"/>
  <c r="H192" i="3"/>
  <c r="J192" i="3" s="1"/>
  <c r="L192" i="3" s="1"/>
  <c r="H191" i="3"/>
  <c r="J191" i="3" s="1"/>
  <c r="L191" i="3" s="1"/>
  <c r="H190" i="3"/>
  <c r="J190" i="3" s="1"/>
  <c r="L190" i="3" s="1"/>
  <c r="H189" i="3"/>
  <c r="J189" i="3" s="1"/>
  <c r="L189" i="3" s="1"/>
  <c r="H188" i="3"/>
  <c r="J188" i="3" s="1"/>
  <c r="L188" i="3" s="1"/>
  <c r="H187" i="3"/>
  <c r="J187" i="3" s="1"/>
  <c r="L187" i="3" s="1"/>
  <c r="H186" i="3"/>
  <c r="J186" i="3" s="1"/>
  <c r="L186" i="3" s="1"/>
  <c r="H185" i="3"/>
  <c r="J185" i="3" s="1"/>
  <c r="L185" i="3" s="1"/>
  <c r="H184" i="3"/>
  <c r="J184" i="3" s="1"/>
  <c r="L184" i="3" s="1"/>
  <c r="H183" i="3"/>
  <c r="J183" i="3" s="1"/>
  <c r="L183" i="3" s="1"/>
  <c r="H182" i="3"/>
  <c r="J182" i="3" s="1"/>
  <c r="L182" i="3" s="1"/>
  <c r="H181" i="3"/>
  <c r="J181" i="3" s="1"/>
  <c r="L181" i="3" s="1"/>
  <c r="H180" i="3"/>
  <c r="J180" i="3" s="1"/>
  <c r="L180" i="3" s="1"/>
  <c r="H179" i="3"/>
  <c r="J179" i="3" s="1"/>
  <c r="L179" i="3" s="1"/>
  <c r="H178" i="3"/>
  <c r="J178" i="3" s="1"/>
  <c r="L178" i="3" s="1"/>
  <c r="H177" i="3"/>
  <c r="J177" i="3" s="1"/>
  <c r="L177" i="3" s="1"/>
  <c r="H176" i="3"/>
  <c r="J176" i="3" s="1"/>
  <c r="L176" i="3" s="1"/>
  <c r="H175" i="3"/>
  <c r="J175" i="3" s="1"/>
  <c r="L175" i="3" s="1"/>
  <c r="H174" i="3"/>
  <c r="J174" i="3" s="1"/>
  <c r="L174" i="3" s="1"/>
  <c r="H173" i="3"/>
  <c r="J173" i="3" s="1"/>
  <c r="L173" i="3" s="1"/>
  <c r="H172" i="3"/>
  <c r="J172" i="3" s="1"/>
  <c r="L172" i="3" s="1"/>
  <c r="H171" i="3"/>
  <c r="J171" i="3" s="1"/>
  <c r="L171" i="3" s="1"/>
  <c r="H170" i="3"/>
  <c r="J170" i="3" s="1"/>
  <c r="L170" i="3" s="1"/>
  <c r="H169" i="3"/>
  <c r="J169" i="3" s="1"/>
  <c r="L169" i="3" s="1"/>
  <c r="H168" i="3"/>
  <c r="J168" i="3" s="1"/>
  <c r="L168" i="3" s="1"/>
  <c r="H167" i="3"/>
  <c r="J167" i="3" s="1"/>
  <c r="L167" i="3" s="1"/>
  <c r="H166" i="3"/>
  <c r="J166" i="3" s="1"/>
  <c r="L166" i="3" s="1"/>
  <c r="H165" i="3"/>
  <c r="J165" i="3" s="1"/>
  <c r="L165" i="3" s="1"/>
  <c r="H164" i="3"/>
  <c r="J164" i="3" s="1"/>
  <c r="L164" i="3" s="1"/>
  <c r="H163" i="3"/>
  <c r="J163" i="3" s="1"/>
  <c r="L163" i="3" s="1"/>
  <c r="H162" i="3"/>
  <c r="J162" i="3" s="1"/>
  <c r="L162" i="3" s="1"/>
  <c r="H161" i="3"/>
  <c r="J161" i="3" s="1"/>
  <c r="L161" i="3" s="1"/>
  <c r="H160" i="3"/>
  <c r="J160" i="3" s="1"/>
  <c r="L160" i="3" s="1"/>
  <c r="H159" i="3"/>
  <c r="J159" i="3" s="1"/>
  <c r="L159" i="3" s="1"/>
  <c r="H158" i="3"/>
  <c r="J158" i="3" s="1"/>
  <c r="L158" i="3" s="1"/>
  <c r="H157" i="3"/>
  <c r="J157" i="3" s="1"/>
  <c r="L157" i="3" s="1"/>
  <c r="H156" i="3"/>
  <c r="J156" i="3" s="1"/>
  <c r="L156" i="3" s="1"/>
  <c r="H155" i="3"/>
  <c r="J155" i="3" s="1"/>
  <c r="L155" i="3" s="1"/>
  <c r="H154" i="3"/>
  <c r="J154" i="3" s="1"/>
  <c r="L154" i="3" s="1"/>
  <c r="H153" i="3"/>
  <c r="J153" i="3" s="1"/>
  <c r="L153" i="3" s="1"/>
  <c r="H152" i="3"/>
  <c r="J152" i="3" s="1"/>
  <c r="L152" i="3" s="1"/>
  <c r="H151" i="3"/>
  <c r="J151" i="3" s="1"/>
  <c r="L151" i="3" s="1"/>
  <c r="H150" i="3"/>
  <c r="J150" i="3" s="1"/>
  <c r="L150" i="3" s="1"/>
  <c r="H149" i="3"/>
  <c r="J149" i="3" s="1"/>
  <c r="L149" i="3" s="1"/>
  <c r="H148" i="3"/>
  <c r="J148" i="3" s="1"/>
  <c r="L148" i="3" s="1"/>
  <c r="H147" i="3"/>
  <c r="J147" i="3" s="1"/>
  <c r="L147" i="3" s="1"/>
  <c r="H146" i="3"/>
  <c r="J146" i="3" s="1"/>
  <c r="L146" i="3" s="1"/>
  <c r="H145" i="3"/>
  <c r="J145" i="3" s="1"/>
  <c r="L145" i="3" s="1"/>
  <c r="H144" i="3"/>
  <c r="J144" i="3" s="1"/>
  <c r="L144" i="3" s="1"/>
  <c r="H143" i="3"/>
  <c r="J143" i="3" s="1"/>
  <c r="L143" i="3" s="1"/>
  <c r="H142" i="3"/>
  <c r="J142" i="3" s="1"/>
  <c r="L142" i="3" s="1"/>
  <c r="H141" i="3"/>
  <c r="J141" i="3" s="1"/>
  <c r="L141" i="3" s="1"/>
  <c r="H140" i="3"/>
  <c r="J140" i="3" s="1"/>
  <c r="L140" i="3" s="1"/>
  <c r="H139" i="3"/>
  <c r="J139" i="3" s="1"/>
  <c r="L139" i="3" s="1"/>
  <c r="H138" i="3"/>
  <c r="J138" i="3" s="1"/>
  <c r="L138" i="3" s="1"/>
  <c r="H137" i="3"/>
  <c r="J137" i="3" s="1"/>
  <c r="L137" i="3" s="1"/>
  <c r="H136" i="3"/>
  <c r="J136" i="3" s="1"/>
  <c r="L136" i="3" s="1"/>
  <c r="H122" i="3"/>
  <c r="J122" i="3" s="1"/>
  <c r="L122" i="3" s="1"/>
  <c r="H121" i="3"/>
  <c r="J121" i="3" s="1"/>
  <c r="L121" i="3" s="1"/>
  <c r="H120" i="3"/>
  <c r="J120" i="3" s="1"/>
  <c r="L120" i="3" s="1"/>
  <c r="H119" i="3"/>
  <c r="J119" i="3" s="1"/>
  <c r="L119" i="3" s="1"/>
  <c r="H118" i="3"/>
  <c r="J118" i="3" s="1"/>
  <c r="L118" i="3" s="1"/>
  <c r="H117" i="3"/>
  <c r="H116" i="3"/>
  <c r="J116" i="3" s="1"/>
  <c r="L116" i="3" s="1"/>
  <c r="H115" i="3"/>
  <c r="J115" i="3" s="1"/>
  <c r="L115" i="3" s="1"/>
  <c r="H114" i="3"/>
  <c r="J114" i="3" s="1"/>
  <c r="L114" i="3" s="1"/>
  <c r="H113" i="3"/>
  <c r="J113" i="3" s="1"/>
  <c r="L113" i="3" s="1"/>
  <c r="H112" i="3"/>
  <c r="J112" i="3" s="1"/>
  <c r="L112" i="3" s="1"/>
  <c r="H111" i="3"/>
  <c r="J111" i="3" s="1"/>
  <c r="L111" i="3" s="1"/>
  <c r="H110" i="3"/>
  <c r="J110" i="3" s="1"/>
  <c r="L110" i="3" s="1"/>
  <c r="H105" i="3"/>
  <c r="J105" i="3" s="1"/>
  <c r="L105" i="3" s="1"/>
  <c r="H104" i="3"/>
  <c r="J104" i="3" s="1"/>
  <c r="L104" i="3" s="1"/>
  <c r="H103" i="3"/>
  <c r="J103" i="3" s="1"/>
  <c r="L103" i="3" s="1"/>
  <c r="H102" i="3"/>
  <c r="J102" i="3" s="1"/>
  <c r="L102" i="3" s="1"/>
  <c r="H101" i="3"/>
  <c r="J101" i="3" s="1"/>
  <c r="L101" i="3" s="1"/>
  <c r="H100" i="3"/>
  <c r="J100" i="3" s="1"/>
  <c r="L100" i="3" s="1"/>
  <c r="H99" i="3"/>
  <c r="J99" i="3" s="1"/>
  <c r="L99" i="3" s="1"/>
  <c r="H98" i="3"/>
  <c r="J98" i="3" s="1"/>
  <c r="L98" i="3" s="1"/>
  <c r="H97" i="3"/>
  <c r="J97" i="3" s="1"/>
  <c r="L97" i="3" s="1"/>
  <c r="H96" i="3"/>
  <c r="J96" i="3" s="1"/>
  <c r="L96" i="3" s="1"/>
  <c r="H95" i="3"/>
  <c r="J95" i="3" s="1"/>
  <c r="L95" i="3" s="1"/>
  <c r="H94" i="3"/>
  <c r="J94" i="3" s="1"/>
  <c r="L94" i="3" s="1"/>
  <c r="H93" i="3"/>
  <c r="J93" i="3" s="1"/>
  <c r="L93" i="3" s="1"/>
  <c r="H92" i="3"/>
  <c r="J92" i="3" s="1"/>
  <c r="L92" i="3" s="1"/>
  <c r="H91" i="3"/>
  <c r="J91" i="3" s="1"/>
  <c r="L91" i="3" s="1"/>
  <c r="H90" i="3"/>
  <c r="J90" i="3" s="1"/>
  <c r="L90" i="3" s="1"/>
  <c r="H89" i="3"/>
  <c r="J89" i="3" s="1"/>
  <c r="L89" i="3" s="1"/>
  <c r="H88" i="3"/>
  <c r="J88" i="3" s="1"/>
  <c r="L88" i="3" s="1"/>
  <c r="H87" i="3"/>
  <c r="J87" i="3" s="1"/>
  <c r="L87" i="3" s="1"/>
  <c r="H86" i="3"/>
  <c r="J86" i="3" s="1"/>
  <c r="L86" i="3" s="1"/>
  <c r="H85" i="3"/>
  <c r="J85" i="3" s="1"/>
  <c r="L85" i="3" s="1"/>
  <c r="H84" i="3"/>
  <c r="J84" i="3" s="1"/>
  <c r="L84" i="3" s="1"/>
  <c r="H83" i="3"/>
  <c r="J83" i="3" s="1"/>
  <c r="L83" i="3" s="1"/>
  <c r="H82" i="3"/>
  <c r="J82" i="3" s="1"/>
  <c r="L82" i="3" s="1"/>
  <c r="H81" i="3"/>
  <c r="J81" i="3" s="1"/>
  <c r="L81" i="3" s="1"/>
  <c r="H80" i="3"/>
  <c r="J80" i="3" s="1"/>
  <c r="L80" i="3" s="1"/>
  <c r="H79" i="3"/>
  <c r="J79" i="3" s="1"/>
  <c r="L79" i="3" s="1"/>
  <c r="H78" i="3"/>
  <c r="J78" i="3" s="1"/>
  <c r="L78" i="3" s="1"/>
  <c r="H77" i="3"/>
  <c r="J77" i="3" s="1"/>
  <c r="L77" i="3" s="1"/>
  <c r="H76" i="3"/>
  <c r="J76" i="3" s="1"/>
  <c r="L76" i="3" s="1"/>
  <c r="H75" i="3"/>
  <c r="J75" i="3" s="1"/>
  <c r="L75" i="3" s="1"/>
  <c r="H74" i="3"/>
  <c r="J74" i="3" s="1"/>
  <c r="L74" i="3" s="1"/>
  <c r="H73" i="3"/>
  <c r="J73" i="3" s="1"/>
  <c r="L73" i="3" s="1"/>
  <c r="H72" i="3"/>
  <c r="J72" i="3" s="1"/>
  <c r="L72" i="3" s="1"/>
  <c r="H71" i="3"/>
  <c r="J71" i="3" s="1"/>
  <c r="L71" i="3" s="1"/>
  <c r="H70" i="3"/>
  <c r="J70" i="3" s="1"/>
  <c r="L70" i="3" s="1"/>
  <c r="H69" i="3"/>
  <c r="J69" i="3" s="1"/>
  <c r="L69" i="3" s="1"/>
  <c r="H68" i="3"/>
  <c r="J68" i="3" s="1"/>
  <c r="L68" i="3" s="1"/>
  <c r="H67" i="3"/>
  <c r="J67" i="3" s="1"/>
  <c r="L67" i="3" s="1"/>
  <c r="H66" i="3"/>
  <c r="J66" i="3" s="1"/>
  <c r="L66" i="3" s="1"/>
  <c r="H65" i="3"/>
  <c r="J65" i="3" s="1"/>
  <c r="L65" i="3" s="1"/>
  <c r="H64" i="3"/>
  <c r="J64" i="3" s="1"/>
  <c r="L64" i="3" s="1"/>
  <c r="H63" i="3"/>
  <c r="J63" i="3" s="1"/>
  <c r="L63" i="3" s="1"/>
  <c r="H62" i="3"/>
  <c r="J62" i="3" s="1"/>
  <c r="L62" i="3" s="1"/>
  <c r="H61" i="3"/>
  <c r="J61" i="3" s="1"/>
  <c r="L61" i="3" s="1"/>
  <c r="H60" i="3"/>
  <c r="J60" i="3" s="1"/>
  <c r="L60" i="3" s="1"/>
  <c r="H59" i="3"/>
  <c r="J59" i="3" s="1"/>
  <c r="L59" i="3" s="1"/>
  <c r="H58" i="3"/>
  <c r="J58" i="3" s="1"/>
  <c r="L58" i="3" s="1"/>
  <c r="H57" i="3"/>
  <c r="J57" i="3" s="1"/>
  <c r="L57" i="3" s="1"/>
  <c r="H56" i="3"/>
  <c r="J56" i="3" s="1"/>
  <c r="L56" i="3" s="1"/>
  <c r="H55" i="3"/>
  <c r="J55" i="3" s="1"/>
  <c r="L55" i="3" s="1"/>
  <c r="H54" i="3"/>
  <c r="J54" i="3" s="1"/>
  <c r="L54" i="3" s="1"/>
  <c r="H53" i="3"/>
  <c r="J53" i="3" s="1"/>
  <c r="H52" i="3"/>
  <c r="J52" i="3" s="1"/>
  <c r="L52" i="3" s="1"/>
  <c r="H51" i="3"/>
  <c r="J51" i="3" s="1"/>
  <c r="L51" i="3" s="1"/>
  <c r="H50" i="3"/>
  <c r="J50" i="3" s="1"/>
  <c r="L50" i="3" s="1"/>
  <c r="H49" i="3"/>
  <c r="J49" i="3" s="1"/>
  <c r="L49" i="3" s="1"/>
  <c r="H48" i="3"/>
  <c r="J48" i="3" s="1"/>
  <c r="L48" i="3" s="1"/>
  <c r="H47" i="3"/>
  <c r="J47" i="3" s="1"/>
  <c r="L47" i="3" s="1"/>
  <c r="P436" i="3"/>
  <c r="R436" i="3" s="1"/>
  <c r="T436" i="3" s="1"/>
  <c r="P435" i="3"/>
  <c r="R435" i="3" s="1"/>
  <c r="T435" i="3" s="1"/>
  <c r="P434" i="3"/>
  <c r="R434" i="3" s="1"/>
  <c r="T434" i="3" s="1"/>
  <c r="P433" i="3"/>
  <c r="R433" i="3" s="1"/>
  <c r="T433" i="3" s="1"/>
  <c r="P432" i="3"/>
  <c r="R432" i="3" s="1"/>
  <c r="T432" i="3" s="1"/>
  <c r="P431" i="3"/>
  <c r="R431" i="3" s="1"/>
  <c r="T431" i="3" s="1"/>
  <c r="P430" i="3"/>
  <c r="R430" i="3" s="1"/>
  <c r="T430" i="3" s="1"/>
  <c r="P429" i="3"/>
  <c r="R429" i="3" s="1"/>
  <c r="T429" i="3" s="1"/>
  <c r="P428" i="3"/>
  <c r="R428" i="3" s="1"/>
  <c r="T428" i="3" s="1"/>
  <c r="P427" i="3"/>
  <c r="R427" i="3" s="1"/>
  <c r="T427" i="3" s="1"/>
  <c r="P426" i="3"/>
  <c r="R426" i="3" s="1"/>
  <c r="T426" i="3" s="1"/>
  <c r="P425" i="3"/>
  <c r="R425" i="3" s="1"/>
  <c r="T425" i="3" s="1"/>
  <c r="P424" i="3"/>
  <c r="R424" i="3" s="1"/>
  <c r="T424" i="3" s="1"/>
  <c r="P423" i="3"/>
  <c r="R423" i="3" s="1"/>
  <c r="T423" i="3" s="1"/>
  <c r="P422" i="3"/>
  <c r="R422" i="3" s="1"/>
  <c r="T422" i="3" s="1"/>
  <c r="P421" i="3"/>
  <c r="R421" i="3" s="1"/>
  <c r="T421" i="3" s="1"/>
  <c r="P420" i="3"/>
  <c r="R420" i="3" s="1"/>
  <c r="T420" i="3" s="1"/>
  <c r="P419" i="3"/>
  <c r="R419" i="3" s="1"/>
  <c r="T419" i="3" s="1"/>
  <c r="P418" i="3"/>
  <c r="R418" i="3" s="1"/>
  <c r="T418" i="3" s="1"/>
  <c r="P417" i="3"/>
  <c r="R417" i="3" s="1"/>
  <c r="T417" i="3" s="1"/>
  <c r="P416" i="3"/>
  <c r="R416" i="3" s="1"/>
  <c r="T416" i="3" s="1"/>
  <c r="P415" i="3"/>
  <c r="R415" i="3" s="1"/>
  <c r="T415" i="3" s="1"/>
  <c r="P414" i="3"/>
  <c r="R414" i="3" s="1"/>
  <c r="T414" i="3" s="1"/>
  <c r="P413" i="3"/>
  <c r="R413" i="3" s="1"/>
  <c r="T413" i="3" s="1"/>
  <c r="P412" i="3"/>
  <c r="R412" i="3" s="1"/>
  <c r="T412" i="3" s="1"/>
  <c r="P411" i="3"/>
  <c r="R411" i="3" s="1"/>
  <c r="T411" i="3" s="1"/>
  <c r="P410" i="3"/>
  <c r="R410" i="3" s="1"/>
  <c r="T410" i="3" s="1"/>
  <c r="P409" i="3"/>
  <c r="R409" i="3" s="1"/>
  <c r="T409" i="3" s="1"/>
  <c r="P408" i="3"/>
  <c r="R408" i="3" s="1"/>
  <c r="T408" i="3" s="1"/>
  <c r="P407" i="3"/>
  <c r="R407" i="3" s="1"/>
  <c r="T407" i="3" s="1"/>
  <c r="P406" i="3"/>
  <c r="R406" i="3" s="1"/>
  <c r="T406" i="3" s="1"/>
  <c r="P405" i="3"/>
  <c r="R405" i="3" s="1"/>
  <c r="T405" i="3" s="1"/>
  <c r="P404" i="3"/>
  <c r="R404" i="3" s="1"/>
  <c r="T404" i="3" s="1"/>
  <c r="P403" i="3"/>
  <c r="R403" i="3" s="1"/>
  <c r="T403" i="3" s="1"/>
  <c r="P402" i="3"/>
  <c r="R402" i="3" s="1"/>
  <c r="T402" i="3" s="1"/>
  <c r="P401" i="3"/>
  <c r="R401" i="3" s="1"/>
  <c r="T401" i="3" s="1"/>
  <c r="P400" i="3"/>
  <c r="R400" i="3" s="1"/>
  <c r="T400" i="3" s="1"/>
  <c r="P399" i="3"/>
  <c r="R399" i="3" s="1"/>
  <c r="T399" i="3" s="1"/>
  <c r="P398" i="3"/>
  <c r="R398" i="3" s="1"/>
  <c r="T398" i="3" s="1"/>
  <c r="P397" i="3"/>
  <c r="R397" i="3" s="1"/>
  <c r="T397" i="3" s="1"/>
  <c r="P396" i="3"/>
  <c r="R396" i="3" s="1"/>
  <c r="T396" i="3" s="1"/>
  <c r="P395" i="3"/>
  <c r="R395" i="3" s="1"/>
  <c r="T395" i="3" s="1"/>
  <c r="P394" i="3"/>
  <c r="R394" i="3" s="1"/>
  <c r="T394" i="3" s="1"/>
  <c r="P393" i="3"/>
  <c r="R393" i="3" s="1"/>
  <c r="T393" i="3" s="1"/>
  <c r="P392" i="3"/>
  <c r="R392" i="3" s="1"/>
  <c r="T392" i="3" s="1"/>
  <c r="P391" i="3"/>
  <c r="R391" i="3" s="1"/>
  <c r="T391" i="3" s="1"/>
  <c r="P390" i="3"/>
  <c r="R390" i="3" s="1"/>
  <c r="T390" i="3" s="1"/>
  <c r="P389" i="3"/>
  <c r="R389" i="3" s="1"/>
  <c r="T389" i="3" s="1"/>
  <c r="P388" i="3"/>
  <c r="R388" i="3" s="1"/>
  <c r="T388" i="3" s="1"/>
  <c r="P387" i="3"/>
  <c r="R387" i="3" s="1"/>
  <c r="T387" i="3" s="1"/>
  <c r="P386" i="3"/>
  <c r="R386" i="3" s="1"/>
  <c r="T386" i="3" s="1"/>
  <c r="P385" i="3"/>
  <c r="R385" i="3" s="1"/>
  <c r="T385" i="3" s="1"/>
  <c r="P384" i="3"/>
  <c r="R384" i="3" s="1"/>
  <c r="T384" i="3" s="1"/>
  <c r="P383" i="3"/>
  <c r="R383" i="3" s="1"/>
  <c r="T383" i="3" s="1"/>
  <c r="P382" i="3"/>
  <c r="R382" i="3" s="1"/>
  <c r="T382" i="3" s="1"/>
  <c r="P381" i="3"/>
  <c r="R381" i="3" s="1"/>
  <c r="T381" i="3" s="1"/>
  <c r="P380" i="3"/>
  <c r="R380" i="3" s="1"/>
  <c r="T380" i="3" s="1"/>
  <c r="P379" i="3"/>
  <c r="R379" i="3" s="1"/>
  <c r="T379" i="3" s="1"/>
  <c r="P378" i="3"/>
  <c r="R378" i="3" s="1"/>
  <c r="T378" i="3" s="1"/>
  <c r="P377" i="3"/>
  <c r="R377" i="3" s="1"/>
  <c r="T377" i="3" s="1"/>
  <c r="P376" i="3"/>
  <c r="R376" i="3" s="1"/>
  <c r="T376" i="3" s="1"/>
  <c r="P375" i="3"/>
  <c r="R375" i="3" s="1"/>
  <c r="T375" i="3" s="1"/>
  <c r="P374" i="3"/>
  <c r="R374" i="3" s="1"/>
  <c r="T374" i="3" s="1"/>
  <c r="P373" i="3"/>
  <c r="R373" i="3" s="1"/>
  <c r="T373" i="3" s="1"/>
  <c r="P372" i="3"/>
  <c r="R372" i="3" s="1"/>
  <c r="T372" i="3" s="1"/>
  <c r="P371" i="3"/>
  <c r="R371" i="3" s="1"/>
  <c r="T371" i="3" s="1"/>
  <c r="P370" i="3"/>
  <c r="R370" i="3" s="1"/>
  <c r="T370" i="3" s="1"/>
  <c r="P369" i="3"/>
  <c r="R369" i="3" s="1"/>
  <c r="T369" i="3" s="1"/>
  <c r="P368" i="3"/>
  <c r="R368" i="3" s="1"/>
  <c r="T368" i="3" s="1"/>
  <c r="P367" i="3"/>
  <c r="R367" i="3" s="1"/>
  <c r="T367" i="3" s="1"/>
  <c r="P366" i="3"/>
  <c r="R366" i="3" s="1"/>
  <c r="T366" i="3" s="1"/>
  <c r="P365" i="3"/>
  <c r="R365" i="3" s="1"/>
  <c r="T365" i="3" s="1"/>
  <c r="P364" i="3"/>
  <c r="R364" i="3" s="1"/>
  <c r="T364" i="3" s="1"/>
  <c r="P363" i="3"/>
  <c r="R363" i="3" s="1"/>
  <c r="T363" i="3" s="1"/>
  <c r="P362" i="3"/>
  <c r="R362" i="3" s="1"/>
  <c r="T362" i="3" s="1"/>
  <c r="P361" i="3"/>
  <c r="R361" i="3" s="1"/>
  <c r="T361" i="3" s="1"/>
  <c r="P360" i="3"/>
  <c r="R360" i="3" s="1"/>
  <c r="T360" i="3" s="1"/>
  <c r="P359" i="3"/>
  <c r="R359" i="3" s="1"/>
  <c r="T359" i="3" s="1"/>
  <c r="P358" i="3"/>
  <c r="R358" i="3" s="1"/>
  <c r="T358" i="3" s="1"/>
  <c r="P357" i="3"/>
  <c r="R357" i="3" s="1"/>
  <c r="T357" i="3" s="1"/>
  <c r="P356" i="3"/>
  <c r="R356" i="3" s="1"/>
  <c r="T356" i="3" s="1"/>
  <c r="P355" i="3"/>
  <c r="R355" i="3" s="1"/>
  <c r="T355" i="3" s="1"/>
  <c r="P354" i="3"/>
  <c r="R354" i="3" s="1"/>
  <c r="T354" i="3" s="1"/>
  <c r="P353" i="3"/>
  <c r="R353" i="3" s="1"/>
  <c r="T353" i="3" s="1"/>
  <c r="P352" i="3"/>
  <c r="R352" i="3" s="1"/>
  <c r="T352" i="3" s="1"/>
  <c r="P351" i="3"/>
  <c r="R351" i="3" s="1"/>
  <c r="T351" i="3" s="1"/>
  <c r="P350" i="3"/>
  <c r="R350" i="3" s="1"/>
  <c r="T350" i="3" s="1"/>
  <c r="P349" i="3"/>
  <c r="R349" i="3" s="1"/>
  <c r="T349" i="3" s="1"/>
  <c r="P348" i="3"/>
  <c r="R348" i="3" s="1"/>
  <c r="T348" i="3" s="1"/>
  <c r="P347" i="3"/>
  <c r="R347" i="3" s="1"/>
  <c r="T347" i="3" s="1"/>
  <c r="P346" i="3"/>
  <c r="R346" i="3" s="1"/>
  <c r="T346" i="3" s="1"/>
  <c r="P345" i="3"/>
  <c r="R345" i="3" s="1"/>
  <c r="T345" i="3" s="1"/>
  <c r="P344" i="3"/>
  <c r="R344" i="3" s="1"/>
  <c r="T344" i="3" s="1"/>
  <c r="P343" i="3"/>
  <c r="R343" i="3" s="1"/>
  <c r="T343" i="3" s="1"/>
  <c r="P342" i="3"/>
  <c r="R342" i="3" s="1"/>
  <c r="T342" i="3" s="1"/>
  <c r="P341" i="3"/>
  <c r="R341" i="3" s="1"/>
  <c r="T341" i="3" s="1"/>
  <c r="P340" i="3"/>
  <c r="R340" i="3" s="1"/>
  <c r="T340" i="3" s="1"/>
  <c r="P339" i="3"/>
  <c r="R339" i="3" s="1"/>
  <c r="T339" i="3" s="1"/>
  <c r="P338" i="3"/>
  <c r="R338" i="3" s="1"/>
  <c r="T338" i="3" s="1"/>
  <c r="P337" i="3"/>
  <c r="R337" i="3" s="1"/>
  <c r="T337" i="3" s="1"/>
  <c r="P336" i="3"/>
  <c r="R336" i="3" s="1"/>
  <c r="T336" i="3" s="1"/>
  <c r="P335" i="3"/>
  <c r="R335" i="3" s="1"/>
  <c r="T335" i="3" s="1"/>
  <c r="P334" i="3"/>
  <c r="R334" i="3" s="1"/>
  <c r="T334" i="3" s="1"/>
  <c r="P333" i="3"/>
  <c r="R333" i="3" s="1"/>
  <c r="T333" i="3" s="1"/>
  <c r="P332" i="3"/>
  <c r="R332" i="3" s="1"/>
  <c r="T332" i="3" s="1"/>
  <c r="P331" i="3"/>
  <c r="R331" i="3" s="1"/>
  <c r="T331" i="3" s="1"/>
  <c r="P330" i="3"/>
  <c r="R330" i="3" s="1"/>
  <c r="T330" i="3" s="1"/>
  <c r="P329" i="3"/>
  <c r="R329" i="3" s="1"/>
  <c r="T329" i="3" s="1"/>
  <c r="P328" i="3"/>
  <c r="R328" i="3" s="1"/>
  <c r="T328" i="3" s="1"/>
  <c r="P327" i="3"/>
  <c r="R327" i="3" s="1"/>
  <c r="T327" i="3" s="1"/>
  <c r="P326" i="3"/>
  <c r="R326" i="3" s="1"/>
  <c r="T326" i="3" s="1"/>
  <c r="P325" i="3"/>
  <c r="R325" i="3" s="1"/>
  <c r="T325" i="3" s="1"/>
  <c r="P324" i="3"/>
  <c r="R324" i="3" s="1"/>
  <c r="T324" i="3" s="1"/>
  <c r="P323" i="3"/>
  <c r="R323" i="3" s="1"/>
  <c r="T323" i="3" s="1"/>
  <c r="P322" i="3"/>
  <c r="R322" i="3" s="1"/>
  <c r="T322" i="3" s="1"/>
  <c r="P321" i="3"/>
  <c r="R321" i="3" s="1"/>
  <c r="T321" i="3" s="1"/>
  <c r="P320" i="3"/>
  <c r="R320" i="3" s="1"/>
  <c r="T320" i="3" s="1"/>
  <c r="P319" i="3"/>
  <c r="R319" i="3" s="1"/>
  <c r="T319" i="3" s="1"/>
  <c r="P318" i="3"/>
  <c r="R318" i="3" s="1"/>
  <c r="T318" i="3" s="1"/>
  <c r="P317" i="3"/>
  <c r="R317" i="3" s="1"/>
  <c r="T317" i="3" s="1"/>
  <c r="P316" i="3"/>
  <c r="R316" i="3" s="1"/>
  <c r="T316" i="3" s="1"/>
  <c r="P315" i="3"/>
  <c r="R315" i="3" s="1"/>
  <c r="T315" i="3" s="1"/>
  <c r="P314" i="3"/>
  <c r="R314" i="3" s="1"/>
  <c r="T314" i="3" s="1"/>
  <c r="P313" i="3"/>
  <c r="R313" i="3" s="1"/>
  <c r="T313" i="3" s="1"/>
  <c r="P312" i="3"/>
  <c r="R312" i="3" s="1"/>
  <c r="T312" i="3" s="1"/>
  <c r="P311" i="3"/>
  <c r="R311" i="3" s="1"/>
  <c r="T311" i="3" s="1"/>
  <c r="P310" i="3"/>
  <c r="R310" i="3" s="1"/>
  <c r="T310" i="3" s="1"/>
  <c r="P309" i="3"/>
  <c r="R309" i="3" s="1"/>
  <c r="T309" i="3" s="1"/>
  <c r="P308" i="3"/>
  <c r="R308" i="3" s="1"/>
  <c r="T308" i="3" s="1"/>
  <c r="P307" i="3"/>
  <c r="R307" i="3" s="1"/>
  <c r="T307" i="3" s="1"/>
  <c r="P306" i="3"/>
  <c r="R306" i="3" s="1"/>
  <c r="T306" i="3" s="1"/>
  <c r="P305" i="3"/>
  <c r="R305" i="3" s="1"/>
  <c r="T305" i="3" s="1"/>
  <c r="P304" i="3"/>
  <c r="R304" i="3" s="1"/>
  <c r="T304" i="3" s="1"/>
  <c r="P303" i="3"/>
  <c r="R303" i="3" s="1"/>
  <c r="T303" i="3" s="1"/>
  <c r="P302" i="3"/>
  <c r="R302" i="3" s="1"/>
  <c r="T302" i="3" s="1"/>
  <c r="P301" i="3"/>
  <c r="R301" i="3" s="1"/>
  <c r="T301" i="3" s="1"/>
  <c r="P300" i="3"/>
  <c r="R300" i="3" s="1"/>
  <c r="T300" i="3" s="1"/>
  <c r="P299" i="3"/>
  <c r="R299" i="3" s="1"/>
  <c r="T299" i="3" s="1"/>
  <c r="P298" i="3"/>
  <c r="R298" i="3" s="1"/>
  <c r="T298" i="3" s="1"/>
  <c r="P297" i="3"/>
  <c r="R297" i="3" s="1"/>
  <c r="T297" i="3" s="1"/>
  <c r="P296" i="3"/>
  <c r="R296" i="3" s="1"/>
  <c r="T296" i="3" s="1"/>
  <c r="P295" i="3"/>
  <c r="R295" i="3" s="1"/>
  <c r="T295" i="3" s="1"/>
  <c r="P294" i="3"/>
  <c r="R294" i="3" s="1"/>
  <c r="T294" i="3" s="1"/>
  <c r="P293" i="3"/>
  <c r="R293" i="3" s="1"/>
  <c r="T293" i="3" s="1"/>
  <c r="P292" i="3"/>
  <c r="R292" i="3" s="1"/>
  <c r="T292" i="3" s="1"/>
  <c r="P291" i="3"/>
  <c r="R291" i="3" s="1"/>
  <c r="T291" i="3" s="1"/>
  <c r="P290" i="3"/>
  <c r="R290" i="3" s="1"/>
  <c r="T290" i="3" s="1"/>
  <c r="P289" i="3"/>
  <c r="R289" i="3" s="1"/>
  <c r="T289" i="3" s="1"/>
  <c r="P288" i="3"/>
  <c r="R288" i="3" s="1"/>
  <c r="T288" i="3" s="1"/>
  <c r="P287" i="3"/>
  <c r="R287" i="3" s="1"/>
  <c r="T287" i="3" s="1"/>
  <c r="P286" i="3"/>
  <c r="R286" i="3" s="1"/>
  <c r="T286" i="3" s="1"/>
  <c r="P285" i="3"/>
  <c r="R285" i="3" s="1"/>
  <c r="T285" i="3" s="1"/>
  <c r="P284" i="3"/>
  <c r="R284" i="3" s="1"/>
  <c r="T284" i="3" s="1"/>
  <c r="P283" i="3"/>
  <c r="R283" i="3" s="1"/>
  <c r="T283" i="3" s="1"/>
  <c r="P282" i="3"/>
  <c r="R282" i="3" s="1"/>
  <c r="T282" i="3" s="1"/>
  <c r="P281" i="3"/>
  <c r="R281" i="3" s="1"/>
  <c r="T281" i="3" s="1"/>
  <c r="P280" i="3"/>
  <c r="R280" i="3" s="1"/>
  <c r="T280" i="3" s="1"/>
  <c r="P279" i="3"/>
  <c r="R279" i="3" s="1"/>
  <c r="T279" i="3" s="1"/>
  <c r="P278" i="3"/>
  <c r="R278" i="3" s="1"/>
  <c r="T278" i="3" s="1"/>
  <c r="P277" i="3"/>
  <c r="R277" i="3" s="1"/>
  <c r="T277" i="3" s="1"/>
  <c r="P276" i="3"/>
  <c r="R276" i="3" s="1"/>
  <c r="T276" i="3" s="1"/>
  <c r="P275" i="3"/>
  <c r="R275" i="3" s="1"/>
  <c r="T275" i="3" s="1"/>
  <c r="P274" i="3"/>
  <c r="R274" i="3" s="1"/>
  <c r="T274" i="3" s="1"/>
  <c r="P273" i="3"/>
  <c r="R273" i="3" s="1"/>
  <c r="T273" i="3" s="1"/>
  <c r="P272" i="3"/>
  <c r="R272" i="3" s="1"/>
  <c r="T272" i="3" s="1"/>
  <c r="P271" i="3"/>
  <c r="R271" i="3" s="1"/>
  <c r="T271" i="3" s="1"/>
  <c r="P270" i="3"/>
  <c r="R270" i="3" s="1"/>
  <c r="T270" i="3" s="1"/>
  <c r="P269" i="3"/>
  <c r="R269" i="3" s="1"/>
  <c r="T269" i="3" s="1"/>
  <c r="P268" i="3"/>
  <c r="R268" i="3" s="1"/>
  <c r="T268" i="3" s="1"/>
  <c r="P267" i="3"/>
  <c r="R267" i="3" s="1"/>
  <c r="T267" i="3" s="1"/>
  <c r="P266" i="3"/>
  <c r="R266" i="3" s="1"/>
  <c r="T266" i="3" s="1"/>
  <c r="P265" i="3"/>
  <c r="R265" i="3" s="1"/>
  <c r="T265" i="3" s="1"/>
  <c r="P264" i="3"/>
  <c r="R264" i="3" s="1"/>
  <c r="T264" i="3" s="1"/>
  <c r="P263" i="3"/>
  <c r="R263" i="3" s="1"/>
  <c r="T263" i="3" s="1"/>
  <c r="P262" i="3"/>
  <c r="R262" i="3" s="1"/>
  <c r="T262" i="3" s="1"/>
  <c r="P261" i="3"/>
  <c r="R261" i="3" s="1"/>
  <c r="T261" i="3" s="1"/>
  <c r="P260" i="3"/>
  <c r="R260" i="3" s="1"/>
  <c r="T260" i="3" s="1"/>
  <c r="P259" i="3"/>
  <c r="R259" i="3" s="1"/>
  <c r="T259" i="3" s="1"/>
  <c r="P258" i="3"/>
  <c r="R258" i="3" s="1"/>
  <c r="T258" i="3" s="1"/>
  <c r="P257" i="3"/>
  <c r="R257" i="3" s="1"/>
  <c r="T257" i="3" s="1"/>
  <c r="P256" i="3"/>
  <c r="R256" i="3" s="1"/>
  <c r="T256" i="3" s="1"/>
  <c r="P255" i="3"/>
  <c r="R255" i="3" s="1"/>
  <c r="T255" i="3" s="1"/>
  <c r="P254" i="3"/>
  <c r="R254" i="3" s="1"/>
  <c r="T254" i="3" s="1"/>
  <c r="P253" i="3"/>
  <c r="R253" i="3" s="1"/>
  <c r="T253" i="3" s="1"/>
  <c r="P252" i="3"/>
  <c r="R252" i="3" s="1"/>
  <c r="T252" i="3" s="1"/>
  <c r="P251" i="3"/>
  <c r="R251" i="3" s="1"/>
  <c r="T251" i="3" s="1"/>
  <c r="P250" i="3"/>
  <c r="R250" i="3" s="1"/>
  <c r="T250" i="3" s="1"/>
  <c r="P249" i="3"/>
  <c r="R249" i="3" s="1"/>
  <c r="T249" i="3" s="1"/>
  <c r="P248" i="3"/>
  <c r="R248" i="3" s="1"/>
  <c r="T248" i="3" s="1"/>
  <c r="P247" i="3"/>
  <c r="R247" i="3" s="1"/>
  <c r="T247" i="3" s="1"/>
  <c r="P246" i="3"/>
  <c r="R246" i="3" s="1"/>
  <c r="T246" i="3" s="1"/>
  <c r="P245" i="3"/>
  <c r="R245" i="3" s="1"/>
  <c r="T245" i="3" s="1"/>
  <c r="P244" i="3"/>
  <c r="R244" i="3" s="1"/>
  <c r="T244" i="3" s="1"/>
  <c r="P243" i="3"/>
  <c r="R243" i="3" s="1"/>
  <c r="T243" i="3" s="1"/>
  <c r="P242" i="3"/>
  <c r="R242" i="3" s="1"/>
  <c r="T242" i="3" s="1"/>
  <c r="P241" i="3"/>
  <c r="R241" i="3" s="1"/>
  <c r="T241" i="3" s="1"/>
  <c r="P240" i="3"/>
  <c r="R240" i="3" s="1"/>
  <c r="T240" i="3" s="1"/>
  <c r="P239" i="3"/>
  <c r="R239" i="3" s="1"/>
  <c r="T239" i="3" s="1"/>
  <c r="P238" i="3"/>
  <c r="R238" i="3" s="1"/>
  <c r="T238" i="3" s="1"/>
  <c r="P237" i="3"/>
  <c r="R237" i="3" s="1"/>
  <c r="T237" i="3" s="1"/>
  <c r="P236" i="3"/>
  <c r="R236" i="3" s="1"/>
  <c r="T236" i="3" s="1"/>
  <c r="P235" i="3"/>
  <c r="R235" i="3" s="1"/>
  <c r="T235" i="3" s="1"/>
  <c r="P234" i="3"/>
  <c r="R234" i="3" s="1"/>
  <c r="T234" i="3" s="1"/>
  <c r="P233" i="3"/>
  <c r="R233" i="3" s="1"/>
  <c r="T233" i="3" s="1"/>
  <c r="P232" i="3"/>
  <c r="R232" i="3" s="1"/>
  <c r="T232" i="3" s="1"/>
  <c r="P231" i="3"/>
  <c r="R231" i="3" s="1"/>
  <c r="T231" i="3" s="1"/>
  <c r="P230" i="3"/>
  <c r="R230" i="3" s="1"/>
  <c r="T230" i="3" s="1"/>
  <c r="P229" i="3"/>
  <c r="R229" i="3" s="1"/>
  <c r="T229" i="3" s="1"/>
  <c r="P228" i="3"/>
  <c r="R228" i="3" s="1"/>
  <c r="T228" i="3" s="1"/>
  <c r="P227" i="3"/>
  <c r="R227" i="3" s="1"/>
  <c r="T227" i="3" s="1"/>
  <c r="P226" i="3"/>
  <c r="R226" i="3" s="1"/>
  <c r="T226" i="3" s="1"/>
  <c r="P225" i="3"/>
  <c r="R225" i="3" s="1"/>
  <c r="T225" i="3" s="1"/>
  <c r="P224" i="3"/>
  <c r="R224" i="3" s="1"/>
  <c r="T224" i="3" s="1"/>
  <c r="P223" i="3"/>
  <c r="R223" i="3" s="1"/>
  <c r="T223" i="3" s="1"/>
  <c r="P222" i="3"/>
  <c r="R222" i="3" s="1"/>
  <c r="T222" i="3" s="1"/>
  <c r="P221" i="3"/>
  <c r="R221" i="3" s="1"/>
  <c r="T221" i="3" s="1"/>
  <c r="P220" i="3"/>
  <c r="R220" i="3" s="1"/>
  <c r="T220" i="3" s="1"/>
  <c r="P219" i="3"/>
  <c r="R219" i="3" s="1"/>
  <c r="T219" i="3" s="1"/>
  <c r="P218" i="3"/>
  <c r="R218" i="3" s="1"/>
  <c r="T218" i="3" s="1"/>
  <c r="P217" i="3"/>
  <c r="R217" i="3" s="1"/>
  <c r="T217" i="3" s="1"/>
  <c r="P216" i="3"/>
  <c r="R216" i="3" s="1"/>
  <c r="T216" i="3" s="1"/>
  <c r="P215" i="3"/>
  <c r="R215" i="3" s="1"/>
  <c r="T215" i="3" s="1"/>
  <c r="P214" i="3"/>
  <c r="R214" i="3" s="1"/>
  <c r="T214" i="3" s="1"/>
  <c r="P213" i="3"/>
  <c r="R213" i="3" s="1"/>
  <c r="T213" i="3" s="1"/>
  <c r="P212" i="3"/>
  <c r="R212" i="3" s="1"/>
  <c r="T212" i="3" s="1"/>
  <c r="P211" i="3"/>
  <c r="R211" i="3" s="1"/>
  <c r="T211" i="3" s="1"/>
  <c r="P210" i="3"/>
  <c r="R210" i="3" s="1"/>
  <c r="T210" i="3" s="1"/>
  <c r="P209" i="3"/>
  <c r="R209" i="3" s="1"/>
  <c r="T209" i="3" s="1"/>
  <c r="P208" i="3"/>
  <c r="R208" i="3" s="1"/>
  <c r="T208" i="3" s="1"/>
  <c r="P207" i="3"/>
  <c r="R207" i="3" s="1"/>
  <c r="T207" i="3" s="1"/>
  <c r="P206" i="3"/>
  <c r="R206" i="3" s="1"/>
  <c r="T206" i="3" s="1"/>
  <c r="P205" i="3"/>
  <c r="R205" i="3" s="1"/>
  <c r="T205" i="3" s="1"/>
  <c r="P204" i="3"/>
  <c r="R204" i="3" s="1"/>
  <c r="T204" i="3" s="1"/>
  <c r="P203" i="3"/>
  <c r="R203" i="3" s="1"/>
  <c r="T203" i="3" s="1"/>
  <c r="P202" i="3"/>
  <c r="R202" i="3" s="1"/>
  <c r="T202" i="3" s="1"/>
  <c r="P201" i="3"/>
  <c r="R201" i="3" s="1"/>
  <c r="T201" i="3" s="1"/>
  <c r="P200" i="3"/>
  <c r="R200" i="3" s="1"/>
  <c r="T200" i="3" s="1"/>
  <c r="P199" i="3"/>
  <c r="R199" i="3" s="1"/>
  <c r="T199" i="3" s="1"/>
  <c r="P198" i="3"/>
  <c r="R198" i="3" s="1"/>
  <c r="T198" i="3" s="1"/>
  <c r="P197" i="3"/>
  <c r="R197" i="3" s="1"/>
  <c r="T197" i="3" s="1"/>
  <c r="P196" i="3"/>
  <c r="R196" i="3" s="1"/>
  <c r="T196" i="3" s="1"/>
  <c r="P195" i="3"/>
  <c r="R195" i="3" s="1"/>
  <c r="T195" i="3" s="1"/>
  <c r="P194" i="3"/>
  <c r="R194" i="3" s="1"/>
  <c r="T194" i="3" s="1"/>
  <c r="P193" i="3"/>
  <c r="R193" i="3" s="1"/>
  <c r="T193" i="3" s="1"/>
  <c r="P192" i="3"/>
  <c r="R192" i="3" s="1"/>
  <c r="T192" i="3" s="1"/>
  <c r="P191" i="3"/>
  <c r="R191" i="3" s="1"/>
  <c r="T191" i="3" s="1"/>
  <c r="P190" i="3"/>
  <c r="R190" i="3" s="1"/>
  <c r="T190" i="3" s="1"/>
  <c r="P189" i="3"/>
  <c r="R189" i="3" s="1"/>
  <c r="T189" i="3" s="1"/>
  <c r="P188" i="3"/>
  <c r="R188" i="3" s="1"/>
  <c r="T188" i="3" s="1"/>
  <c r="P187" i="3"/>
  <c r="R187" i="3" s="1"/>
  <c r="T187" i="3" s="1"/>
  <c r="P186" i="3"/>
  <c r="R186" i="3" s="1"/>
  <c r="T186" i="3" s="1"/>
  <c r="P185" i="3"/>
  <c r="R185" i="3" s="1"/>
  <c r="T185" i="3" s="1"/>
  <c r="P184" i="3"/>
  <c r="R184" i="3" s="1"/>
  <c r="T184" i="3" s="1"/>
  <c r="P183" i="3"/>
  <c r="R183" i="3" s="1"/>
  <c r="T183" i="3" s="1"/>
  <c r="P182" i="3"/>
  <c r="R182" i="3" s="1"/>
  <c r="T182" i="3" s="1"/>
  <c r="P181" i="3"/>
  <c r="R181" i="3" s="1"/>
  <c r="T181" i="3" s="1"/>
  <c r="P180" i="3"/>
  <c r="R180" i="3" s="1"/>
  <c r="T180" i="3" s="1"/>
  <c r="P179" i="3"/>
  <c r="R179" i="3" s="1"/>
  <c r="T179" i="3" s="1"/>
  <c r="P178" i="3"/>
  <c r="R178" i="3" s="1"/>
  <c r="T178" i="3" s="1"/>
  <c r="P177" i="3"/>
  <c r="R177" i="3" s="1"/>
  <c r="T177" i="3" s="1"/>
  <c r="P176" i="3"/>
  <c r="R176" i="3" s="1"/>
  <c r="T176" i="3" s="1"/>
  <c r="P175" i="3"/>
  <c r="R175" i="3" s="1"/>
  <c r="T175" i="3" s="1"/>
  <c r="P174" i="3"/>
  <c r="R174" i="3" s="1"/>
  <c r="T174" i="3" s="1"/>
  <c r="P173" i="3"/>
  <c r="R173" i="3" s="1"/>
  <c r="T173" i="3" s="1"/>
  <c r="P172" i="3"/>
  <c r="R172" i="3" s="1"/>
  <c r="T172" i="3" s="1"/>
  <c r="P171" i="3"/>
  <c r="R171" i="3" s="1"/>
  <c r="T171" i="3" s="1"/>
  <c r="P170" i="3"/>
  <c r="R170" i="3" s="1"/>
  <c r="T170" i="3" s="1"/>
  <c r="P169" i="3"/>
  <c r="R169" i="3" s="1"/>
  <c r="T169" i="3" s="1"/>
  <c r="P168" i="3"/>
  <c r="R168" i="3" s="1"/>
  <c r="T168" i="3" s="1"/>
  <c r="P167" i="3"/>
  <c r="R167" i="3" s="1"/>
  <c r="T167" i="3" s="1"/>
  <c r="P166" i="3"/>
  <c r="R166" i="3" s="1"/>
  <c r="T166" i="3" s="1"/>
  <c r="P165" i="3"/>
  <c r="R165" i="3" s="1"/>
  <c r="T165" i="3" s="1"/>
  <c r="P164" i="3"/>
  <c r="R164" i="3" s="1"/>
  <c r="T164" i="3" s="1"/>
  <c r="P163" i="3"/>
  <c r="R163" i="3" s="1"/>
  <c r="T163" i="3" s="1"/>
  <c r="P162" i="3"/>
  <c r="R162" i="3" s="1"/>
  <c r="T162" i="3" s="1"/>
  <c r="P161" i="3"/>
  <c r="R161" i="3" s="1"/>
  <c r="T161" i="3" s="1"/>
  <c r="P160" i="3"/>
  <c r="R160" i="3" s="1"/>
  <c r="T160" i="3" s="1"/>
  <c r="P159" i="3"/>
  <c r="R159" i="3" s="1"/>
  <c r="T159" i="3" s="1"/>
  <c r="P158" i="3"/>
  <c r="R158" i="3" s="1"/>
  <c r="T158" i="3" s="1"/>
  <c r="P157" i="3"/>
  <c r="R157" i="3" s="1"/>
  <c r="T157" i="3" s="1"/>
  <c r="P156" i="3"/>
  <c r="R156" i="3" s="1"/>
  <c r="T156" i="3" s="1"/>
  <c r="P155" i="3"/>
  <c r="R155" i="3" s="1"/>
  <c r="T155" i="3" s="1"/>
  <c r="P154" i="3"/>
  <c r="R154" i="3" s="1"/>
  <c r="T154" i="3" s="1"/>
  <c r="P153" i="3"/>
  <c r="R153" i="3" s="1"/>
  <c r="T153" i="3" s="1"/>
  <c r="P152" i="3"/>
  <c r="R152" i="3" s="1"/>
  <c r="T152" i="3" s="1"/>
  <c r="P151" i="3"/>
  <c r="R151" i="3" s="1"/>
  <c r="T151" i="3" s="1"/>
  <c r="P150" i="3"/>
  <c r="R150" i="3" s="1"/>
  <c r="T150" i="3" s="1"/>
  <c r="P149" i="3"/>
  <c r="R149" i="3" s="1"/>
  <c r="T149" i="3" s="1"/>
  <c r="P148" i="3"/>
  <c r="R148" i="3" s="1"/>
  <c r="T148" i="3" s="1"/>
  <c r="P147" i="3"/>
  <c r="R147" i="3" s="1"/>
  <c r="T147" i="3" s="1"/>
  <c r="P146" i="3"/>
  <c r="R146" i="3" s="1"/>
  <c r="T146" i="3" s="1"/>
  <c r="P145" i="3"/>
  <c r="R145" i="3" s="1"/>
  <c r="T145" i="3" s="1"/>
  <c r="P144" i="3"/>
  <c r="R144" i="3" s="1"/>
  <c r="T144" i="3" s="1"/>
  <c r="P143" i="3"/>
  <c r="R143" i="3" s="1"/>
  <c r="T143" i="3" s="1"/>
  <c r="P142" i="3"/>
  <c r="R142" i="3" s="1"/>
  <c r="T142" i="3" s="1"/>
  <c r="P141" i="3"/>
  <c r="R141" i="3" s="1"/>
  <c r="T141" i="3" s="1"/>
  <c r="P140" i="3"/>
  <c r="R140" i="3" s="1"/>
  <c r="T140" i="3" s="1"/>
  <c r="P139" i="3"/>
  <c r="R139" i="3" s="1"/>
  <c r="T139" i="3" s="1"/>
  <c r="P138" i="3"/>
  <c r="R138" i="3" s="1"/>
  <c r="T138" i="3" s="1"/>
  <c r="P137" i="3"/>
  <c r="R137" i="3" s="1"/>
  <c r="T137" i="3" s="1"/>
  <c r="P136" i="3"/>
  <c r="R136" i="3" s="1"/>
  <c r="T136" i="3" s="1"/>
  <c r="P122" i="3"/>
  <c r="R122" i="3" s="1"/>
  <c r="T122" i="3" s="1"/>
  <c r="P121" i="3"/>
  <c r="R121" i="3" s="1"/>
  <c r="T121" i="3" s="1"/>
  <c r="P120" i="3"/>
  <c r="R120" i="3" s="1"/>
  <c r="T120" i="3" s="1"/>
  <c r="P119" i="3"/>
  <c r="R119" i="3" s="1"/>
  <c r="T119" i="3" s="1"/>
  <c r="P118" i="3"/>
  <c r="R118" i="3" s="1"/>
  <c r="T118" i="3" s="1"/>
  <c r="P117" i="3"/>
  <c r="R117" i="3" s="1"/>
  <c r="T117" i="3" s="1"/>
  <c r="P116" i="3"/>
  <c r="R116" i="3" s="1"/>
  <c r="T116" i="3" s="1"/>
  <c r="P115" i="3"/>
  <c r="R115" i="3" s="1"/>
  <c r="T115" i="3" s="1"/>
  <c r="P114" i="3"/>
  <c r="R114" i="3" s="1"/>
  <c r="T114" i="3" s="1"/>
  <c r="P113" i="3"/>
  <c r="R113" i="3" s="1"/>
  <c r="T113" i="3" s="1"/>
  <c r="P112" i="3"/>
  <c r="R112" i="3" s="1"/>
  <c r="T112" i="3" s="1"/>
  <c r="P111" i="3"/>
  <c r="R111" i="3" s="1"/>
  <c r="T111" i="3" s="1"/>
  <c r="P110" i="3"/>
  <c r="R110" i="3" s="1"/>
  <c r="T110" i="3" s="1"/>
  <c r="P105" i="3"/>
  <c r="R105" i="3" s="1"/>
  <c r="T105" i="3" s="1"/>
  <c r="P104" i="3"/>
  <c r="R104" i="3" s="1"/>
  <c r="T104" i="3" s="1"/>
  <c r="P103" i="3"/>
  <c r="R103" i="3" s="1"/>
  <c r="T103" i="3" s="1"/>
  <c r="P102" i="3"/>
  <c r="R102" i="3" s="1"/>
  <c r="T102" i="3" s="1"/>
  <c r="P101" i="3"/>
  <c r="R101" i="3" s="1"/>
  <c r="T101" i="3" s="1"/>
  <c r="P100" i="3"/>
  <c r="R100" i="3" s="1"/>
  <c r="T100" i="3" s="1"/>
  <c r="P99" i="3"/>
  <c r="R99" i="3" s="1"/>
  <c r="T99" i="3" s="1"/>
  <c r="P98" i="3"/>
  <c r="R98" i="3" s="1"/>
  <c r="T98" i="3" s="1"/>
  <c r="P97" i="3"/>
  <c r="R97" i="3" s="1"/>
  <c r="T97" i="3" s="1"/>
  <c r="P96" i="3"/>
  <c r="R96" i="3" s="1"/>
  <c r="T96" i="3" s="1"/>
  <c r="P95" i="3"/>
  <c r="R95" i="3" s="1"/>
  <c r="T95" i="3" s="1"/>
  <c r="P94" i="3"/>
  <c r="R94" i="3" s="1"/>
  <c r="T94" i="3" s="1"/>
  <c r="P93" i="3"/>
  <c r="R93" i="3" s="1"/>
  <c r="T93" i="3" s="1"/>
  <c r="P92" i="3"/>
  <c r="R92" i="3" s="1"/>
  <c r="T92" i="3" s="1"/>
  <c r="P91" i="3"/>
  <c r="R91" i="3" s="1"/>
  <c r="T91" i="3" s="1"/>
  <c r="P90" i="3"/>
  <c r="R90" i="3" s="1"/>
  <c r="T90" i="3" s="1"/>
  <c r="P89" i="3"/>
  <c r="R89" i="3" s="1"/>
  <c r="T89" i="3" s="1"/>
  <c r="P88" i="3"/>
  <c r="R88" i="3" s="1"/>
  <c r="T88" i="3" s="1"/>
  <c r="P87" i="3"/>
  <c r="R87" i="3" s="1"/>
  <c r="T87" i="3" s="1"/>
  <c r="P86" i="3"/>
  <c r="R86" i="3" s="1"/>
  <c r="T86" i="3" s="1"/>
  <c r="P85" i="3"/>
  <c r="R85" i="3" s="1"/>
  <c r="T85" i="3" s="1"/>
  <c r="P84" i="3"/>
  <c r="R84" i="3" s="1"/>
  <c r="T84" i="3" s="1"/>
  <c r="P83" i="3"/>
  <c r="R83" i="3" s="1"/>
  <c r="T83" i="3" s="1"/>
  <c r="P82" i="3"/>
  <c r="R82" i="3" s="1"/>
  <c r="T82" i="3" s="1"/>
  <c r="P81" i="3"/>
  <c r="R81" i="3" s="1"/>
  <c r="T81" i="3" s="1"/>
  <c r="P80" i="3"/>
  <c r="R80" i="3" s="1"/>
  <c r="T80" i="3" s="1"/>
  <c r="P79" i="3"/>
  <c r="R79" i="3" s="1"/>
  <c r="T79" i="3" s="1"/>
  <c r="P78" i="3"/>
  <c r="R78" i="3" s="1"/>
  <c r="T78" i="3" s="1"/>
  <c r="P77" i="3"/>
  <c r="R77" i="3" s="1"/>
  <c r="T77" i="3" s="1"/>
  <c r="P76" i="3"/>
  <c r="R76" i="3" s="1"/>
  <c r="T76" i="3" s="1"/>
  <c r="P75" i="3"/>
  <c r="R75" i="3" s="1"/>
  <c r="T75" i="3" s="1"/>
  <c r="P74" i="3"/>
  <c r="R74" i="3" s="1"/>
  <c r="T74" i="3" s="1"/>
  <c r="P73" i="3"/>
  <c r="R73" i="3" s="1"/>
  <c r="T73" i="3" s="1"/>
  <c r="P72" i="3"/>
  <c r="R72" i="3" s="1"/>
  <c r="T72" i="3" s="1"/>
  <c r="P71" i="3"/>
  <c r="R71" i="3" s="1"/>
  <c r="T71" i="3" s="1"/>
  <c r="P70" i="3"/>
  <c r="R70" i="3" s="1"/>
  <c r="T70" i="3" s="1"/>
  <c r="P69" i="3"/>
  <c r="R69" i="3" s="1"/>
  <c r="T69" i="3" s="1"/>
  <c r="P68" i="3"/>
  <c r="R68" i="3" s="1"/>
  <c r="T68" i="3" s="1"/>
  <c r="P67" i="3"/>
  <c r="R67" i="3" s="1"/>
  <c r="T67" i="3" s="1"/>
  <c r="P66" i="3"/>
  <c r="R66" i="3" s="1"/>
  <c r="T66" i="3" s="1"/>
  <c r="P65" i="3"/>
  <c r="R65" i="3" s="1"/>
  <c r="T65" i="3" s="1"/>
  <c r="P64" i="3"/>
  <c r="R64" i="3" s="1"/>
  <c r="T64" i="3" s="1"/>
  <c r="P63" i="3"/>
  <c r="R63" i="3" s="1"/>
  <c r="T63" i="3" s="1"/>
  <c r="P62" i="3"/>
  <c r="R62" i="3" s="1"/>
  <c r="T62" i="3" s="1"/>
  <c r="P61" i="3"/>
  <c r="R61" i="3" s="1"/>
  <c r="T61" i="3" s="1"/>
  <c r="P60" i="3"/>
  <c r="R60" i="3" s="1"/>
  <c r="T60" i="3" s="1"/>
  <c r="P59" i="3"/>
  <c r="R59" i="3" s="1"/>
  <c r="T59" i="3" s="1"/>
  <c r="P58" i="3"/>
  <c r="R58" i="3" s="1"/>
  <c r="T58" i="3" s="1"/>
  <c r="P57" i="3"/>
  <c r="R57" i="3" s="1"/>
  <c r="T57" i="3" s="1"/>
  <c r="P56" i="3"/>
  <c r="R56" i="3" s="1"/>
  <c r="T56" i="3" s="1"/>
  <c r="P55" i="3"/>
  <c r="R55" i="3" s="1"/>
  <c r="T55" i="3" s="1"/>
  <c r="P54" i="3"/>
  <c r="R54" i="3" s="1"/>
  <c r="T54" i="3" s="1"/>
  <c r="P52" i="3"/>
  <c r="R52" i="3" s="1"/>
  <c r="T52" i="3" s="1"/>
  <c r="P51" i="3"/>
  <c r="R51" i="3" s="1"/>
  <c r="T51" i="3" s="1"/>
  <c r="P50" i="3"/>
  <c r="R50" i="3" s="1"/>
  <c r="T50" i="3" s="1"/>
  <c r="P49" i="3"/>
  <c r="R49" i="3" s="1"/>
  <c r="T49" i="3" s="1"/>
  <c r="P48" i="3"/>
  <c r="R48" i="3" s="1"/>
  <c r="T48" i="3" s="1"/>
  <c r="P47" i="3"/>
  <c r="R47" i="3" s="1"/>
  <c r="T47" i="3" s="1"/>
  <c r="P46" i="3"/>
  <c r="R46" i="3" s="1"/>
  <c r="T46" i="3" s="1"/>
  <c r="P44" i="3"/>
  <c r="R44" i="3" s="1"/>
  <c r="P43" i="3"/>
  <c r="R43" i="3" s="1"/>
  <c r="P42" i="3"/>
  <c r="R42" i="3" s="1"/>
  <c r="P41" i="3"/>
  <c r="R41" i="3" s="1"/>
  <c r="P40" i="3"/>
  <c r="R40" i="3" s="1"/>
  <c r="P39" i="3"/>
  <c r="R39" i="3" s="1"/>
  <c r="P38" i="3"/>
  <c r="R38" i="3" s="1"/>
  <c r="P37" i="3"/>
  <c r="R37" i="3" s="1"/>
  <c r="P36" i="3"/>
  <c r="R36" i="3" s="1"/>
  <c r="P35" i="3"/>
  <c r="R35" i="3" s="1"/>
  <c r="P34" i="3"/>
  <c r="R34" i="3" s="1"/>
  <c r="P33" i="3"/>
  <c r="R33" i="3" s="1"/>
  <c r="P29" i="3"/>
  <c r="R29" i="3" s="1"/>
  <c r="P28" i="3"/>
  <c r="R28" i="3" s="1"/>
  <c r="P27" i="3"/>
  <c r="R27" i="3" s="1"/>
  <c r="P26" i="3"/>
  <c r="R26" i="3" s="1"/>
  <c r="P24" i="3"/>
  <c r="R24" i="3" s="1"/>
  <c r="P23" i="3"/>
  <c r="R23" i="3" s="1"/>
  <c r="P21" i="3"/>
  <c r="R21" i="3" s="1"/>
  <c r="P20" i="3"/>
  <c r="R20" i="3" s="1"/>
  <c r="P19" i="3"/>
  <c r="R19" i="3" s="1"/>
  <c r="P18" i="3"/>
  <c r="R18" i="3" s="1"/>
  <c r="P17" i="3"/>
  <c r="R17" i="3" s="1"/>
  <c r="P16" i="3"/>
  <c r="R16" i="3" s="1"/>
  <c r="P15" i="3"/>
  <c r="R15" i="3" s="1"/>
  <c r="P14" i="3"/>
  <c r="R14" i="3" s="1"/>
  <c r="P13" i="3"/>
  <c r="R13" i="3" s="1"/>
  <c r="P12" i="3"/>
  <c r="R12" i="3" s="1"/>
  <c r="P11" i="3"/>
  <c r="R11" i="3" s="1"/>
  <c r="P10" i="3"/>
  <c r="R10" i="3" s="1"/>
  <c r="P9" i="3"/>
  <c r="R9" i="3" s="1"/>
  <c r="P8" i="3"/>
  <c r="R8" i="3" s="1"/>
  <c r="P6" i="3"/>
  <c r="R6" i="3" s="1"/>
  <c r="P5" i="3"/>
  <c r="R5" i="3" s="1"/>
  <c r="P4" i="3"/>
  <c r="R4" i="3" s="1"/>
  <c r="P3" i="3"/>
  <c r="R3" i="3" s="1"/>
  <c r="P2" i="3"/>
  <c r="R2" i="3" s="1"/>
  <c r="P45" i="3"/>
  <c r="R45" i="3" s="1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Z2" i="6"/>
  <c r="H44" i="3"/>
  <c r="J44" i="3" s="1"/>
  <c r="H43" i="3"/>
  <c r="J43" i="3" s="1"/>
  <c r="H42" i="3"/>
  <c r="J42" i="3" s="1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29" i="3"/>
  <c r="J29" i="3" s="1"/>
  <c r="H28" i="3"/>
  <c r="J28" i="3" s="1"/>
  <c r="H27" i="3"/>
  <c r="J27" i="3" s="1"/>
  <c r="H26" i="3"/>
  <c r="J26" i="3" s="1"/>
  <c r="H24" i="3"/>
  <c r="J24" i="3" s="1"/>
  <c r="H23" i="3"/>
  <c r="J23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H9" i="3"/>
  <c r="J9" i="3" s="1"/>
  <c r="H8" i="3"/>
  <c r="J8" i="3" s="1"/>
  <c r="H6" i="3"/>
  <c r="J6" i="3" s="1"/>
  <c r="H5" i="3"/>
  <c r="J5" i="3" s="1"/>
  <c r="H4" i="3"/>
  <c r="J4" i="3" s="1"/>
  <c r="H3" i="3"/>
  <c r="J3" i="3" s="1"/>
  <c r="H2" i="3"/>
  <c r="J2" i="3" s="1"/>
  <c r="H46" i="3"/>
  <c r="J46" i="3" s="1"/>
  <c r="L46" i="3" s="1"/>
  <c r="H45" i="3"/>
  <c r="J45" i="3" s="1"/>
  <c r="L45" i="3" s="1"/>
  <c r="H31" i="6"/>
  <c r="H30" i="6"/>
  <c r="H29" i="6"/>
  <c r="H28" i="6"/>
  <c r="H27" i="6"/>
  <c r="H22" i="6"/>
  <c r="H21" i="6"/>
  <c r="H18" i="6"/>
  <c r="H17" i="6"/>
  <c r="H16" i="6"/>
  <c r="H15" i="6"/>
  <c r="H14" i="6"/>
  <c r="H13" i="6"/>
  <c r="H9" i="6"/>
  <c r="H8" i="6"/>
  <c r="H7" i="6"/>
  <c r="H2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5" i="6"/>
  <c r="G14" i="6"/>
  <c r="G13" i="6"/>
  <c r="G12" i="6"/>
  <c r="G11" i="6"/>
  <c r="G10" i="6"/>
  <c r="G9" i="6"/>
  <c r="G8" i="6"/>
  <c r="G7" i="6"/>
  <c r="G6" i="6"/>
  <c r="G4" i="6"/>
  <c r="G3" i="6"/>
  <c r="G2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1" i="6"/>
  <c r="F10" i="6"/>
  <c r="F9" i="6"/>
  <c r="F8" i="6"/>
  <c r="F7" i="6"/>
  <c r="F6" i="6"/>
  <c r="F5" i="6"/>
  <c r="F4" i="6"/>
  <c r="F3" i="6"/>
  <c r="F2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J117" i="3" l="1"/>
  <c r="L117" i="3" s="1"/>
  <c r="V31" i="3"/>
  <c r="AA31" i="3" s="1"/>
  <c r="V32" i="3"/>
  <c r="AA32" i="3" s="1"/>
  <c r="V30" i="3"/>
  <c r="AA30" i="3" s="1"/>
  <c r="V22" i="3"/>
  <c r="AA22" i="3" s="1"/>
  <c r="V25" i="3"/>
  <c r="AA25" i="3" s="1"/>
  <c r="Z25" i="3"/>
  <c r="V7" i="3"/>
  <c r="AA7" i="3" s="1"/>
  <c r="G17" i="6" l="1"/>
  <c r="G5" i="6"/>
  <c r="Z29" i="3"/>
  <c r="Z436" i="3"/>
  <c r="Z435" i="3"/>
  <c r="Z434" i="3"/>
  <c r="Z433" i="3"/>
  <c r="Z432" i="3"/>
  <c r="Z431" i="3"/>
  <c r="Z430" i="3"/>
  <c r="Z429" i="3"/>
  <c r="Z428" i="3"/>
  <c r="Z427" i="3"/>
  <c r="Z426" i="3"/>
  <c r="Z425" i="3"/>
  <c r="Z424" i="3"/>
  <c r="Z423" i="3"/>
  <c r="Z422" i="3"/>
  <c r="Z421" i="3"/>
  <c r="Z420" i="3"/>
  <c r="Z419" i="3"/>
  <c r="Z418" i="3"/>
  <c r="Z417" i="3"/>
  <c r="Z416" i="3"/>
  <c r="Z415" i="3"/>
  <c r="Z414" i="3"/>
  <c r="Z413" i="3"/>
  <c r="Z412" i="3"/>
  <c r="Z411" i="3"/>
  <c r="Z410" i="3"/>
  <c r="Z409" i="3"/>
  <c r="Z408" i="3"/>
  <c r="Z407" i="3"/>
  <c r="Z406" i="3"/>
  <c r="Z405" i="3"/>
  <c r="Z404" i="3"/>
  <c r="Z403" i="3"/>
  <c r="Z402" i="3"/>
  <c r="Z401" i="3"/>
  <c r="Z400" i="3"/>
  <c r="Z399" i="3"/>
  <c r="Z398" i="3"/>
  <c r="Z397" i="3"/>
  <c r="Z396" i="3"/>
  <c r="Z395" i="3"/>
  <c r="Z394" i="3"/>
  <c r="Z393" i="3"/>
  <c r="Z392" i="3"/>
  <c r="Z391" i="3"/>
  <c r="Z390" i="3"/>
  <c r="Z389" i="3"/>
  <c r="Z388" i="3"/>
  <c r="Z387" i="3"/>
  <c r="Z386" i="3"/>
  <c r="Z385" i="3"/>
  <c r="Z384" i="3"/>
  <c r="Z383" i="3"/>
  <c r="Z382" i="3"/>
  <c r="Z381" i="3"/>
  <c r="Z380" i="3"/>
  <c r="Z379" i="3"/>
  <c r="Z378" i="3"/>
  <c r="Z377" i="3"/>
  <c r="Z376" i="3"/>
  <c r="Z375" i="3"/>
  <c r="Z374" i="3"/>
  <c r="Z373" i="3"/>
  <c r="Z372" i="3"/>
  <c r="Z371" i="3"/>
  <c r="Z370" i="3"/>
  <c r="Z369" i="3"/>
  <c r="Z368" i="3"/>
  <c r="Z367" i="3"/>
  <c r="Z366" i="3"/>
  <c r="Z365" i="3"/>
  <c r="Z364" i="3"/>
  <c r="Z363" i="3"/>
  <c r="Z362" i="3"/>
  <c r="Z361" i="3"/>
  <c r="Z360" i="3"/>
  <c r="Z359" i="3"/>
  <c r="Z358" i="3"/>
  <c r="Z357" i="3"/>
  <c r="Z356" i="3"/>
  <c r="Z355" i="3"/>
  <c r="Z354" i="3"/>
  <c r="Z353" i="3"/>
  <c r="Z352" i="3"/>
  <c r="Z351" i="3"/>
  <c r="Z350" i="3"/>
  <c r="Z349" i="3"/>
  <c r="Z348" i="3"/>
  <c r="Z347" i="3"/>
  <c r="Z346" i="3"/>
  <c r="Z345" i="3"/>
  <c r="Z344" i="3"/>
  <c r="Z343" i="3"/>
  <c r="Z342" i="3"/>
  <c r="Z341" i="3"/>
  <c r="Z340" i="3"/>
  <c r="Z339" i="3"/>
  <c r="Z338" i="3"/>
  <c r="Z337" i="3"/>
  <c r="Z336" i="3"/>
  <c r="Z335" i="3"/>
  <c r="Z334" i="3"/>
  <c r="Z333" i="3"/>
  <c r="Z332" i="3"/>
  <c r="Z331" i="3"/>
  <c r="Z330" i="3"/>
  <c r="Z329" i="3"/>
  <c r="Z328" i="3"/>
  <c r="Z327" i="3"/>
  <c r="Z326" i="3"/>
  <c r="Z325" i="3"/>
  <c r="Z324" i="3"/>
  <c r="Z323" i="3"/>
  <c r="Z322" i="3"/>
  <c r="Z321" i="3"/>
  <c r="Z320" i="3"/>
  <c r="Z319" i="3"/>
  <c r="Z318" i="3"/>
  <c r="Z317" i="3"/>
  <c r="Z316" i="3"/>
  <c r="Z315" i="3"/>
  <c r="Z314" i="3"/>
  <c r="Z313" i="3"/>
  <c r="Z312" i="3"/>
  <c r="Z311" i="3"/>
  <c r="Z310" i="3"/>
  <c r="Z309" i="3"/>
  <c r="Z308" i="3"/>
  <c r="Z307" i="3"/>
  <c r="Z306" i="3"/>
  <c r="Z305" i="3"/>
  <c r="Z304" i="3"/>
  <c r="Z303" i="3"/>
  <c r="Z302" i="3"/>
  <c r="Z301" i="3"/>
  <c r="Z300" i="3"/>
  <c r="Z299" i="3"/>
  <c r="Z298" i="3"/>
  <c r="Z297" i="3"/>
  <c r="Z296" i="3"/>
  <c r="Z295" i="3"/>
  <c r="Z294" i="3"/>
  <c r="Z293" i="3"/>
  <c r="Z292" i="3"/>
  <c r="Z291" i="3"/>
  <c r="Z290" i="3"/>
  <c r="Z289" i="3"/>
  <c r="Z288" i="3"/>
  <c r="Z287" i="3"/>
  <c r="Z286" i="3"/>
  <c r="Z285" i="3"/>
  <c r="Z284" i="3"/>
  <c r="Z283" i="3"/>
  <c r="Z282" i="3"/>
  <c r="Z281" i="3"/>
  <c r="Z280" i="3"/>
  <c r="Z279" i="3"/>
  <c r="Z278" i="3"/>
  <c r="Z277" i="3"/>
  <c r="Z276" i="3"/>
  <c r="Z275" i="3"/>
  <c r="Z274" i="3"/>
  <c r="Z273" i="3"/>
  <c r="Z272" i="3"/>
  <c r="Z271" i="3"/>
  <c r="Z270" i="3"/>
  <c r="Z269" i="3"/>
  <c r="Z268" i="3"/>
  <c r="Z267" i="3"/>
  <c r="Z266" i="3"/>
  <c r="Z265" i="3"/>
  <c r="Z264" i="3"/>
  <c r="Z263" i="3"/>
  <c r="Z262" i="3"/>
  <c r="Z261" i="3"/>
  <c r="Z260" i="3"/>
  <c r="Z259" i="3"/>
  <c r="Z258" i="3"/>
  <c r="Z257" i="3"/>
  <c r="Z256" i="3"/>
  <c r="Z255" i="3"/>
  <c r="Z254" i="3"/>
  <c r="Z253" i="3"/>
  <c r="Z252" i="3"/>
  <c r="Z251" i="3"/>
  <c r="Z250" i="3"/>
  <c r="Z249" i="3"/>
  <c r="Z248" i="3"/>
  <c r="Z247" i="3"/>
  <c r="Z246" i="3"/>
  <c r="Z245" i="3"/>
  <c r="Z244" i="3"/>
  <c r="Z243" i="3"/>
  <c r="Z242" i="3"/>
  <c r="Z241" i="3"/>
  <c r="Z240" i="3"/>
  <c r="Z239" i="3"/>
  <c r="Z238" i="3"/>
  <c r="Z237" i="3"/>
  <c r="Z236" i="3"/>
  <c r="Z235" i="3"/>
  <c r="Z234" i="3"/>
  <c r="Z233" i="3"/>
  <c r="Z232" i="3"/>
  <c r="Z231" i="3"/>
  <c r="Z230" i="3"/>
  <c r="Z229" i="3"/>
  <c r="Z228" i="3"/>
  <c r="Z227" i="3"/>
  <c r="Z226" i="3"/>
  <c r="Z225" i="3"/>
  <c r="Z224" i="3"/>
  <c r="Z223" i="3"/>
  <c r="Z222" i="3"/>
  <c r="Z221" i="3"/>
  <c r="Z220" i="3"/>
  <c r="Z219" i="3"/>
  <c r="Z218" i="3"/>
  <c r="Z217" i="3"/>
  <c r="Z216" i="3"/>
  <c r="Z215" i="3"/>
  <c r="Z214" i="3"/>
  <c r="Z213" i="3"/>
  <c r="Z212" i="3"/>
  <c r="Z211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28" i="3"/>
  <c r="Z27" i="3"/>
  <c r="Z26" i="3"/>
  <c r="Z24" i="3"/>
  <c r="Z23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6" i="3"/>
  <c r="Z5" i="3"/>
  <c r="Z4" i="3"/>
  <c r="Z3" i="3"/>
  <c r="Z2" i="3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G16" i="6" l="1"/>
  <c r="F12" i="6"/>
  <c r="AA436" i="3"/>
  <c r="V436" i="3"/>
  <c r="AA435" i="3"/>
  <c r="V435" i="3"/>
  <c r="AA434" i="3"/>
  <c r="V434" i="3"/>
  <c r="AA433" i="3"/>
  <c r="V433" i="3"/>
  <c r="AA432" i="3"/>
  <c r="V432" i="3"/>
  <c r="AA431" i="3"/>
  <c r="V431" i="3"/>
  <c r="AA430" i="3"/>
  <c r="V430" i="3"/>
  <c r="AA429" i="3"/>
  <c r="V429" i="3"/>
  <c r="AA428" i="3"/>
  <c r="V428" i="3"/>
  <c r="AA427" i="3"/>
  <c r="V427" i="3"/>
  <c r="AA426" i="3"/>
  <c r="V426" i="3"/>
  <c r="AA425" i="3"/>
  <c r="V425" i="3"/>
  <c r="AA424" i="3"/>
  <c r="V424" i="3"/>
  <c r="AA423" i="3"/>
  <c r="V423" i="3"/>
  <c r="AA422" i="3"/>
  <c r="V422" i="3"/>
  <c r="AA421" i="3"/>
  <c r="V421" i="3"/>
  <c r="AA420" i="3"/>
  <c r="V420" i="3"/>
  <c r="AA419" i="3"/>
  <c r="V419" i="3"/>
  <c r="AA418" i="3"/>
  <c r="V418" i="3"/>
  <c r="AA417" i="3"/>
  <c r="V417" i="3"/>
  <c r="AA416" i="3"/>
  <c r="V416" i="3"/>
  <c r="AA415" i="3"/>
  <c r="V415" i="3"/>
  <c r="AA414" i="3"/>
  <c r="V414" i="3"/>
  <c r="AA413" i="3"/>
  <c r="V413" i="3"/>
  <c r="AA412" i="3"/>
  <c r="V412" i="3"/>
  <c r="AA411" i="3"/>
  <c r="V411" i="3"/>
  <c r="AA410" i="3"/>
  <c r="V410" i="3"/>
  <c r="AA409" i="3"/>
  <c r="V409" i="3"/>
  <c r="AA408" i="3"/>
  <c r="V408" i="3"/>
  <c r="AA407" i="3"/>
  <c r="V407" i="3"/>
  <c r="AA406" i="3"/>
  <c r="V406" i="3"/>
  <c r="AA405" i="3"/>
  <c r="V405" i="3"/>
  <c r="AA404" i="3"/>
  <c r="V404" i="3"/>
  <c r="AA403" i="3"/>
  <c r="V403" i="3"/>
  <c r="AA402" i="3"/>
  <c r="V402" i="3"/>
  <c r="AA401" i="3"/>
  <c r="V401" i="3"/>
  <c r="AA400" i="3"/>
  <c r="V400" i="3"/>
  <c r="AA399" i="3"/>
  <c r="V399" i="3"/>
  <c r="AA398" i="3"/>
  <c r="V398" i="3"/>
  <c r="AA397" i="3"/>
  <c r="V397" i="3"/>
  <c r="AA396" i="3"/>
  <c r="V396" i="3"/>
  <c r="AA395" i="3"/>
  <c r="V395" i="3"/>
  <c r="AA394" i="3"/>
  <c r="V394" i="3"/>
  <c r="AA393" i="3"/>
  <c r="V393" i="3"/>
  <c r="AA392" i="3"/>
  <c r="V392" i="3"/>
  <c r="AA391" i="3"/>
  <c r="V391" i="3"/>
  <c r="AA390" i="3"/>
  <c r="V390" i="3"/>
  <c r="AA389" i="3"/>
  <c r="V389" i="3"/>
  <c r="AA388" i="3"/>
  <c r="V388" i="3"/>
  <c r="AA387" i="3"/>
  <c r="V387" i="3"/>
  <c r="AA386" i="3"/>
  <c r="V386" i="3"/>
  <c r="AA385" i="3"/>
  <c r="V385" i="3"/>
  <c r="AA384" i="3"/>
  <c r="V384" i="3"/>
  <c r="AA383" i="3"/>
  <c r="V383" i="3"/>
  <c r="AA382" i="3"/>
  <c r="V382" i="3"/>
  <c r="AA381" i="3"/>
  <c r="V381" i="3"/>
  <c r="AA380" i="3"/>
  <c r="V380" i="3"/>
  <c r="AA379" i="3"/>
  <c r="V379" i="3"/>
  <c r="AA378" i="3"/>
  <c r="V378" i="3"/>
  <c r="AA377" i="3"/>
  <c r="V377" i="3"/>
  <c r="AA376" i="3"/>
  <c r="V376" i="3"/>
  <c r="AA375" i="3"/>
  <c r="V375" i="3"/>
  <c r="AA374" i="3"/>
  <c r="V374" i="3"/>
  <c r="AA373" i="3"/>
  <c r="V373" i="3"/>
  <c r="AA372" i="3"/>
  <c r="V372" i="3"/>
  <c r="AA371" i="3"/>
  <c r="V371" i="3"/>
  <c r="AA370" i="3"/>
  <c r="V370" i="3"/>
  <c r="AA369" i="3"/>
  <c r="V369" i="3"/>
  <c r="AA368" i="3"/>
  <c r="V368" i="3"/>
  <c r="AA367" i="3"/>
  <c r="V367" i="3"/>
  <c r="AA366" i="3"/>
  <c r="V366" i="3"/>
  <c r="AA365" i="3"/>
  <c r="V365" i="3"/>
  <c r="AA364" i="3"/>
  <c r="V364" i="3"/>
  <c r="AA363" i="3"/>
  <c r="V363" i="3"/>
  <c r="AA362" i="3"/>
  <c r="V362" i="3"/>
  <c r="AA361" i="3"/>
  <c r="V361" i="3"/>
  <c r="AA360" i="3"/>
  <c r="V360" i="3"/>
  <c r="AA359" i="3"/>
  <c r="V359" i="3"/>
  <c r="AA358" i="3"/>
  <c r="V358" i="3"/>
  <c r="AA357" i="3"/>
  <c r="V357" i="3"/>
  <c r="AA356" i="3"/>
  <c r="V356" i="3"/>
  <c r="AA355" i="3"/>
  <c r="V355" i="3"/>
  <c r="AA354" i="3"/>
  <c r="V354" i="3"/>
  <c r="AA353" i="3"/>
  <c r="V353" i="3"/>
  <c r="AA352" i="3"/>
  <c r="V352" i="3"/>
  <c r="AA351" i="3"/>
  <c r="V351" i="3"/>
  <c r="AA350" i="3"/>
  <c r="V350" i="3"/>
  <c r="AA349" i="3"/>
  <c r="V349" i="3"/>
  <c r="AA348" i="3"/>
  <c r="V348" i="3"/>
  <c r="AA347" i="3"/>
  <c r="V347" i="3"/>
  <c r="AA346" i="3"/>
  <c r="V346" i="3"/>
  <c r="AA345" i="3"/>
  <c r="V345" i="3"/>
  <c r="AA344" i="3"/>
  <c r="V344" i="3"/>
  <c r="AA343" i="3"/>
  <c r="V343" i="3"/>
  <c r="AA342" i="3"/>
  <c r="V342" i="3"/>
  <c r="AA341" i="3"/>
  <c r="V341" i="3"/>
  <c r="AA340" i="3"/>
  <c r="V340" i="3"/>
  <c r="AA339" i="3"/>
  <c r="V339" i="3"/>
  <c r="AA338" i="3"/>
  <c r="V338" i="3"/>
  <c r="AA337" i="3"/>
  <c r="V337" i="3"/>
  <c r="AA336" i="3"/>
  <c r="V336" i="3"/>
  <c r="AA335" i="3"/>
  <c r="V335" i="3"/>
  <c r="AA334" i="3"/>
  <c r="V334" i="3"/>
  <c r="AA333" i="3"/>
  <c r="V333" i="3"/>
  <c r="AA332" i="3"/>
  <c r="V332" i="3"/>
  <c r="AA331" i="3"/>
  <c r="V331" i="3"/>
  <c r="AA330" i="3"/>
  <c r="V330" i="3"/>
  <c r="AA329" i="3"/>
  <c r="V329" i="3"/>
  <c r="AA328" i="3"/>
  <c r="V328" i="3"/>
  <c r="AA327" i="3"/>
  <c r="V327" i="3"/>
  <c r="AA326" i="3"/>
  <c r="V326" i="3"/>
  <c r="AA325" i="3"/>
  <c r="V325" i="3"/>
  <c r="AA324" i="3"/>
  <c r="V324" i="3"/>
  <c r="AA323" i="3"/>
  <c r="V323" i="3"/>
  <c r="AA322" i="3"/>
  <c r="V322" i="3"/>
  <c r="AA321" i="3"/>
  <c r="V321" i="3"/>
  <c r="AA320" i="3"/>
  <c r="V320" i="3"/>
  <c r="AA319" i="3"/>
  <c r="V319" i="3"/>
  <c r="AA318" i="3"/>
  <c r="V318" i="3"/>
  <c r="AA317" i="3"/>
  <c r="V317" i="3"/>
  <c r="AA316" i="3"/>
  <c r="V316" i="3"/>
  <c r="AA315" i="3"/>
  <c r="V315" i="3"/>
  <c r="AA314" i="3"/>
  <c r="V314" i="3"/>
  <c r="AA313" i="3"/>
  <c r="V313" i="3"/>
  <c r="AA312" i="3"/>
  <c r="V312" i="3"/>
  <c r="AA311" i="3"/>
  <c r="V311" i="3"/>
  <c r="AA310" i="3"/>
  <c r="V310" i="3"/>
  <c r="AA309" i="3"/>
  <c r="V309" i="3"/>
  <c r="AA308" i="3"/>
  <c r="V308" i="3"/>
  <c r="AA307" i="3"/>
  <c r="V307" i="3"/>
  <c r="AA306" i="3"/>
  <c r="V306" i="3"/>
  <c r="AA305" i="3"/>
  <c r="V305" i="3"/>
  <c r="AA304" i="3"/>
  <c r="V304" i="3"/>
  <c r="AA303" i="3"/>
  <c r="V303" i="3"/>
  <c r="AA302" i="3"/>
  <c r="V302" i="3"/>
  <c r="AA301" i="3"/>
  <c r="V301" i="3"/>
  <c r="AA300" i="3"/>
  <c r="V300" i="3"/>
  <c r="AA299" i="3"/>
  <c r="V299" i="3"/>
  <c r="AA298" i="3"/>
  <c r="V298" i="3"/>
  <c r="AA297" i="3"/>
  <c r="V297" i="3"/>
  <c r="AA296" i="3"/>
  <c r="V296" i="3"/>
  <c r="AA295" i="3"/>
  <c r="V295" i="3"/>
  <c r="AA294" i="3"/>
  <c r="V294" i="3"/>
  <c r="AA293" i="3"/>
  <c r="V293" i="3"/>
  <c r="AA292" i="3"/>
  <c r="V292" i="3"/>
  <c r="AA291" i="3"/>
  <c r="V291" i="3"/>
  <c r="AA290" i="3"/>
  <c r="V290" i="3"/>
  <c r="AA289" i="3"/>
  <c r="V289" i="3"/>
  <c r="AA288" i="3"/>
  <c r="V288" i="3"/>
  <c r="AA287" i="3"/>
  <c r="V287" i="3"/>
  <c r="AA286" i="3"/>
  <c r="V286" i="3"/>
  <c r="AA285" i="3"/>
  <c r="V285" i="3"/>
  <c r="AA284" i="3"/>
  <c r="V284" i="3"/>
  <c r="AA283" i="3"/>
  <c r="V283" i="3"/>
  <c r="AA282" i="3"/>
  <c r="V282" i="3"/>
  <c r="AA281" i="3"/>
  <c r="V281" i="3"/>
  <c r="AA280" i="3"/>
  <c r="V280" i="3"/>
  <c r="AA279" i="3"/>
  <c r="V279" i="3"/>
  <c r="AA278" i="3"/>
  <c r="V278" i="3"/>
  <c r="AA277" i="3"/>
  <c r="V277" i="3"/>
  <c r="AA276" i="3"/>
  <c r="V276" i="3"/>
  <c r="AA275" i="3"/>
  <c r="V275" i="3"/>
  <c r="AA274" i="3"/>
  <c r="V274" i="3"/>
  <c r="AA273" i="3"/>
  <c r="V273" i="3"/>
  <c r="AA272" i="3"/>
  <c r="V272" i="3"/>
  <c r="AA271" i="3"/>
  <c r="V271" i="3"/>
  <c r="AA270" i="3"/>
  <c r="V270" i="3"/>
  <c r="AA269" i="3"/>
  <c r="V269" i="3"/>
  <c r="AA268" i="3"/>
  <c r="V268" i="3"/>
  <c r="AA267" i="3"/>
  <c r="V267" i="3"/>
  <c r="AA266" i="3"/>
  <c r="V266" i="3"/>
  <c r="AA265" i="3"/>
  <c r="V265" i="3"/>
  <c r="AA264" i="3"/>
  <c r="V264" i="3"/>
  <c r="AA263" i="3"/>
  <c r="V263" i="3"/>
  <c r="AA262" i="3"/>
  <c r="V262" i="3"/>
  <c r="AA261" i="3"/>
  <c r="V261" i="3"/>
  <c r="AA260" i="3"/>
  <c r="V260" i="3"/>
  <c r="AA259" i="3"/>
  <c r="V259" i="3"/>
  <c r="AA258" i="3"/>
  <c r="V258" i="3"/>
  <c r="AA257" i="3"/>
  <c r="V257" i="3"/>
  <c r="AA256" i="3"/>
  <c r="V256" i="3"/>
  <c r="AA255" i="3"/>
  <c r="V255" i="3"/>
  <c r="AA254" i="3"/>
  <c r="V254" i="3"/>
  <c r="AA253" i="3"/>
  <c r="V253" i="3"/>
  <c r="AA252" i="3"/>
  <c r="V252" i="3"/>
  <c r="AA251" i="3"/>
  <c r="V251" i="3"/>
  <c r="AA250" i="3"/>
  <c r="V250" i="3"/>
  <c r="AA249" i="3"/>
  <c r="V249" i="3"/>
  <c r="AA248" i="3"/>
  <c r="V248" i="3"/>
  <c r="AA247" i="3"/>
  <c r="V247" i="3"/>
  <c r="AA246" i="3"/>
  <c r="V246" i="3"/>
  <c r="AA245" i="3"/>
  <c r="V245" i="3"/>
  <c r="AA244" i="3"/>
  <c r="V244" i="3"/>
  <c r="AA243" i="3"/>
  <c r="V243" i="3"/>
  <c r="AA242" i="3"/>
  <c r="V242" i="3"/>
  <c r="AA241" i="3"/>
  <c r="V241" i="3"/>
  <c r="AA240" i="3"/>
  <c r="V240" i="3"/>
  <c r="AA239" i="3"/>
  <c r="V239" i="3"/>
  <c r="AA238" i="3"/>
  <c r="V238" i="3"/>
  <c r="AA237" i="3"/>
  <c r="V237" i="3"/>
  <c r="AA236" i="3"/>
  <c r="V236" i="3"/>
  <c r="AA235" i="3"/>
  <c r="V235" i="3"/>
  <c r="AA234" i="3"/>
  <c r="V234" i="3"/>
  <c r="AA233" i="3"/>
  <c r="V233" i="3"/>
  <c r="AA232" i="3"/>
  <c r="V232" i="3"/>
  <c r="AA231" i="3"/>
  <c r="V231" i="3"/>
  <c r="AA230" i="3"/>
  <c r="V230" i="3"/>
  <c r="AA229" i="3"/>
  <c r="V229" i="3"/>
  <c r="AA228" i="3"/>
  <c r="V228" i="3"/>
  <c r="AA227" i="3"/>
  <c r="V227" i="3"/>
  <c r="AA226" i="3"/>
  <c r="V226" i="3"/>
  <c r="AA225" i="3"/>
  <c r="V225" i="3"/>
  <c r="AA224" i="3"/>
  <c r="V224" i="3"/>
  <c r="AA223" i="3"/>
  <c r="V223" i="3"/>
  <c r="AA222" i="3"/>
  <c r="V222" i="3"/>
  <c r="AA221" i="3"/>
  <c r="V221" i="3"/>
  <c r="AA220" i="3"/>
  <c r="V220" i="3"/>
  <c r="AA219" i="3"/>
  <c r="V219" i="3"/>
  <c r="AA218" i="3"/>
  <c r="V218" i="3"/>
  <c r="AA217" i="3"/>
  <c r="V217" i="3"/>
  <c r="AA216" i="3"/>
  <c r="V216" i="3"/>
  <c r="AA215" i="3"/>
  <c r="V215" i="3"/>
  <c r="AA214" i="3"/>
  <c r="V214" i="3"/>
  <c r="AA213" i="3"/>
  <c r="V213" i="3"/>
  <c r="AA212" i="3"/>
  <c r="V212" i="3"/>
  <c r="AA211" i="3"/>
  <c r="V211" i="3"/>
  <c r="AA210" i="3"/>
  <c r="V210" i="3"/>
  <c r="AA209" i="3"/>
  <c r="V209" i="3"/>
  <c r="AA208" i="3"/>
  <c r="V208" i="3"/>
  <c r="AA207" i="3"/>
  <c r="V207" i="3"/>
  <c r="AA206" i="3"/>
  <c r="V206" i="3"/>
  <c r="AA205" i="3"/>
  <c r="V205" i="3"/>
  <c r="AA204" i="3"/>
  <c r="V204" i="3"/>
  <c r="AA203" i="3"/>
  <c r="V203" i="3"/>
  <c r="AA202" i="3"/>
  <c r="V202" i="3"/>
  <c r="AA201" i="3"/>
  <c r="V201" i="3"/>
  <c r="AA200" i="3"/>
  <c r="V200" i="3"/>
  <c r="AA199" i="3"/>
  <c r="V199" i="3"/>
  <c r="AA198" i="3"/>
  <c r="V198" i="3"/>
  <c r="AA197" i="3"/>
  <c r="V197" i="3"/>
  <c r="AA196" i="3"/>
  <c r="V196" i="3"/>
  <c r="AA195" i="3"/>
  <c r="V195" i="3"/>
  <c r="AA194" i="3"/>
  <c r="V194" i="3"/>
  <c r="AA193" i="3"/>
  <c r="V193" i="3"/>
  <c r="AA192" i="3"/>
  <c r="V192" i="3"/>
  <c r="AA191" i="3"/>
  <c r="V191" i="3"/>
  <c r="AA190" i="3"/>
  <c r="V190" i="3"/>
  <c r="AA189" i="3"/>
  <c r="V189" i="3"/>
  <c r="AA188" i="3"/>
  <c r="V188" i="3"/>
  <c r="AA187" i="3"/>
  <c r="V187" i="3"/>
  <c r="AA186" i="3"/>
  <c r="V186" i="3"/>
  <c r="AA185" i="3"/>
  <c r="V185" i="3"/>
  <c r="AA184" i="3"/>
  <c r="V184" i="3"/>
  <c r="AA183" i="3"/>
  <c r="V183" i="3"/>
  <c r="AA182" i="3"/>
  <c r="V182" i="3"/>
  <c r="AA181" i="3"/>
  <c r="V181" i="3"/>
  <c r="AA180" i="3"/>
  <c r="V180" i="3"/>
  <c r="AA179" i="3"/>
  <c r="V179" i="3"/>
  <c r="AA178" i="3"/>
  <c r="V178" i="3"/>
  <c r="AA177" i="3"/>
  <c r="V177" i="3"/>
  <c r="AA176" i="3"/>
  <c r="V176" i="3"/>
  <c r="AA175" i="3"/>
  <c r="V175" i="3"/>
  <c r="AA174" i="3"/>
  <c r="V174" i="3"/>
  <c r="AA173" i="3"/>
  <c r="V173" i="3"/>
  <c r="AA172" i="3"/>
  <c r="V172" i="3"/>
  <c r="AA171" i="3"/>
  <c r="V171" i="3"/>
  <c r="AA170" i="3"/>
  <c r="V170" i="3"/>
  <c r="AA169" i="3"/>
  <c r="V169" i="3"/>
  <c r="AA168" i="3"/>
  <c r="V168" i="3"/>
  <c r="AA167" i="3"/>
  <c r="V167" i="3"/>
  <c r="AA166" i="3"/>
  <c r="V166" i="3"/>
  <c r="AA165" i="3"/>
  <c r="V165" i="3"/>
  <c r="AA164" i="3"/>
  <c r="V164" i="3"/>
  <c r="AA163" i="3"/>
  <c r="V163" i="3"/>
  <c r="AA162" i="3"/>
  <c r="V162" i="3"/>
  <c r="AA161" i="3"/>
  <c r="V161" i="3"/>
  <c r="AA160" i="3"/>
  <c r="V160" i="3"/>
  <c r="AA159" i="3"/>
  <c r="V159" i="3"/>
  <c r="AA158" i="3"/>
  <c r="V158" i="3"/>
  <c r="AA157" i="3"/>
  <c r="V157" i="3"/>
  <c r="AA156" i="3"/>
  <c r="V156" i="3"/>
  <c r="AA155" i="3"/>
  <c r="V155" i="3"/>
  <c r="AA154" i="3"/>
  <c r="V154" i="3"/>
  <c r="AA153" i="3"/>
  <c r="V153" i="3"/>
  <c r="AA152" i="3"/>
  <c r="V152" i="3"/>
  <c r="AA151" i="3"/>
  <c r="V151" i="3"/>
  <c r="AA150" i="3"/>
  <c r="V150" i="3"/>
  <c r="AA149" i="3"/>
  <c r="V149" i="3"/>
  <c r="AA148" i="3"/>
  <c r="V148" i="3"/>
  <c r="AA147" i="3"/>
  <c r="V147" i="3"/>
  <c r="AA146" i="3"/>
  <c r="V146" i="3"/>
  <c r="AA145" i="3"/>
  <c r="V145" i="3"/>
  <c r="AA144" i="3"/>
  <c r="V144" i="3"/>
  <c r="AA143" i="3"/>
  <c r="V143" i="3"/>
  <c r="AA142" i="3"/>
  <c r="V142" i="3"/>
  <c r="V141" i="3"/>
  <c r="AA141" i="3" s="1"/>
  <c r="V140" i="3"/>
  <c r="AA140" i="3" s="1"/>
  <c r="V139" i="3"/>
  <c r="AA139" i="3" s="1"/>
  <c r="AA138" i="3"/>
  <c r="V138" i="3"/>
  <c r="V137" i="3"/>
  <c r="AA137" i="3" s="1"/>
  <c r="V136" i="3"/>
  <c r="AA136" i="3" s="1"/>
  <c r="V122" i="3"/>
  <c r="AA122" i="3" s="1"/>
  <c r="V121" i="3"/>
  <c r="AA121" i="3" s="1"/>
  <c r="V120" i="3"/>
  <c r="AA120" i="3" s="1"/>
  <c r="V119" i="3"/>
  <c r="AA119" i="3" s="1"/>
  <c r="V118" i="3"/>
  <c r="AA118" i="3" s="1"/>
  <c r="V117" i="3"/>
  <c r="AA117" i="3" s="1"/>
  <c r="V116" i="3"/>
  <c r="AA116" i="3" s="1"/>
  <c r="V115" i="3"/>
  <c r="AA115" i="3" s="1"/>
  <c r="V114" i="3"/>
  <c r="AA114" i="3" s="1"/>
  <c r="AA113" i="3"/>
  <c r="V113" i="3"/>
  <c r="V112" i="3"/>
  <c r="AA112" i="3" s="1"/>
  <c r="V111" i="3"/>
  <c r="AA111" i="3" s="1"/>
  <c r="V110" i="3"/>
  <c r="AA110" i="3" s="1"/>
  <c r="V105" i="3"/>
  <c r="AA105" i="3" s="1"/>
  <c r="V104" i="3"/>
  <c r="AA104" i="3" s="1"/>
  <c r="V103" i="3"/>
  <c r="AA103" i="3" s="1"/>
  <c r="V102" i="3"/>
  <c r="AA102" i="3" s="1"/>
  <c r="V101" i="3"/>
  <c r="AA101" i="3" s="1"/>
  <c r="V100" i="3"/>
  <c r="AA100" i="3" s="1"/>
  <c r="V99" i="3"/>
  <c r="AA99" i="3" s="1"/>
  <c r="V98" i="3"/>
  <c r="AA98" i="3" s="1"/>
  <c r="V97" i="3"/>
  <c r="AA97" i="3" s="1"/>
  <c r="V96" i="3"/>
  <c r="AA96" i="3" s="1"/>
  <c r="V95" i="3"/>
  <c r="AA95" i="3" s="1"/>
  <c r="V94" i="3"/>
  <c r="AA94" i="3" s="1"/>
  <c r="V93" i="3"/>
  <c r="AA93" i="3" s="1"/>
  <c r="V92" i="3"/>
  <c r="AA92" i="3" s="1"/>
  <c r="V91" i="3"/>
  <c r="AA91" i="3" s="1"/>
  <c r="V90" i="3"/>
  <c r="AA90" i="3" s="1"/>
  <c r="V89" i="3"/>
  <c r="AA89" i="3" s="1"/>
  <c r="V88" i="3"/>
  <c r="AA88" i="3" s="1"/>
  <c r="V87" i="3"/>
  <c r="AA87" i="3" s="1"/>
  <c r="V86" i="3"/>
  <c r="AA86" i="3" s="1"/>
  <c r="V85" i="3"/>
  <c r="AA85" i="3" s="1"/>
  <c r="V84" i="3"/>
  <c r="AA84" i="3" s="1"/>
  <c r="V83" i="3"/>
  <c r="AA83" i="3" s="1"/>
  <c r="V82" i="3"/>
  <c r="AA82" i="3" s="1"/>
  <c r="V81" i="3"/>
  <c r="AA81" i="3" s="1"/>
  <c r="V80" i="3"/>
  <c r="AA80" i="3" s="1"/>
  <c r="AA79" i="3"/>
  <c r="V79" i="3"/>
  <c r="V78" i="3"/>
  <c r="AA78" i="3" s="1"/>
  <c r="V77" i="3"/>
  <c r="AA77" i="3" s="1"/>
  <c r="V76" i="3"/>
  <c r="AA76" i="3" s="1"/>
  <c r="V75" i="3"/>
  <c r="AA75" i="3" s="1"/>
  <c r="V74" i="3"/>
  <c r="AA74" i="3" s="1"/>
  <c r="V73" i="3"/>
  <c r="AA73" i="3" s="1"/>
  <c r="V72" i="3"/>
  <c r="AA72" i="3" s="1"/>
  <c r="V71" i="3"/>
  <c r="AA71" i="3" s="1"/>
  <c r="V70" i="3"/>
  <c r="AA70" i="3" s="1"/>
  <c r="V69" i="3"/>
  <c r="AA69" i="3" s="1"/>
  <c r="V68" i="3"/>
  <c r="AA68" i="3" s="1"/>
  <c r="V67" i="3"/>
  <c r="AA67" i="3" s="1"/>
  <c r="V66" i="3"/>
  <c r="AA66" i="3" s="1"/>
  <c r="V65" i="3"/>
  <c r="AA65" i="3" s="1"/>
  <c r="V64" i="3"/>
  <c r="AA64" i="3" s="1"/>
  <c r="V63" i="3"/>
  <c r="AA63" i="3" s="1"/>
  <c r="V62" i="3"/>
  <c r="AA62" i="3" s="1"/>
  <c r="V61" i="3"/>
  <c r="AA61" i="3" s="1"/>
  <c r="V60" i="3"/>
  <c r="AA60" i="3" s="1"/>
  <c r="V59" i="3"/>
  <c r="AA59" i="3" s="1"/>
  <c r="V58" i="3"/>
  <c r="AA58" i="3" s="1"/>
  <c r="V57" i="3"/>
  <c r="AA57" i="3" s="1"/>
  <c r="V56" i="3"/>
  <c r="AA56" i="3" s="1"/>
  <c r="V55" i="3"/>
  <c r="AA55" i="3" s="1"/>
  <c r="V54" i="3"/>
  <c r="AA54" i="3" s="1"/>
  <c r="V53" i="3"/>
  <c r="AA53" i="3" s="1"/>
  <c r="V52" i="3"/>
  <c r="AA52" i="3" s="1"/>
  <c r="V51" i="3"/>
  <c r="AA51" i="3" s="1"/>
  <c r="V50" i="3"/>
  <c r="AA50" i="3" s="1"/>
  <c r="AA49" i="3"/>
  <c r="V49" i="3"/>
  <c r="V48" i="3"/>
  <c r="AA48" i="3" s="1"/>
  <c r="V47" i="3"/>
  <c r="AA47" i="3" s="1"/>
  <c r="V46" i="3"/>
  <c r="AA46" i="3" s="1"/>
  <c r="T45" i="3"/>
  <c r="V45" i="3" s="1"/>
  <c r="AA45" i="3" s="1"/>
  <c r="T44" i="3"/>
  <c r="L44" i="3"/>
  <c r="T43" i="3"/>
  <c r="L43" i="3"/>
  <c r="T42" i="3"/>
  <c r="L42" i="3"/>
  <c r="T41" i="3"/>
  <c r="L41" i="3"/>
  <c r="T40" i="3"/>
  <c r="L40" i="3"/>
  <c r="T39" i="3"/>
  <c r="L39" i="3"/>
  <c r="T38" i="3"/>
  <c r="L38" i="3"/>
  <c r="T37" i="3"/>
  <c r="L37" i="3"/>
  <c r="T36" i="3"/>
  <c r="L36" i="3"/>
  <c r="T35" i="3"/>
  <c r="L35" i="3"/>
  <c r="T34" i="3"/>
  <c r="L34" i="3"/>
  <c r="T33" i="3"/>
  <c r="L33" i="3"/>
  <c r="T29" i="3"/>
  <c r="L29" i="3"/>
  <c r="T28" i="3"/>
  <c r="L28" i="3"/>
  <c r="T27" i="3"/>
  <c r="L27" i="3"/>
  <c r="T26" i="3"/>
  <c r="L26" i="3"/>
  <c r="T24" i="3"/>
  <c r="L24" i="3"/>
  <c r="T23" i="3"/>
  <c r="L23" i="3"/>
  <c r="T21" i="3"/>
  <c r="L21" i="3"/>
  <c r="T20" i="3"/>
  <c r="L20" i="3"/>
  <c r="T19" i="3"/>
  <c r="L19" i="3"/>
  <c r="T18" i="3"/>
  <c r="L18" i="3"/>
  <c r="T17" i="3"/>
  <c r="L17" i="3"/>
  <c r="T16" i="3"/>
  <c r="L16" i="3"/>
  <c r="T15" i="3"/>
  <c r="L15" i="3"/>
  <c r="T14" i="3"/>
  <c r="L14" i="3"/>
  <c r="T13" i="3"/>
  <c r="L13" i="3"/>
  <c r="T12" i="3"/>
  <c r="L12" i="3"/>
  <c r="T11" i="3"/>
  <c r="L11" i="3"/>
  <c r="T10" i="3"/>
  <c r="L10" i="3"/>
  <c r="T9" i="3"/>
  <c r="L9" i="3"/>
  <c r="T8" i="3"/>
  <c r="L8" i="3"/>
  <c r="T6" i="3"/>
  <c r="L6" i="3"/>
  <c r="V17" i="3" l="1"/>
  <c r="AA17" i="3" s="1"/>
  <c r="V24" i="3"/>
  <c r="AA24" i="3" s="1"/>
  <c r="V34" i="3"/>
  <c r="AA34" i="3" s="1"/>
  <c r="V8" i="3"/>
  <c r="AA8" i="3" s="1"/>
  <c r="V14" i="3"/>
  <c r="AA14" i="3" s="1"/>
  <c r="V20" i="3"/>
  <c r="AA20" i="3" s="1"/>
  <c r="V43" i="3"/>
  <c r="AA43" i="3" s="1"/>
  <c r="V33" i="3"/>
  <c r="AA33" i="3" s="1"/>
  <c r="V10" i="3"/>
  <c r="AA10" i="3" s="1"/>
  <c r="V16" i="3"/>
  <c r="AA16" i="3" s="1"/>
  <c r="V15" i="3"/>
  <c r="AA15" i="3" s="1"/>
  <c r="V37" i="3"/>
  <c r="AA37" i="3" s="1"/>
  <c r="V23" i="3"/>
  <c r="AA23" i="3" s="1"/>
  <c r="V11" i="3"/>
  <c r="AA11" i="3" s="1"/>
  <c r="V18" i="3"/>
  <c r="AA18" i="3" s="1"/>
  <c r="V13" i="3"/>
  <c r="AA13" i="3" s="1"/>
  <c r="V19" i="3"/>
  <c r="AA19" i="3" s="1"/>
  <c r="V27" i="3"/>
  <c r="AA27" i="3" s="1"/>
  <c r="V36" i="3"/>
  <c r="AA36" i="3" s="1"/>
  <c r="V42" i="3"/>
  <c r="AA42" i="3" s="1"/>
  <c r="V6" i="3"/>
  <c r="AA6" i="3" s="1"/>
  <c r="V39" i="3"/>
  <c r="AA39" i="3" s="1"/>
  <c r="V44" i="3"/>
  <c r="AA44" i="3" s="1"/>
  <c r="V40" i="3"/>
  <c r="AA40" i="3" s="1"/>
  <c r="V28" i="3"/>
  <c r="AA28" i="3" s="1"/>
  <c r="V29" i="3"/>
  <c r="AA29" i="3" s="1"/>
  <c r="V35" i="3"/>
  <c r="AA35" i="3" s="1"/>
  <c r="V12" i="3"/>
  <c r="AA12" i="3" s="1"/>
  <c r="V26" i="3"/>
  <c r="AA26" i="3" s="1"/>
  <c r="V41" i="3"/>
  <c r="AA41" i="3" s="1"/>
  <c r="V9" i="3"/>
  <c r="AA9" i="3" s="1"/>
  <c r="V21" i="3"/>
  <c r="AA21" i="3" s="1"/>
  <c r="V38" i="3"/>
  <c r="AA38" i="3" s="1"/>
  <c r="H32" i="6" l="1"/>
  <c r="H25" i="6"/>
  <c r="H12" i="6"/>
  <c r="T5" i="3"/>
  <c r="L5" i="3"/>
  <c r="T4" i="3"/>
  <c r="L4" i="3"/>
  <c r="T3" i="3"/>
  <c r="L3" i="3"/>
  <c r="T2" i="3"/>
  <c r="L2" i="3"/>
  <c r="H26" i="6" l="1"/>
  <c r="H24" i="6"/>
  <c r="H23" i="6"/>
  <c r="H3" i="6"/>
  <c r="H20" i="6"/>
  <c r="V4" i="3"/>
  <c r="AA4" i="3" s="1"/>
  <c r="V5" i="3"/>
  <c r="AA5" i="3" s="1"/>
  <c r="V3" i="3"/>
  <c r="AA3" i="3" s="1"/>
  <c r="V2" i="3"/>
  <c r="AA2" i="3" s="1"/>
  <c r="H19" i="6"/>
  <c r="AL124" i="1" l="1"/>
  <c r="AL118" i="1"/>
  <c r="AM118" i="1"/>
  <c r="AM114" i="1"/>
  <c r="AM97" i="1"/>
  <c r="AM69" i="1"/>
  <c r="AL66" i="1"/>
  <c r="AM56" i="1"/>
  <c r="AM46" i="1"/>
  <c r="AM45" i="1"/>
  <c r="AM44" i="1"/>
  <c r="AM38" i="1"/>
  <c r="AL38" i="1"/>
  <c r="AL39" i="1"/>
  <c r="AM39" i="1"/>
  <c r="AM40" i="1"/>
  <c r="AL40" i="1"/>
  <c r="AM41" i="1"/>
  <c r="AL41" i="1"/>
  <c r="AL42" i="1"/>
  <c r="AM43" i="1"/>
  <c r="AL43" i="1"/>
  <c r="AL44" i="1"/>
  <c r="AL45" i="1"/>
  <c r="AL46" i="1"/>
  <c r="AM47" i="1"/>
  <c r="AL47" i="1"/>
  <c r="AM48" i="1"/>
  <c r="AL48" i="1"/>
  <c r="AM49" i="1"/>
  <c r="AL49" i="1"/>
  <c r="AL50" i="1"/>
  <c r="AM50" i="1"/>
  <c r="AM51" i="1"/>
  <c r="AL51" i="1"/>
  <c r="AL52" i="1"/>
  <c r="AM52" i="1"/>
  <c r="AM53" i="1"/>
  <c r="AL53" i="1"/>
  <c r="AM54" i="1"/>
  <c r="AL54" i="1"/>
  <c r="AM55" i="1"/>
  <c r="AL55" i="1"/>
  <c r="AL56" i="1"/>
  <c r="AM57" i="1"/>
  <c r="AL57" i="1"/>
  <c r="AM58" i="1"/>
  <c r="AL58" i="1"/>
  <c r="AL59" i="1"/>
  <c r="AM59" i="1"/>
  <c r="AM60" i="1"/>
  <c r="AL60" i="1"/>
  <c r="AL61" i="1"/>
  <c r="AM61" i="1"/>
  <c r="AL62" i="1"/>
  <c r="AM62" i="1"/>
  <c r="AM63" i="1"/>
  <c r="AL63" i="1"/>
  <c r="AL64" i="1"/>
  <c r="AL65" i="1"/>
  <c r="AM65" i="1"/>
  <c r="AM66" i="1"/>
  <c r="AM67" i="1"/>
  <c r="AL67" i="1"/>
  <c r="AM68" i="1"/>
  <c r="AL68" i="1"/>
  <c r="AL69" i="1"/>
  <c r="AM70" i="1"/>
  <c r="AL70" i="1"/>
  <c r="AL71" i="1"/>
  <c r="AM71" i="1"/>
  <c r="AL73" i="1"/>
  <c r="AM73" i="1"/>
  <c r="AM74" i="1"/>
  <c r="AL74" i="1"/>
  <c r="AL75" i="1"/>
  <c r="AM75" i="1"/>
  <c r="AM76" i="1"/>
  <c r="AL76" i="1"/>
  <c r="AM77" i="1"/>
  <c r="AL77" i="1"/>
  <c r="AL78" i="1"/>
  <c r="AM78" i="1"/>
  <c r="AM79" i="1"/>
  <c r="AL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M96" i="1"/>
  <c r="AL96" i="1"/>
  <c r="AL97" i="1"/>
  <c r="AM98" i="1"/>
  <c r="AL98" i="1"/>
  <c r="AL99" i="1"/>
  <c r="AM99" i="1"/>
  <c r="AM100" i="1"/>
  <c r="AL100" i="1"/>
  <c r="AM101" i="1"/>
  <c r="AL101" i="1"/>
  <c r="AM102" i="1"/>
  <c r="AL102" i="1"/>
  <c r="AM103" i="1"/>
  <c r="AL103" i="1"/>
  <c r="AL104" i="1"/>
  <c r="AM104" i="1"/>
  <c r="AL105" i="1"/>
  <c r="AM105" i="1"/>
  <c r="AM106" i="1"/>
  <c r="AL106" i="1"/>
  <c r="AM107" i="1"/>
  <c r="AL107" i="1"/>
  <c r="AL108" i="1"/>
  <c r="AM108" i="1"/>
  <c r="AL109" i="1"/>
  <c r="AM109" i="1"/>
  <c r="AM111" i="1"/>
  <c r="AL111" i="1"/>
  <c r="AM112" i="1"/>
  <c r="AL112" i="1"/>
  <c r="AM113" i="1"/>
  <c r="AL113" i="1"/>
  <c r="AL114" i="1"/>
  <c r="AL115" i="1"/>
  <c r="AM115" i="1"/>
  <c r="AM116" i="1"/>
  <c r="AL116" i="1"/>
  <c r="AM117" i="1"/>
  <c r="AL117" i="1"/>
  <c r="AL119" i="1"/>
  <c r="AM119" i="1"/>
  <c r="AL120" i="1"/>
  <c r="AM120" i="1"/>
  <c r="AL121" i="1"/>
  <c r="AM121" i="1"/>
  <c r="AL122" i="1"/>
  <c r="AM122" i="1"/>
  <c r="AM123" i="1"/>
  <c r="AL123" i="1"/>
  <c r="AM124" i="1"/>
  <c r="AL125" i="1"/>
  <c r="AM125" i="1"/>
  <c r="AL126" i="1"/>
  <c r="AM126" i="1"/>
  <c r="AL127" i="1"/>
  <c r="AM127" i="1"/>
  <c r="AM128" i="1"/>
  <c r="AL128" i="1"/>
  <c r="AM129" i="1"/>
  <c r="AL129" i="1"/>
  <c r="AL130" i="1"/>
  <c r="AM130" i="1"/>
  <c r="AM131" i="1"/>
  <c r="AL131" i="1"/>
  <c r="AM132" i="1"/>
  <c r="AL132" i="1"/>
  <c r="AL133" i="1"/>
  <c r="AM133" i="1"/>
  <c r="AM134" i="1"/>
  <c r="AL134" i="1"/>
  <c r="AM135" i="1"/>
  <c r="AL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M72" i="1" l="1"/>
  <c r="AM110" i="1"/>
  <c r="AL110" i="1"/>
  <c r="AM42" i="1"/>
  <c r="AL72" i="1"/>
  <c r="AM64" i="1"/>
  <c r="Z9" i="6" l="1"/>
  <c r="AA9" i="6" s="1"/>
  <c r="Z10" i="6"/>
  <c r="AA10" i="6" s="1"/>
  <c r="Z11" i="6"/>
  <c r="AA11" i="6" s="1"/>
  <c r="Z13" i="6"/>
  <c r="AA13" i="6" s="1"/>
  <c r="Z14" i="6"/>
  <c r="AA14" i="6" s="1"/>
  <c r="Z21" i="6"/>
  <c r="AA21" i="6" s="1"/>
  <c r="Z22" i="6"/>
  <c r="AA22" i="6" s="1"/>
  <c r="Z23" i="6"/>
  <c r="AA23" i="6" s="1"/>
  <c r="Z25" i="6"/>
  <c r="AA25" i="6" s="1"/>
  <c r="Z26" i="6"/>
  <c r="AA26" i="6" s="1"/>
  <c r="Z32" i="6"/>
  <c r="AA32" i="6" s="1"/>
  <c r="Z31" i="6"/>
  <c r="AA31" i="6" s="1"/>
  <c r="Z30" i="6"/>
  <c r="AA30" i="6" s="1"/>
  <c r="Z29" i="6"/>
  <c r="AA29" i="6" s="1"/>
  <c r="Z28" i="6"/>
  <c r="AA28" i="6" s="1"/>
  <c r="Z27" i="6"/>
  <c r="AA27" i="6" s="1"/>
  <c r="Z24" i="6"/>
  <c r="AA24" i="6" s="1"/>
  <c r="Z20" i="6"/>
  <c r="AA20" i="6" s="1"/>
  <c r="Z19" i="6"/>
  <c r="AA19" i="6" s="1"/>
  <c r="Z18" i="6"/>
  <c r="AA18" i="6" s="1"/>
  <c r="Z17" i="6"/>
  <c r="AA17" i="6" s="1"/>
  <c r="Z16" i="6"/>
  <c r="AA16" i="6" s="1"/>
  <c r="Z15" i="6"/>
  <c r="AA15" i="6" s="1"/>
  <c r="Z12" i="6"/>
  <c r="AA12" i="6" s="1"/>
  <c r="Z8" i="6"/>
  <c r="AA8" i="6" s="1"/>
  <c r="Z7" i="6"/>
  <c r="AA7" i="6" s="1"/>
  <c r="Z6" i="6"/>
  <c r="AA6" i="6" s="1"/>
  <c r="Z5" i="6"/>
  <c r="AA5" i="6" s="1"/>
  <c r="Z4" i="6"/>
  <c r="AA4" i="6" s="1"/>
  <c r="Z3" i="6"/>
  <c r="AA3" i="6" s="1"/>
  <c r="H4" i="6" l="1"/>
  <c r="M4" i="6" s="1"/>
  <c r="H5" i="6"/>
  <c r="M5" i="6" s="1"/>
  <c r="H10" i="6"/>
  <c r="M10" i="6" s="1"/>
  <c r="H6" i="6"/>
  <c r="M6" i="6" s="1"/>
  <c r="H11" i="6"/>
  <c r="M11" i="6" s="1"/>
  <c r="M18" i="6"/>
  <c r="M17" i="6"/>
  <c r="M30" i="6"/>
  <c r="M29" i="6"/>
  <c r="M31" i="6"/>
  <c r="M23" i="6"/>
  <c r="M14" i="6"/>
  <c r="M26" i="6"/>
  <c r="M12" i="6"/>
  <c r="M24" i="6"/>
  <c r="M13" i="6"/>
  <c r="M25" i="6"/>
  <c r="M7" i="6"/>
  <c r="M19" i="6"/>
  <c r="M3" i="6"/>
  <c r="M15" i="6"/>
  <c r="M27" i="6"/>
  <c r="M16" i="6"/>
  <c r="M28" i="6"/>
  <c r="M8" i="6"/>
  <c r="M20" i="6"/>
  <c r="M32" i="6"/>
  <c r="M22" i="6"/>
  <c r="M9" i="6"/>
  <c r="M21" i="6"/>
  <c r="M2" i="6"/>
  <c r="AA2" i="6" s="1"/>
  <c r="AM26" i="1" l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M37" i="1"/>
  <c r="AM36" i="1"/>
  <c r="AM35" i="1"/>
  <c r="AM34" i="1"/>
  <c r="AM33" i="1"/>
  <c r="AM32" i="1"/>
  <c r="AM31" i="1"/>
  <c r="AM30" i="1"/>
  <c r="AM29" i="1"/>
  <c r="AM28" i="1"/>
  <c r="AM27" i="1"/>
  <c r="AM25" i="1"/>
  <c r="AM24" i="1"/>
  <c r="AM23" i="1"/>
  <c r="AM22" i="1"/>
  <c r="AM21" i="1"/>
  <c r="AM19" i="1"/>
  <c r="AM18" i="1"/>
  <c r="AM17" i="1"/>
  <c r="AM16" i="1"/>
  <c r="AM15" i="1"/>
  <c r="AM14" i="1"/>
  <c r="AI13" i="1"/>
  <c r="AM13" i="1" s="1"/>
  <c r="AI12" i="1"/>
  <c r="AM12" i="1" s="1"/>
  <c r="AI11" i="1"/>
  <c r="AM11" i="1" s="1"/>
  <c r="AI10" i="1"/>
  <c r="AM10" i="1" s="1"/>
  <c r="AI9" i="1"/>
  <c r="AM9" i="1" s="1"/>
  <c r="AI8" i="1"/>
  <c r="AM8" i="1" s="1"/>
  <c r="AI7" i="1"/>
  <c r="AM7" i="1" s="1"/>
  <c r="AI6" i="1"/>
  <c r="AM6" i="1" s="1"/>
  <c r="AI5" i="1"/>
  <c r="AM5" i="1" s="1"/>
  <c r="AI4" i="1"/>
  <c r="AM4" i="1" s="1"/>
  <c r="AI3" i="1"/>
  <c r="AM3" i="1" s="1"/>
  <c r="AL2" i="1"/>
  <c r="AM20" i="1" l="1"/>
  <c r="AI2" i="1"/>
  <c r="AM2" i="1" s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쿼리 - 표2" description="통합 문서의 '표2' 쿼리에 대한 연결입니다." type="100" refreshedVersion="8" minRefreshableVersion="5">
    <extLst>
      <ext xmlns:x15="http://schemas.microsoft.com/office/spreadsheetml/2010/11/main" uri="{DE250136-89BD-433C-8126-D09CA5730AF9}">
        <x15:connection id="a7523a05-1030-40c0-9e1a-deaba09b0f6c"/>
      </ext>
    </extLst>
  </connection>
</connections>
</file>

<file path=xl/sharedStrings.xml><?xml version="1.0" encoding="utf-8"?>
<sst xmlns="http://schemas.openxmlformats.org/spreadsheetml/2006/main" count="410" uniqueCount="160">
  <si>
    <t>절단일</t>
    <phoneticPr fontId="2" type="noConversion"/>
  </si>
  <si>
    <t>시작</t>
    <phoneticPr fontId="2" type="noConversion"/>
  </si>
  <si>
    <t>종료</t>
    <phoneticPr fontId="2" type="noConversion"/>
  </si>
  <si>
    <t>원재료
사용량</t>
    <phoneticPr fontId="2" type="noConversion"/>
  </si>
  <si>
    <t>원재료
Lot</t>
    <phoneticPr fontId="2" type="noConversion"/>
  </si>
  <si>
    <t>부하
시간</t>
    <phoneticPr fontId="2" type="noConversion"/>
  </si>
  <si>
    <t>건조
대차</t>
    <phoneticPr fontId="2" type="noConversion"/>
  </si>
  <si>
    <t>건조
일자</t>
    <phoneticPr fontId="2" type="noConversion"/>
  </si>
  <si>
    <t>포장일</t>
    <phoneticPr fontId="2" type="noConversion"/>
  </si>
  <si>
    <t>대차
투입량</t>
    <phoneticPr fontId="2" type="noConversion"/>
  </si>
  <si>
    <t>포장량</t>
    <phoneticPr fontId="2" type="noConversion"/>
  </si>
  <si>
    <t>절단
대차</t>
    <phoneticPr fontId="2" type="noConversion"/>
  </si>
  <si>
    <t>작업
공수</t>
    <phoneticPr fontId="2" type="noConversion"/>
  </si>
  <si>
    <t>절단
시작</t>
    <phoneticPr fontId="2" type="noConversion"/>
  </si>
  <si>
    <t>절단
종료</t>
    <phoneticPr fontId="2" type="noConversion"/>
  </si>
  <si>
    <t>작업공수
합계</t>
    <phoneticPr fontId="2" type="noConversion"/>
  </si>
  <si>
    <t>인원</t>
    <phoneticPr fontId="2" type="noConversion"/>
  </si>
  <si>
    <t>건조
대차
투입</t>
    <phoneticPr fontId="2" type="noConversion"/>
  </si>
  <si>
    <t>수율</t>
    <phoneticPr fontId="2" type="noConversion"/>
  </si>
  <si>
    <t>공수당
전처리량</t>
    <phoneticPr fontId="2" type="noConversion"/>
  </si>
  <si>
    <t>제품명</t>
    <phoneticPr fontId="2" type="noConversion"/>
  </si>
  <si>
    <t>말랭이
투입량</t>
    <phoneticPr fontId="2" type="noConversion"/>
  </si>
  <si>
    <t>말랭이
제조Lot</t>
    <phoneticPr fontId="2" type="noConversion"/>
  </si>
  <si>
    <t>투입일</t>
    <phoneticPr fontId="2" type="noConversion"/>
  </si>
  <si>
    <t>공수당
선별량</t>
    <phoneticPr fontId="2" type="noConversion"/>
  </si>
  <si>
    <t>근무일</t>
    <phoneticPr fontId="2" type="noConversion"/>
  </si>
  <si>
    <t>유탕량</t>
    <phoneticPr fontId="2" type="noConversion"/>
  </si>
  <si>
    <t>전처리
포장량</t>
    <phoneticPr fontId="2" type="noConversion"/>
  </si>
  <si>
    <t>습/선별
포장량</t>
    <phoneticPr fontId="2" type="noConversion"/>
  </si>
  <si>
    <t>총 공수</t>
    <phoneticPr fontId="2" type="noConversion"/>
  </si>
  <si>
    <t>공수당
작업량</t>
    <phoneticPr fontId="2" type="noConversion"/>
  </si>
  <si>
    <t>계획량
(kg)</t>
    <phoneticPr fontId="2" type="noConversion"/>
  </si>
  <si>
    <t>이행율</t>
    <phoneticPr fontId="2" type="noConversion"/>
  </si>
  <si>
    <t>Lot No.</t>
    <phoneticPr fontId="2" type="noConversion"/>
  </si>
  <si>
    <t>원산지</t>
    <phoneticPr fontId="2" type="noConversion"/>
  </si>
  <si>
    <t>부동
시간</t>
    <phoneticPr fontId="2" type="noConversion"/>
  </si>
  <si>
    <t>호박</t>
    <phoneticPr fontId="2" type="noConversion"/>
  </si>
  <si>
    <t>연근</t>
    <phoneticPr fontId="2" type="noConversion"/>
  </si>
  <si>
    <t>대차량
/포장량</t>
    <phoneticPr fontId="2" type="noConversion"/>
  </si>
  <si>
    <t>김</t>
    <phoneticPr fontId="2" type="noConversion"/>
  </si>
  <si>
    <t>한옥다시마</t>
    <phoneticPr fontId="2" type="noConversion"/>
  </si>
  <si>
    <t>다시마</t>
    <phoneticPr fontId="2" type="noConversion"/>
  </si>
  <si>
    <t>베</t>
    <phoneticPr fontId="2" type="noConversion"/>
  </si>
  <si>
    <t>우엉</t>
    <phoneticPr fontId="2" type="noConversion"/>
  </si>
  <si>
    <t>고추</t>
    <phoneticPr fontId="2" type="noConversion"/>
  </si>
  <si>
    <t>황태</t>
    <phoneticPr fontId="2" type="noConversion"/>
  </si>
  <si>
    <t>흰색고구마</t>
    <phoneticPr fontId="2" type="noConversion"/>
  </si>
  <si>
    <t>누룽지</t>
    <phoneticPr fontId="2" type="noConversion"/>
  </si>
  <si>
    <t>꽃게</t>
    <phoneticPr fontId="2" type="noConversion"/>
  </si>
  <si>
    <t>자색고구마</t>
    <phoneticPr fontId="2" type="noConversion"/>
  </si>
  <si>
    <t>비트</t>
    <phoneticPr fontId="2" type="noConversion"/>
  </si>
  <si>
    <t>호박</t>
    <phoneticPr fontId="2" type="noConversion"/>
  </si>
  <si>
    <t>연근</t>
    <phoneticPr fontId="2" type="noConversion"/>
  </si>
  <si>
    <t>꽃게</t>
    <phoneticPr fontId="2" type="noConversion"/>
  </si>
  <si>
    <t>누룽지</t>
    <phoneticPr fontId="2" type="noConversion"/>
  </si>
  <si>
    <t>베</t>
    <phoneticPr fontId="2" type="noConversion"/>
  </si>
  <si>
    <t>연근</t>
    <phoneticPr fontId="2" type="noConversion"/>
  </si>
  <si>
    <t>다시마</t>
    <phoneticPr fontId="2" type="noConversion"/>
  </si>
  <si>
    <t>호박</t>
    <phoneticPr fontId="2" type="noConversion"/>
  </si>
  <si>
    <t>자색고구마</t>
    <phoneticPr fontId="2" type="noConversion"/>
  </si>
  <si>
    <t>베</t>
    <phoneticPr fontId="2" type="noConversion"/>
  </si>
  <si>
    <t>연근</t>
    <phoneticPr fontId="2" type="noConversion"/>
  </si>
  <si>
    <t>호박</t>
    <phoneticPr fontId="2" type="noConversion"/>
  </si>
  <si>
    <t>자색고구마</t>
    <phoneticPr fontId="2" type="noConversion"/>
  </si>
  <si>
    <t>베</t>
    <phoneticPr fontId="2" type="noConversion"/>
  </si>
  <si>
    <t>김</t>
    <phoneticPr fontId="2" type="noConversion"/>
  </si>
  <si>
    <t>한옥다시마</t>
    <phoneticPr fontId="2" type="noConversion"/>
  </si>
  <si>
    <t>연근</t>
    <phoneticPr fontId="2" type="noConversion"/>
  </si>
  <si>
    <t>우엉</t>
    <phoneticPr fontId="2" type="noConversion"/>
  </si>
  <si>
    <t>베</t>
  </si>
  <si>
    <t>베</t>
    <phoneticPr fontId="2" type="noConversion"/>
  </si>
  <si>
    <t>부하
시간</t>
    <phoneticPr fontId="2" type="noConversion"/>
  </si>
  <si>
    <t>부동
시간</t>
    <phoneticPr fontId="2" type="noConversion"/>
  </si>
  <si>
    <t>가동
시간</t>
    <phoneticPr fontId="2" type="noConversion"/>
  </si>
  <si>
    <t>총 근무시간</t>
    <phoneticPr fontId="2" type="noConversion"/>
  </si>
  <si>
    <t>근무
인원</t>
    <phoneticPr fontId="2" type="noConversion"/>
  </si>
  <si>
    <t>총 공수
(m*hr)</t>
    <phoneticPr fontId="2" type="noConversion"/>
  </si>
  <si>
    <t>습/선별
투입량</t>
    <phoneticPr fontId="2" type="noConversion"/>
  </si>
  <si>
    <t>전처리
건조량</t>
    <phoneticPr fontId="2" type="noConversion"/>
  </si>
  <si>
    <t>전처리
절단량</t>
    <phoneticPr fontId="2" type="noConversion"/>
  </si>
  <si>
    <t>R1
포장량</t>
    <phoneticPr fontId="2" type="noConversion"/>
  </si>
  <si>
    <t>R2
포장량</t>
    <phoneticPr fontId="2" type="noConversion"/>
  </si>
  <si>
    <t>R5
포장량</t>
    <phoneticPr fontId="2" type="noConversion"/>
  </si>
  <si>
    <t>V1
포장량</t>
    <phoneticPr fontId="2" type="noConversion"/>
  </si>
  <si>
    <t>R3/R4
포장량</t>
    <phoneticPr fontId="2" type="noConversion"/>
  </si>
  <si>
    <t>건조
공수</t>
    <phoneticPr fontId="2" type="noConversion"/>
  </si>
  <si>
    <t>절단
공수</t>
    <phoneticPr fontId="2" type="noConversion"/>
  </si>
  <si>
    <t>전처리
포장공수</t>
    <phoneticPr fontId="2" type="noConversion"/>
  </si>
  <si>
    <t>습투입
공수</t>
    <phoneticPr fontId="2" type="noConversion"/>
  </si>
  <si>
    <t>습포장
공수</t>
    <phoneticPr fontId="2" type="noConversion"/>
  </si>
  <si>
    <t>유탕
공수</t>
    <phoneticPr fontId="2" type="noConversion"/>
  </si>
  <si>
    <t>R3/R4
공수</t>
    <phoneticPr fontId="2" type="noConversion"/>
  </si>
  <si>
    <t>R1
포장공수</t>
    <phoneticPr fontId="2" type="noConversion"/>
  </si>
  <si>
    <t>R2
포장공수</t>
  </si>
  <si>
    <t>R5
포장공수</t>
    <phoneticPr fontId="2" type="noConversion"/>
  </si>
  <si>
    <t>V1
포장공수</t>
    <phoneticPr fontId="2" type="noConversion"/>
  </si>
  <si>
    <t>직접공수
합계</t>
    <phoneticPr fontId="2" type="noConversion"/>
  </si>
  <si>
    <t>작업량
합계</t>
    <phoneticPr fontId="2" type="noConversion"/>
  </si>
  <si>
    <t>호박 1kg</t>
    <phoneticPr fontId="2" type="noConversion"/>
  </si>
  <si>
    <t>연근 1kg</t>
    <phoneticPr fontId="2" type="noConversion"/>
  </si>
  <si>
    <t>우엉 1kg</t>
    <phoneticPr fontId="2" type="noConversion"/>
  </si>
  <si>
    <t>고추</t>
  </si>
  <si>
    <t>고추 1kg</t>
    <phoneticPr fontId="2" type="noConversion"/>
  </si>
  <si>
    <t>황태 1kg</t>
    <phoneticPr fontId="2" type="noConversion"/>
  </si>
  <si>
    <t>꽃게 1kg</t>
    <phoneticPr fontId="2" type="noConversion"/>
  </si>
  <si>
    <t>다시마 1kg</t>
    <phoneticPr fontId="2" type="noConversion"/>
  </si>
  <si>
    <t>비트 1kg</t>
    <phoneticPr fontId="2" type="noConversion"/>
  </si>
  <si>
    <t>한옥다시마 1kg</t>
    <phoneticPr fontId="2" type="noConversion"/>
  </si>
  <si>
    <t>김 1kg</t>
    <phoneticPr fontId="2" type="noConversion"/>
  </si>
  <si>
    <t>국</t>
    <phoneticPr fontId="2" type="noConversion"/>
  </si>
  <si>
    <t>231211/1226</t>
    <phoneticPr fontId="2" type="noConversion"/>
  </si>
  <si>
    <t>한옥다시마</t>
    <phoneticPr fontId="2" type="noConversion"/>
  </si>
  <si>
    <t>김</t>
    <phoneticPr fontId="2" type="noConversion"/>
  </si>
  <si>
    <t>비트</t>
    <phoneticPr fontId="2" type="noConversion"/>
  </si>
  <si>
    <t>베</t>
    <phoneticPr fontId="2" type="noConversion"/>
  </si>
  <si>
    <t>흰색고구마</t>
    <phoneticPr fontId="2" type="noConversion"/>
  </si>
  <si>
    <t>황태</t>
    <phoneticPr fontId="2" type="noConversion"/>
  </si>
  <si>
    <t>우엉</t>
  </si>
  <si>
    <t>다시마</t>
    <phoneticPr fontId="2" type="noConversion"/>
  </si>
  <si>
    <t>꽃게</t>
    <phoneticPr fontId="2" type="noConversion"/>
  </si>
  <si>
    <t>231120,24</t>
    <phoneticPr fontId="2" type="noConversion"/>
  </si>
  <si>
    <t>감자</t>
    <phoneticPr fontId="2" type="noConversion"/>
  </si>
  <si>
    <t>부동
시간</t>
    <phoneticPr fontId="2" type="noConversion"/>
  </si>
  <si>
    <t>가동
시간</t>
    <phoneticPr fontId="2" type="noConversion"/>
  </si>
  <si>
    <t>연근</t>
    <phoneticPr fontId="2" type="noConversion"/>
  </si>
  <si>
    <t>우엉</t>
    <phoneticPr fontId="2" type="noConversion"/>
  </si>
  <si>
    <t>비트</t>
    <phoneticPr fontId="2" type="noConversion"/>
  </si>
  <si>
    <t>베</t>
    <phoneticPr fontId="2" type="noConversion"/>
  </si>
  <si>
    <t>감자</t>
    <phoneticPr fontId="2" type="noConversion"/>
  </si>
  <si>
    <t>김크립스</t>
    <phoneticPr fontId="2" type="noConversion"/>
  </si>
  <si>
    <t>베</t>
    <phoneticPr fontId="2" type="noConversion"/>
  </si>
  <si>
    <t>김</t>
    <phoneticPr fontId="2" type="noConversion"/>
  </si>
  <si>
    <t>김크립스</t>
    <phoneticPr fontId="2" type="noConversion"/>
  </si>
  <si>
    <t>베</t>
    <phoneticPr fontId="2" type="noConversion"/>
  </si>
  <si>
    <t>누룽지</t>
    <phoneticPr fontId="2" type="noConversion"/>
  </si>
  <si>
    <t>자색고구마</t>
    <phoneticPr fontId="2" type="noConversion"/>
  </si>
  <si>
    <t>다시마</t>
    <phoneticPr fontId="2" type="noConversion"/>
  </si>
  <si>
    <t>베</t>
    <phoneticPr fontId="2" type="noConversion"/>
  </si>
  <si>
    <t>김크립스</t>
    <phoneticPr fontId="2" type="noConversion"/>
  </si>
  <si>
    <t>김</t>
    <phoneticPr fontId="2" type="noConversion"/>
  </si>
  <si>
    <t>연근</t>
    <phoneticPr fontId="2" type="noConversion"/>
  </si>
  <si>
    <t>호박</t>
    <phoneticPr fontId="2" type="noConversion"/>
  </si>
  <si>
    <t>자색고구마</t>
    <phoneticPr fontId="2" type="noConversion"/>
  </si>
  <si>
    <t>베</t>
    <phoneticPr fontId="2" type="noConversion"/>
  </si>
  <si>
    <t>김크립스 1kg</t>
    <phoneticPr fontId="2" type="noConversion"/>
  </si>
  <si>
    <t>새우</t>
    <phoneticPr fontId="2" type="noConversion"/>
  </si>
  <si>
    <t>배</t>
    <phoneticPr fontId="2" type="noConversion"/>
  </si>
  <si>
    <t>자색고구마 1kg</t>
    <phoneticPr fontId="2" type="noConversion"/>
  </si>
  <si>
    <t xml:space="preserve">베 </t>
    <phoneticPr fontId="2" type="noConversion"/>
  </si>
  <si>
    <t>양면다시마</t>
  </si>
  <si>
    <t>다시마</t>
  </si>
  <si>
    <t>연근</t>
  </si>
  <si>
    <t>흰색고구마</t>
  </si>
  <si>
    <t>연근(a급)</t>
  </si>
  <si>
    <t>원형누룽지</t>
  </si>
  <si>
    <t>비트</t>
  </si>
  <si>
    <t xml:space="preserve">한옥다시마 </t>
  </si>
  <si>
    <t>국</t>
  </si>
  <si>
    <t>김</t>
  </si>
  <si>
    <t>감자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</si>
</sst>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&quot;/&quot;d;@"/>
    <numFmt numFmtId="177" formatCode="0.0%"/>
    <numFmt numFmtId="178" formatCode="#,##0.0_);[Red]\(#,##0.0\)"/>
    <numFmt numFmtId="179" formatCode="0.0"/>
    <numFmt numFmtId="180" formatCode="yyyy&quot;-&quot;mm&quot;-&quot;dd;@"/>
    <numFmt numFmtId="181" formatCode="h:mm;@"/>
    <numFmt numFmtId="182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176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176" fontId="3" fillId="5" borderId="11" xfId="0" applyNumberFormat="1" applyFont="1" applyFill="1" applyBorder="1" applyAlignment="1">
      <alignment horizontal="center" vertical="center" wrapText="1"/>
    </xf>
    <xf numFmtId="176" fontId="3" fillId="5" borderId="8" xfId="0" applyNumberFormat="1" applyFont="1" applyFill="1" applyBorder="1" applyAlignment="1">
      <alignment horizontal="center" vertical="center"/>
    </xf>
    <xf numFmtId="176" fontId="3" fillId="5" borderId="3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4" fillId="5" borderId="11" xfId="0" applyNumberFormat="1" applyFont="1" applyFill="1" applyBorder="1" applyAlignment="1">
      <alignment horizontal="center" vertical="center"/>
    </xf>
    <xf numFmtId="176" fontId="4" fillId="5" borderId="8" xfId="0" applyNumberFormat="1" applyFont="1" applyFill="1" applyBorder="1" applyAlignment="1">
      <alignment horizontal="center" vertical="center"/>
    </xf>
    <xf numFmtId="176" fontId="4" fillId="5" borderId="3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4" fillId="5" borderId="13" xfId="0" applyNumberFormat="1" applyFont="1" applyFill="1" applyBorder="1" applyAlignment="1">
      <alignment horizontal="center" vertical="center"/>
    </xf>
    <xf numFmtId="176" fontId="4" fillId="5" borderId="10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6" fontId="4" fillId="5" borderId="7" xfId="0" applyNumberFormat="1" applyFont="1" applyFill="1" applyBorder="1" applyAlignment="1">
      <alignment horizontal="center" vertical="center"/>
    </xf>
    <xf numFmtId="177" fontId="4" fillId="0" borderId="16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 wrapText="1"/>
    </xf>
    <xf numFmtId="178" fontId="4" fillId="0" borderId="16" xfId="1" applyNumberFormat="1" applyFont="1" applyBorder="1" applyAlignment="1">
      <alignment horizontal="center" vertical="center"/>
    </xf>
    <xf numFmtId="178" fontId="4" fillId="0" borderId="14" xfId="1" applyNumberFormat="1" applyFont="1" applyBorder="1" applyAlignment="1">
      <alignment horizontal="center" vertical="center"/>
    </xf>
    <xf numFmtId="178" fontId="4" fillId="0" borderId="15" xfId="1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9" fontId="4" fillId="4" borderId="5" xfId="0" applyNumberFormat="1" applyFont="1" applyFill="1" applyBorder="1" applyAlignment="1">
      <alignment horizontal="center" vertical="center"/>
    </xf>
    <xf numFmtId="179" fontId="4" fillId="0" borderId="16" xfId="0" applyNumberFormat="1" applyFont="1" applyBorder="1" applyAlignment="1">
      <alignment horizontal="center" vertical="center"/>
    </xf>
    <xf numFmtId="179" fontId="4" fillId="0" borderId="14" xfId="0" applyNumberFormat="1" applyFont="1" applyBorder="1" applyAlignment="1">
      <alignment horizontal="center" vertical="center"/>
    </xf>
    <xf numFmtId="179" fontId="4" fillId="0" borderId="15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79" fontId="4" fillId="0" borderId="9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4" fillId="0" borderId="5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 wrapText="1"/>
    </xf>
    <xf numFmtId="180" fontId="3" fillId="5" borderId="11" xfId="0" applyNumberFormat="1" applyFont="1" applyFill="1" applyBorder="1" applyAlignment="1">
      <alignment horizontal="center" vertical="center" wrapText="1"/>
    </xf>
    <xf numFmtId="180" fontId="3" fillId="5" borderId="8" xfId="0" applyNumberFormat="1" applyFont="1" applyFill="1" applyBorder="1" applyAlignment="1">
      <alignment horizontal="center" vertical="center"/>
    </xf>
    <xf numFmtId="180" fontId="3" fillId="5" borderId="3" xfId="0" applyNumberFormat="1" applyFont="1" applyFill="1" applyBorder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80" fontId="3" fillId="5" borderId="22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6" fontId="5" fillId="5" borderId="3" xfId="0" applyNumberFormat="1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76" fontId="4" fillId="5" borderId="1" xfId="0" applyNumberFormat="1" applyFont="1" applyFill="1" applyBorder="1">
      <alignment vertical="center"/>
    </xf>
    <xf numFmtId="2" fontId="4" fillId="0" borderId="0" xfId="0" applyNumberFormat="1" applyFont="1" applyAlignment="1">
      <alignment horizontal="center" vertical="center"/>
    </xf>
    <xf numFmtId="182" fontId="4" fillId="0" borderId="16" xfId="1" applyNumberFormat="1" applyFont="1" applyBorder="1" applyAlignment="1">
      <alignment horizontal="center" vertical="center"/>
    </xf>
    <xf numFmtId="182" fontId="4" fillId="0" borderId="14" xfId="0" applyNumberFormat="1" applyFont="1" applyBorder="1" applyAlignment="1">
      <alignment horizontal="center" vertical="center"/>
    </xf>
    <xf numFmtId="182" fontId="4" fillId="0" borderId="15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4" fillId="0" borderId="20" xfId="0" applyNumberFormat="1" applyFont="1" applyBorder="1" applyAlignment="1">
      <alignment horizontal="center" vertical="center"/>
    </xf>
    <xf numFmtId="179" fontId="3" fillId="0" borderId="6" xfId="0" applyNumberFormat="1" applyFont="1" applyBorder="1" applyAlignment="1">
      <alignment horizontal="center" vertical="center"/>
    </xf>
    <xf numFmtId="179" fontId="4" fillId="0" borderId="21" xfId="0" applyNumberFormat="1" applyFont="1" applyBorder="1" applyAlignment="1">
      <alignment horizontal="center" vertical="center"/>
    </xf>
    <xf numFmtId="179" fontId="3" fillId="0" borderId="17" xfId="0" applyNumberFormat="1" applyFont="1" applyBorder="1" applyAlignment="1">
      <alignment horizontal="center" vertical="center"/>
    </xf>
    <xf numFmtId="179" fontId="4" fillId="0" borderId="23" xfId="0" applyNumberFormat="1" applyFont="1" applyBorder="1" applyAlignment="1">
      <alignment horizontal="center" vertical="center"/>
    </xf>
    <xf numFmtId="179" fontId="4" fillId="3" borderId="9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9" fontId="4" fillId="3" borderId="18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79" fontId="4" fillId="6" borderId="16" xfId="0" applyNumberFormat="1" applyFont="1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179" fontId="4" fillId="6" borderId="15" xfId="0" applyNumberFormat="1" applyFont="1" applyFill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179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3" fillId="0" borderId="17" xfId="0" applyNumberFormat="1" applyFont="1" applyBorder="1" applyAlignment="1">
      <alignment horizontal="center" vertical="center"/>
    </xf>
    <xf numFmtId="180" fontId="3" fillId="0" borderId="24" xfId="0" applyNumberFormat="1" applyFont="1" applyBorder="1" applyAlignment="1">
      <alignment horizontal="center" vertical="center"/>
    </xf>
    <xf numFmtId="180" fontId="3" fillId="7" borderId="13" xfId="0" applyNumberFormat="1" applyFont="1" applyFill="1" applyBorder="1" applyAlignment="1">
      <alignment horizontal="center" vertical="center" wrapText="1"/>
    </xf>
    <xf numFmtId="176" fontId="3" fillId="7" borderId="13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 wrapText="1"/>
    </xf>
    <xf numFmtId="179" fontId="3" fillId="0" borderId="9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6" fontId="3" fillId="7" borderId="12" xfId="0" applyNumberFormat="1" applyFont="1" applyFill="1" applyBorder="1" applyAlignment="1">
      <alignment horizontal="center" vertical="center" wrapText="1"/>
    </xf>
    <xf numFmtId="176" fontId="3" fillId="7" borderId="27" xfId="0" applyNumberFormat="1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20" fontId="4" fillId="3" borderId="1" xfId="0" applyNumberFormat="1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0"/>
  <sheetViews>
    <sheetView tabSelected="1" workbookViewId="0">
      <pane ySplit="1" topLeftCell="A2" activePane="bottomLeft" state="frozen"/>
      <selection activeCell="A59" sqref="A59"/>
      <selection pane="bottomLeft" activeCell="K5" sqref="K5"/>
    </sheetView>
  </sheetViews>
  <sheetFormatPr defaultColWidth="10.875" defaultRowHeight="16.5" customHeight="1" outlineLevelCol="1" x14ac:dyDescent="0.3"/>
  <cols>
    <col min="1" max="1" width="5.875" style="1" customWidth="1"/>
    <col min="2" max="2" width="9.75" style="2" customWidth="1"/>
    <col min="3" max="5" width="6.375" style="2" customWidth="1"/>
    <col min="6" max="6" width="6.375" style="2" customWidth="1" outlineLevel="1"/>
    <col min="7" max="11" width="5.375" style="2" customWidth="1" outlineLevel="1"/>
    <col min="12" max="12" width="4.625" style="2" customWidth="1" outlineLevel="1"/>
    <col min="13" max="14" width="5.375" style="2" customWidth="1" outlineLevel="1"/>
    <col min="15" max="15" width="5.875" style="19" customWidth="1" outlineLevel="1"/>
    <col min="16" max="21" width="5.375" style="2" customWidth="1" outlineLevel="1"/>
    <col min="22" max="22" width="4.625" style="2" customWidth="1" outlineLevel="1"/>
    <col min="23" max="24" width="5.375" style="2" customWidth="1" outlineLevel="1"/>
    <col min="25" max="25" width="5.875" style="19" customWidth="1" outlineLevel="1"/>
    <col min="26" max="31" width="5.375" style="2" customWidth="1" outlineLevel="1"/>
    <col min="32" max="32" width="4.625" style="2" customWidth="1" outlineLevel="1"/>
    <col min="33" max="33" width="5.375" style="2" customWidth="1" outlineLevel="1"/>
    <col min="34" max="34" width="5.875" style="2" customWidth="1"/>
    <col min="35" max="38" width="7.625" style="2" customWidth="1"/>
    <col min="39" max="39" width="7.625" style="42" customWidth="1"/>
    <col min="40" max="16384" width="10.875" style="2"/>
  </cols>
  <sheetData>
    <row r="1" spans="1:39" ht="42" customHeight="1" thickBot="1" x14ac:dyDescent="0.35">
      <c r="A1" s="23" t="s">
        <v>7</v>
      </c>
      <c r="B1" s="11" t="s">
        <v>20</v>
      </c>
      <c r="C1" s="11" t="s">
        <v>33</v>
      </c>
      <c r="D1" s="12" t="s">
        <v>31</v>
      </c>
      <c r="E1" s="15" t="s">
        <v>3</v>
      </c>
      <c r="F1" s="15" t="s">
        <v>4</v>
      </c>
      <c r="G1" s="11" t="s">
        <v>1</v>
      </c>
      <c r="H1" s="11" t="s">
        <v>2</v>
      </c>
      <c r="I1" s="12" t="s">
        <v>5</v>
      </c>
      <c r="J1" s="12" t="s">
        <v>122</v>
      </c>
      <c r="K1" s="12" t="s">
        <v>123</v>
      </c>
      <c r="L1" s="12" t="s">
        <v>16</v>
      </c>
      <c r="M1" s="22" t="s">
        <v>12</v>
      </c>
      <c r="N1" s="13" t="s">
        <v>6</v>
      </c>
      <c r="O1" s="27" t="s">
        <v>0</v>
      </c>
      <c r="P1" s="15" t="s">
        <v>17</v>
      </c>
      <c r="Q1" s="12" t="s">
        <v>13</v>
      </c>
      <c r="R1" s="12" t="s">
        <v>14</v>
      </c>
      <c r="S1" s="12" t="s">
        <v>5</v>
      </c>
      <c r="T1" s="12" t="s">
        <v>122</v>
      </c>
      <c r="U1" s="12" t="s">
        <v>123</v>
      </c>
      <c r="V1" s="12" t="s">
        <v>16</v>
      </c>
      <c r="W1" s="22" t="s">
        <v>12</v>
      </c>
      <c r="X1" s="13" t="s">
        <v>11</v>
      </c>
      <c r="Y1" s="31" t="s">
        <v>8</v>
      </c>
      <c r="Z1" s="15" t="s">
        <v>9</v>
      </c>
      <c r="AA1" s="11" t="s">
        <v>1</v>
      </c>
      <c r="AB1" s="11" t="s">
        <v>2</v>
      </c>
      <c r="AC1" s="12" t="s">
        <v>5</v>
      </c>
      <c r="AD1" s="12" t="s">
        <v>122</v>
      </c>
      <c r="AE1" s="12" t="s">
        <v>123</v>
      </c>
      <c r="AF1" s="12" t="s">
        <v>16</v>
      </c>
      <c r="AG1" s="22" t="s">
        <v>12</v>
      </c>
      <c r="AH1" s="13" t="s">
        <v>10</v>
      </c>
      <c r="AI1" s="20" t="s">
        <v>15</v>
      </c>
      <c r="AJ1" s="20" t="s">
        <v>32</v>
      </c>
      <c r="AK1" s="20" t="s">
        <v>38</v>
      </c>
      <c r="AL1" s="20" t="s">
        <v>18</v>
      </c>
      <c r="AM1" s="38" t="s">
        <v>19</v>
      </c>
    </row>
    <row r="2" spans="1:39" ht="16.5" customHeight="1" x14ac:dyDescent="0.3">
      <c r="A2" s="24">
        <v>45654</v>
      </c>
      <c r="B2" s="8" t="s">
        <v>36</v>
      </c>
      <c r="C2" s="8">
        <v>231228</v>
      </c>
      <c r="D2" s="8">
        <v>180</v>
      </c>
      <c r="E2" s="16">
        <v>700</v>
      </c>
      <c r="F2" s="16">
        <v>231103</v>
      </c>
      <c r="G2" s="9">
        <v>0.41666666666666669</v>
      </c>
      <c r="H2" s="9">
        <v>0.70833333333333337</v>
      </c>
      <c r="I2" s="69">
        <f t="shared" ref="I2:I25" si="0">(H2-G2)*24*60</f>
        <v>420</v>
      </c>
      <c r="J2" s="69">
        <v>90</v>
      </c>
      <c r="K2" s="52">
        <f t="shared" ref="K2:K25" si="1">(I2-J2)/60</f>
        <v>5.5</v>
      </c>
      <c r="L2" s="8">
        <v>15</v>
      </c>
      <c r="M2" s="43">
        <f>K2*L2</f>
        <v>82.5</v>
      </c>
      <c r="N2" s="10">
        <v>33</v>
      </c>
      <c r="O2" s="28"/>
      <c r="P2" s="16"/>
      <c r="Q2" s="9"/>
      <c r="R2" s="9"/>
      <c r="S2" s="69">
        <f>(R2-Q2)*24*60</f>
        <v>0</v>
      </c>
      <c r="T2" s="8"/>
      <c r="U2" s="52">
        <f>(S2-T2)/60</f>
        <v>0</v>
      </c>
      <c r="V2" s="8"/>
      <c r="W2" s="43">
        <f>U2*V2</f>
        <v>0</v>
      </c>
      <c r="X2" s="10"/>
      <c r="Y2" s="32">
        <v>45293</v>
      </c>
      <c r="Z2" s="16">
        <v>33</v>
      </c>
      <c r="AA2" s="9">
        <v>0.375</v>
      </c>
      <c r="AB2" s="9">
        <v>0.5</v>
      </c>
      <c r="AC2" s="8">
        <f>(AB2-AA2)*24*60</f>
        <v>180</v>
      </c>
      <c r="AD2" s="8"/>
      <c r="AE2" s="52">
        <f>(AC2-AD2)/60</f>
        <v>3</v>
      </c>
      <c r="AF2" s="8">
        <v>10</v>
      </c>
      <c r="AG2" s="43">
        <f>AE2*AF2</f>
        <v>30</v>
      </c>
      <c r="AH2" s="10">
        <v>180</v>
      </c>
      <c r="AI2" s="21" t="e">
        <f>SUM(M2,#REF!,W2,AG2)</f>
        <v>#REF!</v>
      </c>
      <c r="AJ2" s="35">
        <f t="shared" ref="AJ2:AJ33" si="2">IFERROR(IF(AH2="","",AH2/D2),"")</f>
        <v>1</v>
      </c>
      <c r="AK2" s="73">
        <f t="shared" ref="AK2:AK33" si="3">IFERROR(AH2/N2,"")</f>
        <v>5.4545454545454541</v>
      </c>
      <c r="AL2" s="35">
        <f t="shared" ref="AL2:AL33" si="4">IF(AH2="","",AH2/E2)</f>
        <v>0.25714285714285712</v>
      </c>
      <c r="AM2" s="39" t="e">
        <f>IF(AH2="","",AH2/AI2)</f>
        <v>#REF!</v>
      </c>
    </row>
    <row r="3" spans="1:39" ht="16.5" customHeight="1" x14ac:dyDescent="0.3">
      <c r="A3" s="25">
        <v>45293</v>
      </c>
      <c r="B3" s="3" t="s">
        <v>37</v>
      </c>
      <c r="C3" s="3">
        <v>240102</v>
      </c>
      <c r="D3" s="3">
        <v>160</v>
      </c>
      <c r="E3" s="17">
        <v>315</v>
      </c>
      <c r="F3" s="17">
        <v>231228</v>
      </c>
      <c r="G3" s="4">
        <v>0.41666666666666669</v>
      </c>
      <c r="H3" s="4">
        <v>0.70833333333333337</v>
      </c>
      <c r="I3" s="3">
        <f t="shared" si="0"/>
        <v>420</v>
      </c>
      <c r="J3" s="3">
        <v>90</v>
      </c>
      <c r="K3" s="53">
        <f t="shared" si="1"/>
        <v>5.5</v>
      </c>
      <c r="L3" s="3">
        <v>15</v>
      </c>
      <c r="M3" s="44">
        <f t="shared" ref="M3:M66" si="5">K3*L3</f>
        <v>82.5</v>
      </c>
      <c r="N3" s="6">
        <v>27</v>
      </c>
      <c r="O3" s="29"/>
      <c r="P3" s="17"/>
      <c r="Q3" s="3"/>
      <c r="R3" s="3"/>
      <c r="S3" s="3">
        <f t="shared" ref="S3:S66" si="6">(R3-Q3)*24*60</f>
        <v>0</v>
      </c>
      <c r="T3" s="3"/>
      <c r="U3" s="53">
        <f t="shared" ref="U3:U66" si="7">(S3-T3)/60</f>
        <v>0</v>
      </c>
      <c r="V3" s="3"/>
      <c r="W3" s="44">
        <f t="shared" ref="W3:W66" si="8">U3*V3</f>
        <v>0</v>
      </c>
      <c r="X3" s="6"/>
      <c r="Y3" s="33">
        <v>45294</v>
      </c>
      <c r="Z3" s="17">
        <v>27</v>
      </c>
      <c r="AA3" s="4">
        <v>0.375</v>
      </c>
      <c r="AB3" s="4">
        <v>0.41666666666666669</v>
      </c>
      <c r="AC3" s="3">
        <f t="shared" ref="AC3:AC66" si="9">(AB3-AA3)*24*60</f>
        <v>60.000000000000028</v>
      </c>
      <c r="AD3" s="3"/>
      <c r="AE3" s="53">
        <f t="shared" ref="AE3:AE66" si="10">(AC3-AD3)/60</f>
        <v>1.0000000000000004</v>
      </c>
      <c r="AF3" s="3">
        <v>8</v>
      </c>
      <c r="AG3" s="44">
        <f t="shared" ref="AG3:AG66" si="11">AE3*AF3</f>
        <v>8.0000000000000036</v>
      </c>
      <c r="AH3" s="6">
        <v>160</v>
      </c>
      <c r="AI3" s="14" t="e">
        <f>SUM(M3,#REF!,W3,AG3)</f>
        <v>#REF!</v>
      </c>
      <c r="AJ3" s="36">
        <f t="shared" si="2"/>
        <v>1</v>
      </c>
      <c r="AK3" s="74">
        <f t="shared" si="3"/>
        <v>5.9259259259259256</v>
      </c>
      <c r="AL3" s="36">
        <f t="shared" si="4"/>
        <v>0.50793650793650791</v>
      </c>
      <c r="AM3" s="40" t="e">
        <f t="shared" ref="AM3:AM37" si="12">IF(AH3="","",AH3/AI3)</f>
        <v>#REF!</v>
      </c>
    </row>
    <row r="4" spans="1:39" ht="16.5" customHeight="1" x14ac:dyDescent="0.3">
      <c r="A4" s="25">
        <v>45294</v>
      </c>
      <c r="B4" s="3" t="s">
        <v>36</v>
      </c>
      <c r="C4" s="3">
        <v>240103</v>
      </c>
      <c r="D4" s="3">
        <v>263</v>
      </c>
      <c r="E4" s="17">
        <v>1550</v>
      </c>
      <c r="F4" s="17">
        <v>231103</v>
      </c>
      <c r="G4" s="4">
        <v>0.41666666666666669</v>
      </c>
      <c r="H4" s="4">
        <v>0.70833333333333337</v>
      </c>
      <c r="I4" s="3">
        <f t="shared" si="0"/>
        <v>420</v>
      </c>
      <c r="J4" s="3">
        <v>90</v>
      </c>
      <c r="K4" s="53">
        <f t="shared" si="1"/>
        <v>5.5</v>
      </c>
      <c r="L4" s="3">
        <v>15</v>
      </c>
      <c r="M4" s="44">
        <f t="shared" si="5"/>
        <v>82.5</v>
      </c>
      <c r="N4" s="6">
        <v>46</v>
      </c>
      <c r="O4" s="29"/>
      <c r="P4" s="17"/>
      <c r="Q4" s="3"/>
      <c r="R4" s="3"/>
      <c r="S4" s="3">
        <f t="shared" si="6"/>
        <v>0</v>
      </c>
      <c r="T4" s="3"/>
      <c r="U4" s="53">
        <f t="shared" si="7"/>
        <v>0</v>
      </c>
      <c r="V4" s="3"/>
      <c r="W4" s="44">
        <f t="shared" si="8"/>
        <v>0</v>
      </c>
      <c r="X4" s="6"/>
      <c r="Y4" s="33">
        <v>45295</v>
      </c>
      <c r="Z4" s="17">
        <v>46</v>
      </c>
      <c r="AA4" s="4">
        <v>0.375</v>
      </c>
      <c r="AB4" s="4">
        <v>0.5</v>
      </c>
      <c r="AC4" s="3">
        <f t="shared" si="9"/>
        <v>180</v>
      </c>
      <c r="AD4" s="3"/>
      <c r="AE4" s="53">
        <f t="shared" si="10"/>
        <v>3</v>
      </c>
      <c r="AF4" s="3">
        <v>8</v>
      </c>
      <c r="AG4" s="44">
        <f t="shared" si="11"/>
        <v>24</v>
      </c>
      <c r="AH4" s="6">
        <v>263</v>
      </c>
      <c r="AI4" s="14" t="e">
        <f>SUM(M4,#REF!,W4,AG4)</f>
        <v>#REF!</v>
      </c>
      <c r="AJ4" s="36">
        <f t="shared" si="2"/>
        <v>1</v>
      </c>
      <c r="AK4" s="74">
        <f t="shared" si="3"/>
        <v>5.7173913043478262</v>
      </c>
      <c r="AL4" s="36">
        <f t="shared" si="4"/>
        <v>0.16967741935483871</v>
      </c>
      <c r="AM4" s="40" t="e">
        <f t="shared" si="12"/>
        <v>#REF!</v>
      </c>
    </row>
    <row r="5" spans="1:39" ht="16.5" customHeight="1" x14ac:dyDescent="0.3">
      <c r="A5" s="25">
        <v>45295</v>
      </c>
      <c r="B5" s="3" t="s">
        <v>37</v>
      </c>
      <c r="C5" s="3">
        <v>240104</v>
      </c>
      <c r="D5" s="3">
        <v>180</v>
      </c>
      <c r="E5" s="17">
        <v>510</v>
      </c>
      <c r="F5" s="17">
        <v>230103</v>
      </c>
      <c r="G5" s="4">
        <v>0.41666666666666669</v>
      </c>
      <c r="H5" s="4">
        <v>0.70833333333333337</v>
      </c>
      <c r="I5" s="3">
        <f t="shared" si="0"/>
        <v>420</v>
      </c>
      <c r="J5" s="3">
        <v>90</v>
      </c>
      <c r="K5" s="53">
        <f t="shared" si="1"/>
        <v>5.5</v>
      </c>
      <c r="L5" s="3">
        <v>15</v>
      </c>
      <c r="M5" s="44">
        <f t="shared" si="5"/>
        <v>82.5</v>
      </c>
      <c r="N5" s="6">
        <v>31</v>
      </c>
      <c r="O5" s="29"/>
      <c r="P5" s="17"/>
      <c r="Q5" s="3"/>
      <c r="R5" s="3"/>
      <c r="S5" s="3">
        <f t="shared" si="6"/>
        <v>0</v>
      </c>
      <c r="T5" s="3"/>
      <c r="U5" s="53">
        <f t="shared" si="7"/>
        <v>0</v>
      </c>
      <c r="V5" s="3"/>
      <c r="W5" s="44">
        <f t="shared" si="8"/>
        <v>0</v>
      </c>
      <c r="X5" s="6"/>
      <c r="Y5" s="33">
        <v>45296</v>
      </c>
      <c r="Z5" s="17">
        <v>31</v>
      </c>
      <c r="AA5" s="4">
        <v>0.375</v>
      </c>
      <c r="AB5" s="4">
        <v>0.5</v>
      </c>
      <c r="AC5" s="3">
        <f t="shared" si="9"/>
        <v>180</v>
      </c>
      <c r="AD5" s="3"/>
      <c r="AE5" s="53">
        <f t="shared" si="10"/>
        <v>3</v>
      </c>
      <c r="AF5" s="3">
        <v>4</v>
      </c>
      <c r="AG5" s="44">
        <f t="shared" si="11"/>
        <v>12</v>
      </c>
      <c r="AH5" s="6">
        <v>181</v>
      </c>
      <c r="AI5" s="14" t="e">
        <f>SUM(M5,#REF!,W5,AG5)</f>
        <v>#REF!</v>
      </c>
      <c r="AJ5" s="36">
        <f t="shared" si="2"/>
        <v>1.0055555555555555</v>
      </c>
      <c r="AK5" s="74">
        <f t="shared" si="3"/>
        <v>5.838709677419355</v>
      </c>
      <c r="AL5" s="36">
        <f t="shared" si="4"/>
        <v>0.35490196078431374</v>
      </c>
      <c r="AM5" s="40" t="e">
        <f t="shared" si="12"/>
        <v>#REF!</v>
      </c>
    </row>
    <row r="6" spans="1:39" ht="16.5" customHeight="1" x14ac:dyDescent="0.3">
      <c r="A6" s="25">
        <v>45296</v>
      </c>
      <c r="B6" s="3" t="s">
        <v>37</v>
      </c>
      <c r="C6" s="3">
        <v>240105</v>
      </c>
      <c r="D6" s="3">
        <v>200</v>
      </c>
      <c r="E6" s="17">
        <v>600</v>
      </c>
      <c r="F6" s="17">
        <v>240103</v>
      </c>
      <c r="G6" s="4">
        <v>0.39583333333333331</v>
      </c>
      <c r="H6" s="4">
        <v>0.70833333333333337</v>
      </c>
      <c r="I6" s="3">
        <f t="shared" si="0"/>
        <v>450.00000000000011</v>
      </c>
      <c r="J6" s="3">
        <v>90</v>
      </c>
      <c r="K6" s="53">
        <f t="shared" si="1"/>
        <v>6.0000000000000018</v>
      </c>
      <c r="L6" s="3">
        <v>19</v>
      </c>
      <c r="M6" s="44">
        <f t="shared" si="5"/>
        <v>114.00000000000003</v>
      </c>
      <c r="N6" s="6">
        <v>37</v>
      </c>
      <c r="O6" s="29"/>
      <c r="P6" s="17"/>
      <c r="Q6" s="3"/>
      <c r="R6" s="3"/>
      <c r="S6" s="3">
        <f t="shared" si="6"/>
        <v>0</v>
      </c>
      <c r="T6" s="3"/>
      <c r="U6" s="53">
        <f t="shared" si="7"/>
        <v>0</v>
      </c>
      <c r="V6" s="3"/>
      <c r="W6" s="44">
        <f t="shared" si="8"/>
        <v>0</v>
      </c>
      <c r="X6" s="6"/>
      <c r="Y6" s="33">
        <v>45299</v>
      </c>
      <c r="Z6" s="17">
        <v>37</v>
      </c>
      <c r="AA6" s="4">
        <v>0.375</v>
      </c>
      <c r="AB6" s="4">
        <v>0.41666666666666669</v>
      </c>
      <c r="AC6" s="3">
        <f t="shared" si="9"/>
        <v>60.000000000000028</v>
      </c>
      <c r="AD6" s="3"/>
      <c r="AE6" s="53">
        <f t="shared" si="10"/>
        <v>1.0000000000000004</v>
      </c>
      <c r="AF6" s="3">
        <v>6</v>
      </c>
      <c r="AG6" s="44">
        <f t="shared" si="11"/>
        <v>6.0000000000000027</v>
      </c>
      <c r="AH6" s="6">
        <v>200</v>
      </c>
      <c r="AI6" s="14" t="e">
        <f>SUM(M6,#REF!,W6,AG6)</f>
        <v>#REF!</v>
      </c>
      <c r="AJ6" s="36">
        <f t="shared" si="2"/>
        <v>1</v>
      </c>
      <c r="AK6" s="74">
        <f t="shared" si="3"/>
        <v>5.4054054054054053</v>
      </c>
      <c r="AL6" s="36">
        <f t="shared" si="4"/>
        <v>0.33333333333333331</v>
      </c>
      <c r="AM6" s="40" t="e">
        <f t="shared" si="12"/>
        <v>#REF!</v>
      </c>
    </row>
    <row r="7" spans="1:39" ht="16.5" customHeight="1" x14ac:dyDescent="0.3">
      <c r="A7" s="25">
        <v>45299</v>
      </c>
      <c r="B7" s="3" t="s">
        <v>37</v>
      </c>
      <c r="C7" s="3">
        <v>240108</v>
      </c>
      <c r="D7" s="3"/>
      <c r="E7" s="17">
        <v>150</v>
      </c>
      <c r="F7" s="17">
        <v>240103</v>
      </c>
      <c r="G7" s="4">
        <v>0.58333333333333337</v>
      </c>
      <c r="H7" s="4">
        <v>0.70833333333333337</v>
      </c>
      <c r="I7" s="3">
        <f t="shared" si="0"/>
        <v>180</v>
      </c>
      <c r="J7" s="3">
        <v>30</v>
      </c>
      <c r="K7" s="53">
        <f t="shared" si="1"/>
        <v>2.5</v>
      </c>
      <c r="L7" s="3">
        <v>15</v>
      </c>
      <c r="M7" s="44">
        <f t="shared" si="5"/>
        <v>37.5</v>
      </c>
      <c r="N7" s="6">
        <v>8</v>
      </c>
      <c r="O7" s="29"/>
      <c r="P7" s="17"/>
      <c r="Q7" s="3"/>
      <c r="R7" s="3"/>
      <c r="S7" s="3">
        <f t="shared" si="6"/>
        <v>0</v>
      </c>
      <c r="T7" s="3"/>
      <c r="U7" s="53">
        <f t="shared" si="7"/>
        <v>0</v>
      </c>
      <c r="V7" s="3"/>
      <c r="W7" s="44">
        <f t="shared" si="8"/>
        <v>0</v>
      </c>
      <c r="X7" s="6"/>
      <c r="Y7" s="33">
        <v>45300</v>
      </c>
      <c r="Z7" s="17">
        <v>8</v>
      </c>
      <c r="AA7" s="4">
        <v>0.375</v>
      </c>
      <c r="AB7" s="4">
        <v>0.625</v>
      </c>
      <c r="AC7" s="3">
        <f t="shared" si="9"/>
        <v>360</v>
      </c>
      <c r="AD7" s="3">
        <v>60</v>
      </c>
      <c r="AE7" s="53">
        <f t="shared" si="10"/>
        <v>5</v>
      </c>
      <c r="AF7" s="3">
        <v>1</v>
      </c>
      <c r="AG7" s="44">
        <f t="shared" si="11"/>
        <v>5</v>
      </c>
      <c r="AH7" s="6">
        <v>72</v>
      </c>
      <c r="AI7" s="14" t="e">
        <f>SUM(M7,#REF!,W7,AG7)</f>
        <v>#REF!</v>
      </c>
      <c r="AJ7" s="36" t="str">
        <f t="shared" si="2"/>
        <v/>
      </c>
      <c r="AK7" s="74">
        <f t="shared" si="3"/>
        <v>9</v>
      </c>
      <c r="AL7" s="36">
        <f t="shared" si="4"/>
        <v>0.48</v>
      </c>
      <c r="AM7" s="40" t="e">
        <f t="shared" si="12"/>
        <v>#REF!</v>
      </c>
    </row>
    <row r="8" spans="1:39" ht="16.5" customHeight="1" x14ac:dyDescent="0.3">
      <c r="A8" s="25">
        <v>45299</v>
      </c>
      <c r="B8" s="3" t="s">
        <v>39</v>
      </c>
      <c r="C8" s="3">
        <v>240108</v>
      </c>
      <c r="D8" s="3"/>
      <c r="E8" s="17">
        <v>144</v>
      </c>
      <c r="F8" s="17">
        <v>240108</v>
      </c>
      <c r="G8" s="4">
        <v>0.41666666666666669</v>
      </c>
      <c r="H8" s="4">
        <v>0.70833333333333337</v>
      </c>
      <c r="I8" s="3">
        <f t="shared" si="0"/>
        <v>420</v>
      </c>
      <c r="J8" s="3">
        <v>90</v>
      </c>
      <c r="K8" s="53">
        <f t="shared" si="1"/>
        <v>5.5</v>
      </c>
      <c r="L8" s="3">
        <v>11</v>
      </c>
      <c r="M8" s="44">
        <f t="shared" si="5"/>
        <v>60.5</v>
      </c>
      <c r="N8" s="6">
        <v>57</v>
      </c>
      <c r="O8" s="29">
        <v>45300</v>
      </c>
      <c r="P8" s="17">
        <v>57</v>
      </c>
      <c r="Q8" s="4">
        <v>0.41666666666666669</v>
      </c>
      <c r="R8" s="4">
        <v>0.66666666666666663</v>
      </c>
      <c r="S8" s="3">
        <f t="shared" si="6"/>
        <v>359.99999999999989</v>
      </c>
      <c r="T8" s="3"/>
      <c r="U8" s="53">
        <f t="shared" si="7"/>
        <v>5.9999999999999982</v>
      </c>
      <c r="V8" s="3">
        <v>3</v>
      </c>
      <c r="W8" s="44">
        <f t="shared" si="8"/>
        <v>17.999999999999993</v>
      </c>
      <c r="X8" s="6">
        <v>11.5</v>
      </c>
      <c r="Y8" s="33">
        <v>45301</v>
      </c>
      <c r="Z8" s="17">
        <v>11.5</v>
      </c>
      <c r="AA8" s="4">
        <v>0.37847222222222227</v>
      </c>
      <c r="AB8" s="4">
        <v>0.40277777777777773</v>
      </c>
      <c r="AC8" s="3">
        <f t="shared" si="9"/>
        <v>34.999999999999872</v>
      </c>
      <c r="AD8" s="3"/>
      <c r="AE8" s="53">
        <f t="shared" si="10"/>
        <v>0.58333333333333115</v>
      </c>
      <c r="AF8" s="3">
        <v>6</v>
      </c>
      <c r="AG8" s="44">
        <f t="shared" si="11"/>
        <v>3.4999999999999867</v>
      </c>
      <c r="AH8" s="6">
        <v>194</v>
      </c>
      <c r="AI8" s="14" t="e">
        <f>SUM(M8,#REF!,W8,AG8)</f>
        <v>#REF!</v>
      </c>
      <c r="AJ8" s="36" t="str">
        <f t="shared" si="2"/>
        <v/>
      </c>
      <c r="AK8" s="74">
        <f t="shared" si="3"/>
        <v>3.4035087719298245</v>
      </c>
      <c r="AL8" s="36">
        <f t="shared" si="4"/>
        <v>1.3472222222222223</v>
      </c>
      <c r="AM8" s="40" t="e">
        <f t="shared" si="12"/>
        <v>#REF!</v>
      </c>
    </row>
    <row r="9" spans="1:39" ht="16.5" customHeight="1" x14ac:dyDescent="0.3">
      <c r="A9" s="25">
        <v>45300</v>
      </c>
      <c r="B9" s="3" t="s">
        <v>37</v>
      </c>
      <c r="C9" s="3">
        <v>240109</v>
      </c>
      <c r="D9" s="3"/>
      <c r="E9" s="17">
        <v>465</v>
      </c>
      <c r="F9" s="17">
        <v>240103</v>
      </c>
      <c r="G9" s="4">
        <v>0.41666666666666669</v>
      </c>
      <c r="H9" s="4">
        <v>0.70833333333333337</v>
      </c>
      <c r="I9" s="3">
        <f t="shared" si="0"/>
        <v>420</v>
      </c>
      <c r="J9" s="3">
        <v>90</v>
      </c>
      <c r="K9" s="53">
        <f t="shared" si="1"/>
        <v>5.5</v>
      </c>
      <c r="L9" s="3">
        <v>15</v>
      </c>
      <c r="M9" s="44">
        <f t="shared" si="5"/>
        <v>82.5</v>
      </c>
      <c r="N9" s="6">
        <v>29</v>
      </c>
      <c r="O9" s="29"/>
      <c r="P9" s="17"/>
      <c r="Q9" s="3"/>
      <c r="R9" s="3"/>
      <c r="S9" s="3">
        <f t="shared" si="6"/>
        <v>0</v>
      </c>
      <c r="T9" s="3"/>
      <c r="U9" s="53">
        <f t="shared" si="7"/>
        <v>0</v>
      </c>
      <c r="V9" s="3"/>
      <c r="W9" s="44">
        <f t="shared" si="8"/>
        <v>0</v>
      </c>
      <c r="X9" s="6"/>
      <c r="Y9" s="33">
        <v>45301</v>
      </c>
      <c r="Z9" s="17">
        <v>29</v>
      </c>
      <c r="AA9" s="4">
        <v>0.375</v>
      </c>
      <c r="AB9" s="4">
        <v>0.5</v>
      </c>
      <c r="AC9" s="3">
        <f t="shared" si="9"/>
        <v>180</v>
      </c>
      <c r="AD9" s="3"/>
      <c r="AE9" s="53">
        <f t="shared" si="10"/>
        <v>3</v>
      </c>
      <c r="AF9" s="3">
        <v>3</v>
      </c>
      <c r="AG9" s="44">
        <f t="shared" si="11"/>
        <v>9</v>
      </c>
      <c r="AH9" s="6">
        <v>176</v>
      </c>
      <c r="AI9" s="14" t="e">
        <f>SUM(M9,#REF!,W9,AG9)</f>
        <v>#REF!</v>
      </c>
      <c r="AJ9" s="36" t="str">
        <f t="shared" si="2"/>
        <v/>
      </c>
      <c r="AK9" s="74">
        <f t="shared" si="3"/>
        <v>6.068965517241379</v>
      </c>
      <c r="AL9" s="36">
        <f t="shared" si="4"/>
        <v>0.37849462365591396</v>
      </c>
      <c r="AM9" s="40" t="e">
        <f t="shared" si="12"/>
        <v>#REF!</v>
      </c>
    </row>
    <row r="10" spans="1:39" ht="16.5" customHeight="1" x14ac:dyDescent="0.3">
      <c r="A10" s="25">
        <v>45301</v>
      </c>
      <c r="B10" s="3" t="s">
        <v>37</v>
      </c>
      <c r="C10" s="3">
        <v>240110</v>
      </c>
      <c r="D10" s="3"/>
      <c r="E10" s="17">
        <v>525</v>
      </c>
      <c r="F10" s="17">
        <v>240103</v>
      </c>
      <c r="G10" s="4">
        <v>0.375</v>
      </c>
      <c r="H10" s="4">
        <v>0.70833333333333337</v>
      </c>
      <c r="I10" s="3">
        <f t="shared" si="0"/>
        <v>480</v>
      </c>
      <c r="J10" s="3">
        <v>90</v>
      </c>
      <c r="K10" s="53">
        <f t="shared" si="1"/>
        <v>6.5</v>
      </c>
      <c r="L10" s="3">
        <v>18</v>
      </c>
      <c r="M10" s="44">
        <f t="shared" si="5"/>
        <v>117</v>
      </c>
      <c r="N10" s="6">
        <v>37</v>
      </c>
      <c r="O10" s="29"/>
      <c r="P10" s="17"/>
      <c r="Q10" s="3"/>
      <c r="R10" s="3"/>
      <c r="S10" s="3">
        <f t="shared" si="6"/>
        <v>0</v>
      </c>
      <c r="T10" s="3"/>
      <c r="U10" s="53">
        <f t="shared" si="7"/>
        <v>0</v>
      </c>
      <c r="V10" s="3"/>
      <c r="W10" s="44">
        <f t="shared" si="8"/>
        <v>0</v>
      </c>
      <c r="X10" s="6"/>
      <c r="Y10" s="33">
        <v>45302</v>
      </c>
      <c r="Z10" s="17">
        <v>37</v>
      </c>
      <c r="AA10" s="4">
        <v>0.375</v>
      </c>
      <c r="AB10" s="4">
        <v>0.66666666666666663</v>
      </c>
      <c r="AC10" s="3">
        <f t="shared" si="9"/>
        <v>419.99999999999994</v>
      </c>
      <c r="AD10" s="3">
        <v>60</v>
      </c>
      <c r="AE10" s="53">
        <f t="shared" si="10"/>
        <v>5.9999999999999991</v>
      </c>
      <c r="AF10" s="3">
        <v>8</v>
      </c>
      <c r="AG10" s="44">
        <f t="shared" si="11"/>
        <v>47.999999999999993</v>
      </c>
      <c r="AH10" s="6">
        <v>224</v>
      </c>
      <c r="AI10" s="14" t="e">
        <f>SUM(M10,#REF!,W10,AG10)</f>
        <v>#REF!</v>
      </c>
      <c r="AJ10" s="36" t="str">
        <f t="shared" si="2"/>
        <v/>
      </c>
      <c r="AK10" s="74">
        <f t="shared" si="3"/>
        <v>6.0540540540540544</v>
      </c>
      <c r="AL10" s="36">
        <f t="shared" si="4"/>
        <v>0.42666666666666669</v>
      </c>
      <c r="AM10" s="40" t="e">
        <f t="shared" si="12"/>
        <v>#REF!</v>
      </c>
    </row>
    <row r="11" spans="1:39" ht="16.5" customHeight="1" x14ac:dyDescent="0.3">
      <c r="A11" s="25">
        <v>45302</v>
      </c>
      <c r="B11" s="3" t="s">
        <v>37</v>
      </c>
      <c r="C11" s="3">
        <v>240111</v>
      </c>
      <c r="D11" s="3"/>
      <c r="E11" s="17">
        <v>525</v>
      </c>
      <c r="F11" s="17">
        <v>240103</v>
      </c>
      <c r="G11" s="4">
        <v>0.375</v>
      </c>
      <c r="H11" s="4">
        <v>0.70833333333333337</v>
      </c>
      <c r="I11" s="3">
        <f t="shared" si="0"/>
        <v>480</v>
      </c>
      <c r="J11" s="3">
        <v>90</v>
      </c>
      <c r="K11" s="53">
        <f t="shared" si="1"/>
        <v>6.5</v>
      </c>
      <c r="L11" s="3">
        <v>18</v>
      </c>
      <c r="M11" s="44">
        <f t="shared" si="5"/>
        <v>117</v>
      </c>
      <c r="N11" s="6">
        <v>33</v>
      </c>
      <c r="O11" s="29"/>
      <c r="P11" s="17"/>
      <c r="Q11" s="3"/>
      <c r="R11" s="3"/>
      <c r="S11" s="3">
        <f t="shared" si="6"/>
        <v>0</v>
      </c>
      <c r="T11" s="3"/>
      <c r="U11" s="53">
        <f t="shared" si="7"/>
        <v>0</v>
      </c>
      <c r="V11" s="3"/>
      <c r="W11" s="44">
        <f t="shared" si="8"/>
        <v>0</v>
      </c>
      <c r="X11" s="6"/>
      <c r="Y11" s="33">
        <v>45303</v>
      </c>
      <c r="Z11" s="17">
        <v>33</v>
      </c>
      <c r="AA11" s="4">
        <v>0.29166666666666669</v>
      </c>
      <c r="AB11" s="4">
        <v>0.5</v>
      </c>
      <c r="AC11" s="3">
        <f t="shared" si="9"/>
        <v>300</v>
      </c>
      <c r="AD11" s="3"/>
      <c r="AE11" s="53">
        <f t="shared" si="10"/>
        <v>5</v>
      </c>
      <c r="AF11" s="3">
        <v>1</v>
      </c>
      <c r="AG11" s="44">
        <f t="shared" si="11"/>
        <v>5</v>
      </c>
      <c r="AH11" s="6">
        <v>208</v>
      </c>
      <c r="AI11" s="14" t="e">
        <f>SUM(M11,#REF!,W11,AG11)</f>
        <v>#REF!</v>
      </c>
      <c r="AJ11" s="36" t="str">
        <f t="shared" si="2"/>
        <v/>
      </c>
      <c r="AK11" s="74">
        <f t="shared" si="3"/>
        <v>6.3030303030303028</v>
      </c>
      <c r="AL11" s="36">
        <f t="shared" si="4"/>
        <v>0.3961904761904762</v>
      </c>
      <c r="AM11" s="40" t="e">
        <f t="shared" si="12"/>
        <v>#REF!</v>
      </c>
    </row>
    <row r="12" spans="1:39" ht="16.5" customHeight="1" x14ac:dyDescent="0.3">
      <c r="A12" s="25">
        <v>45303</v>
      </c>
      <c r="B12" s="3" t="s">
        <v>40</v>
      </c>
      <c r="C12" s="3">
        <v>240112</v>
      </c>
      <c r="D12" s="3"/>
      <c r="E12" s="17">
        <v>190</v>
      </c>
      <c r="F12" s="17">
        <v>230915</v>
      </c>
      <c r="G12" s="4">
        <v>0.375</v>
      </c>
      <c r="H12" s="4">
        <v>0.66666666666666663</v>
      </c>
      <c r="I12" s="3">
        <f t="shared" si="0"/>
        <v>419.99999999999994</v>
      </c>
      <c r="J12" s="3">
        <v>60</v>
      </c>
      <c r="K12" s="53">
        <f t="shared" si="1"/>
        <v>5.9999999999999991</v>
      </c>
      <c r="L12" s="3">
        <v>12</v>
      </c>
      <c r="M12" s="44">
        <f t="shared" si="5"/>
        <v>71.999999999999986</v>
      </c>
      <c r="N12" s="6">
        <v>20</v>
      </c>
      <c r="O12" s="29">
        <v>45306</v>
      </c>
      <c r="P12" s="17">
        <v>20</v>
      </c>
      <c r="Q12" s="4">
        <v>0.41666666666666669</v>
      </c>
      <c r="R12" s="4">
        <v>0.625</v>
      </c>
      <c r="S12" s="3">
        <f t="shared" si="6"/>
        <v>300</v>
      </c>
      <c r="T12" s="3"/>
      <c r="U12" s="53">
        <f t="shared" si="7"/>
        <v>5</v>
      </c>
      <c r="V12" s="3">
        <v>3</v>
      </c>
      <c r="W12" s="44">
        <f t="shared" si="8"/>
        <v>15</v>
      </c>
      <c r="X12" s="6">
        <v>4</v>
      </c>
      <c r="Y12" s="33">
        <v>45306</v>
      </c>
      <c r="Z12" s="17">
        <v>4</v>
      </c>
      <c r="AA12" s="4">
        <v>0.6875</v>
      </c>
      <c r="AB12" s="4">
        <v>0.71527777777777779</v>
      </c>
      <c r="AC12" s="3">
        <f t="shared" si="9"/>
        <v>40.000000000000014</v>
      </c>
      <c r="AD12" s="3"/>
      <c r="AE12" s="53">
        <f t="shared" si="10"/>
        <v>0.66666666666666685</v>
      </c>
      <c r="AF12" s="3">
        <v>3</v>
      </c>
      <c r="AG12" s="44">
        <f t="shared" si="11"/>
        <v>2.0000000000000004</v>
      </c>
      <c r="AH12" s="6">
        <v>30</v>
      </c>
      <c r="AI12" s="14" t="e">
        <f>SUM(M12,#REF!,W12,AG12)</f>
        <v>#REF!</v>
      </c>
      <c r="AJ12" s="36" t="str">
        <f t="shared" si="2"/>
        <v/>
      </c>
      <c r="AK12" s="74">
        <f t="shared" si="3"/>
        <v>1.5</v>
      </c>
      <c r="AL12" s="36">
        <f t="shared" si="4"/>
        <v>0.15789473684210525</v>
      </c>
      <c r="AM12" s="40" t="e">
        <f t="shared" si="12"/>
        <v>#REF!</v>
      </c>
    </row>
    <row r="13" spans="1:39" ht="16.5" customHeight="1" x14ac:dyDescent="0.3">
      <c r="A13" s="25">
        <v>45303</v>
      </c>
      <c r="B13" s="3" t="s">
        <v>41</v>
      </c>
      <c r="C13" s="3">
        <v>240112</v>
      </c>
      <c r="D13" s="3"/>
      <c r="E13" s="17">
        <v>10</v>
      </c>
      <c r="F13" s="17">
        <v>230915</v>
      </c>
      <c r="G13" s="4">
        <v>0.6875</v>
      </c>
      <c r="H13" s="4">
        <v>0.70833333333333337</v>
      </c>
      <c r="I13" s="3">
        <f t="shared" si="0"/>
        <v>30.000000000000053</v>
      </c>
      <c r="J13" s="3"/>
      <c r="K13" s="53">
        <f t="shared" si="1"/>
        <v>0.50000000000000089</v>
      </c>
      <c r="L13" s="3">
        <v>12</v>
      </c>
      <c r="M13" s="44">
        <f t="shared" si="5"/>
        <v>6.0000000000000107</v>
      </c>
      <c r="N13" s="6">
        <v>1</v>
      </c>
      <c r="O13" s="29">
        <v>45306</v>
      </c>
      <c r="P13" s="17">
        <v>1</v>
      </c>
      <c r="Q13" s="4">
        <v>0.625</v>
      </c>
      <c r="R13" s="4">
        <v>0.64583333333333337</v>
      </c>
      <c r="S13" s="3">
        <f t="shared" si="6"/>
        <v>30.000000000000053</v>
      </c>
      <c r="T13" s="3"/>
      <c r="U13" s="53">
        <f t="shared" si="7"/>
        <v>0.50000000000000089</v>
      </c>
      <c r="V13" s="3">
        <v>3</v>
      </c>
      <c r="W13" s="44">
        <f t="shared" si="8"/>
        <v>1.5000000000000027</v>
      </c>
      <c r="X13" s="6">
        <v>0.5</v>
      </c>
      <c r="Y13" s="33">
        <v>45307</v>
      </c>
      <c r="Z13" s="17">
        <v>0.5</v>
      </c>
      <c r="AA13" s="4">
        <v>0.3576388888888889</v>
      </c>
      <c r="AB13" s="4">
        <v>0.3611111111111111</v>
      </c>
      <c r="AC13" s="3">
        <f t="shared" si="9"/>
        <v>4.9999999999999822</v>
      </c>
      <c r="AD13" s="3"/>
      <c r="AE13" s="53">
        <f t="shared" si="10"/>
        <v>8.3333333333333037E-2</v>
      </c>
      <c r="AF13" s="3">
        <v>2</v>
      </c>
      <c r="AG13" s="44">
        <f t="shared" si="11"/>
        <v>0.16666666666666607</v>
      </c>
      <c r="AH13" s="6">
        <v>6</v>
      </c>
      <c r="AI13" s="14" t="e">
        <f>SUM(M13,#REF!,W13,AG13)</f>
        <v>#REF!</v>
      </c>
      <c r="AJ13" s="36" t="str">
        <f t="shared" si="2"/>
        <v/>
      </c>
      <c r="AK13" s="74">
        <f t="shared" si="3"/>
        <v>6</v>
      </c>
      <c r="AL13" s="36">
        <f t="shared" si="4"/>
        <v>0.6</v>
      </c>
      <c r="AM13" s="40" t="e">
        <f t="shared" si="12"/>
        <v>#REF!</v>
      </c>
    </row>
    <row r="14" spans="1:39" ht="16.5" customHeight="1" x14ac:dyDescent="0.3">
      <c r="A14" s="25">
        <v>45303</v>
      </c>
      <c r="B14" s="3" t="s">
        <v>37</v>
      </c>
      <c r="C14" s="3">
        <v>240112</v>
      </c>
      <c r="D14" s="3"/>
      <c r="E14" s="17">
        <v>240</v>
      </c>
      <c r="F14" s="17">
        <v>240103</v>
      </c>
      <c r="G14" s="4">
        <v>0.375</v>
      </c>
      <c r="H14" s="4">
        <v>0.75</v>
      </c>
      <c r="I14" s="3">
        <f t="shared" si="0"/>
        <v>540</v>
      </c>
      <c r="J14" s="3">
        <v>90</v>
      </c>
      <c r="K14" s="53">
        <f t="shared" si="1"/>
        <v>7.5</v>
      </c>
      <c r="L14" s="3">
        <v>18</v>
      </c>
      <c r="M14" s="44">
        <f t="shared" si="5"/>
        <v>135</v>
      </c>
      <c r="N14" s="6">
        <v>17</v>
      </c>
      <c r="O14" s="29"/>
      <c r="P14" s="17"/>
      <c r="Q14" s="3"/>
      <c r="R14" s="3"/>
      <c r="S14" s="3">
        <f t="shared" si="6"/>
        <v>0</v>
      </c>
      <c r="T14" s="3"/>
      <c r="U14" s="53">
        <f t="shared" si="7"/>
        <v>0</v>
      </c>
      <c r="V14" s="3"/>
      <c r="W14" s="44">
        <f t="shared" si="8"/>
        <v>0</v>
      </c>
      <c r="X14" s="6"/>
      <c r="Y14" s="33">
        <v>45306</v>
      </c>
      <c r="Z14" s="17">
        <v>17</v>
      </c>
      <c r="AA14" s="4">
        <v>0.375</v>
      </c>
      <c r="AB14" s="4">
        <v>0.4375</v>
      </c>
      <c r="AC14" s="3">
        <f t="shared" si="9"/>
        <v>90</v>
      </c>
      <c r="AD14" s="3"/>
      <c r="AE14" s="53">
        <f t="shared" si="10"/>
        <v>1.5</v>
      </c>
      <c r="AF14" s="3">
        <v>5</v>
      </c>
      <c r="AG14" s="44">
        <f t="shared" si="11"/>
        <v>7.5</v>
      </c>
      <c r="AH14" s="6">
        <v>108</v>
      </c>
      <c r="AI14" s="47">
        <f t="shared" ref="AI14:AI45" si="13">SUM(M14,W14,AG14)</f>
        <v>142.5</v>
      </c>
      <c r="AJ14" s="36" t="str">
        <f t="shared" si="2"/>
        <v/>
      </c>
      <c r="AK14" s="74">
        <f t="shared" si="3"/>
        <v>6.3529411764705879</v>
      </c>
      <c r="AL14" s="36">
        <f t="shared" si="4"/>
        <v>0.45</v>
      </c>
      <c r="AM14" s="40">
        <f t="shared" si="12"/>
        <v>0.75789473684210529</v>
      </c>
    </row>
    <row r="15" spans="1:39" ht="16.5" customHeight="1" x14ac:dyDescent="0.3">
      <c r="A15" s="25">
        <v>45303</v>
      </c>
      <c r="B15" s="3" t="s">
        <v>39</v>
      </c>
      <c r="C15" s="3">
        <v>240112</v>
      </c>
      <c r="D15" s="3"/>
      <c r="E15" s="17">
        <v>22</v>
      </c>
      <c r="F15" s="17">
        <v>240108</v>
      </c>
      <c r="G15" s="4">
        <v>0.70833333333333337</v>
      </c>
      <c r="H15" s="4">
        <v>0.75</v>
      </c>
      <c r="I15" s="3">
        <f t="shared" si="0"/>
        <v>59.999999999999943</v>
      </c>
      <c r="J15" s="3"/>
      <c r="K15" s="53">
        <f t="shared" si="1"/>
        <v>0.999999999999999</v>
      </c>
      <c r="L15" s="3">
        <v>10</v>
      </c>
      <c r="M15" s="44">
        <f t="shared" si="5"/>
        <v>9.9999999999999893</v>
      </c>
      <c r="N15" s="6">
        <v>5</v>
      </c>
      <c r="O15" s="29">
        <v>45307</v>
      </c>
      <c r="P15" s="17">
        <v>5</v>
      </c>
      <c r="Q15" s="4">
        <v>0.6875</v>
      </c>
      <c r="R15" s="4">
        <v>0.70833333333333337</v>
      </c>
      <c r="S15" s="3">
        <f t="shared" si="6"/>
        <v>30.000000000000053</v>
      </c>
      <c r="T15" s="3"/>
      <c r="U15" s="53">
        <f t="shared" si="7"/>
        <v>0.50000000000000089</v>
      </c>
      <c r="V15" s="3">
        <v>3</v>
      </c>
      <c r="W15" s="44">
        <f t="shared" si="8"/>
        <v>1.5000000000000027</v>
      </c>
      <c r="X15" s="6"/>
      <c r="Y15" s="33">
        <v>45308</v>
      </c>
      <c r="Z15" s="17">
        <v>1.5</v>
      </c>
      <c r="AA15" s="4">
        <v>0.37847222222222227</v>
      </c>
      <c r="AB15" s="4">
        <v>0.38194444444444442</v>
      </c>
      <c r="AC15" s="3">
        <f t="shared" si="9"/>
        <v>4.9999999999999023</v>
      </c>
      <c r="AD15" s="3"/>
      <c r="AE15" s="53">
        <f t="shared" si="10"/>
        <v>8.3333333333331705E-2</v>
      </c>
      <c r="AF15" s="3">
        <v>5</v>
      </c>
      <c r="AG15" s="44">
        <f t="shared" si="11"/>
        <v>0.41666666666665853</v>
      </c>
      <c r="AH15" s="6">
        <v>20</v>
      </c>
      <c r="AI15" s="47">
        <f t="shared" si="13"/>
        <v>11.916666666666652</v>
      </c>
      <c r="AJ15" s="36" t="str">
        <f t="shared" si="2"/>
        <v/>
      </c>
      <c r="AK15" s="74">
        <f t="shared" si="3"/>
        <v>4</v>
      </c>
      <c r="AL15" s="36">
        <f t="shared" si="4"/>
        <v>0.90909090909090906</v>
      </c>
      <c r="AM15" s="40">
        <f t="shared" si="12"/>
        <v>1.6783216783216803</v>
      </c>
    </row>
    <row r="16" spans="1:39" ht="16.5" customHeight="1" x14ac:dyDescent="0.3">
      <c r="A16" s="25">
        <v>45306</v>
      </c>
      <c r="B16" s="3" t="s">
        <v>39</v>
      </c>
      <c r="C16" s="3">
        <v>240115</v>
      </c>
      <c r="D16" s="3"/>
      <c r="E16" s="17">
        <v>250</v>
      </c>
      <c r="F16" s="17">
        <v>240108</v>
      </c>
      <c r="G16" s="4">
        <v>0.41666666666666669</v>
      </c>
      <c r="H16" s="4">
        <v>0.70833333333333337</v>
      </c>
      <c r="I16" s="3">
        <f t="shared" si="0"/>
        <v>420</v>
      </c>
      <c r="J16" s="3">
        <v>90</v>
      </c>
      <c r="K16" s="53">
        <f t="shared" si="1"/>
        <v>5.5</v>
      </c>
      <c r="L16" s="3">
        <v>15</v>
      </c>
      <c r="M16" s="44">
        <f t="shared" si="5"/>
        <v>82.5</v>
      </c>
      <c r="N16" s="6">
        <v>74</v>
      </c>
      <c r="O16" s="29">
        <v>45307</v>
      </c>
      <c r="P16" s="17">
        <v>74</v>
      </c>
      <c r="Q16" s="4">
        <v>0.45833333333333331</v>
      </c>
      <c r="R16" s="4">
        <v>0.66666666666666663</v>
      </c>
      <c r="S16" s="3">
        <f t="shared" si="6"/>
        <v>300</v>
      </c>
      <c r="T16" s="3"/>
      <c r="U16" s="53">
        <f t="shared" si="7"/>
        <v>5</v>
      </c>
      <c r="V16" s="3">
        <v>3</v>
      </c>
      <c r="W16" s="44">
        <f t="shared" si="8"/>
        <v>15</v>
      </c>
      <c r="X16" s="6"/>
      <c r="Y16" s="33">
        <v>45308</v>
      </c>
      <c r="Z16" s="17">
        <v>12</v>
      </c>
      <c r="AA16" s="4">
        <v>0.38194444444444442</v>
      </c>
      <c r="AB16" s="4">
        <v>0.42708333333333331</v>
      </c>
      <c r="AC16" s="3">
        <f t="shared" si="9"/>
        <v>65.000000000000014</v>
      </c>
      <c r="AD16" s="3"/>
      <c r="AE16" s="53">
        <f t="shared" si="10"/>
        <v>1.0833333333333335</v>
      </c>
      <c r="AF16" s="3">
        <v>5</v>
      </c>
      <c r="AG16" s="44">
        <f t="shared" si="11"/>
        <v>5.4166666666666679</v>
      </c>
      <c r="AH16" s="6">
        <v>242</v>
      </c>
      <c r="AI16" s="47">
        <f t="shared" si="13"/>
        <v>102.91666666666667</v>
      </c>
      <c r="AJ16" s="36" t="str">
        <f t="shared" si="2"/>
        <v/>
      </c>
      <c r="AK16" s="74">
        <f t="shared" si="3"/>
        <v>3.2702702702702702</v>
      </c>
      <c r="AL16" s="36">
        <f t="shared" si="4"/>
        <v>0.96799999999999997</v>
      </c>
      <c r="AM16" s="40">
        <f t="shared" si="12"/>
        <v>2.3514170040485829</v>
      </c>
    </row>
    <row r="17" spans="1:39" ht="16.5" customHeight="1" x14ac:dyDescent="0.3">
      <c r="A17" s="25">
        <v>45307</v>
      </c>
      <c r="B17" s="3" t="s">
        <v>37</v>
      </c>
      <c r="C17" s="3">
        <v>240116</v>
      </c>
      <c r="D17" s="3"/>
      <c r="E17" s="17">
        <v>420</v>
      </c>
      <c r="F17" s="17">
        <v>240116</v>
      </c>
      <c r="G17" s="4">
        <v>0.45833333333333331</v>
      </c>
      <c r="H17" s="4">
        <v>0.70833333333333337</v>
      </c>
      <c r="I17" s="3">
        <f t="shared" si="0"/>
        <v>360.00000000000011</v>
      </c>
      <c r="J17" s="3">
        <v>90</v>
      </c>
      <c r="K17" s="53">
        <f t="shared" si="1"/>
        <v>4.5000000000000018</v>
      </c>
      <c r="L17" s="3">
        <v>18</v>
      </c>
      <c r="M17" s="44">
        <f t="shared" si="5"/>
        <v>81.000000000000028</v>
      </c>
      <c r="N17" s="6">
        <v>28</v>
      </c>
      <c r="O17" s="29"/>
      <c r="P17" s="17"/>
      <c r="Q17" s="3"/>
      <c r="R17" s="3"/>
      <c r="S17" s="3">
        <f t="shared" si="6"/>
        <v>0</v>
      </c>
      <c r="T17" s="3"/>
      <c r="U17" s="53">
        <f t="shared" si="7"/>
        <v>0</v>
      </c>
      <c r="V17" s="3"/>
      <c r="W17" s="44">
        <f t="shared" si="8"/>
        <v>0</v>
      </c>
      <c r="X17" s="6"/>
      <c r="Y17" s="33">
        <v>45308</v>
      </c>
      <c r="Z17" s="17">
        <v>28</v>
      </c>
      <c r="AA17" s="4">
        <v>0.375</v>
      </c>
      <c r="AB17" s="4">
        <v>0.66666666666666663</v>
      </c>
      <c r="AC17" s="3">
        <f t="shared" si="9"/>
        <v>419.99999999999994</v>
      </c>
      <c r="AD17" s="3">
        <v>60</v>
      </c>
      <c r="AE17" s="53">
        <f t="shared" si="10"/>
        <v>5.9999999999999991</v>
      </c>
      <c r="AF17" s="3">
        <v>8</v>
      </c>
      <c r="AG17" s="44">
        <f t="shared" si="11"/>
        <v>47.999999999999993</v>
      </c>
      <c r="AH17" s="6">
        <v>183</v>
      </c>
      <c r="AI17" s="47">
        <f t="shared" si="13"/>
        <v>129.00000000000003</v>
      </c>
      <c r="AJ17" s="36" t="str">
        <f t="shared" si="2"/>
        <v/>
      </c>
      <c r="AK17" s="74">
        <f t="shared" si="3"/>
        <v>6.5357142857142856</v>
      </c>
      <c r="AL17" s="36">
        <f t="shared" si="4"/>
        <v>0.43571428571428572</v>
      </c>
      <c r="AM17" s="40">
        <f t="shared" si="12"/>
        <v>1.4186046511627903</v>
      </c>
    </row>
    <row r="18" spans="1:39" ht="16.5" customHeight="1" x14ac:dyDescent="0.3">
      <c r="A18" s="25">
        <v>45308</v>
      </c>
      <c r="B18" s="3" t="s">
        <v>56</v>
      </c>
      <c r="C18" s="3">
        <v>240117</v>
      </c>
      <c r="D18" s="3"/>
      <c r="E18" s="17">
        <v>525</v>
      </c>
      <c r="F18" s="17">
        <v>240116</v>
      </c>
      <c r="G18" s="4">
        <v>0.3888888888888889</v>
      </c>
      <c r="H18" s="4">
        <v>0.70833333333333337</v>
      </c>
      <c r="I18" s="3">
        <f t="shared" si="0"/>
        <v>460.00000000000006</v>
      </c>
      <c r="J18" s="3">
        <v>90</v>
      </c>
      <c r="K18" s="53">
        <f t="shared" si="1"/>
        <v>6.1666666666666679</v>
      </c>
      <c r="L18" s="3">
        <v>18</v>
      </c>
      <c r="M18" s="44">
        <f t="shared" si="5"/>
        <v>111.00000000000003</v>
      </c>
      <c r="N18" s="6">
        <v>31</v>
      </c>
      <c r="O18" s="29"/>
      <c r="P18" s="17"/>
      <c r="Q18" s="3"/>
      <c r="R18" s="3"/>
      <c r="S18" s="3">
        <f t="shared" si="6"/>
        <v>0</v>
      </c>
      <c r="T18" s="3"/>
      <c r="U18" s="53">
        <f t="shared" si="7"/>
        <v>0</v>
      </c>
      <c r="V18" s="3"/>
      <c r="W18" s="44">
        <f t="shared" si="8"/>
        <v>0</v>
      </c>
      <c r="X18" s="6"/>
      <c r="Y18" s="33">
        <v>45309</v>
      </c>
      <c r="Z18" s="17">
        <v>31</v>
      </c>
      <c r="AA18" s="4">
        <v>0.375</v>
      </c>
      <c r="AB18" s="4">
        <v>0.70833333333333337</v>
      </c>
      <c r="AC18" s="3">
        <f t="shared" si="9"/>
        <v>480</v>
      </c>
      <c r="AD18" s="3">
        <v>60</v>
      </c>
      <c r="AE18" s="53">
        <f t="shared" si="10"/>
        <v>7</v>
      </c>
      <c r="AF18" s="3">
        <v>8</v>
      </c>
      <c r="AG18" s="44">
        <f t="shared" si="11"/>
        <v>56</v>
      </c>
      <c r="AH18" s="6">
        <v>205</v>
      </c>
      <c r="AI18" s="47">
        <f t="shared" si="13"/>
        <v>167.00000000000003</v>
      </c>
      <c r="AJ18" s="36" t="str">
        <f t="shared" si="2"/>
        <v/>
      </c>
      <c r="AK18" s="74">
        <f t="shared" si="3"/>
        <v>6.612903225806452</v>
      </c>
      <c r="AL18" s="36">
        <f t="shared" si="4"/>
        <v>0.39047619047619048</v>
      </c>
      <c r="AM18" s="40">
        <f t="shared" si="12"/>
        <v>1.2275449101796405</v>
      </c>
    </row>
    <row r="19" spans="1:39" ht="16.5" customHeight="1" x14ac:dyDescent="0.3">
      <c r="A19" s="25">
        <v>45309</v>
      </c>
      <c r="B19" s="3" t="s">
        <v>61</v>
      </c>
      <c r="C19" s="3">
        <v>240118</v>
      </c>
      <c r="D19" s="3"/>
      <c r="E19" s="17">
        <v>330</v>
      </c>
      <c r="F19" s="17">
        <v>240116</v>
      </c>
      <c r="G19" s="4">
        <v>0.375</v>
      </c>
      <c r="H19" s="4">
        <v>0.58333333333333337</v>
      </c>
      <c r="I19" s="3">
        <f t="shared" si="0"/>
        <v>300.00000000000006</v>
      </c>
      <c r="J19" s="3">
        <v>60</v>
      </c>
      <c r="K19" s="53">
        <f t="shared" si="1"/>
        <v>4.0000000000000009</v>
      </c>
      <c r="L19" s="3">
        <v>18</v>
      </c>
      <c r="M19" s="44">
        <f t="shared" si="5"/>
        <v>72.000000000000014</v>
      </c>
      <c r="N19" s="6">
        <v>19</v>
      </c>
      <c r="O19" s="29"/>
      <c r="P19" s="17"/>
      <c r="Q19" s="3"/>
      <c r="R19" s="3"/>
      <c r="S19" s="3">
        <f t="shared" si="6"/>
        <v>0</v>
      </c>
      <c r="T19" s="3"/>
      <c r="U19" s="53">
        <f t="shared" si="7"/>
        <v>0</v>
      </c>
      <c r="V19" s="3"/>
      <c r="W19" s="44">
        <f t="shared" si="8"/>
        <v>0</v>
      </c>
      <c r="X19" s="6"/>
      <c r="Y19" s="33">
        <v>45310</v>
      </c>
      <c r="Z19" s="17">
        <v>19</v>
      </c>
      <c r="AA19" s="4">
        <v>0.375</v>
      </c>
      <c r="AB19" s="4">
        <v>0.41666666666666669</v>
      </c>
      <c r="AC19" s="3">
        <f t="shared" si="9"/>
        <v>60.000000000000028</v>
      </c>
      <c r="AD19" s="3"/>
      <c r="AE19" s="53">
        <f t="shared" si="10"/>
        <v>1.0000000000000004</v>
      </c>
      <c r="AF19" s="3">
        <v>8</v>
      </c>
      <c r="AG19" s="44">
        <f t="shared" si="11"/>
        <v>8.0000000000000036</v>
      </c>
      <c r="AH19" s="6">
        <v>164</v>
      </c>
      <c r="AI19" s="47">
        <f t="shared" si="13"/>
        <v>80.000000000000014</v>
      </c>
      <c r="AJ19" s="36" t="str">
        <f t="shared" si="2"/>
        <v/>
      </c>
      <c r="AK19" s="74">
        <f t="shared" si="3"/>
        <v>8.6315789473684212</v>
      </c>
      <c r="AL19" s="36">
        <f t="shared" si="4"/>
        <v>0.49696969696969695</v>
      </c>
      <c r="AM19" s="40">
        <f t="shared" si="12"/>
        <v>2.0499999999999998</v>
      </c>
    </row>
    <row r="20" spans="1:39" ht="16.5" customHeight="1" x14ac:dyDescent="0.3">
      <c r="A20" s="25">
        <v>45310</v>
      </c>
      <c r="B20" s="3" t="s">
        <v>66</v>
      </c>
      <c r="C20" s="3">
        <v>240119</v>
      </c>
      <c r="D20" s="3"/>
      <c r="E20" s="17">
        <v>220</v>
      </c>
      <c r="F20" s="17">
        <v>230915</v>
      </c>
      <c r="G20" s="4">
        <v>0.45833333333333331</v>
      </c>
      <c r="H20" s="4">
        <v>0.58333333333333337</v>
      </c>
      <c r="I20" s="3">
        <f t="shared" si="0"/>
        <v>180.00000000000009</v>
      </c>
      <c r="J20" s="3">
        <v>60</v>
      </c>
      <c r="K20" s="53">
        <f t="shared" si="1"/>
        <v>2.0000000000000013</v>
      </c>
      <c r="L20" s="3">
        <v>18</v>
      </c>
      <c r="M20" s="44">
        <f t="shared" si="5"/>
        <v>36.000000000000021</v>
      </c>
      <c r="N20" s="6">
        <v>21</v>
      </c>
      <c r="O20" s="29">
        <v>45313</v>
      </c>
      <c r="P20" s="17">
        <v>21</v>
      </c>
      <c r="Q20" s="4">
        <v>0.64583333333333337</v>
      </c>
      <c r="R20" s="4">
        <v>0.66666666666666663</v>
      </c>
      <c r="S20" s="3">
        <f t="shared" si="6"/>
        <v>29.999999999999893</v>
      </c>
      <c r="T20" s="3"/>
      <c r="U20" s="53">
        <f t="shared" si="7"/>
        <v>0.49999999999999822</v>
      </c>
      <c r="V20" s="3">
        <v>3</v>
      </c>
      <c r="W20" s="44">
        <f t="shared" si="8"/>
        <v>1.4999999999999947</v>
      </c>
      <c r="X20" s="6">
        <v>4.5</v>
      </c>
      <c r="Y20" s="33">
        <v>45313</v>
      </c>
      <c r="Z20" s="17">
        <v>4.5</v>
      </c>
      <c r="AA20" s="4">
        <v>0.375</v>
      </c>
      <c r="AB20" s="4">
        <v>0.41666666666666669</v>
      </c>
      <c r="AC20" s="3">
        <f t="shared" si="9"/>
        <v>60.000000000000028</v>
      </c>
      <c r="AD20" s="3"/>
      <c r="AE20" s="53">
        <f t="shared" si="10"/>
        <v>1.0000000000000004</v>
      </c>
      <c r="AF20" s="3">
        <v>3</v>
      </c>
      <c r="AG20" s="44">
        <f t="shared" si="11"/>
        <v>3.0000000000000013</v>
      </c>
      <c r="AH20" s="6">
        <v>79</v>
      </c>
      <c r="AI20" s="47">
        <f t="shared" si="13"/>
        <v>40.500000000000014</v>
      </c>
      <c r="AJ20" s="36" t="str">
        <f t="shared" si="2"/>
        <v/>
      </c>
      <c r="AK20" s="74">
        <f t="shared" si="3"/>
        <v>3.7619047619047619</v>
      </c>
      <c r="AL20" s="36">
        <f t="shared" si="4"/>
        <v>0.35909090909090907</v>
      </c>
      <c r="AM20" s="40">
        <f t="shared" si="12"/>
        <v>1.9506172839506166</v>
      </c>
    </row>
    <row r="21" spans="1:39" ht="16.5" customHeight="1" x14ac:dyDescent="0.3">
      <c r="A21" s="25">
        <v>45310</v>
      </c>
      <c r="B21" s="3" t="s">
        <v>65</v>
      </c>
      <c r="C21" s="3">
        <v>240119</v>
      </c>
      <c r="D21" s="3"/>
      <c r="E21" s="17">
        <v>77</v>
      </c>
      <c r="F21" s="17">
        <v>240108</v>
      </c>
      <c r="G21" s="4">
        <v>0.625</v>
      </c>
      <c r="H21" s="4">
        <v>0.6875</v>
      </c>
      <c r="I21" s="3">
        <f t="shared" si="0"/>
        <v>90</v>
      </c>
      <c r="J21" s="3"/>
      <c r="K21" s="53">
        <f t="shared" si="1"/>
        <v>1.5</v>
      </c>
      <c r="L21" s="3">
        <v>18</v>
      </c>
      <c r="M21" s="44">
        <f t="shared" si="5"/>
        <v>27</v>
      </c>
      <c r="N21" s="6">
        <v>23</v>
      </c>
      <c r="O21" s="29">
        <v>45313</v>
      </c>
      <c r="P21" s="17">
        <v>23</v>
      </c>
      <c r="Q21" s="4">
        <v>0.54166666666666663</v>
      </c>
      <c r="R21" s="4">
        <v>0.64583333333333337</v>
      </c>
      <c r="S21" s="3">
        <f t="shared" si="6"/>
        <v>150.00000000000011</v>
      </c>
      <c r="T21" s="3"/>
      <c r="U21" s="53">
        <f t="shared" si="7"/>
        <v>2.5000000000000018</v>
      </c>
      <c r="V21" s="3">
        <v>3</v>
      </c>
      <c r="W21" s="44">
        <f t="shared" si="8"/>
        <v>7.5000000000000053</v>
      </c>
      <c r="X21" s="6">
        <v>4</v>
      </c>
      <c r="Y21" s="33">
        <v>45314</v>
      </c>
      <c r="Z21" s="17">
        <v>4</v>
      </c>
      <c r="AA21" s="4">
        <v>0.38194444444444442</v>
      </c>
      <c r="AB21" s="4">
        <v>0.3888888888888889</v>
      </c>
      <c r="AC21" s="3">
        <f t="shared" si="9"/>
        <v>10.000000000000044</v>
      </c>
      <c r="AD21" s="3"/>
      <c r="AE21" s="53">
        <f t="shared" si="10"/>
        <v>0.16666666666666741</v>
      </c>
      <c r="AF21" s="3">
        <v>6</v>
      </c>
      <c r="AG21" s="44">
        <f t="shared" si="11"/>
        <v>1.0000000000000044</v>
      </c>
      <c r="AH21" s="6">
        <v>84</v>
      </c>
      <c r="AI21" s="47">
        <f t="shared" si="13"/>
        <v>35.500000000000014</v>
      </c>
      <c r="AJ21" s="36" t="str">
        <f t="shared" si="2"/>
        <v/>
      </c>
      <c r="AK21" s="74">
        <f t="shared" si="3"/>
        <v>3.652173913043478</v>
      </c>
      <c r="AL21" s="36">
        <f t="shared" si="4"/>
        <v>1.0909090909090908</v>
      </c>
      <c r="AM21" s="40">
        <f t="shared" si="12"/>
        <v>2.3661971830985906</v>
      </c>
    </row>
    <row r="22" spans="1:39" ht="16.5" customHeight="1" x14ac:dyDescent="0.3">
      <c r="A22" s="25">
        <v>45313</v>
      </c>
      <c r="B22" s="3" t="s">
        <v>112</v>
      </c>
      <c r="C22" s="3">
        <v>240122</v>
      </c>
      <c r="D22" s="3"/>
      <c r="E22" s="17">
        <v>262</v>
      </c>
      <c r="F22" s="17">
        <v>240108</v>
      </c>
      <c r="G22" s="4">
        <v>0.41666666666666669</v>
      </c>
      <c r="H22" s="4">
        <v>0.70833333333333337</v>
      </c>
      <c r="I22" s="3">
        <f t="shared" si="0"/>
        <v>420</v>
      </c>
      <c r="J22" s="3">
        <v>90</v>
      </c>
      <c r="K22" s="53">
        <f t="shared" si="1"/>
        <v>5.5</v>
      </c>
      <c r="L22" s="3">
        <v>18</v>
      </c>
      <c r="M22" s="44">
        <f t="shared" si="5"/>
        <v>99</v>
      </c>
      <c r="N22" s="6">
        <v>78</v>
      </c>
      <c r="O22" s="29">
        <v>45314</v>
      </c>
      <c r="P22" s="17">
        <v>78</v>
      </c>
      <c r="Q22" s="4">
        <v>0.54166666666666663</v>
      </c>
      <c r="R22" s="4">
        <v>0.66666666666666663</v>
      </c>
      <c r="S22" s="3">
        <f t="shared" si="6"/>
        <v>180</v>
      </c>
      <c r="T22" s="3"/>
      <c r="U22" s="53">
        <f t="shared" si="7"/>
        <v>3</v>
      </c>
      <c r="V22" s="3">
        <v>6</v>
      </c>
      <c r="W22" s="44">
        <f t="shared" si="8"/>
        <v>18</v>
      </c>
      <c r="X22" s="6">
        <v>16</v>
      </c>
      <c r="Y22" s="33">
        <v>45315</v>
      </c>
      <c r="Z22" s="17">
        <v>16</v>
      </c>
      <c r="AA22" s="4">
        <v>0.38194444444444442</v>
      </c>
      <c r="AB22" s="4">
        <v>0.40625</v>
      </c>
      <c r="AC22" s="3">
        <f t="shared" si="9"/>
        <v>35.000000000000036</v>
      </c>
      <c r="AD22" s="3"/>
      <c r="AE22" s="53">
        <f t="shared" si="10"/>
        <v>0.58333333333333393</v>
      </c>
      <c r="AF22" s="3">
        <v>6</v>
      </c>
      <c r="AG22" s="44">
        <f t="shared" si="11"/>
        <v>3.5000000000000036</v>
      </c>
      <c r="AH22" s="6">
        <v>265</v>
      </c>
      <c r="AI22" s="47">
        <f t="shared" si="13"/>
        <v>120.5</v>
      </c>
      <c r="AJ22" s="36" t="str">
        <f t="shared" si="2"/>
        <v/>
      </c>
      <c r="AK22" s="74">
        <f t="shared" si="3"/>
        <v>3.3974358974358974</v>
      </c>
      <c r="AL22" s="36">
        <f t="shared" si="4"/>
        <v>1.0114503816793894</v>
      </c>
      <c r="AM22" s="40">
        <f t="shared" si="12"/>
        <v>2.199170124481328</v>
      </c>
    </row>
    <row r="23" spans="1:39" ht="16.5" customHeight="1" x14ac:dyDescent="0.3">
      <c r="A23" s="25">
        <v>45314</v>
      </c>
      <c r="B23" s="3" t="s">
        <v>111</v>
      </c>
      <c r="C23" s="3">
        <v>240123</v>
      </c>
      <c r="D23" s="3"/>
      <c r="E23" s="17">
        <v>250</v>
      </c>
      <c r="F23" s="17">
        <v>230915</v>
      </c>
      <c r="G23" s="4">
        <v>0.375</v>
      </c>
      <c r="H23" s="4">
        <v>0.625</v>
      </c>
      <c r="I23" s="3">
        <f t="shared" si="0"/>
        <v>360</v>
      </c>
      <c r="J23" s="3">
        <v>60</v>
      </c>
      <c r="K23" s="53">
        <f t="shared" si="1"/>
        <v>5</v>
      </c>
      <c r="L23" s="3">
        <v>18</v>
      </c>
      <c r="M23" s="44">
        <f t="shared" si="5"/>
        <v>90</v>
      </c>
      <c r="N23" s="6">
        <v>20</v>
      </c>
      <c r="O23" s="29">
        <v>45315</v>
      </c>
      <c r="P23" s="17">
        <v>20</v>
      </c>
      <c r="Q23" s="4">
        <v>0.45833333333333331</v>
      </c>
      <c r="R23" s="4">
        <v>0.58333333333333337</v>
      </c>
      <c r="S23" s="3">
        <f t="shared" si="6"/>
        <v>180.00000000000009</v>
      </c>
      <c r="T23" s="3"/>
      <c r="U23" s="53">
        <f t="shared" si="7"/>
        <v>3.0000000000000013</v>
      </c>
      <c r="V23" s="3">
        <v>3</v>
      </c>
      <c r="W23" s="44">
        <f t="shared" si="8"/>
        <v>9.0000000000000036</v>
      </c>
      <c r="X23" s="6">
        <v>6.5</v>
      </c>
      <c r="Y23" s="33">
        <v>45316</v>
      </c>
      <c r="Z23" s="17"/>
      <c r="AA23" s="4"/>
      <c r="AB23" s="4"/>
      <c r="AC23" s="3">
        <f t="shared" si="9"/>
        <v>0</v>
      </c>
      <c r="AD23" s="3"/>
      <c r="AE23" s="53">
        <f t="shared" si="10"/>
        <v>0</v>
      </c>
      <c r="AF23" s="3"/>
      <c r="AG23" s="44">
        <f t="shared" si="11"/>
        <v>0</v>
      </c>
      <c r="AH23" s="6">
        <v>98</v>
      </c>
      <c r="AI23" s="47">
        <f t="shared" si="13"/>
        <v>99</v>
      </c>
      <c r="AJ23" s="36" t="str">
        <f t="shared" si="2"/>
        <v/>
      </c>
      <c r="AK23" s="74">
        <f t="shared" si="3"/>
        <v>4.9000000000000004</v>
      </c>
      <c r="AL23" s="36">
        <f t="shared" si="4"/>
        <v>0.39200000000000002</v>
      </c>
      <c r="AM23" s="40">
        <f t="shared" si="12"/>
        <v>0.98989898989898994</v>
      </c>
    </row>
    <row r="24" spans="1:39" ht="16.5" customHeight="1" x14ac:dyDescent="0.3">
      <c r="A24" s="25">
        <v>45314</v>
      </c>
      <c r="B24" s="3" t="s">
        <v>112</v>
      </c>
      <c r="C24" s="3">
        <v>240123</v>
      </c>
      <c r="D24" s="3"/>
      <c r="E24" s="17">
        <v>70</v>
      </c>
      <c r="F24" s="17">
        <v>240108</v>
      </c>
      <c r="G24" s="4">
        <v>0.625</v>
      </c>
      <c r="H24" s="4">
        <v>0.70833333333333337</v>
      </c>
      <c r="I24" s="3">
        <f t="shared" si="0"/>
        <v>120.00000000000006</v>
      </c>
      <c r="J24" s="3">
        <v>30</v>
      </c>
      <c r="K24" s="53">
        <f t="shared" si="1"/>
        <v>1.5000000000000009</v>
      </c>
      <c r="L24" s="3">
        <v>18</v>
      </c>
      <c r="M24" s="44">
        <f t="shared" si="5"/>
        <v>27.000000000000014</v>
      </c>
      <c r="N24" s="6">
        <v>24</v>
      </c>
      <c r="O24" s="29">
        <v>45315</v>
      </c>
      <c r="P24" s="17">
        <v>24</v>
      </c>
      <c r="Q24" s="4">
        <v>0.58333333333333337</v>
      </c>
      <c r="R24" s="4">
        <v>0.625</v>
      </c>
      <c r="S24" s="3">
        <f t="shared" si="6"/>
        <v>59.999999999999943</v>
      </c>
      <c r="T24" s="3"/>
      <c r="U24" s="53">
        <f t="shared" si="7"/>
        <v>0.999999999999999</v>
      </c>
      <c r="V24" s="3">
        <v>3</v>
      </c>
      <c r="W24" s="44">
        <f t="shared" si="8"/>
        <v>2.9999999999999969</v>
      </c>
      <c r="X24" s="6">
        <v>5</v>
      </c>
      <c r="Y24" s="33">
        <v>45315</v>
      </c>
      <c r="Z24" s="17">
        <v>5</v>
      </c>
      <c r="AA24" s="4">
        <v>0.38194444444444442</v>
      </c>
      <c r="AB24" s="4">
        <v>0.3923611111111111</v>
      </c>
      <c r="AC24" s="3">
        <f t="shared" si="9"/>
        <v>15.000000000000027</v>
      </c>
      <c r="AD24" s="3"/>
      <c r="AE24" s="53">
        <f t="shared" si="10"/>
        <v>0.25000000000000044</v>
      </c>
      <c r="AF24" s="3">
        <v>5</v>
      </c>
      <c r="AG24" s="44">
        <f t="shared" si="11"/>
        <v>1.2500000000000022</v>
      </c>
      <c r="AH24" s="6">
        <v>89</v>
      </c>
      <c r="AI24" s="47">
        <f t="shared" si="13"/>
        <v>31.250000000000014</v>
      </c>
      <c r="AJ24" s="36" t="str">
        <f t="shared" si="2"/>
        <v/>
      </c>
      <c r="AK24" s="74">
        <f t="shared" si="3"/>
        <v>3.7083333333333335</v>
      </c>
      <c r="AL24" s="36">
        <f t="shared" si="4"/>
        <v>1.2714285714285714</v>
      </c>
      <c r="AM24" s="40">
        <f t="shared" si="12"/>
        <v>2.8479999999999985</v>
      </c>
    </row>
    <row r="25" spans="1:39" ht="16.5" customHeight="1" x14ac:dyDescent="0.3">
      <c r="A25" s="25">
        <v>45315</v>
      </c>
      <c r="B25" s="3" t="s">
        <v>118</v>
      </c>
      <c r="C25" s="3">
        <v>240124</v>
      </c>
      <c r="D25" s="3"/>
      <c r="E25" s="17">
        <v>450</v>
      </c>
      <c r="F25" s="17">
        <v>230915</v>
      </c>
      <c r="G25" s="4">
        <v>0.45833333333333331</v>
      </c>
      <c r="H25" s="4">
        <v>0.70833333333333337</v>
      </c>
      <c r="I25" s="3">
        <f t="shared" si="0"/>
        <v>360.00000000000011</v>
      </c>
      <c r="J25" s="3">
        <v>90</v>
      </c>
      <c r="K25" s="53">
        <f t="shared" si="1"/>
        <v>4.5000000000000018</v>
      </c>
      <c r="L25" s="3">
        <v>18</v>
      </c>
      <c r="M25" s="44">
        <f t="shared" si="5"/>
        <v>81.000000000000028</v>
      </c>
      <c r="N25" s="6">
        <v>25</v>
      </c>
      <c r="O25" s="29">
        <v>45316</v>
      </c>
      <c r="P25" s="17">
        <v>25</v>
      </c>
      <c r="Q25" s="4">
        <v>0.41666666666666669</v>
      </c>
      <c r="R25" s="4">
        <v>0.625</v>
      </c>
      <c r="S25" s="3">
        <f t="shared" si="6"/>
        <v>300</v>
      </c>
      <c r="T25" s="3"/>
      <c r="U25" s="53">
        <f t="shared" si="7"/>
        <v>5</v>
      </c>
      <c r="V25" s="3">
        <v>3</v>
      </c>
      <c r="W25" s="44">
        <f t="shared" si="8"/>
        <v>15</v>
      </c>
      <c r="X25" s="6">
        <v>9.5</v>
      </c>
      <c r="Y25" s="33">
        <v>45317</v>
      </c>
      <c r="Z25" s="17">
        <v>9.5</v>
      </c>
      <c r="AA25" s="4">
        <v>0.6875</v>
      </c>
      <c r="AB25" s="4">
        <v>0.72916666666666663</v>
      </c>
      <c r="AC25" s="3">
        <f t="shared" si="9"/>
        <v>59.999999999999943</v>
      </c>
      <c r="AD25" s="3"/>
      <c r="AE25" s="53">
        <f t="shared" si="10"/>
        <v>0.999999999999999</v>
      </c>
      <c r="AF25" s="3">
        <v>7</v>
      </c>
      <c r="AG25" s="44">
        <f t="shared" si="11"/>
        <v>6.9999999999999929</v>
      </c>
      <c r="AH25" s="6">
        <v>240</v>
      </c>
      <c r="AI25" s="47">
        <f t="shared" si="13"/>
        <v>103.00000000000003</v>
      </c>
      <c r="AJ25" s="36" t="str">
        <f t="shared" si="2"/>
        <v/>
      </c>
      <c r="AK25" s="74">
        <f t="shared" si="3"/>
        <v>9.6</v>
      </c>
      <c r="AL25" s="36">
        <f t="shared" si="4"/>
        <v>0.53333333333333333</v>
      </c>
      <c r="AM25" s="40">
        <f t="shared" si="12"/>
        <v>2.3300970873786402</v>
      </c>
    </row>
    <row r="26" spans="1:39" ht="16.5" customHeight="1" x14ac:dyDescent="0.3">
      <c r="A26" s="25">
        <v>45316</v>
      </c>
      <c r="B26" s="3" t="s">
        <v>121</v>
      </c>
      <c r="C26" s="3">
        <v>240125</v>
      </c>
      <c r="D26" s="3"/>
      <c r="E26" s="17">
        <v>1120</v>
      </c>
      <c r="F26" s="17">
        <v>240125</v>
      </c>
      <c r="G26" s="4">
        <v>0.39583333333333331</v>
      </c>
      <c r="H26" s="4">
        <v>0.70833333333333337</v>
      </c>
      <c r="I26" s="3">
        <f>(H26-G26)*24*60</f>
        <v>450.00000000000011</v>
      </c>
      <c r="J26" s="3">
        <v>90</v>
      </c>
      <c r="K26" s="53">
        <f t="shared" ref="K26:K89" si="14">(I26-J26)/60</f>
        <v>6.0000000000000018</v>
      </c>
      <c r="L26" s="3">
        <v>18</v>
      </c>
      <c r="M26" s="44">
        <f t="shared" si="5"/>
        <v>108.00000000000003</v>
      </c>
      <c r="N26" s="6">
        <v>39</v>
      </c>
      <c r="O26" s="29"/>
      <c r="P26" s="17"/>
      <c r="Q26" s="4"/>
      <c r="R26" s="4"/>
      <c r="S26" s="3">
        <f t="shared" si="6"/>
        <v>0</v>
      </c>
      <c r="T26" s="3"/>
      <c r="U26" s="53">
        <f t="shared" si="7"/>
        <v>0</v>
      </c>
      <c r="V26" s="3"/>
      <c r="W26" s="44">
        <f t="shared" si="8"/>
        <v>0</v>
      </c>
      <c r="X26" s="6"/>
      <c r="Y26" s="33">
        <v>45317</v>
      </c>
      <c r="Z26" s="17">
        <v>39</v>
      </c>
      <c r="AA26" s="4">
        <v>0.375</v>
      </c>
      <c r="AB26" s="4">
        <v>0.66666666666666663</v>
      </c>
      <c r="AC26" s="3">
        <f t="shared" si="9"/>
        <v>419.99999999999994</v>
      </c>
      <c r="AD26" s="3">
        <v>90</v>
      </c>
      <c r="AE26" s="53">
        <f t="shared" si="10"/>
        <v>5.4999999999999991</v>
      </c>
      <c r="AF26" s="3">
        <v>8</v>
      </c>
      <c r="AG26" s="44">
        <f t="shared" si="11"/>
        <v>43.999999999999993</v>
      </c>
      <c r="AH26" s="6">
        <v>154</v>
      </c>
      <c r="AI26" s="47">
        <f t="shared" si="13"/>
        <v>152.00000000000003</v>
      </c>
      <c r="AJ26" s="36" t="str">
        <f t="shared" si="2"/>
        <v/>
      </c>
      <c r="AK26" s="74">
        <f t="shared" si="3"/>
        <v>3.9487179487179489</v>
      </c>
      <c r="AL26" s="36">
        <f t="shared" si="4"/>
        <v>0.13750000000000001</v>
      </c>
      <c r="AM26" s="40">
        <f t="shared" si="12"/>
        <v>1.0131578947368418</v>
      </c>
    </row>
    <row r="27" spans="1:39" ht="16.5" customHeight="1" x14ac:dyDescent="0.3">
      <c r="A27" s="25">
        <v>45317</v>
      </c>
      <c r="B27" s="3" t="s">
        <v>128</v>
      </c>
      <c r="C27" s="3">
        <v>240126</v>
      </c>
      <c r="D27" s="3"/>
      <c r="E27" s="17">
        <v>480</v>
      </c>
      <c r="F27" s="17">
        <v>240125</v>
      </c>
      <c r="G27" s="4">
        <v>0.39583333333333331</v>
      </c>
      <c r="H27" s="4">
        <v>0.58333333333333337</v>
      </c>
      <c r="I27" s="3">
        <f t="shared" ref="I27:I90" si="15">(H27-G27)*24*60</f>
        <v>270.00000000000011</v>
      </c>
      <c r="J27" s="3">
        <v>90</v>
      </c>
      <c r="K27" s="53">
        <f t="shared" si="14"/>
        <v>3.0000000000000018</v>
      </c>
      <c r="L27" s="3">
        <v>15</v>
      </c>
      <c r="M27" s="44">
        <f t="shared" si="5"/>
        <v>45.000000000000028</v>
      </c>
      <c r="N27" s="6">
        <v>18</v>
      </c>
      <c r="O27" s="29"/>
      <c r="P27" s="17"/>
      <c r="Q27" s="4"/>
      <c r="R27" s="4"/>
      <c r="S27" s="3">
        <f t="shared" si="6"/>
        <v>0</v>
      </c>
      <c r="T27" s="3"/>
      <c r="U27" s="53">
        <f t="shared" si="7"/>
        <v>0</v>
      </c>
      <c r="V27" s="3"/>
      <c r="W27" s="44">
        <f t="shared" si="8"/>
        <v>0</v>
      </c>
      <c r="X27" s="6"/>
      <c r="Y27" s="33">
        <v>45320</v>
      </c>
      <c r="Z27" s="17">
        <v>18</v>
      </c>
      <c r="AA27" s="4">
        <v>0.375</v>
      </c>
      <c r="AB27" s="4">
        <v>0.41666666666666669</v>
      </c>
      <c r="AC27" s="3">
        <f t="shared" si="9"/>
        <v>60.000000000000028</v>
      </c>
      <c r="AD27" s="3"/>
      <c r="AE27" s="53">
        <f t="shared" si="10"/>
        <v>1.0000000000000004</v>
      </c>
      <c r="AF27" s="3">
        <v>6</v>
      </c>
      <c r="AG27" s="44">
        <f t="shared" si="11"/>
        <v>6.0000000000000027</v>
      </c>
      <c r="AH27" s="6">
        <v>63</v>
      </c>
      <c r="AI27" s="47">
        <f t="shared" si="13"/>
        <v>51.000000000000028</v>
      </c>
      <c r="AJ27" s="36" t="str">
        <f t="shared" si="2"/>
        <v/>
      </c>
      <c r="AK27" s="74">
        <f t="shared" si="3"/>
        <v>3.5</v>
      </c>
      <c r="AL27" s="36">
        <f t="shared" si="4"/>
        <v>0.13125000000000001</v>
      </c>
      <c r="AM27" s="40">
        <f t="shared" si="12"/>
        <v>1.2352941176470582</v>
      </c>
    </row>
    <row r="28" spans="1:39" ht="16.5" customHeight="1" x14ac:dyDescent="0.3">
      <c r="A28" s="25">
        <v>45320</v>
      </c>
      <c r="B28" s="3" t="s">
        <v>131</v>
      </c>
      <c r="C28" s="3">
        <v>240129</v>
      </c>
      <c r="D28" s="3"/>
      <c r="E28" s="17">
        <v>216</v>
      </c>
      <c r="F28" s="17">
        <v>240108</v>
      </c>
      <c r="G28" s="4">
        <v>0.41666666666666669</v>
      </c>
      <c r="H28" s="4">
        <v>0.70833333333333337</v>
      </c>
      <c r="I28" s="3">
        <f t="shared" si="15"/>
        <v>420</v>
      </c>
      <c r="J28" s="3">
        <v>60</v>
      </c>
      <c r="K28" s="53">
        <f t="shared" si="14"/>
        <v>6</v>
      </c>
      <c r="L28" s="3">
        <v>18</v>
      </c>
      <c r="M28" s="44">
        <f t="shared" si="5"/>
        <v>108</v>
      </c>
      <c r="N28" s="6">
        <v>78</v>
      </c>
      <c r="O28" s="29">
        <v>45321</v>
      </c>
      <c r="P28" s="17">
        <v>78</v>
      </c>
      <c r="Q28" s="4">
        <v>0.41666666666666669</v>
      </c>
      <c r="R28" s="4">
        <v>0.66666666666666663</v>
      </c>
      <c r="S28" s="3">
        <f t="shared" si="6"/>
        <v>359.99999999999989</v>
      </c>
      <c r="T28" s="3">
        <v>60</v>
      </c>
      <c r="U28" s="53">
        <f t="shared" si="7"/>
        <v>4.9999999999999982</v>
      </c>
      <c r="V28" s="3">
        <v>2</v>
      </c>
      <c r="W28" s="44">
        <f t="shared" si="8"/>
        <v>9.9999999999999964</v>
      </c>
      <c r="X28" s="6">
        <v>17</v>
      </c>
      <c r="Y28" s="33">
        <v>45322</v>
      </c>
      <c r="Z28" s="17">
        <v>17</v>
      </c>
      <c r="AA28" s="4">
        <v>0.375</v>
      </c>
      <c r="AB28" s="4">
        <v>0.66666666666666663</v>
      </c>
      <c r="AC28" s="3">
        <f t="shared" si="9"/>
        <v>419.99999999999994</v>
      </c>
      <c r="AD28" s="3">
        <v>60</v>
      </c>
      <c r="AE28" s="53">
        <f t="shared" si="10"/>
        <v>5.9999999999999991</v>
      </c>
      <c r="AF28" s="3">
        <v>6</v>
      </c>
      <c r="AG28" s="44">
        <f t="shared" si="11"/>
        <v>35.999999999999993</v>
      </c>
      <c r="AH28" s="6">
        <v>256</v>
      </c>
      <c r="AI28" s="47">
        <f t="shared" si="13"/>
        <v>154</v>
      </c>
      <c r="AJ28" s="36" t="str">
        <f t="shared" si="2"/>
        <v/>
      </c>
      <c r="AK28" s="74">
        <f t="shared" si="3"/>
        <v>3.2820512820512819</v>
      </c>
      <c r="AL28" s="36">
        <f t="shared" si="4"/>
        <v>1.1851851851851851</v>
      </c>
      <c r="AM28" s="40">
        <f t="shared" si="12"/>
        <v>1.6623376623376624</v>
      </c>
    </row>
    <row r="29" spans="1:39" ht="16.5" customHeight="1" x14ac:dyDescent="0.3">
      <c r="A29" s="25">
        <v>45322</v>
      </c>
      <c r="B29" s="3" t="s">
        <v>139</v>
      </c>
      <c r="C29" s="3">
        <v>240131</v>
      </c>
      <c r="D29" s="3"/>
      <c r="E29" s="17">
        <v>144</v>
      </c>
      <c r="F29" s="17">
        <v>240108</v>
      </c>
      <c r="G29" s="4">
        <v>0.41666666666666669</v>
      </c>
      <c r="H29" s="4">
        <v>0.58333333333333337</v>
      </c>
      <c r="I29" s="3">
        <f t="shared" si="15"/>
        <v>240</v>
      </c>
      <c r="J29" s="3">
        <v>60</v>
      </c>
      <c r="K29" s="53">
        <f t="shared" si="14"/>
        <v>3</v>
      </c>
      <c r="L29" s="3">
        <v>10</v>
      </c>
      <c r="M29" s="44">
        <f t="shared" si="5"/>
        <v>30</v>
      </c>
      <c r="N29" s="6">
        <v>43</v>
      </c>
      <c r="O29" s="29">
        <v>45323</v>
      </c>
      <c r="P29" s="17">
        <v>43</v>
      </c>
      <c r="Q29" s="4">
        <v>0.41666666666666669</v>
      </c>
      <c r="R29" s="4">
        <v>0.58333333333333337</v>
      </c>
      <c r="S29" s="3">
        <f t="shared" si="6"/>
        <v>240</v>
      </c>
      <c r="T29" s="3">
        <v>60</v>
      </c>
      <c r="U29" s="53">
        <f t="shared" si="7"/>
        <v>3</v>
      </c>
      <c r="V29" s="3">
        <v>1</v>
      </c>
      <c r="W29" s="44">
        <f t="shared" si="8"/>
        <v>3</v>
      </c>
      <c r="X29" s="6">
        <v>8.5</v>
      </c>
      <c r="Y29" s="33">
        <v>45324</v>
      </c>
      <c r="Z29" s="17">
        <v>8.5</v>
      </c>
      <c r="AA29" s="4">
        <v>0.375</v>
      </c>
      <c r="AB29" s="4">
        <v>0.5</v>
      </c>
      <c r="AC29" s="3">
        <f t="shared" si="9"/>
        <v>180</v>
      </c>
      <c r="AD29" s="3"/>
      <c r="AE29" s="53">
        <f t="shared" si="10"/>
        <v>3</v>
      </c>
      <c r="AF29" s="3">
        <v>4</v>
      </c>
      <c r="AG29" s="44">
        <f t="shared" si="11"/>
        <v>12</v>
      </c>
      <c r="AH29" s="6">
        <v>141</v>
      </c>
      <c r="AI29" s="47">
        <f t="shared" si="13"/>
        <v>45</v>
      </c>
      <c r="AJ29" s="36" t="str">
        <f t="shared" si="2"/>
        <v/>
      </c>
      <c r="AK29" s="74">
        <f t="shared" si="3"/>
        <v>3.2790697674418605</v>
      </c>
      <c r="AL29" s="36">
        <f t="shared" si="4"/>
        <v>0.97916666666666663</v>
      </c>
      <c r="AM29" s="40">
        <f t="shared" si="12"/>
        <v>3.1333333333333333</v>
      </c>
    </row>
    <row r="30" spans="1:39" ht="16.5" customHeight="1" x14ac:dyDescent="0.3">
      <c r="A30" s="25">
        <v>45335</v>
      </c>
      <c r="B30" s="3" t="s">
        <v>39</v>
      </c>
      <c r="C30" s="3">
        <v>240213</v>
      </c>
      <c r="D30" s="3"/>
      <c r="E30" s="17">
        <v>328</v>
      </c>
      <c r="F30" s="17">
        <v>240108</v>
      </c>
      <c r="G30" s="4">
        <v>0.41666666666666669</v>
      </c>
      <c r="H30" s="4">
        <v>0.70833333333333337</v>
      </c>
      <c r="I30" s="3">
        <f t="shared" si="15"/>
        <v>420</v>
      </c>
      <c r="J30" s="3">
        <v>90</v>
      </c>
      <c r="K30" s="53">
        <f t="shared" si="14"/>
        <v>5.5</v>
      </c>
      <c r="L30" s="3">
        <v>12</v>
      </c>
      <c r="M30" s="44">
        <f t="shared" si="5"/>
        <v>66</v>
      </c>
      <c r="N30" s="6">
        <v>97</v>
      </c>
      <c r="O30" s="29">
        <v>45337</v>
      </c>
      <c r="P30" s="17">
        <f>30+67</f>
        <v>97</v>
      </c>
      <c r="Q30" s="4">
        <v>0.375</v>
      </c>
      <c r="R30" s="4">
        <v>0.58333333333333337</v>
      </c>
      <c r="S30" s="3">
        <f t="shared" si="6"/>
        <v>300.00000000000006</v>
      </c>
      <c r="T30" s="3">
        <v>60</v>
      </c>
      <c r="U30" s="53">
        <f t="shared" si="7"/>
        <v>4.0000000000000009</v>
      </c>
      <c r="V30" s="3"/>
      <c r="W30" s="44">
        <f t="shared" si="8"/>
        <v>0</v>
      </c>
      <c r="X30" s="6">
        <v>19</v>
      </c>
      <c r="Y30" s="33">
        <v>45338</v>
      </c>
      <c r="Z30" s="17">
        <f>6+13</f>
        <v>19</v>
      </c>
      <c r="AA30" s="4">
        <v>0.375</v>
      </c>
      <c r="AB30" s="4">
        <v>0.5</v>
      </c>
      <c r="AC30" s="3">
        <f t="shared" si="9"/>
        <v>180</v>
      </c>
      <c r="AD30" s="3"/>
      <c r="AE30" s="53">
        <f t="shared" si="10"/>
        <v>3</v>
      </c>
      <c r="AF30" s="3">
        <v>5</v>
      </c>
      <c r="AG30" s="44">
        <f t="shared" si="11"/>
        <v>15</v>
      </c>
      <c r="AH30" s="6">
        <f>96+192</f>
        <v>288</v>
      </c>
      <c r="AI30" s="47">
        <f t="shared" si="13"/>
        <v>81</v>
      </c>
      <c r="AJ30" s="36" t="str">
        <f t="shared" si="2"/>
        <v/>
      </c>
      <c r="AK30" s="74">
        <f t="shared" si="3"/>
        <v>2.9690721649484537</v>
      </c>
      <c r="AL30" s="36">
        <f t="shared" si="4"/>
        <v>0.87804878048780488</v>
      </c>
      <c r="AM30" s="40">
        <f t="shared" si="12"/>
        <v>3.5555555555555554</v>
      </c>
    </row>
    <row r="31" spans="1:39" ht="16.5" customHeight="1" x14ac:dyDescent="0.3">
      <c r="A31" s="25">
        <v>45336</v>
      </c>
      <c r="B31" s="3" t="s">
        <v>40</v>
      </c>
      <c r="C31" s="3">
        <v>240214</v>
      </c>
      <c r="D31" s="3"/>
      <c r="E31" s="17">
        <v>370</v>
      </c>
      <c r="F31" s="17">
        <v>230915</v>
      </c>
      <c r="G31" s="4">
        <v>0.41666666666666669</v>
      </c>
      <c r="H31" s="4">
        <v>0.625</v>
      </c>
      <c r="I31" s="3">
        <f t="shared" si="15"/>
        <v>300</v>
      </c>
      <c r="J31" s="3">
        <v>60</v>
      </c>
      <c r="K31" s="53">
        <f t="shared" si="14"/>
        <v>4</v>
      </c>
      <c r="L31" s="3">
        <v>12</v>
      </c>
      <c r="M31" s="44">
        <f t="shared" si="5"/>
        <v>48</v>
      </c>
      <c r="N31" s="6">
        <v>22</v>
      </c>
      <c r="O31" s="29">
        <v>45337</v>
      </c>
      <c r="P31" s="17">
        <v>22</v>
      </c>
      <c r="Q31" s="4">
        <v>0.625</v>
      </c>
      <c r="R31" s="4">
        <v>0.70833333333333337</v>
      </c>
      <c r="S31" s="3">
        <f t="shared" si="6"/>
        <v>120.00000000000006</v>
      </c>
      <c r="T31" s="3"/>
      <c r="U31" s="53">
        <f t="shared" si="7"/>
        <v>2.0000000000000009</v>
      </c>
      <c r="V31" s="3">
        <v>8</v>
      </c>
      <c r="W31" s="44">
        <f t="shared" si="8"/>
        <v>16.000000000000007</v>
      </c>
      <c r="X31" s="6">
        <v>6</v>
      </c>
      <c r="Y31" s="33">
        <v>45338</v>
      </c>
      <c r="Z31" s="17">
        <v>6</v>
      </c>
      <c r="AA31" s="3">
        <v>0.54166666666666663</v>
      </c>
      <c r="AB31" s="3">
        <v>0.58333333333333337</v>
      </c>
      <c r="AC31" s="3">
        <f t="shared" si="9"/>
        <v>60.000000000000107</v>
      </c>
      <c r="AD31" s="3"/>
      <c r="AE31" s="53">
        <f t="shared" si="10"/>
        <v>1.0000000000000018</v>
      </c>
      <c r="AF31" s="3">
        <v>4</v>
      </c>
      <c r="AG31" s="44">
        <f t="shared" si="11"/>
        <v>4.0000000000000071</v>
      </c>
      <c r="AH31" s="6">
        <v>94</v>
      </c>
      <c r="AI31" s="47">
        <f t="shared" si="13"/>
        <v>68</v>
      </c>
      <c r="AJ31" s="36" t="str">
        <f t="shared" si="2"/>
        <v/>
      </c>
      <c r="AK31" s="74">
        <f t="shared" si="3"/>
        <v>4.2727272727272725</v>
      </c>
      <c r="AL31" s="36">
        <f t="shared" si="4"/>
        <v>0.25405405405405407</v>
      </c>
      <c r="AM31" s="40">
        <f t="shared" si="12"/>
        <v>1.3823529411764706</v>
      </c>
    </row>
    <row r="32" spans="1:39" ht="16.5" customHeight="1" x14ac:dyDescent="0.3">
      <c r="A32" s="25">
        <v>45336</v>
      </c>
      <c r="B32" s="3" t="s">
        <v>39</v>
      </c>
      <c r="C32" s="3">
        <v>240214</v>
      </c>
      <c r="D32" s="3"/>
      <c r="E32" s="17">
        <v>110</v>
      </c>
      <c r="F32" s="17">
        <v>240108</v>
      </c>
      <c r="G32" s="4">
        <v>0.625</v>
      </c>
      <c r="H32" s="4">
        <v>0.72222222222222221</v>
      </c>
      <c r="I32" s="3">
        <f t="shared" si="15"/>
        <v>139.99999999999997</v>
      </c>
      <c r="J32" s="3">
        <v>30</v>
      </c>
      <c r="K32" s="53">
        <f t="shared" si="14"/>
        <v>1.8333333333333328</v>
      </c>
      <c r="L32" s="3">
        <v>12</v>
      </c>
      <c r="M32" s="44">
        <f t="shared" si="5"/>
        <v>21.999999999999993</v>
      </c>
      <c r="N32" s="6">
        <v>32</v>
      </c>
      <c r="O32" s="29">
        <v>45337</v>
      </c>
      <c r="P32" s="17">
        <v>32</v>
      </c>
      <c r="Q32" s="4">
        <v>0.58333333333333337</v>
      </c>
      <c r="R32" s="4">
        <v>0.625</v>
      </c>
      <c r="S32" s="3">
        <f t="shared" si="6"/>
        <v>59.999999999999943</v>
      </c>
      <c r="T32" s="3"/>
      <c r="U32" s="53">
        <f t="shared" si="7"/>
        <v>0.999999999999999</v>
      </c>
      <c r="V32" s="3">
        <v>8</v>
      </c>
      <c r="W32" s="44">
        <f t="shared" si="8"/>
        <v>7.999999999999992</v>
      </c>
      <c r="X32" s="6">
        <v>7</v>
      </c>
      <c r="Y32" s="33">
        <v>45338</v>
      </c>
      <c r="Z32" s="17">
        <v>7</v>
      </c>
      <c r="AA32" s="3">
        <v>0.45833333333333331</v>
      </c>
      <c r="AB32" s="3">
        <v>0.5</v>
      </c>
      <c r="AC32" s="3">
        <f t="shared" si="9"/>
        <v>60.000000000000028</v>
      </c>
      <c r="AD32" s="3"/>
      <c r="AE32" s="53">
        <f t="shared" si="10"/>
        <v>1.0000000000000004</v>
      </c>
      <c r="AF32" s="3">
        <v>4</v>
      </c>
      <c r="AG32" s="44">
        <f t="shared" si="11"/>
        <v>4.0000000000000018</v>
      </c>
      <c r="AH32" s="6">
        <v>92</v>
      </c>
      <c r="AI32" s="47">
        <f t="shared" si="13"/>
        <v>33.999999999999986</v>
      </c>
      <c r="AJ32" s="36" t="str">
        <f t="shared" si="2"/>
        <v/>
      </c>
      <c r="AK32" s="74">
        <f t="shared" si="3"/>
        <v>2.875</v>
      </c>
      <c r="AL32" s="36">
        <f t="shared" si="4"/>
        <v>0.83636363636363631</v>
      </c>
      <c r="AM32" s="40">
        <f t="shared" si="12"/>
        <v>2.7058823529411775</v>
      </c>
    </row>
    <row r="33" spans="1:39" ht="16.5" customHeight="1" x14ac:dyDescent="0.3">
      <c r="A33" s="25">
        <v>45341</v>
      </c>
      <c r="B33" s="3" t="s">
        <v>149</v>
      </c>
      <c r="C33" s="3">
        <v>240219</v>
      </c>
      <c r="D33" s="3"/>
      <c r="E33" s="17">
        <v>530</v>
      </c>
      <c r="F33" s="17">
        <v>230915</v>
      </c>
      <c r="G33" s="4">
        <v>0.39583333333333331</v>
      </c>
      <c r="H33" s="4">
        <v>0.69444444444444453</v>
      </c>
      <c r="I33" s="3">
        <f t="shared" si="15"/>
        <v>430.00000000000017</v>
      </c>
      <c r="J33" s="3">
        <v>90</v>
      </c>
      <c r="K33" s="53">
        <f t="shared" si="14"/>
        <v>5.6666666666666696</v>
      </c>
      <c r="L33" s="3">
        <v>15</v>
      </c>
      <c r="M33" s="44">
        <f t="shared" si="5"/>
        <v>85.000000000000043</v>
      </c>
      <c r="N33" s="6">
        <v>35</v>
      </c>
      <c r="O33" s="29">
        <v>45342</v>
      </c>
      <c r="P33" s="17">
        <v>35</v>
      </c>
      <c r="Q33" s="4">
        <v>0.41666666666666669</v>
      </c>
      <c r="R33" s="4">
        <v>0.625</v>
      </c>
      <c r="S33" s="3">
        <f t="shared" si="6"/>
        <v>300</v>
      </c>
      <c r="T33" s="3">
        <v>60</v>
      </c>
      <c r="U33" s="53">
        <f t="shared" si="7"/>
        <v>4</v>
      </c>
      <c r="V33" s="3">
        <v>3</v>
      </c>
      <c r="W33" s="44">
        <f t="shared" si="8"/>
        <v>12</v>
      </c>
      <c r="X33" s="6">
        <v>17</v>
      </c>
      <c r="Y33" s="33"/>
      <c r="Z33" s="17"/>
      <c r="AA33" s="3"/>
      <c r="AB33" s="3"/>
      <c r="AC33" s="3">
        <f t="shared" si="9"/>
        <v>0</v>
      </c>
      <c r="AD33" s="3"/>
      <c r="AE33" s="53">
        <f t="shared" si="10"/>
        <v>0</v>
      </c>
      <c r="AF33" s="3"/>
      <c r="AG33" s="44">
        <f t="shared" si="11"/>
        <v>0</v>
      </c>
      <c r="AH33" s="6"/>
      <c r="AI33" s="47">
        <f t="shared" si="13"/>
        <v>97.000000000000043</v>
      </c>
      <c r="AJ33" s="36" t="str">
        <f t="shared" si="2"/>
        <v/>
      </c>
      <c r="AK33" s="74">
        <f t="shared" si="3"/>
        <v>0</v>
      </c>
      <c r="AL33" s="36" t="str">
        <f t="shared" si="4"/>
        <v/>
      </c>
      <c r="AM33" s="40" t="str">
        <f t="shared" si="12"/>
        <v/>
      </c>
    </row>
    <row r="34" spans="1:39" ht="16.5" customHeight="1" x14ac:dyDescent="0.3">
      <c r="A34" s="25">
        <v>45342</v>
      </c>
      <c r="B34" s="3" t="s">
        <v>39</v>
      </c>
      <c r="C34" s="3">
        <v>240220</v>
      </c>
      <c r="D34" s="3"/>
      <c r="E34" s="17">
        <v>130</v>
      </c>
      <c r="F34" s="17">
        <v>240108</v>
      </c>
      <c r="G34" s="4">
        <v>0.41666666666666669</v>
      </c>
      <c r="H34" s="4">
        <v>0.625</v>
      </c>
      <c r="I34" s="3">
        <f t="shared" si="15"/>
        <v>300</v>
      </c>
      <c r="J34" s="3">
        <v>60</v>
      </c>
      <c r="K34" s="53">
        <f t="shared" si="14"/>
        <v>4</v>
      </c>
      <c r="L34" s="3">
        <v>15</v>
      </c>
      <c r="M34" s="44">
        <f t="shared" si="5"/>
        <v>60</v>
      </c>
      <c r="N34" s="6">
        <v>38</v>
      </c>
      <c r="O34" s="68"/>
      <c r="P34" s="17"/>
      <c r="Q34" s="4"/>
      <c r="R34" s="4"/>
      <c r="S34" s="3">
        <f t="shared" si="6"/>
        <v>0</v>
      </c>
      <c r="T34" s="3"/>
      <c r="U34" s="53">
        <f t="shared" si="7"/>
        <v>0</v>
      </c>
      <c r="V34" s="3"/>
      <c r="W34" s="44">
        <f t="shared" si="8"/>
        <v>0</v>
      </c>
      <c r="X34" s="6"/>
      <c r="Y34" s="33"/>
      <c r="Z34" s="17"/>
      <c r="AA34" s="3"/>
      <c r="AB34" s="3"/>
      <c r="AC34" s="3">
        <f t="shared" si="9"/>
        <v>0</v>
      </c>
      <c r="AD34" s="3"/>
      <c r="AE34" s="53">
        <f t="shared" si="10"/>
        <v>0</v>
      </c>
      <c r="AF34" s="3"/>
      <c r="AG34" s="44">
        <f t="shared" si="11"/>
        <v>0</v>
      </c>
      <c r="AH34" s="6"/>
      <c r="AI34" s="47">
        <f t="shared" si="13"/>
        <v>60</v>
      </c>
      <c r="AJ34" s="36" t="str">
        <f t="shared" ref="AJ34:AJ65" si="16">IFERROR(IF(AH34="","",AH34/D34),"")</f>
        <v/>
      </c>
      <c r="AK34" s="74">
        <f t="shared" ref="AK34:AK65" si="17">IFERROR(AH34/N34,"")</f>
        <v>0</v>
      </c>
      <c r="AL34" s="36" t="str">
        <f t="shared" ref="AL34:AL65" si="18">IF(AH34="","",AH34/E34)</f>
        <v/>
      </c>
      <c r="AM34" s="40" t="str">
        <f t="shared" si="12"/>
        <v/>
      </c>
    </row>
    <row r="35" spans="1:39" ht="16.5" customHeight="1" x14ac:dyDescent="0.3">
      <c r="A35" s="25">
        <v>45342</v>
      </c>
      <c r="B35" s="3" t="s">
        <v>121</v>
      </c>
      <c r="C35" s="3">
        <v>240220</v>
      </c>
      <c r="D35" s="3"/>
      <c r="E35" s="17">
        <v>40</v>
      </c>
      <c r="F35" s="17">
        <v>240219</v>
      </c>
      <c r="G35" s="4">
        <v>0.625</v>
      </c>
      <c r="H35" s="4">
        <v>0.64583333333333337</v>
      </c>
      <c r="I35" s="3">
        <f t="shared" si="15"/>
        <v>30.000000000000053</v>
      </c>
      <c r="J35" s="3"/>
      <c r="K35" s="53">
        <f t="shared" si="14"/>
        <v>0.50000000000000089</v>
      </c>
      <c r="L35" s="3">
        <v>15</v>
      </c>
      <c r="M35" s="44">
        <f t="shared" si="5"/>
        <v>7.5000000000000133</v>
      </c>
      <c r="N35" s="6">
        <v>2</v>
      </c>
      <c r="O35" s="29"/>
      <c r="P35" s="17"/>
      <c r="Q35" s="4"/>
      <c r="R35" s="4"/>
      <c r="S35" s="3">
        <f t="shared" si="6"/>
        <v>0</v>
      </c>
      <c r="T35" s="3"/>
      <c r="U35" s="53">
        <f t="shared" si="7"/>
        <v>0</v>
      </c>
      <c r="V35" s="3"/>
      <c r="W35" s="44">
        <f t="shared" si="8"/>
        <v>0</v>
      </c>
      <c r="X35" s="6"/>
      <c r="Y35" s="33"/>
      <c r="Z35" s="17"/>
      <c r="AA35" s="3"/>
      <c r="AB35" s="3"/>
      <c r="AC35" s="3">
        <f t="shared" si="9"/>
        <v>0</v>
      </c>
      <c r="AD35" s="3"/>
      <c r="AE35" s="53">
        <f t="shared" si="10"/>
        <v>0</v>
      </c>
      <c r="AF35" s="3"/>
      <c r="AG35" s="44">
        <f t="shared" si="11"/>
        <v>0</v>
      </c>
      <c r="AH35" s="6"/>
      <c r="AI35" s="47">
        <f t="shared" si="13"/>
        <v>7.5000000000000133</v>
      </c>
      <c r="AJ35" s="36" t="str">
        <f t="shared" si="16"/>
        <v/>
      </c>
      <c r="AK35" s="74">
        <f t="shared" si="17"/>
        <v>0</v>
      </c>
      <c r="AL35" s="36" t="str">
        <f t="shared" si="18"/>
        <v/>
      </c>
      <c r="AM35" s="40" t="str">
        <f t="shared" si="12"/>
        <v/>
      </c>
    </row>
    <row r="36" spans="1:39" ht="16.5" customHeight="1" x14ac:dyDescent="0.3">
      <c r="A36" s="25">
        <v>45342</v>
      </c>
      <c r="B36" s="3" t="s">
        <v>37</v>
      </c>
      <c r="C36" s="3">
        <v>240220</v>
      </c>
      <c r="D36" s="3"/>
      <c r="E36" s="17">
        <v>75</v>
      </c>
      <c r="F36" s="17">
        <v>240220</v>
      </c>
      <c r="G36" s="4">
        <v>0.64583333333333337</v>
      </c>
      <c r="H36" s="4">
        <v>0.70833333333333337</v>
      </c>
      <c r="I36" s="3">
        <f t="shared" si="15"/>
        <v>90</v>
      </c>
      <c r="J36" s="3">
        <v>30</v>
      </c>
      <c r="K36" s="53">
        <f t="shared" si="14"/>
        <v>1</v>
      </c>
      <c r="L36" s="3">
        <v>15</v>
      </c>
      <c r="M36" s="44">
        <f t="shared" si="5"/>
        <v>15</v>
      </c>
      <c r="N36" s="6">
        <v>5</v>
      </c>
      <c r="O36" s="29"/>
      <c r="P36" s="17"/>
      <c r="Q36" s="3"/>
      <c r="R36" s="3"/>
      <c r="S36" s="3">
        <f t="shared" si="6"/>
        <v>0</v>
      </c>
      <c r="T36" s="3"/>
      <c r="U36" s="53">
        <f t="shared" si="7"/>
        <v>0</v>
      </c>
      <c r="V36" s="3"/>
      <c r="W36" s="44">
        <f t="shared" si="8"/>
        <v>0</v>
      </c>
      <c r="X36" s="6"/>
      <c r="Y36" s="33"/>
      <c r="Z36" s="17"/>
      <c r="AA36" s="3"/>
      <c r="AB36" s="3"/>
      <c r="AC36" s="3">
        <f t="shared" si="9"/>
        <v>0</v>
      </c>
      <c r="AD36" s="3"/>
      <c r="AE36" s="53">
        <f t="shared" si="10"/>
        <v>0</v>
      </c>
      <c r="AF36" s="3"/>
      <c r="AG36" s="44">
        <f t="shared" si="11"/>
        <v>0</v>
      </c>
      <c r="AH36" s="6"/>
      <c r="AI36" s="47">
        <f t="shared" si="13"/>
        <v>15</v>
      </c>
      <c r="AJ36" s="36" t="str">
        <f t="shared" si="16"/>
        <v/>
      </c>
      <c r="AK36" s="74">
        <f t="shared" si="17"/>
        <v>0</v>
      </c>
      <c r="AL36" s="36" t="str">
        <f t="shared" si="18"/>
        <v/>
      </c>
      <c r="AM36" s="40" t="str">
        <f t="shared" si="12"/>
        <v/>
      </c>
    </row>
    <row r="37" spans="1:39" ht="16.5" customHeight="1" x14ac:dyDescent="0.3">
      <c r="A37" s="25"/>
      <c r="B37" s="3"/>
      <c r="C37" s="3"/>
      <c r="D37" s="3"/>
      <c r="E37" s="17"/>
      <c r="F37" s="17"/>
      <c r="G37" s="4"/>
      <c r="H37" s="4"/>
      <c r="I37" s="3">
        <f t="shared" si="15"/>
        <v>0</v>
      </c>
      <c r="J37" s="3"/>
      <c r="K37" s="53">
        <f t="shared" si="14"/>
        <v>0</v>
      </c>
      <c r="L37" s="3"/>
      <c r="M37" s="44">
        <f t="shared" si="5"/>
        <v>0</v>
      </c>
      <c r="N37" s="6"/>
      <c r="O37" s="29"/>
      <c r="P37" s="17"/>
      <c r="Q37" s="4"/>
      <c r="R37" s="4"/>
      <c r="S37" s="3">
        <f t="shared" si="6"/>
        <v>0</v>
      </c>
      <c r="T37" s="3"/>
      <c r="U37" s="53">
        <f t="shared" si="7"/>
        <v>0</v>
      </c>
      <c r="V37" s="3"/>
      <c r="W37" s="44">
        <f t="shared" si="8"/>
        <v>0</v>
      </c>
      <c r="X37" s="6"/>
      <c r="Y37" s="33"/>
      <c r="Z37" s="17"/>
      <c r="AA37" s="3"/>
      <c r="AB37" s="3"/>
      <c r="AC37" s="3">
        <f t="shared" si="9"/>
        <v>0</v>
      </c>
      <c r="AD37" s="3"/>
      <c r="AE37" s="53">
        <f t="shared" si="10"/>
        <v>0</v>
      </c>
      <c r="AF37" s="3"/>
      <c r="AG37" s="44">
        <f t="shared" si="11"/>
        <v>0</v>
      </c>
      <c r="AH37" s="6"/>
      <c r="AI37" s="47">
        <f t="shared" si="13"/>
        <v>0</v>
      </c>
      <c r="AJ37" s="36" t="str">
        <f t="shared" si="16"/>
        <v/>
      </c>
      <c r="AK37" s="74" t="str">
        <f t="shared" si="17"/>
        <v/>
      </c>
      <c r="AL37" s="36" t="str">
        <f t="shared" si="18"/>
        <v/>
      </c>
      <c r="AM37" s="40" t="str">
        <f t="shared" si="12"/>
        <v/>
      </c>
    </row>
    <row r="38" spans="1:39" ht="16.5" customHeight="1" x14ac:dyDescent="0.3">
      <c r="A38" s="25"/>
      <c r="B38" s="3"/>
      <c r="C38" s="3"/>
      <c r="D38" s="3"/>
      <c r="E38" s="17"/>
      <c r="F38" s="17"/>
      <c r="G38" s="4"/>
      <c r="H38" s="4"/>
      <c r="I38" s="3">
        <f t="shared" si="15"/>
        <v>0</v>
      </c>
      <c r="J38" s="3"/>
      <c r="K38" s="53">
        <f t="shared" si="14"/>
        <v>0</v>
      </c>
      <c r="L38" s="3"/>
      <c r="M38" s="44">
        <f t="shared" si="5"/>
        <v>0</v>
      </c>
      <c r="N38" s="6"/>
      <c r="O38" s="29"/>
      <c r="P38" s="17"/>
      <c r="Q38" s="3"/>
      <c r="R38" s="3"/>
      <c r="S38" s="3">
        <f t="shared" si="6"/>
        <v>0</v>
      </c>
      <c r="T38" s="3"/>
      <c r="U38" s="53">
        <f t="shared" si="7"/>
        <v>0</v>
      </c>
      <c r="V38" s="3"/>
      <c r="W38" s="44">
        <f t="shared" si="8"/>
        <v>0</v>
      </c>
      <c r="X38" s="6"/>
      <c r="Y38" s="33"/>
      <c r="Z38" s="17"/>
      <c r="AA38" s="4"/>
      <c r="AB38" s="4"/>
      <c r="AC38" s="3">
        <f t="shared" si="9"/>
        <v>0</v>
      </c>
      <c r="AD38" s="3"/>
      <c r="AE38" s="53">
        <f t="shared" si="10"/>
        <v>0</v>
      </c>
      <c r="AF38" s="3"/>
      <c r="AG38" s="44">
        <f t="shared" si="11"/>
        <v>0</v>
      </c>
      <c r="AH38" s="6"/>
      <c r="AI38" s="47">
        <f t="shared" si="13"/>
        <v>0</v>
      </c>
      <c r="AJ38" s="36" t="str">
        <f t="shared" si="16"/>
        <v/>
      </c>
      <c r="AK38" s="74" t="str">
        <f t="shared" si="17"/>
        <v/>
      </c>
      <c r="AL38" s="36" t="str">
        <f t="shared" si="18"/>
        <v/>
      </c>
      <c r="AM38" s="40" t="str">
        <f t="shared" ref="AM38:AM101" si="19">IF(AH38="","",AH38/AI38)</f>
        <v/>
      </c>
    </row>
    <row r="39" spans="1:39" ht="16.5" customHeight="1" x14ac:dyDescent="0.3">
      <c r="A39" s="25"/>
      <c r="B39" s="3"/>
      <c r="C39" s="3"/>
      <c r="D39" s="3"/>
      <c r="E39" s="17"/>
      <c r="F39" s="17"/>
      <c r="G39" s="4"/>
      <c r="H39" s="4"/>
      <c r="I39" s="3">
        <f t="shared" si="15"/>
        <v>0</v>
      </c>
      <c r="J39" s="3"/>
      <c r="K39" s="53">
        <f t="shared" si="14"/>
        <v>0</v>
      </c>
      <c r="L39" s="3"/>
      <c r="M39" s="44">
        <f t="shared" si="5"/>
        <v>0</v>
      </c>
      <c r="N39" s="6"/>
      <c r="O39" s="29"/>
      <c r="P39" s="17"/>
      <c r="Q39" s="3"/>
      <c r="R39" s="3"/>
      <c r="S39" s="3">
        <f t="shared" si="6"/>
        <v>0</v>
      </c>
      <c r="T39" s="3"/>
      <c r="U39" s="53">
        <f t="shared" si="7"/>
        <v>0</v>
      </c>
      <c r="V39" s="3"/>
      <c r="W39" s="44">
        <f t="shared" si="8"/>
        <v>0</v>
      </c>
      <c r="X39" s="6"/>
      <c r="Y39" s="33"/>
      <c r="Z39" s="17"/>
      <c r="AA39" s="3"/>
      <c r="AB39" s="3"/>
      <c r="AC39" s="3">
        <f t="shared" si="9"/>
        <v>0</v>
      </c>
      <c r="AD39" s="3"/>
      <c r="AE39" s="53">
        <f t="shared" si="10"/>
        <v>0</v>
      </c>
      <c r="AF39" s="3"/>
      <c r="AG39" s="44">
        <f t="shared" si="11"/>
        <v>0</v>
      </c>
      <c r="AH39" s="6"/>
      <c r="AI39" s="47">
        <f t="shared" si="13"/>
        <v>0</v>
      </c>
      <c r="AJ39" s="36" t="str">
        <f t="shared" si="16"/>
        <v/>
      </c>
      <c r="AK39" s="74" t="str">
        <f t="shared" si="17"/>
        <v/>
      </c>
      <c r="AL39" s="36" t="str">
        <f t="shared" si="18"/>
        <v/>
      </c>
      <c r="AM39" s="40" t="str">
        <f t="shared" si="19"/>
        <v/>
      </c>
    </row>
    <row r="40" spans="1:39" ht="16.5" customHeight="1" x14ac:dyDescent="0.3">
      <c r="A40" s="25"/>
      <c r="B40" s="3"/>
      <c r="C40" s="3"/>
      <c r="D40" s="3"/>
      <c r="E40" s="17"/>
      <c r="F40" s="17"/>
      <c r="G40" s="4"/>
      <c r="H40" s="4"/>
      <c r="I40" s="3">
        <f t="shared" si="15"/>
        <v>0</v>
      </c>
      <c r="J40" s="3"/>
      <c r="K40" s="53">
        <f t="shared" si="14"/>
        <v>0</v>
      </c>
      <c r="L40" s="3"/>
      <c r="M40" s="44">
        <f t="shared" si="5"/>
        <v>0</v>
      </c>
      <c r="N40" s="6"/>
      <c r="O40" s="29"/>
      <c r="P40" s="17"/>
      <c r="Q40" s="3"/>
      <c r="R40" s="3"/>
      <c r="S40" s="3">
        <f t="shared" si="6"/>
        <v>0</v>
      </c>
      <c r="T40" s="3"/>
      <c r="U40" s="53">
        <f t="shared" si="7"/>
        <v>0</v>
      </c>
      <c r="V40" s="3"/>
      <c r="W40" s="44">
        <f t="shared" si="8"/>
        <v>0</v>
      </c>
      <c r="X40" s="6"/>
      <c r="Y40" s="33"/>
      <c r="Z40" s="17"/>
      <c r="AA40" s="3"/>
      <c r="AB40" s="3"/>
      <c r="AC40" s="3">
        <f t="shared" si="9"/>
        <v>0</v>
      </c>
      <c r="AD40" s="3"/>
      <c r="AE40" s="53">
        <f t="shared" si="10"/>
        <v>0</v>
      </c>
      <c r="AF40" s="3"/>
      <c r="AG40" s="44">
        <f t="shared" si="11"/>
        <v>0</v>
      </c>
      <c r="AH40" s="6"/>
      <c r="AI40" s="47">
        <f t="shared" si="13"/>
        <v>0</v>
      </c>
      <c r="AJ40" s="36" t="str">
        <f t="shared" si="16"/>
        <v/>
      </c>
      <c r="AK40" s="74" t="str">
        <f t="shared" si="17"/>
        <v/>
      </c>
      <c r="AL40" s="36" t="str">
        <f t="shared" si="18"/>
        <v/>
      </c>
      <c r="AM40" s="40" t="str">
        <f t="shared" si="19"/>
        <v/>
      </c>
    </row>
    <row r="41" spans="1:39" ht="16.5" customHeight="1" x14ac:dyDescent="0.3">
      <c r="A41" s="25"/>
      <c r="B41" s="3"/>
      <c r="C41" s="3"/>
      <c r="D41" s="3"/>
      <c r="E41" s="17"/>
      <c r="F41" s="17"/>
      <c r="G41" s="4"/>
      <c r="H41" s="4"/>
      <c r="I41" s="3">
        <f t="shared" si="15"/>
        <v>0</v>
      </c>
      <c r="J41" s="3"/>
      <c r="K41" s="53">
        <f t="shared" si="14"/>
        <v>0</v>
      </c>
      <c r="L41" s="3"/>
      <c r="M41" s="44">
        <f t="shared" si="5"/>
        <v>0</v>
      </c>
      <c r="N41" s="6"/>
      <c r="O41" s="29"/>
      <c r="P41" s="17"/>
      <c r="Q41" s="3"/>
      <c r="R41" s="3"/>
      <c r="S41" s="3">
        <f t="shared" si="6"/>
        <v>0</v>
      </c>
      <c r="T41" s="3"/>
      <c r="U41" s="53">
        <f t="shared" si="7"/>
        <v>0</v>
      </c>
      <c r="V41" s="3"/>
      <c r="W41" s="44">
        <f t="shared" si="8"/>
        <v>0</v>
      </c>
      <c r="X41" s="6"/>
      <c r="Y41" s="33"/>
      <c r="Z41" s="17"/>
      <c r="AA41" s="4"/>
      <c r="AB41" s="4"/>
      <c r="AC41" s="3">
        <f t="shared" si="9"/>
        <v>0</v>
      </c>
      <c r="AD41" s="3"/>
      <c r="AE41" s="53">
        <f t="shared" si="10"/>
        <v>0</v>
      </c>
      <c r="AF41" s="3"/>
      <c r="AG41" s="44">
        <f t="shared" si="11"/>
        <v>0</v>
      </c>
      <c r="AH41" s="6"/>
      <c r="AI41" s="47">
        <f t="shared" si="13"/>
        <v>0</v>
      </c>
      <c r="AJ41" s="36" t="str">
        <f t="shared" si="16"/>
        <v/>
      </c>
      <c r="AK41" s="74" t="str">
        <f t="shared" si="17"/>
        <v/>
      </c>
      <c r="AL41" s="36" t="str">
        <f t="shared" si="18"/>
        <v/>
      </c>
      <c r="AM41" s="40" t="str">
        <f t="shared" si="19"/>
        <v/>
      </c>
    </row>
    <row r="42" spans="1:39" ht="16.5" customHeight="1" x14ac:dyDescent="0.3">
      <c r="A42" s="25"/>
      <c r="B42" s="3"/>
      <c r="C42" s="3"/>
      <c r="D42" s="3"/>
      <c r="E42" s="17"/>
      <c r="F42" s="17"/>
      <c r="G42" s="4"/>
      <c r="H42" s="4"/>
      <c r="I42" s="3">
        <f t="shared" si="15"/>
        <v>0</v>
      </c>
      <c r="J42" s="3"/>
      <c r="K42" s="53">
        <f t="shared" si="14"/>
        <v>0</v>
      </c>
      <c r="L42" s="3"/>
      <c r="M42" s="44">
        <f t="shared" si="5"/>
        <v>0</v>
      </c>
      <c r="N42" s="6"/>
      <c r="O42" s="29"/>
      <c r="P42" s="17"/>
      <c r="Q42" s="3"/>
      <c r="R42" s="3"/>
      <c r="S42" s="3">
        <f t="shared" si="6"/>
        <v>0</v>
      </c>
      <c r="T42" s="3"/>
      <c r="U42" s="53">
        <f t="shared" si="7"/>
        <v>0</v>
      </c>
      <c r="V42" s="3"/>
      <c r="W42" s="44">
        <f t="shared" si="8"/>
        <v>0</v>
      </c>
      <c r="X42" s="6"/>
      <c r="Y42" s="33"/>
      <c r="Z42" s="17"/>
      <c r="AA42" s="3"/>
      <c r="AB42" s="3"/>
      <c r="AC42" s="3">
        <f t="shared" si="9"/>
        <v>0</v>
      </c>
      <c r="AD42" s="3"/>
      <c r="AE42" s="53">
        <f t="shared" si="10"/>
        <v>0</v>
      </c>
      <c r="AF42" s="3"/>
      <c r="AG42" s="44">
        <f t="shared" si="11"/>
        <v>0</v>
      </c>
      <c r="AH42" s="6"/>
      <c r="AI42" s="47">
        <f t="shared" si="13"/>
        <v>0</v>
      </c>
      <c r="AJ42" s="36" t="str">
        <f t="shared" si="16"/>
        <v/>
      </c>
      <c r="AK42" s="74" t="str">
        <f t="shared" si="17"/>
        <v/>
      </c>
      <c r="AL42" s="36" t="str">
        <f t="shared" si="18"/>
        <v/>
      </c>
      <c r="AM42" s="40" t="str">
        <f t="shared" si="19"/>
        <v/>
      </c>
    </row>
    <row r="43" spans="1:39" ht="16.5" customHeight="1" x14ac:dyDescent="0.3">
      <c r="A43" s="25"/>
      <c r="B43" s="3"/>
      <c r="C43" s="3"/>
      <c r="D43" s="3"/>
      <c r="E43" s="17"/>
      <c r="F43" s="17"/>
      <c r="G43" s="4"/>
      <c r="H43" s="4"/>
      <c r="I43" s="3">
        <f t="shared" si="15"/>
        <v>0</v>
      </c>
      <c r="J43" s="3"/>
      <c r="K43" s="53">
        <f t="shared" si="14"/>
        <v>0</v>
      </c>
      <c r="L43" s="3"/>
      <c r="M43" s="44">
        <f t="shared" si="5"/>
        <v>0</v>
      </c>
      <c r="N43" s="6"/>
      <c r="O43" s="29"/>
      <c r="P43" s="17"/>
      <c r="Q43" s="3"/>
      <c r="R43" s="3"/>
      <c r="S43" s="3">
        <f t="shared" si="6"/>
        <v>0</v>
      </c>
      <c r="T43" s="3"/>
      <c r="U43" s="53">
        <f t="shared" si="7"/>
        <v>0</v>
      </c>
      <c r="V43" s="3"/>
      <c r="W43" s="44">
        <f t="shared" si="8"/>
        <v>0</v>
      </c>
      <c r="X43" s="6"/>
      <c r="Y43" s="33"/>
      <c r="Z43" s="17"/>
      <c r="AA43" s="3"/>
      <c r="AB43" s="3"/>
      <c r="AC43" s="3">
        <f t="shared" si="9"/>
        <v>0</v>
      </c>
      <c r="AD43" s="3"/>
      <c r="AE43" s="53">
        <f t="shared" si="10"/>
        <v>0</v>
      </c>
      <c r="AF43" s="3"/>
      <c r="AG43" s="44">
        <f t="shared" si="11"/>
        <v>0</v>
      </c>
      <c r="AH43" s="6"/>
      <c r="AI43" s="47">
        <f t="shared" si="13"/>
        <v>0</v>
      </c>
      <c r="AJ43" s="36" t="str">
        <f t="shared" si="16"/>
        <v/>
      </c>
      <c r="AK43" s="74" t="str">
        <f t="shared" si="17"/>
        <v/>
      </c>
      <c r="AL43" s="36" t="str">
        <f t="shared" si="18"/>
        <v/>
      </c>
      <c r="AM43" s="40" t="str">
        <f t="shared" si="19"/>
        <v/>
      </c>
    </row>
    <row r="44" spans="1:39" ht="16.5" customHeight="1" x14ac:dyDescent="0.3">
      <c r="A44" s="25"/>
      <c r="B44" s="3"/>
      <c r="C44" s="3"/>
      <c r="D44" s="3"/>
      <c r="E44" s="17"/>
      <c r="F44" s="17"/>
      <c r="G44" s="4"/>
      <c r="H44" s="4"/>
      <c r="I44" s="3">
        <f t="shared" si="15"/>
        <v>0</v>
      </c>
      <c r="J44" s="3"/>
      <c r="K44" s="53">
        <f t="shared" si="14"/>
        <v>0</v>
      </c>
      <c r="L44" s="3"/>
      <c r="M44" s="44">
        <f t="shared" si="5"/>
        <v>0</v>
      </c>
      <c r="N44" s="6"/>
      <c r="O44" s="29"/>
      <c r="P44" s="17"/>
      <c r="Q44" s="3"/>
      <c r="R44" s="3"/>
      <c r="S44" s="3">
        <f t="shared" si="6"/>
        <v>0</v>
      </c>
      <c r="T44" s="3"/>
      <c r="U44" s="53">
        <f t="shared" si="7"/>
        <v>0</v>
      </c>
      <c r="V44" s="3"/>
      <c r="W44" s="44">
        <f t="shared" si="8"/>
        <v>0</v>
      </c>
      <c r="X44" s="6"/>
      <c r="Y44" s="33"/>
      <c r="Z44" s="17"/>
      <c r="AA44" s="3"/>
      <c r="AB44" s="3"/>
      <c r="AC44" s="3">
        <f t="shared" si="9"/>
        <v>0</v>
      </c>
      <c r="AD44" s="3"/>
      <c r="AE44" s="53">
        <f t="shared" si="10"/>
        <v>0</v>
      </c>
      <c r="AF44" s="3"/>
      <c r="AG44" s="44">
        <f t="shared" si="11"/>
        <v>0</v>
      </c>
      <c r="AH44" s="6"/>
      <c r="AI44" s="47">
        <f t="shared" si="13"/>
        <v>0</v>
      </c>
      <c r="AJ44" s="36" t="str">
        <f t="shared" si="16"/>
        <v/>
      </c>
      <c r="AK44" s="74" t="str">
        <f t="shared" si="17"/>
        <v/>
      </c>
      <c r="AL44" s="36" t="str">
        <f t="shared" si="18"/>
        <v/>
      </c>
      <c r="AM44" s="40" t="str">
        <f t="shared" si="19"/>
        <v/>
      </c>
    </row>
    <row r="45" spans="1:39" ht="16.5" customHeight="1" x14ac:dyDescent="0.3">
      <c r="A45" s="25"/>
      <c r="B45" s="3"/>
      <c r="C45" s="3"/>
      <c r="D45" s="3"/>
      <c r="E45" s="17"/>
      <c r="F45" s="17"/>
      <c r="G45" s="4"/>
      <c r="H45" s="4"/>
      <c r="I45" s="3">
        <f t="shared" si="15"/>
        <v>0</v>
      </c>
      <c r="J45" s="3"/>
      <c r="K45" s="53">
        <f t="shared" si="14"/>
        <v>0</v>
      </c>
      <c r="L45" s="3"/>
      <c r="M45" s="44">
        <f t="shared" si="5"/>
        <v>0</v>
      </c>
      <c r="N45" s="6"/>
      <c r="O45" s="29"/>
      <c r="P45" s="17"/>
      <c r="Q45" s="3"/>
      <c r="R45" s="3"/>
      <c r="S45" s="3">
        <f t="shared" si="6"/>
        <v>0</v>
      </c>
      <c r="T45" s="3"/>
      <c r="U45" s="53">
        <f t="shared" si="7"/>
        <v>0</v>
      </c>
      <c r="V45" s="3"/>
      <c r="W45" s="44">
        <f t="shared" si="8"/>
        <v>0</v>
      </c>
      <c r="X45" s="6"/>
      <c r="Y45" s="33"/>
      <c r="Z45" s="17"/>
      <c r="AA45" s="4"/>
      <c r="AB45" s="4"/>
      <c r="AC45" s="3">
        <f t="shared" si="9"/>
        <v>0</v>
      </c>
      <c r="AD45" s="3"/>
      <c r="AE45" s="53">
        <f t="shared" si="10"/>
        <v>0</v>
      </c>
      <c r="AF45" s="3"/>
      <c r="AG45" s="44">
        <f t="shared" si="11"/>
        <v>0</v>
      </c>
      <c r="AH45" s="6"/>
      <c r="AI45" s="47">
        <f t="shared" si="13"/>
        <v>0</v>
      </c>
      <c r="AJ45" s="36" t="str">
        <f t="shared" si="16"/>
        <v/>
      </c>
      <c r="AK45" s="74" t="str">
        <f t="shared" si="17"/>
        <v/>
      </c>
      <c r="AL45" s="36" t="str">
        <f t="shared" si="18"/>
        <v/>
      </c>
      <c r="AM45" s="40" t="str">
        <f t="shared" si="19"/>
        <v/>
      </c>
    </row>
    <row r="46" spans="1:39" ht="16.5" customHeight="1" x14ac:dyDescent="0.3">
      <c r="A46" s="25"/>
      <c r="B46" s="3"/>
      <c r="C46" s="3"/>
      <c r="D46" s="3"/>
      <c r="E46" s="17"/>
      <c r="F46" s="17"/>
      <c r="G46" s="4"/>
      <c r="H46" s="4"/>
      <c r="I46" s="3">
        <f t="shared" si="15"/>
        <v>0</v>
      </c>
      <c r="J46" s="3"/>
      <c r="K46" s="53">
        <f t="shared" si="14"/>
        <v>0</v>
      </c>
      <c r="L46" s="3"/>
      <c r="M46" s="44">
        <f t="shared" si="5"/>
        <v>0</v>
      </c>
      <c r="N46" s="6"/>
      <c r="O46" s="29"/>
      <c r="P46" s="17"/>
      <c r="Q46" s="3"/>
      <c r="R46" s="3"/>
      <c r="S46" s="3">
        <f t="shared" si="6"/>
        <v>0</v>
      </c>
      <c r="T46" s="3"/>
      <c r="U46" s="53">
        <f t="shared" si="7"/>
        <v>0</v>
      </c>
      <c r="V46" s="3"/>
      <c r="W46" s="44">
        <f t="shared" si="8"/>
        <v>0</v>
      </c>
      <c r="X46" s="6"/>
      <c r="Y46" s="33"/>
      <c r="Z46" s="17"/>
      <c r="AA46" s="4"/>
      <c r="AB46" s="4"/>
      <c r="AC46" s="3">
        <f t="shared" si="9"/>
        <v>0</v>
      </c>
      <c r="AD46" s="3"/>
      <c r="AE46" s="53">
        <f t="shared" si="10"/>
        <v>0</v>
      </c>
      <c r="AF46" s="3"/>
      <c r="AG46" s="44">
        <f t="shared" si="11"/>
        <v>0</v>
      </c>
      <c r="AH46" s="6"/>
      <c r="AI46" s="47">
        <f t="shared" ref="AI46:AI77" si="20">SUM(M46,W46,AG46)</f>
        <v>0</v>
      </c>
      <c r="AJ46" s="36" t="str">
        <f t="shared" si="16"/>
        <v/>
      </c>
      <c r="AK46" s="74" t="str">
        <f t="shared" si="17"/>
        <v/>
      </c>
      <c r="AL46" s="36" t="str">
        <f t="shared" si="18"/>
        <v/>
      </c>
      <c r="AM46" s="40" t="str">
        <f t="shared" si="19"/>
        <v/>
      </c>
    </row>
    <row r="47" spans="1:39" ht="16.5" customHeight="1" x14ac:dyDescent="0.3">
      <c r="A47" s="25"/>
      <c r="B47" s="3"/>
      <c r="C47" s="3"/>
      <c r="D47" s="3"/>
      <c r="E47" s="17"/>
      <c r="F47" s="17"/>
      <c r="G47" s="4"/>
      <c r="H47" s="4"/>
      <c r="I47" s="3">
        <f t="shared" si="15"/>
        <v>0</v>
      </c>
      <c r="J47" s="3"/>
      <c r="K47" s="53">
        <f t="shared" si="14"/>
        <v>0</v>
      </c>
      <c r="L47" s="3"/>
      <c r="M47" s="44">
        <f t="shared" si="5"/>
        <v>0</v>
      </c>
      <c r="N47" s="6"/>
      <c r="O47" s="29"/>
      <c r="P47" s="17"/>
      <c r="Q47" s="3"/>
      <c r="R47" s="3"/>
      <c r="S47" s="3">
        <f t="shared" si="6"/>
        <v>0</v>
      </c>
      <c r="T47" s="3"/>
      <c r="U47" s="53">
        <f t="shared" si="7"/>
        <v>0</v>
      </c>
      <c r="V47" s="3"/>
      <c r="W47" s="44">
        <f t="shared" si="8"/>
        <v>0</v>
      </c>
      <c r="X47" s="6"/>
      <c r="Y47" s="33"/>
      <c r="Z47" s="17"/>
      <c r="AA47" s="4"/>
      <c r="AB47" s="4"/>
      <c r="AC47" s="3">
        <f t="shared" si="9"/>
        <v>0</v>
      </c>
      <c r="AD47" s="3"/>
      <c r="AE47" s="53">
        <f t="shared" si="10"/>
        <v>0</v>
      </c>
      <c r="AF47" s="3"/>
      <c r="AG47" s="44">
        <f t="shared" si="11"/>
        <v>0</v>
      </c>
      <c r="AH47" s="6"/>
      <c r="AI47" s="47">
        <f t="shared" si="20"/>
        <v>0</v>
      </c>
      <c r="AJ47" s="36" t="str">
        <f t="shared" si="16"/>
        <v/>
      </c>
      <c r="AK47" s="74" t="str">
        <f t="shared" si="17"/>
        <v/>
      </c>
      <c r="AL47" s="36" t="str">
        <f t="shared" si="18"/>
        <v/>
      </c>
      <c r="AM47" s="40" t="str">
        <f t="shared" si="19"/>
        <v/>
      </c>
    </row>
    <row r="48" spans="1:39" ht="16.5" customHeight="1" x14ac:dyDescent="0.3">
      <c r="A48" s="25"/>
      <c r="B48" s="3"/>
      <c r="C48" s="3"/>
      <c r="D48" s="3"/>
      <c r="E48" s="17"/>
      <c r="F48" s="17"/>
      <c r="G48" s="4"/>
      <c r="H48" s="4"/>
      <c r="I48" s="3">
        <f t="shared" si="15"/>
        <v>0</v>
      </c>
      <c r="J48" s="3"/>
      <c r="K48" s="53">
        <f t="shared" si="14"/>
        <v>0</v>
      </c>
      <c r="L48" s="3"/>
      <c r="M48" s="44">
        <f t="shared" si="5"/>
        <v>0</v>
      </c>
      <c r="N48" s="6"/>
      <c r="O48" s="29"/>
      <c r="P48" s="17"/>
      <c r="Q48" s="3"/>
      <c r="R48" s="3"/>
      <c r="S48" s="3">
        <f t="shared" si="6"/>
        <v>0</v>
      </c>
      <c r="T48" s="3"/>
      <c r="U48" s="53">
        <f t="shared" si="7"/>
        <v>0</v>
      </c>
      <c r="V48" s="3"/>
      <c r="W48" s="44">
        <f t="shared" si="8"/>
        <v>0</v>
      </c>
      <c r="X48" s="6"/>
      <c r="Y48" s="33"/>
      <c r="Z48" s="17"/>
      <c r="AA48" s="4"/>
      <c r="AB48" s="4"/>
      <c r="AC48" s="3">
        <f t="shared" si="9"/>
        <v>0</v>
      </c>
      <c r="AD48" s="3"/>
      <c r="AE48" s="53">
        <f t="shared" si="10"/>
        <v>0</v>
      </c>
      <c r="AF48" s="3"/>
      <c r="AG48" s="44">
        <f t="shared" si="11"/>
        <v>0</v>
      </c>
      <c r="AH48" s="6"/>
      <c r="AI48" s="47">
        <f t="shared" si="20"/>
        <v>0</v>
      </c>
      <c r="AJ48" s="36" t="str">
        <f t="shared" si="16"/>
        <v/>
      </c>
      <c r="AK48" s="74" t="str">
        <f t="shared" si="17"/>
        <v/>
      </c>
      <c r="AL48" s="36" t="str">
        <f t="shared" si="18"/>
        <v/>
      </c>
      <c r="AM48" s="40" t="str">
        <f t="shared" si="19"/>
        <v/>
      </c>
    </row>
    <row r="49" spans="1:39" ht="16.5" customHeight="1" x14ac:dyDescent="0.3">
      <c r="A49" s="25"/>
      <c r="B49" s="3"/>
      <c r="C49" s="3"/>
      <c r="D49" s="3"/>
      <c r="E49" s="17"/>
      <c r="F49" s="17"/>
      <c r="G49" s="4"/>
      <c r="H49" s="4"/>
      <c r="I49" s="3">
        <f t="shared" si="15"/>
        <v>0</v>
      </c>
      <c r="J49" s="3"/>
      <c r="K49" s="53">
        <f t="shared" si="14"/>
        <v>0</v>
      </c>
      <c r="L49" s="3"/>
      <c r="M49" s="44">
        <f t="shared" si="5"/>
        <v>0</v>
      </c>
      <c r="N49" s="6"/>
      <c r="O49" s="29"/>
      <c r="P49" s="17"/>
      <c r="Q49" s="3"/>
      <c r="R49" s="3"/>
      <c r="S49" s="3">
        <f t="shared" si="6"/>
        <v>0</v>
      </c>
      <c r="T49" s="3"/>
      <c r="U49" s="53">
        <f t="shared" si="7"/>
        <v>0</v>
      </c>
      <c r="V49" s="3"/>
      <c r="W49" s="44">
        <f t="shared" si="8"/>
        <v>0</v>
      </c>
      <c r="X49" s="6"/>
      <c r="Y49" s="33"/>
      <c r="Z49" s="17"/>
      <c r="AA49" s="4"/>
      <c r="AB49" s="4"/>
      <c r="AC49" s="3">
        <f t="shared" si="9"/>
        <v>0</v>
      </c>
      <c r="AD49" s="3"/>
      <c r="AE49" s="53">
        <f t="shared" si="10"/>
        <v>0</v>
      </c>
      <c r="AF49" s="3"/>
      <c r="AG49" s="44">
        <f t="shared" si="11"/>
        <v>0</v>
      </c>
      <c r="AH49" s="6"/>
      <c r="AI49" s="47">
        <f t="shared" si="20"/>
        <v>0</v>
      </c>
      <c r="AJ49" s="36" t="str">
        <f t="shared" si="16"/>
        <v/>
      </c>
      <c r="AK49" s="74" t="str">
        <f t="shared" si="17"/>
        <v/>
      </c>
      <c r="AL49" s="36" t="str">
        <f t="shared" si="18"/>
        <v/>
      </c>
      <c r="AM49" s="40" t="str">
        <f t="shared" si="19"/>
        <v/>
      </c>
    </row>
    <row r="50" spans="1:39" ht="16.5" customHeight="1" x14ac:dyDescent="0.3">
      <c r="A50" s="25"/>
      <c r="B50" s="3"/>
      <c r="C50" s="3"/>
      <c r="D50" s="3"/>
      <c r="E50" s="17"/>
      <c r="F50" s="17"/>
      <c r="G50" s="4"/>
      <c r="H50" s="4"/>
      <c r="I50" s="3">
        <f t="shared" si="15"/>
        <v>0</v>
      </c>
      <c r="J50" s="3"/>
      <c r="K50" s="53">
        <f t="shared" si="14"/>
        <v>0</v>
      </c>
      <c r="L50" s="3"/>
      <c r="M50" s="44">
        <f t="shared" si="5"/>
        <v>0</v>
      </c>
      <c r="N50" s="6"/>
      <c r="O50" s="29"/>
      <c r="P50" s="17"/>
      <c r="Q50" s="3"/>
      <c r="R50" s="3"/>
      <c r="S50" s="3">
        <f t="shared" si="6"/>
        <v>0</v>
      </c>
      <c r="T50" s="3"/>
      <c r="U50" s="53">
        <f t="shared" si="7"/>
        <v>0</v>
      </c>
      <c r="V50" s="3"/>
      <c r="W50" s="44">
        <f t="shared" si="8"/>
        <v>0</v>
      </c>
      <c r="X50" s="6"/>
      <c r="Y50" s="33"/>
      <c r="Z50" s="17"/>
      <c r="AA50" s="3"/>
      <c r="AB50" s="3"/>
      <c r="AC50" s="3">
        <f t="shared" si="9"/>
        <v>0</v>
      </c>
      <c r="AD50" s="3"/>
      <c r="AE50" s="53">
        <f t="shared" si="10"/>
        <v>0</v>
      </c>
      <c r="AF50" s="3"/>
      <c r="AG50" s="44">
        <f t="shared" si="11"/>
        <v>0</v>
      </c>
      <c r="AH50" s="6"/>
      <c r="AI50" s="47">
        <f t="shared" si="20"/>
        <v>0</v>
      </c>
      <c r="AJ50" s="36" t="str">
        <f t="shared" si="16"/>
        <v/>
      </c>
      <c r="AK50" s="74" t="str">
        <f t="shared" si="17"/>
        <v/>
      </c>
      <c r="AL50" s="36" t="str">
        <f t="shared" si="18"/>
        <v/>
      </c>
      <c r="AM50" s="40" t="str">
        <f t="shared" si="19"/>
        <v/>
      </c>
    </row>
    <row r="51" spans="1:39" ht="16.5" customHeight="1" x14ac:dyDescent="0.3">
      <c r="A51" s="25"/>
      <c r="B51" s="3"/>
      <c r="C51" s="3"/>
      <c r="D51" s="3"/>
      <c r="E51" s="17"/>
      <c r="F51" s="17"/>
      <c r="G51" s="4"/>
      <c r="H51" s="4"/>
      <c r="I51" s="3">
        <f t="shared" si="15"/>
        <v>0</v>
      </c>
      <c r="J51" s="3"/>
      <c r="K51" s="53">
        <f t="shared" si="14"/>
        <v>0</v>
      </c>
      <c r="L51" s="3"/>
      <c r="M51" s="44">
        <f t="shared" si="5"/>
        <v>0</v>
      </c>
      <c r="N51" s="6"/>
      <c r="O51" s="29"/>
      <c r="P51" s="17"/>
      <c r="Q51" s="3"/>
      <c r="R51" s="3"/>
      <c r="S51" s="3">
        <f t="shared" si="6"/>
        <v>0</v>
      </c>
      <c r="T51" s="3"/>
      <c r="U51" s="53">
        <f t="shared" si="7"/>
        <v>0</v>
      </c>
      <c r="V51" s="3"/>
      <c r="W51" s="44">
        <f t="shared" si="8"/>
        <v>0</v>
      </c>
      <c r="X51" s="6"/>
      <c r="Y51" s="33"/>
      <c r="Z51" s="17"/>
      <c r="AA51" s="4"/>
      <c r="AB51" s="4"/>
      <c r="AC51" s="3">
        <f t="shared" si="9"/>
        <v>0</v>
      </c>
      <c r="AD51" s="3"/>
      <c r="AE51" s="53">
        <f t="shared" si="10"/>
        <v>0</v>
      </c>
      <c r="AF51" s="3"/>
      <c r="AG51" s="44">
        <f t="shared" si="11"/>
        <v>0</v>
      </c>
      <c r="AH51" s="6"/>
      <c r="AI51" s="47">
        <f t="shared" si="20"/>
        <v>0</v>
      </c>
      <c r="AJ51" s="36" t="str">
        <f t="shared" si="16"/>
        <v/>
      </c>
      <c r="AK51" s="74" t="str">
        <f t="shared" si="17"/>
        <v/>
      </c>
      <c r="AL51" s="36" t="str">
        <f t="shared" si="18"/>
        <v/>
      </c>
      <c r="AM51" s="40" t="str">
        <f t="shared" si="19"/>
        <v/>
      </c>
    </row>
    <row r="52" spans="1:39" ht="16.5" customHeight="1" x14ac:dyDescent="0.3">
      <c r="A52" s="25"/>
      <c r="B52" s="3"/>
      <c r="C52" s="3"/>
      <c r="D52" s="3"/>
      <c r="E52" s="17"/>
      <c r="F52" s="17"/>
      <c r="G52" s="4"/>
      <c r="H52" s="4"/>
      <c r="I52" s="3">
        <f t="shared" si="15"/>
        <v>0</v>
      </c>
      <c r="J52" s="3"/>
      <c r="K52" s="53">
        <f t="shared" si="14"/>
        <v>0</v>
      </c>
      <c r="L52" s="3"/>
      <c r="M52" s="44">
        <f t="shared" si="5"/>
        <v>0</v>
      </c>
      <c r="N52" s="6"/>
      <c r="O52" s="29"/>
      <c r="P52" s="17"/>
      <c r="Q52" s="3"/>
      <c r="R52" s="3"/>
      <c r="S52" s="3">
        <f t="shared" si="6"/>
        <v>0</v>
      </c>
      <c r="T52" s="3"/>
      <c r="U52" s="53">
        <f t="shared" si="7"/>
        <v>0</v>
      </c>
      <c r="V52" s="3"/>
      <c r="W52" s="44">
        <f t="shared" si="8"/>
        <v>0</v>
      </c>
      <c r="X52" s="6"/>
      <c r="Y52" s="33"/>
      <c r="Z52" s="17"/>
      <c r="AA52" s="3"/>
      <c r="AB52" s="3"/>
      <c r="AC52" s="3">
        <f t="shared" si="9"/>
        <v>0</v>
      </c>
      <c r="AD52" s="3"/>
      <c r="AE52" s="53">
        <f t="shared" si="10"/>
        <v>0</v>
      </c>
      <c r="AF52" s="3"/>
      <c r="AG52" s="44">
        <f t="shared" si="11"/>
        <v>0</v>
      </c>
      <c r="AH52" s="6"/>
      <c r="AI52" s="47">
        <f t="shared" si="20"/>
        <v>0</v>
      </c>
      <c r="AJ52" s="36" t="str">
        <f t="shared" si="16"/>
        <v/>
      </c>
      <c r="AK52" s="74" t="str">
        <f t="shared" si="17"/>
        <v/>
      </c>
      <c r="AL52" s="36" t="str">
        <f t="shared" si="18"/>
        <v/>
      </c>
      <c r="AM52" s="40" t="str">
        <f t="shared" si="19"/>
        <v/>
      </c>
    </row>
    <row r="53" spans="1:39" ht="16.5" customHeight="1" x14ac:dyDescent="0.3">
      <c r="A53" s="25"/>
      <c r="B53" s="3"/>
      <c r="C53" s="3"/>
      <c r="D53" s="3"/>
      <c r="E53" s="17"/>
      <c r="F53" s="17"/>
      <c r="G53" s="4"/>
      <c r="H53" s="4"/>
      <c r="I53" s="3">
        <f t="shared" si="15"/>
        <v>0</v>
      </c>
      <c r="J53" s="3"/>
      <c r="K53" s="53">
        <f t="shared" si="14"/>
        <v>0</v>
      </c>
      <c r="L53" s="3"/>
      <c r="M53" s="44">
        <f t="shared" si="5"/>
        <v>0</v>
      </c>
      <c r="N53" s="6"/>
      <c r="O53" s="29"/>
      <c r="P53" s="17"/>
      <c r="Q53" s="3"/>
      <c r="R53" s="3"/>
      <c r="S53" s="3">
        <f t="shared" si="6"/>
        <v>0</v>
      </c>
      <c r="T53" s="3"/>
      <c r="U53" s="53">
        <f t="shared" si="7"/>
        <v>0</v>
      </c>
      <c r="V53" s="3"/>
      <c r="W53" s="44">
        <f t="shared" si="8"/>
        <v>0</v>
      </c>
      <c r="X53" s="6"/>
      <c r="Y53" s="33"/>
      <c r="Z53" s="17"/>
      <c r="AA53" s="4"/>
      <c r="AB53" s="3"/>
      <c r="AC53" s="3">
        <f t="shared" si="9"/>
        <v>0</v>
      </c>
      <c r="AD53" s="3"/>
      <c r="AE53" s="53">
        <f t="shared" si="10"/>
        <v>0</v>
      </c>
      <c r="AF53" s="3"/>
      <c r="AG53" s="44">
        <f t="shared" si="11"/>
        <v>0</v>
      </c>
      <c r="AH53" s="6"/>
      <c r="AI53" s="47">
        <f t="shared" si="20"/>
        <v>0</v>
      </c>
      <c r="AJ53" s="36" t="str">
        <f t="shared" si="16"/>
        <v/>
      </c>
      <c r="AK53" s="74" t="str">
        <f t="shared" si="17"/>
        <v/>
      </c>
      <c r="AL53" s="36" t="str">
        <f t="shared" si="18"/>
        <v/>
      </c>
      <c r="AM53" s="40" t="str">
        <f t="shared" si="19"/>
        <v/>
      </c>
    </row>
    <row r="54" spans="1:39" ht="16.5" customHeight="1" x14ac:dyDescent="0.3">
      <c r="A54" s="25"/>
      <c r="B54" s="3"/>
      <c r="C54" s="3"/>
      <c r="D54" s="3"/>
      <c r="E54" s="17"/>
      <c r="F54" s="17"/>
      <c r="G54" s="4"/>
      <c r="H54" s="4"/>
      <c r="I54" s="3">
        <f t="shared" si="15"/>
        <v>0</v>
      </c>
      <c r="J54" s="3"/>
      <c r="K54" s="53">
        <f t="shared" si="14"/>
        <v>0</v>
      </c>
      <c r="L54" s="3"/>
      <c r="M54" s="44">
        <f t="shared" si="5"/>
        <v>0</v>
      </c>
      <c r="N54" s="6"/>
      <c r="O54" s="29"/>
      <c r="P54" s="17"/>
      <c r="Q54" s="3"/>
      <c r="R54" s="3"/>
      <c r="S54" s="3">
        <f t="shared" si="6"/>
        <v>0</v>
      </c>
      <c r="T54" s="3"/>
      <c r="U54" s="53">
        <f t="shared" si="7"/>
        <v>0</v>
      </c>
      <c r="V54" s="3"/>
      <c r="W54" s="44">
        <f t="shared" si="8"/>
        <v>0</v>
      </c>
      <c r="X54" s="6"/>
      <c r="Y54" s="33"/>
      <c r="Z54" s="17"/>
      <c r="AA54" s="3"/>
      <c r="AB54" s="3"/>
      <c r="AC54" s="3">
        <f t="shared" si="9"/>
        <v>0</v>
      </c>
      <c r="AD54" s="3"/>
      <c r="AE54" s="53">
        <f t="shared" si="10"/>
        <v>0</v>
      </c>
      <c r="AF54" s="3"/>
      <c r="AG54" s="44">
        <f t="shared" si="11"/>
        <v>0</v>
      </c>
      <c r="AH54" s="6"/>
      <c r="AI54" s="47">
        <f t="shared" si="20"/>
        <v>0</v>
      </c>
      <c r="AJ54" s="36" t="str">
        <f t="shared" si="16"/>
        <v/>
      </c>
      <c r="AK54" s="74" t="str">
        <f t="shared" si="17"/>
        <v/>
      </c>
      <c r="AL54" s="36" t="str">
        <f t="shared" si="18"/>
        <v/>
      </c>
      <c r="AM54" s="40" t="str">
        <f t="shared" si="19"/>
        <v/>
      </c>
    </row>
    <row r="55" spans="1:39" ht="16.5" customHeight="1" x14ac:dyDescent="0.3">
      <c r="A55" s="25"/>
      <c r="B55" s="3"/>
      <c r="C55" s="3"/>
      <c r="D55" s="3"/>
      <c r="E55" s="17"/>
      <c r="F55" s="17"/>
      <c r="G55" s="4"/>
      <c r="H55" s="4"/>
      <c r="I55" s="3">
        <f t="shared" si="15"/>
        <v>0</v>
      </c>
      <c r="J55" s="3"/>
      <c r="K55" s="53">
        <f t="shared" si="14"/>
        <v>0</v>
      </c>
      <c r="L55" s="3"/>
      <c r="M55" s="44">
        <f t="shared" si="5"/>
        <v>0</v>
      </c>
      <c r="N55" s="6"/>
      <c r="O55" s="29"/>
      <c r="P55" s="17"/>
      <c r="Q55" s="3"/>
      <c r="R55" s="3"/>
      <c r="S55" s="3">
        <f t="shared" si="6"/>
        <v>0</v>
      </c>
      <c r="T55" s="3"/>
      <c r="U55" s="53">
        <f t="shared" si="7"/>
        <v>0</v>
      </c>
      <c r="V55" s="3"/>
      <c r="W55" s="44">
        <f t="shared" si="8"/>
        <v>0</v>
      </c>
      <c r="X55" s="6"/>
      <c r="Y55" s="33"/>
      <c r="Z55" s="17"/>
      <c r="AA55" s="4"/>
      <c r="AB55" s="4"/>
      <c r="AC55" s="3">
        <f t="shared" si="9"/>
        <v>0</v>
      </c>
      <c r="AD55" s="3"/>
      <c r="AE55" s="53">
        <f t="shared" si="10"/>
        <v>0</v>
      </c>
      <c r="AF55" s="3"/>
      <c r="AG55" s="44">
        <f t="shared" si="11"/>
        <v>0</v>
      </c>
      <c r="AH55" s="6"/>
      <c r="AI55" s="47">
        <f t="shared" si="20"/>
        <v>0</v>
      </c>
      <c r="AJ55" s="36" t="str">
        <f t="shared" si="16"/>
        <v/>
      </c>
      <c r="AK55" s="74" t="str">
        <f t="shared" si="17"/>
        <v/>
      </c>
      <c r="AL55" s="36" t="str">
        <f t="shared" si="18"/>
        <v/>
      </c>
      <c r="AM55" s="40" t="str">
        <f t="shared" si="19"/>
        <v/>
      </c>
    </row>
    <row r="56" spans="1:39" ht="16.5" customHeight="1" x14ac:dyDescent="0.3">
      <c r="A56" s="25"/>
      <c r="B56" s="3"/>
      <c r="C56" s="3"/>
      <c r="D56" s="3"/>
      <c r="E56" s="17"/>
      <c r="F56" s="17"/>
      <c r="G56" s="4"/>
      <c r="H56" s="4"/>
      <c r="I56" s="3">
        <f t="shared" si="15"/>
        <v>0</v>
      </c>
      <c r="J56" s="3"/>
      <c r="K56" s="53">
        <f t="shared" si="14"/>
        <v>0</v>
      </c>
      <c r="L56" s="3"/>
      <c r="M56" s="44">
        <f t="shared" si="5"/>
        <v>0</v>
      </c>
      <c r="N56" s="6"/>
      <c r="O56" s="29"/>
      <c r="P56" s="17"/>
      <c r="Q56" s="3"/>
      <c r="R56" s="3"/>
      <c r="S56" s="3">
        <f t="shared" si="6"/>
        <v>0</v>
      </c>
      <c r="T56" s="3"/>
      <c r="U56" s="53">
        <f t="shared" si="7"/>
        <v>0</v>
      </c>
      <c r="V56" s="3"/>
      <c r="W56" s="44">
        <f t="shared" si="8"/>
        <v>0</v>
      </c>
      <c r="X56" s="6"/>
      <c r="Y56" s="33"/>
      <c r="Z56" s="17"/>
      <c r="AA56" s="4"/>
      <c r="AB56" s="4"/>
      <c r="AC56" s="3">
        <f t="shared" si="9"/>
        <v>0</v>
      </c>
      <c r="AD56" s="3"/>
      <c r="AE56" s="53">
        <f t="shared" si="10"/>
        <v>0</v>
      </c>
      <c r="AF56" s="3"/>
      <c r="AG56" s="44">
        <f t="shared" si="11"/>
        <v>0</v>
      </c>
      <c r="AH56" s="6"/>
      <c r="AI56" s="47">
        <f t="shared" si="20"/>
        <v>0</v>
      </c>
      <c r="AJ56" s="36" t="str">
        <f t="shared" si="16"/>
        <v/>
      </c>
      <c r="AK56" s="74" t="str">
        <f t="shared" si="17"/>
        <v/>
      </c>
      <c r="AL56" s="36" t="str">
        <f t="shared" si="18"/>
        <v/>
      </c>
      <c r="AM56" s="40" t="str">
        <f t="shared" si="19"/>
        <v/>
      </c>
    </row>
    <row r="57" spans="1:39" ht="16.5" customHeight="1" x14ac:dyDescent="0.3">
      <c r="A57" s="25"/>
      <c r="B57" s="3"/>
      <c r="C57" s="3"/>
      <c r="D57" s="3"/>
      <c r="E57" s="17"/>
      <c r="F57" s="107"/>
      <c r="G57" s="4"/>
      <c r="H57" s="4"/>
      <c r="I57" s="3">
        <f t="shared" si="15"/>
        <v>0</v>
      </c>
      <c r="J57" s="3"/>
      <c r="K57" s="53">
        <f t="shared" si="14"/>
        <v>0</v>
      </c>
      <c r="L57" s="3"/>
      <c r="M57" s="44">
        <f t="shared" si="5"/>
        <v>0</v>
      </c>
      <c r="N57" s="108"/>
      <c r="O57" s="29"/>
      <c r="P57" s="17"/>
      <c r="Q57" s="3"/>
      <c r="R57" s="3"/>
      <c r="S57" s="3">
        <f t="shared" si="6"/>
        <v>0</v>
      </c>
      <c r="T57" s="3"/>
      <c r="U57" s="53">
        <f t="shared" si="7"/>
        <v>0</v>
      </c>
      <c r="V57" s="3"/>
      <c r="W57" s="44">
        <f t="shared" si="8"/>
        <v>0</v>
      </c>
      <c r="X57" s="6"/>
      <c r="Y57" s="33"/>
      <c r="Z57" s="17"/>
      <c r="AA57" s="3"/>
      <c r="AB57" s="3"/>
      <c r="AC57" s="3">
        <f t="shared" si="9"/>
        <v>0</v>
      </c>
      <c r="AD57" s="3"/>
      <c r="AE57" s="53">
        <f t="shared" si="10"/>
        <v>0</v>
      </c>
      <c r="AF57" s="3"/>
      <c r="AG57" s="44">
        <f t="shared" si="11"/>
        <v>0</v>
      </c>
      <c r="AH57" s="6"/>
      <c r="AI57" s="47">
        <f t="shared" si="20"/>
        <v>0</v>
      </c>
      <c r="AJ57" s="36" t="str">
        <f t="shared" si="16"/>
        <v/>
      </c>
      <c r="AK57" s="74" t="str">
        <f t="shared" si="17"/>
        <v/>
      </c>
      <c r="AL57" s="36" t="str">
        <f t="shared" si="18"/>
        <v/>
      </c>
      <c r="AM57" s="40" t="str">
        <f t="shared" si="19"/>
        <v/>
      </c>
    </row>
    <row r="58" spans="1:39" ht="16.5" customHeight="1" x14ac:dyDescent="0.3">
      <c r="A58" s="25"/>
      <c r="B58" s="3"/>
      <c r="C58" s="3"/>
      <c r="D58" s="3"/>
      <c r="E58" s="17"/>
      <c r="F58" s="107"/>
      <c r="G58" s="4"/>
      <c r="H58" s="4"/>
      <c r="I58" s="3">
        <f t="shared" si="15"/>
        <v>0</v>
      </c>
      <c r="J58" s="3"/>
      <c r="K58" s="53">
        <f t="shared" si="14"/>
        <v>0</v>
      </c>
      <c r="L58" s="3"/>
      <c r="M58" s="44">
        <f t="shared" si="5"/>
        <v>0</v>
      </c>
      <c r="N58" s="108"/>
      <c r="O58" s="29"/>
      <c r="P58" s="17"/>
      <c r="Q58" s="3"/>
      <c r="R58" s="3"/>
      <c r="S58" s="3">
        <f t="shared" si="6"/>
        <v>0</v>
      </c>
      <c r="T58" s="3"/>
      <c r="U58" s="53">
        <f t="shared" si="7"/>
        <v>0</v>
      </c>
      <c r="V58" s="3"/>
      <c r="W58" s="44">
        <f t="shared" si="8"/>
        <v>0</v>
      </c>
      <c r="X58" s="6"/>
      <c r="Y58" s="33"/>
      <c r="Z58" s="17"/>
      <c r="AA58" s="4"/>
      <c r="AB58" s="4"/>
      <c r="AC58" s="3">
        <f t="shared" si="9"/>
        <v>0</v>
      </c>
      <c r="AD58" s="3"/>
      <c r="AE58" s="53">
        <f t="shared" si="10"/>
        <v>0</v>
      </c>
      <c r="AF58" s="3"/>
      <c r="AG58" s="44">
        <f t="shared" si="11"/>
        <v>0</v>
      </c>
      <c r="AH58" s="6"/>
      <c r="AI58" s="47">
        <f t="shared" si="20"/>
        <v>0</v>
      </c>
      <c r="AJ58" s="36" t="str">
        <f t="shared" si="16"/>
        <v/>
      </c>
      <c r="AK58" s="74" t="str">
        <f t="shared" si="17"/>
        <v/>
      </c>
      <c r="AL58" s="36" t="str">
        <f t="shared" si="18"/>
        <v/>
      </c>
      <c r="AM58" s="40" t="str">
        <f t="shared" si="19"/>
        <v/>
      </c>
    </row>
    <row r="59" spans="1:39" ht="16.5" customHeight="1" x14ac:dyDescent="0.3">
      <c r="A59" s="25"/>
      <c r="B59" s="3"/>
      <c r="C59" s="3"/>
      <c r="D59" s="3"/>
      <c r="E59" s="17"/>
      <c r="F59" s="107"/>
      <c r="G59" s="4"/>
      <c r="H59" s="4"/>
      <c r="I59" s="3">
        <f t="shared" si="15"/>
        <v>0</v>
      </c>
      <c r="J59" s="3"/>
      <c r="K59" s="53">
        <f t="shared" si="14"/>
        <v>0</v>
      </c>
      <c r="L59" s="3"/>
      <c r="M59" s="44">
        <f t="shared" si="5"/>
        <v>0</v>
      </c>
      <c r="N59" s="108"/>
      <c r="O59" s="29"/>
      <c r="P59" s="17"/>
      <c r="Q59" s="3"/>
      <c r="R59" s="3"/>
      <c r="S59" s="3">
        <f t="shared" si="6"/>
        <v>0</v>
      </c>
      <c r="T59" s="3"/>
      <c r="U59" s="53">
        <f t="shared" si="7"/>
        <v>0</v>
      </c>
      <c r="V59" s="3"/>
      <c r="W59" s="44">
        <f t="shared" si="8"/>
        <v>0</v>
      </c>
      <c r="X59" s="6"/>
      <c r="Y59" s="33"/>
      <c r="Z59" s="17"/>
      <c r="AA59" s="3"/>
      <c r="AB59" s="3"/>
      <c r="AC59" s="3">
        <f t="shared" si="9"/>
        <v>0</v>
      </c>
      <c r="AD59" s="3"/>
      <c r="AE59" s="53">
        <f t="shared" si="10"/>
        <v>0</v>
      </c>
      <c r="AF59" s="3"/>
      <c r="AG59" s="44">
        <f t="shared" si="11"/>
        <v>0</v>
      </c>
      <c r="AH59" s="6"/>
      <c r="AI59" s="47">
        <f t="shared" si="20"/>
        <v>0</v>
      </c>
      <c r="AJ59" s="36" t="str">
        <f t="shared" si="16"/>
        <v/>
      </c>
      <c r="AK59" s="74" t="str">
        <f t="shared" si="17"/>
        <v/>
      </c>
      <c r="AL59" s="36" t="str">
        <f t="shared" si="18"/>
        <v/>
      </c>
      <c r="AM59" s="40" t="str">
        <f t="shared" si="19"/>
        <v/>
      </c>
    </row>
    <row r="60" spans="1:39" ht="16.5" customHeight="1" x14ac:dyDescent="0.3">
      <c r="A60" s="25"/>
      <c r="B60" s="3"/>
      <c r="C60" s="3"/>
      <c r="D60" s="3"/>
      <c r="E60" s="17"/>
      <c r="F60" s="17"/>
      <c r="G60" s="4"/>
      <c r="H60" s="4"/>
      <c r="I60" s="3">
        <f t="shared" si="15"/>
        <v>0</v>
      </c>
      <c r="J60" s="3"/>
      <c r="K60" s="53">
        <f t="shared" si="14"/>
        <v>0</v>
      </c>
      <c r="L60" s="3"/>
      <c r="M60" s="44">
        <f t="shared" si="5"/>
        <v>0</v>
      </c>
      <c r="N60" s="6"/>
      <c r="O60" s="29"/>
      <c r="P60" s="17"/>
      <c r="Q60" s="3"/>
      <c r="R60" s="3"/>
      <c r="S60" s="3">
        <f t="shared" si="6"/>
        <v>0</v>
      </c>
      <c r="T60" s="3"/>
      <c r="U60" s="53">
        <f t="shared" si="7"/>
        <v>0</v>
      </c>
      <c r="V60" s="3"/>
      <c r="W60" s="44">
        <f t="shared" si="8"/>
        <v>0</v>
      </c>
      <c r="X60" s="6"/>
      <c r="Y60" s="33"/>
      <c r="Z60" s="17"/>
      <c r="AA60" s="70"/>
      <c r="AB60" s="4"/>
      <c r="AC60" s="3">
        <f t="shared" si="9"/>
        <v>0</v>
      </c>
      <c r="AD60" s="3"/>
      <c r="AE60" s="53">
        <f t="shared" si="10"/>
        <v>0</v>
      </c>
      <c r="AF60" s="3"/>
      <c r="AG60" s="44">
        <f t="shared" si="11"/>
        <v>0</v>
      </c>
      <c r="AH60" s="6"/>
      <c r="AI60" s="47">
        <f t="shared" si="20"/>
        <v>0</v>
      </c>
      <c r="AJ60" s="36" t="str">
        <f t="shared" si="16"/>
        <v/>
      </c>
      <c r="AK60" s="74" t="str">
        <f t="shared" si="17"/>
        <v/>
      </c>
      <c r="AL60" s="36" t="str">
        <f t="shared" si="18"/>
        <v/>
      </c>
      <c r="AM60" s="40" t="str">
        <f t="shared" si="19"/>
        <v/>
      </c>
    </row>
    <row r="61" spans="1:39" ht="16.5" customHeight="1" x14ac:dyDescent="0.3">
      <c r="A61" s="25"/>
      <c r="B61" s="3"/>
      <c r="C61" s="3"/>
      <c r="D61" s="3"/>
      <c r="E61" s="17"/>
      <c r="F61" s="17"/>
      <c r="G61" s="4"/>
      <c r="H61" s="4"/>
      <c r="I61" s="3">
        <f t="shared" si="15"/>
        <v>0</v>
      </c>
      <c r="J61" s="3"/>
      <c r="K61" s="53">
        <f t="shared" si="14"/>
        <v>0</v>
      </c>
      <c r="L61" s="3"/>
      <c r="M61" s="44">
        <f t="shared" si="5"/>
        <v>0</v>
      </c>
      <c r="N61" s="6"/>
      <c r="O61" s="29"/>
      <c r="P61" s="17"/>
      <c r="Q61" s="3"/>
      <c r="R61" s="3"/>
      <c r="S61" s="3">
        <f t="shared" si="6"/>
        <v>0</v>
      </c>
      <c r="T61" s="3"/>
      <c r="U61" s="53">
        <f t="shared" si="7"/>
        <v>0</v>
      </c>
      <c r="V61" s="3"/>
      <c r="W61" s="44">
        <f t="shared" si="8"/>
        <v>0</v>
      </c>
      <c r="X61" s="6"/>
      <c r="Y61" s="33"/>
      <c r="Z61" s="17"/>
      <c r="AA61" s="3"/>
      <c r="AB61" s="3"/>
      <c r="AC61" s="3">
        <f t="shared" si="9"/>
        <v>0</v>
      </c>
      <c r="AD61" s="3"/>
      <c r="AE61" s="53">
        <f t="shared" si="10"/>
        <v>0</v>
      </c>
      <c r="AF61" s="3"/>
      <c r="AG61" s="44">
        <f t="shared" si="11"/>
        <v>0</v>
      </c>
      <c r="AH61" s="6"/>
      <c r="AI61" s="47">
        <f t="shared" si="20"/>
        <v>0</v>
      </c>
      <c r="AJ61" s="36" t="str">
        <f t="shared" si="16"/>
        <v/>
      </c>
      <c r="AK61" s="74" t="str">
        <f t="shared" si="17"/>
        <v/>
      </c>
      <c r="AL61" s="36" t="str">
        <f t="shared" si="18"/>
        <v/>
      </c>
      <c r="AM61" s="40" t="str">
        <f t="shared" si="19"/>
        <v/>
      </c>
    </row>
    <row r="62" spans="1:39" ht="16.5" customHeight="1" x14ac:dyDescent="0.3">
      <c r="A62" s="25"/>
      <c r="B62" s="3"/>
      <c r="C62" s="3"/>
      <c r="D62" s="3"/>
      <c r="E62" s="17"/>
      <c r="F62" s="17"/>
      <c r="G62" s="4"/>
      <c r="H62" s="4"/>
      <c r="I62" s="3">
        <f t="shared" si="15"/>
        <v>0</v>
      </c>
      <c r="J62" s="3"/>
      <c r="K62" s="53">
        <f t="shared" si="14"/>
        <v>0</v>
      </c>
      <c r="L62" s="3"/>
      <c r="M62" s="44">
        <f t="shared" si="5"/>
        <v>0</v>
      </c>
      <c r="N62" s="6"/>
      <c r="O62" s="29"/>
      <c r="P62" s="17"/>
      <c r="Q62" s="3"/>
      <c r="R62" s="3"/>
      <c r="S62" s="3">
        <f t="shared" si="6"/>
        <v>0</v>
      </c>
      <c r="T62" s="3"/>
      <c r="U62" s="53">
        <f t="shared" si="7"/>
        <v>0</v>
      </c>
      <c r="V62" s="3"/>
      <c r="W62" s="44">
        <f t="shared" si="8"/>
        <v>0</v>
      </c>
      <c r="X62" s="6"/>
      <c r="Y62" s="33"/>
      <c r="Z62" s="17"/>
      <c r="AA62" s="3"/>
      <c r="AB62" s="3"/>
      <c r="AC62" s="3">
        <f t="shared" si="9"/>
        <v>0</v>
      </c>
      <c r="AD62" s="3"/>
      <c r="AE62" s="53">
        <f t="shared" si="10"/>
        <v>0</v>
      </c>
      <c r="AF62" s="3"/>
      <c r="AG62" s="44">
        <f t="shared" si="11"/>
        <v>0</v>
      </c>
      <c r="AH62" s="6"/>
      <c r="AI62" s="47">
        <f t="shared" si="20"/>
        <v>0</v>
      </c>
      <c r="AJ62" s="36" t="str">
        <f t="shared" si="16"/>
        <v/>
      </c>
      <c r="AK62" s="74" t="str">
        <f t="shared" si="17"/>
        <v/>
      </c>
      <c r="AL62" s="36" t="str">
        <f t="shared" si="18"/>
        <v/>
      </c>
      <c r="AM62" s="40" t="str">
        <f t="shared" si="19"/>
        <v/>
      </c>
    </row>
    <row r="63" spans="1:39" ht="16.5" customHeight="1" x14ac:dyDescent="0.3">
      <c r="A63" s="25"/>
      <c r="B63" s="3"/>
      <c r="C63" s="3"/>
      <c r="D63" s="3"/>
      <c r="E63" s="17"/>
      <c r="F63" s="17"/>
      <c r="G63" s="4"/>
      <c r="H63" s="4"/>
      <c r="I63" s="3">
        <f t="shared" si="15"/>
        <v>0</v>
      </c>
      <c r="J63" s="3"/>
      <c r="K63" s="53">
        <f t="shared" si="14"/>
        <v>0</v>
      </c>
      <c r="L63" s="3"/>
      <c r="M63" s="44">
        <f t="shared" si="5"/>
        <v>0</v>
      </c>
      <c r="N63" s="6"/>
      <c r="O63" s="29"/>
      <c r="P63" s="17"/>
      <c r="Q63" s="3"/>
      <c r="R63" s="3"/>
      <c r="S63" s="3">
        <f t="shared" si="6"/>
        <v>0</v>
      </c>
      <c r="T63" s="3"/>
      <c r="U63" s="53">
        <f t="shared" si="7"/>
        <v>0</v>
      </c>
      <c r="V63" s="3"/>
      <c r="W63" s="44">
        <f t="shared" si="8"/>
        <v>0</v>
      </c>
      <c r="X63" s="6"/>
      <c r="Y63" s="33"/>
      <c r="Z63" s="17"/>
      <c r="AA63" s="3"/>
      <c r="AB63" s="3"/>
      <c r="AC63" s="3">
        <f t="shared" si="9"/>
        <v>0</v>
      </c>
      <c r="AD63" s="3"/>
      <c r="AE63" s="53">
        <f t="shared" si="10"/>
        <v>0</v>
      </c>
      <c r="AF63" s="3"/>
      <c r="AG63" s="44">
        <f t="shared" si="11"/>
        <v>0</v>
      </c>
      <c r="AH63" s="6"/>
      <c r="AI63" s="47">
        <f t="shared" si="20"/>
        <v>0</v>
      </c>
      <c r="AJ63" s="36" t="str">
        <f t="shared" si="16"/>
        <v/>
      </c>
      <c r="AK63" s="74" t="str">
        <f t="shared" si="17"/>
        <v/>
      </c>
      <c r="AL63" s="36" t="str">
        <f t="shared" si="18"/>
        <v/>
      </c>
      <c r="AM63" s="40" t="str">
        <f t="shared" si="19"/>
        <v/>
      </c>
    </row>
    <row r="64" spans="1:39" ht="15.75" customHeight="1" x14ac:dyDescent="0.3">
      <c r="A64" s="25"/>
      <c r="B64" s="3"/>
      <c r="C64" s="3"/>
      <c r="D64" s="3"/>
      <c r="E64" s="17"/>
      <c r="F64" s="17"/>
      <c r="G64" s="4"/>
      <c r="H64" s="4"/>
      <c r="I64" s="3">
        <f t="shared" si="15"/>
        <v>0</v>
      </c>
      <c r="J64" s="3"/>
      <c r="K64" s="53">
        <f t="shared" si="14"/>
        <v>0</v>
      </c>
      <c r="L64" s="3"/>
      <c r="M64" s="44">
        <f t="shared" si="5"/>
        <v>0</v>
      </c>
      <c r="N64" s="6"/>
      <c r="O64" s="29"/>
      <c r="P64" s="17"/>
      <c r="Q64" s="3"/>
      <c r="R64" s="3"/>
      <c r="S64" s="3">
        <f t="shared" si="6"/>
        <v>0</v>
      </c>
      <c r="T64" s="3"/>
      <c r="U64" s="53">
        <f t="shared" si="7"/>
        <v>0</v>
      </c>
      <c r="V64" s="3"/>
      <c r="W64" s="44">
        <f t="shared" si="8"/>
        <v>0</v>
      </c>
      <c r="X64" s="6"/>
      <c r="Y64" s="33"/>
      <c r="Z64" s="17"/>
      <c r="AA64" s="4"/>
      <c r="AB64" s="4"/>
      <c r="AC64" s="3">
        <f t="shared" si="9"/>
        <v>0</v>
      </c>
      <c r="AD64" s="3"/>
      <c r="AE64" s="53">
        <f t="shared" si="10"/>
        <v>0</v>
      </c>
      <c r="AF64" s="3"/>
      <c r="AG64" s="44">
        <f t="shared" si="11"/>
        <v>0</v>
      </c>
      <c r="AH64" s="6"/>
      <c r="AI64" s="47">
        <f t="shared" si="20"/>
        <v>0</v>
      </c>
      <c r="AJ64" s="36" t="str">
        <f t="shared" si="16"/>
        <v/>
      </c>
      <c r="AK64" s="74" t="str">
        <f t="shared" si="17"/>
        <v/>
      </c>
      <c r="AL64" s="36" t="str">
        <f t="shared" si="18"/>
        <v/>
      </c>
      <c r="AM64" s="40" t="str">
        <f t="shared" si="19"/>
        <v/>
      </c>
    </row>
    <row r="65" spans="1:39" ht="16.5" customHeight="1" x14ac:dyDescent="0.3">
      <c r="A65" s="25"/>
      <c r="B65" s="3"/>
      <c r="C65" s="3"/>
      <c r="D65" s="3"/>
      <c r="E65" s="17"/>
      <c r="F65" s="17"/>
      <c r="G65" s="4"/>
      <c r="H65" s="4"/>
      <c r="I65" s="3">
        <f t="shared" si="15"/>
        <v>0</v>
      </c>
      <c r="J65" s="3"/>
      <c r="K65" s="53">
        <f t="shared" si="14"/>
        <v>0</v>
      </c>
      <c r="L65" s="3"/>
      <c r="M65" s="44">
        <f t="shared" si="5"/>
        <v>0</v>
      </c>
      <c r="N65" s="6"/>
      <c r="O65" s="29"/>
      <c r="P65" s="17"/>
      <c r="Q65" s="3"/>
      <c r="R65" s="3"/>
      <c r="S65" s="3">
        <f t="shared" si="6"/>
        <v>0</v>
      </c>
      <c r="T65" s="3"/>
      <c r="U65" s="53">
        <f t="shared" si="7"/>
        <v>0</v>
      </c>
      <c r="V65" s="3"/>
      <c r="W65" s="44">
        <f t="shared" si="8"/>
        <v>0</v>
      </c>
      <c r="X65" s="6"/>
      <c r="Y65" s="33"/>
      <c r="Z65" s="17"/>
      <c r="AA65" s="3"/>
      <c r="AB65" s="3"/>
      <c r="AC65" s="3">
        <f t="shared" si="9"/>
        <v>0</v>
      </c>
      <c r="AD65" s="3"/>
      <c r="AE65" s="53">
        <f t="shared" si="10"/>
        <v>0</v>
      </c>
      <c r="AF65" s="3"/>
      <c r="AG65" s="44">
        <f t="shared" si="11"/>
        <v>0</v>
      </c>
      <c r="AH65" s="6"/>
      <c r="AI65" s="47">
        <f t="shared" si="20"/>
        <v>0</v>
      </c>
      <c r="AJ65" s="36" t="str">
        <f t="shared" si="16"/>
        <v/>
      </c>
      <c r="AK65" s="74" t="str">
        <f t="shared" si="17"/>
        <v/>
      </c>
      <c r="AL65" s="36" t="str">
        <f t="shared" si="18"/>
        <v/>
      </c>
      <c r="AM65" s="40" t="str">
        <f t="shared" si="19"/>
        <v/>
      </c>
    </row>
    <row r="66" spans="1:39" ht="16.5" customHeight="1" x14ac:dyDescent="0.3">
      <c r="A66" s="25"/>
      <c r="B66" s="3"/>
      <c r="C66" s="3"/>
      <c r="D66" s="3"/>
      <c r="E66" s="17"/>
      <c r="F66" s="17"/>
      <c r="G66" s="4"/>
      <c r="H66" s="4"/>
      <c r="I66" s="3">
        <f t="shared" si="15"/>
        <v>0</v>
      </c>
      <c r="J66" s="3"/>
      <c r="K66" s="53">
        <f t="shared" si="14"/>
        <v>0</v>
      </c>
      <c r="L66" s="3"/>
      <c r="M66" s="44">
        <f t="shared" si="5"/>
        <v>0</v>
      </c>
      <c r="N66" s="6"/>
      <c r="O66" s="29"/>
      <c r="P66" s="17"/>
      <c r="Q66" s="3"/>
      <c r="R66" s="3"/>
      <c r="S66" s="3">
        <f t="shared" si="6"/>
        <v>0</v>
      </c>
      <c r="T66" s="3"/>
      <c r="U66" s="53">
        <f t="shared" si="7"/>
        <v>0</v>
      </c>
      <c r="V66" s="3"/>
      <c r="W66" s="44">
        <f t="shared" si="8"/>
        <v>0</v>
      </c>
      <c r="X66" s="6"/>
      <c r="Y66" s="33"/>
      <c r="Z66" s="17"/>
      <c r="AA66" s="3"/>
      <c r="AB66" s="3"/>
      <c r="AC66" s="3">
        <f t="shared" si="9"/>
        <v>0</v>
      </c>
      <c r="AD66" s="3"/>
      <c r="AE66" s="53">
        <f t="shared" si="10"/>
        <v>0</v>
      </c>
      <c r="AF66" s="3"/>
      <c r="AG66" s="44">
        <f t="shared" si="11"/>
        <v>0</v>
      </c>
      <c r="AH66" s="6"/>
      <c r="AI66" s="47">
        <f t="shared" si="20"/>
        <v>0</v>
      </c>
      <c r="AJ66" s="36" t="str">
        <f t="shared" ref="AJ66:AJ97" si="21">IFERROR(IF(AH66="","",AH66/D66),"")</f>
        <v/>
      </c>
      <c r="AK66" s="74" t="str">
        <f t="shared" ref="AK66:AK97" si="22">IFERROR(AH66/N66,"")</f>
        <v/>
      </c>
      <c r="AL66" s="36" t="str">
        <f t="shared" ref="AL66:AL97" si="23">IF(AH66="","",AH66/E66)</f>
        <v/>
      </c>
      <c r="AM66" s="40" t="str">
        <f t="shared" si="19"/>
        <v/>
      </c>
    </row>
    <row r="67" spans="1:39" ht="16.5" customHeight="1" x14ac:dyDescent="0.3">
      <c r="A67" s="25"/>
      <c r="B67" s="3"/>
      <c r="C67" s="3"/>
      <c r="D67" s="3"/>
      <c r="E67" s="17"/>
      <c r="F67" s="17"/>
      <c r="G67" s="4"/>
      <c r="H67" s="4"/>
      <c r="I67" s="3">
        <f t="shared" si="15"/>
        <v>0</v>
      </c>
      <c r="J67" s="3"/>
      <c r="K67" s="53">
        <f t="shared" si="14"/>
        <v>0</v>
      </c>
      <c r="L67" s="3"/>
      <c r="M67" s="44">
        <f t="shared" ref="M67:M130" si="24">K67*L67</f>
        <v>0</v>
      </c>
      <c r="N67" s="6"/>
      <c r="O67" s="29"/>
      <c r="P67" s="17"/>
      <c r="Q67" s="3"/>
      <c r="R67" s="3"/>
      <c r="S67" s="3">
        <f t="shared" ref="S67:S130" si="25">(R67-Q67)*24*60</f>
        <v>0</v>
      </c>
      <c r="T67" s="3"/>
      <c r="U67" s="53">
        <f t="shared" ref="U67:U130" si="26">(S67-T67)/60</f>
        <v>0</v>
      </c>
      <c r="V67" s="3"/>
      <c r="W67" s="44">
        <f t="shared" ref="W67:W130" si="27">U67*V67</f>
        <v>0</v>
      </c>
      <c r="X67" s="6"/>
      <c r="Y67" s="33"/>
      <c r="Z67" s="17"/>
      <c r="AA67" s="4"/>
      <c r="AB67" s="4"/>
      <c r="AC67" s="3">
        <f t="shared" ref="AC67:AC130" si="28">(AB67-AA67)*24*60</f>
        <v>0</v>
      </c>
      <c r="AD67" s="3"/>
      <c r="AE67" s="53">
        <f t="shared" ref="AE67:AE130" si="29">(AC67-AD67)/60</f>
        <v>0</v>
      </c>
      <c r="AF67" s="3"/>
      <c r="AG67" s="44">
        <f t="shared" ref="AG67:AG130" si="30">AE67*AF67</f>
        <v>0</v>
      </c>
      <c r="AH67" s="6"/>
      <c r="AI67" s="47">
        <f t="shared" si="20"/>
        <v>0</v>
      </c>
      <c r="AJ67" s="36" t="str">
        <f t="shared" si="21"/>
        <v/>
      </c>
      <c r="AK67" s="74" t="str">
        <f t="shared" si="22"/>
        <v/>
      </c>
      <c r="AL67" s="36" t="str">
        <f t="shared" si="23"/>
        <v/>
      </c>
      <c r="AM67" s="40" t="str">
        <f t="shared" si="19"/>
        <v/>
      </c>
    </row>
    <row r="68" spans="1:39" ht="16.5" customHeight="1" x14ac:dyDescent="0.3">
      <c r="A68" s="25"/>
      <c r="B68" s="3"/>
      <c r="C68" s="3"/>
      <c r="D68" s="3"/>
      <c r="E68" s="17"/>
      <c r="F68" s="17"/>
      <c r="G68" s="4"/>
      <c r="H68" s="4"/>
      <c r="I68" s="3">
        <f t="shared" si="15"/>
        <v>0</v>
      </c>
      <c r="J68" s="3"/>
      <c r="K68" s="53">
        <f t="shared" si="14"/>
        <v>0</v>
      </c>
      <c r="L68" s="3"/>
      <c r="M68" s="44">
        <f t="shared" si="24"/>
        <v>0</v>
      </c>
      <c r="N68" s="6"/>
      <c r="O68" s="29"/>
      <c r="P68" s="17"/>
      <c r="Q68" s="3"/>
      <c r="R68" s="3"/>
      <c r="S68" s="3">
        <f t="shared" si="25"/>
        <v>0</v>
      </c>
      <c r="T68" s="3"/>
      <c r="U68" s="53">
        <f t="shared" si="26"/>
        <v>0</v>
      </c>
      <c r="V68" s="3"/>
      <c r="W68" s="44">
        <f t="shared" si="27"/>
        <v>0</v>
      </c>
      <c r="X68" s="6"/>
      <c r="Y68" s="33"/>
      <c r="Z68" s="17"/>
      <c r="AA68" s="3"/>
      <c r="AB68" s="3"/>
      <c r="AC68" s="3">
        <f t="shared" si="28"/>
        <v>0</v>
      </c>
      <c r="AD68" s="3"/>
      <c r="AE68" s="53">
        <f t="shared" si="29"/>
        <v>0</v>
      </c>
      <c r="AF68" s="3"/>
      <c r="AG68" s="44">
        <f t="shared" si="30"/>
        <v>0</v>
      </c>
      <c r="AH68" s="6"/>
      <c r="AI68" s="47">
        <f t="shared" si="20"/>
        <v>0</v>
      </c>
      <c r="AJ68" s="36" t="str">
        <f t="shared" si="21"/>
        <v/>
      </c>
      <c r="AK68" s="74" t="str">
        <f t="shared" si="22"/>
        <v/>
      </c>
      <c r="AL68" s="36" t="str">
        <f t="shared" si="23"/>
        <v/>
      </c>
      <c r="AM68" s="40" t="str">
        <f t="shared" si="19"/>
        <v/>
      </c>
    </row>
    <row r="69" spans="1:39" ht="16.5" customHeight="1" x14ac:dyDescent="0.3">
      <c r="A69" s="25"/>
      <c r="B69" s="3"/>
      <c r="C69" s="3"/>
      <c r="D69" s="3"/>
      <c r="E69" s="17"/>
      <c r="F69" s="17"/>
      <c r="G69" s="4"/>
      <c r="H69" s="4"/>
      <c r="I69" s="3">
        <f t="shared" si="15"/>
        <v>0</v>
      </c>
      <c r="J69" s="3"/>
      <c r="K69" s="53">
        <f t="shared" si="14"/>
        <v>0</v>
      </c>
      <c r="L69" s="3"/>
      <c r="M69" s="44">
        <f t="shared" si="24"/>
        <v>0</v>
      </c>
      <c r="N69" s="6"/>
      <c r="O69" s="29"/>
      <c r="P69" s="17"/>
      <c r="Q69" s="3"/>
      <c r="R69" s="3"/>
      <c r="S69" s="3">
        <f t="shared" si="25"/>
        <v>0</v>
      </c>
      <c r="T69" s="3"/>
      <c r="U69" s="53">
        <f t="shared" si="26"/>
        <v>0</v>
      </c>
      <c r="V69" s="3"/>
      <c r="W69" s="44">
        <f t="shared" si="27"/>
        <v>0</v>
      </c>
      <c r="X69" s="6"/>
      <c r="Y69" s="33"/>
      <c r="Z69" s="17"/>
      <c r="AA69" s="4"/>
      <c r="AB69" s="4"/>
      <c r="AC69" s="3">
        <f t="shared" si="28"/>
        <v>0</v>
      </c>
      <c r="AD69" s="3"/>
      <c r="AE69" s="53">
        <f t="shared" si="29"/>
        <v>0</v>
      </c>
      <c r="AF69" s="3"/>
      <c r="AG69" s="44">
        <f t="shared" si="30"/>
        <v>0</v>
      </c>
      <c r="AH69" s="6"/>
      <c r="AI69" s="47">
        <f t="shared" si="20"/>
        <v>0</v>
      </c>
      <c r="AJ69" s="36" t="str">
        <f t="shared" si="21"/>
        <v/>
      </c>
      <c r="AK69" s="74" t="str">
        <f t="shared" si="22"/>
        <v/>
      </c>
      <c r="AL69" s="36" t="str">
        <f t="shared" si="23"/>
        <v/>
      </c>
      <c r="AM69" s="40" t="str">
        <f t="shared" si="19"/>
        <v/>
      </c>
    </row>
    <row r="70" spans="1:39" ht="16.5" customHeight="1" x14ac:dyDescent="0.3">
      <c r="A70" s="25"/>
      <c r="B70" s="3"/>
      <c r="C70" s="3"/>
      <c r="D70" s="3"/>
      <c r="E70" s="17"/>
      <c r="F70" s="17"/>
      <c r="G70" s="4"/>
      <c r="H70" s="4"/>
      <c r="I70" s="3">
        <f t="shared" si="15"/>
        <v>0</v>
      </c>
      <c r="J70" s="3"/>
      <c r="K70" s="53">
        <f t="shared" si="14"/>
        <v>0</v>
      </c>
      <c r="L70" s="3"/>
      <c r="M70" s="44">
        <f t="shared" si="24"/>
        <v>0</v>
      </c>
      <c r="N70" s="6"/>
      <c r="O70" s="29"/>
      <c r="P70" s="17"/>
      <c r="Q70" s="3"/>
      <c r="R70" s="3"/>
      <c r="S70" s="3">
        <f t="shared" si="25"/>
        <v>0</v>
      </c>
      <c r="T70" s="3"/>
      <c r="U70" s="53">
        <f t="shared" si="26"/>
        <v>0</v>
      </c>
      <c r="V70" s="3"/>
      <c r="W70" s="44">
        <f t="shared" si="27"/>
        <v>0</v>
      </c>
      <c r="X70" s="6"/>
      <c r="Y70" s="33"/>
      <c r="Z70" s="17"/>
      <c r="AA70" s="3"/>
      <c r="AB70" s="3"/>
      <c r="AC70" s="3">
        <f t="shared" si="28"/>
        <v>0</v>
      </c>
      <c r="AD70" s="3"/>
      <c r="AE70" s="53">
        <f t="shared" si="29"/>
        <v>0</v>
      </c>
      <c r="AF70" s="3"/>
      <c r="AG70" s="44">
        <f t="shared" si="30"/>
        <v>0</v>
      </c>
      <c r="AH70" s="6"/>
      <c r="AI70" s="47">
        <f t="shared" si="20"/>
        <v>0</v>
      </c>
      <c r="AJ70" s="36" t="str">
        <f t="shared" si="21"/>
        <v/>
      </c>
      <c r="AK70" s="74" t="str">
        <f t="shared" si="22"/>
        <v/>
      </c>
      <c r="AL70" s="36" t="str">
        <f t="shared" si="23"/>
        <v/>
      </c>
      <c r="AM70" s="40" t="str">
        <f t="shared" si="19"/>
        <v/>
      </c>
    </row>
    <row r="71" spans="1:39" ht="16.5" customHeight="1" x14ac:dyDescent="0.3">
      <c r="A71" s="25"/>
      <c r="B71" s="3"/>
      <c r="C71" s="3"/>
      <c r="D71" s="3"/>
      <c r="E71" s="17"/>
      <c r="F71" s="17"/>
      <c r="G71" s="4"/>
      <c r="H71" s="4"/>
      <c r="I71" s="3">
        <f t="shared" si="15"/>
        <v>0</v>
      </c>
      <c r="J71" s="3"/>
      <c r="K71" s="53">
        <f t="shared" si="14"/>
        <v>0</v>
      </c>
      <c r="L71" s="3"/>
      <c r="M71" s="44">
        <f t="shared" si="24"/>
        <v>0</v>
      </c>
      <c r="N71" s="6"/>
      <c r="O71" s="29"/>
      <c r="P71" s="17"/>
      <c r="Q71" s="3"/>
      <c r="R71" s="3"/>
      <c r="S71" s="3">
        <f t="shared" si="25"/>
        <v>0</v>
      </c>
      <c r="T71" s="3"/>
      <c r="U71" s="53">
        <f t="shared" si="26"/>
        <v>0</v>
      </c>
      <c r="V71" s="3"/>
      <c r="W71" s="44">
        <f t="shared" si="27"/>
        <v>0</v>
      </c>
      <c r="X71" s="6"/>
      <c r="Y71" s="71"/>
      <c r="Z71" s="17"/>
      <c r="AA71" s="3"/>
      <c r="AB71" s="3"/>
      <c r="AC71" s="3">
        <f t="shared" si="28"/>
        <v>0</v>
      </c>
      <c r="AD71" s="3"/>
      <c r="AE71" s="53">
        <f t="shared" si="29"/>
        <v>0</v>
      </c>
      <c r="AF71" s="3"/>
      <c r="AG71" s="44">
        <f t="shared" si="30"/>
        <v>0</v>
      </c>
      <c r="AH71" s="6"/>
      <c r="AI71" s="47">
        <f t="shared" si="20"/>
        <v>0</v>
      </c>
      <c r="AJ71" s="36" t="str">
        <f t="shared" si="21"/>
        <v/>
      </c>
      <c r="AK71" s="74" t="str">
        <f t="shared" si="22"/>
        <v/>
      </c>
      <c r="AL71" s="36" t="str">
        <f t="shared" si="23"/>
        <v/>
      </c>
      <c r="AM71" s="40" t="str">
        <f>IF(AH71="","",AH71/AI71)</f>
        <v/>
      </c>
    </row>
    <row r="72" spans="1:39" ht="16.5" customHeight="1" x14ac:dyDescent="0.3">
      <c r="A72" s="25"/>
      <c r="B72" s="3"/>
      <c r="C72" s="3"/>
      <c r="D72" s="3"/>
      <c r="E72" s="17"/>
      <c r="F72" s="17"/>
      <c r="G72" s="4"/>
      <c r="H72" s="4"/>
      <c r="I72" s="3">
        <f t="shared" si="15"/>
        <v>0</v>
      </c>
      <c r="J72" s="3"/>
      <c r="K72" s="53">
        <f t="shared" si="14"/>
        <v>0</v>
      </c>
      <c r="L72" s="3"/>
      <c r="M72" s="44">
        <f t="shared" si="24"/>
        <v>0</v>
      </c>
      <c r="N72" s="6"/>
      <c r="O72" s="29"/>
      <c r="P72" s="17"/>
      <c r="Q72" s="4"/>
      <c r="R72" s="4"/>
      <c r="S72" s="3">
        <f t="shared" si="25"/>
        <v>0</v>
      </c>
      <c r="T72" s="3"/>
      <c r="U72" s="53">
        <f t="shared" si="26"/>
        <v>0</v>
      </c>
      <c r="V72" s="3"/>
      <c r="W72" s="44">
        <f t="shared" si="27"/>
        <v>0</v>
      </c>
      <c r="X72" s="6"/>
      <c r="Y72" s="71"/>
      <c r="Z72" s="17"/>
      <c r="AA72" s="3"/>
      <c r="AB72" s="3"/>
      <c r="AC72" s="3">
        <f t="shared" si="28"/>
        <v>0</v>
      </c>
      <c r="AD72" s="3"/>
      <c r="AE72" s="53">
        <f t="shared" si="29"/>
        <v>0</v>
      </c>
      <c r="AF72" s="3"/>
      <c r="AG72" s="44">
        <f t="shared" si="30"/>
        <v>0</v>
      </c>
      <c r="AH72" s="6"/>
      <c r="AI72" s="47">
        <f t="shared" si="20"/>
        <v>0</v>
      </c>
      <c r="AJ72" s="36" t="str">
        <f t="shared" si="21"/>
        <v/>
      </c>
      <c r="AK72" s="74" t="str">
        <f t="shared" si="22"/>
        <v/>
      </c>
      <c r="AL72" s="36" t="str">
        <f t="shared" si="23"/>
        <v/>
      </c>
      <c r="AM72" s="40" t="str">
        <f>IF(AH72="","",AH72/AI72)</f>
        <v/>
      </c>
    </row>
    <row r="73" spans="1:39" ht="16.5" customHeight="1" x14ac:dyDescent="0.3">
      <c r="A73" s="25"/>
      <c r="B73" s="3"/>
      <c r="C73" s="3"/>
      <c r="D73" s="3"/>
      <c r="E73" s="17"/>
      <c r="F73" s="17"/>
      <c r="G73" s="4"/>
      <c r="H73" s="4"/>
      <c r="I73" s="3">
        <f t="shared" si="15"/>
        <v>0</v>
      </c>
      <c r="J73" s="3"/>
      <c r="K73" s="53">
        <f t="shared" si="14"/>
        <v>0</v>
      </c>
      <c r="L73" s="3"/>
      <c r="M73" s="44">
        <f t="shared" si="24"/>
        <v>0</v>
      </c>
      <c r="N73" s="6"/>
      <c r="O73" s="29"/>
      <c r="P73" s="17"/>
      <c r="Q73" s="4"/>
      <c r="R73" s="4"/>
      <c r="S73" s="3">
        <f t="shared" si="25"/>
        <v>0</v>
      </c>
      <c r="T73" s="3"/>
      <c r="U73" s="53">
        <f t="shared" si="26"/>
        <v>0</v>
      </c>
      <c r="V73" s="3"/>
      <c r="W73" s="44">
        <f t="shared" si="27"/>
        <v>0</v>
      </c>
      <c r="X73" s="6"/>
      <c r="Y73" s="33"/>
      <c r="Z73" s="17"/>
      <c r="AA73" s="3"/>
      <c r="AB73" s="3"/>
      <c r="AC73" s="3">
        <f t="shared" si="28"/>
        <v>0</v>
      </c>
      <c r="AD73" s="3"/>
      <c r="AE73" s="53">
        <f t="shared" si="29"/>
        <v>0</v>
      </c>
      <c r="AF73" s="3"/>
      <c r="AG73" s="44">
        <f t="shared" si="30"/>
        <v>0</v>
      </c>
      <c r="AH73" s="6"/>
      <c r="AI73" s="47">
        <f t="shared" si="20"/>
        <v>0</v>
      </c>
      <c r="AJ73" s="36" t="str">
        <f t="shared" si="21"/>
        <v/>
      </c>
      <c r="AK73" s="74" t="str">
        <f t="shared" si="22"/>
        <v/>
      </c>
      <c r="AL73" s="36" t="str">
        <f t="shared" si="23"/>
        <v/>
      </c>
      <c r="AM73" s="40" t="str">
        <f t="shared" si="19"/>
        <v/>
      </c>
    </row>
    <row r="74" spans="1:39" ht="16.5" customHeight="1" x14ac:dyDescent="0.3">
      <c r="A74" s="25"/>
      <c r="B74" s="3"/>
      <c r="C74" s="3"/>
      <c r="D74" s="3"/>
      <c r="E74" s="17"/>
      <c r="F74" s="17"/>
      <c r="G74" s="4"/>
      <c r="H74" s="4"/>
      <c r="I74" s="3">
        <f t="shared" si="15"/>
        <v>0</v>
      </c>
      <c r="J74" s="3"/>
      <c r="K74" s="53">
        <f t="shared" si="14"/>
        <v>0</v>
      </c>
      <c r="L74" s="3"/>
      <c r="M74" s="44">
        <f t="shared" si="24"/>
        <v>0</v>
      </c>
      <c r="N74" s="6"/>
      <c r="O74" s="29"/>
      <c r="P74" s="17"/>
      <c r="Q74" s="3"/>
      <c r="R74" s="3"/>
      <c r="S74" s="3">
        <f t="shared" si="25"/>
        <v>0</v>
      </c>
      <c r="T74" s="3"/>
      <c r="U74" s="53">
        <f t="shared" si="26"/>
        <v>0</v>
      </c>
      <c r="V74" s="3"/>
      <c r="W74" s="44">
        <f t="shared" si="27"/>
        <v>0</v>
      </c>
      <c r="X74" s="6"/>
      <c r="Y74" s="33"/>
      <c r="Z74" s="17"/>
      <c r="AA74" s="4"/>
      <c r="AB74" s="4"/>
      <c r="AC74" s="3">
        <f t="shared" si="28"/>
        <v>0</v>
      </c>
      <c r="AD74" s="3"/>
      <c r="AE74" s="53">
        <f t="shared" si="29"/>
        <v>0</v>
      </c>
      <c r="AF74" s="3"/>
      <c r="AG74" s="44">
        <f t="shared" si="30"/>
        <v>0</v>
      </c>
      <c r="AH74" s="6"/>
      <c r="AI74" s="47">
        <f t="shared" si="20"/>
        <v>0</v>
      </c>
      <c r="AJ74" s="36" t="str">
        <f t="shared" si="21"/>
        <v/>
      </c>
      <c r="AK74" s="74" t="str">
        <f t="shared" si="22"/>
        <v/>
      </c>
      <c r="AL74" s="36" t="str">
        <f t="shared" si="23"/>
        <v/>
      </c>
      <c r="AM74" s="40" t="str">
        <f t="shared" si="19"/>
        <v/>
      </c>
    </row>
    <row r="75" spans="1:39" ht="16.5" customHeight="1" x14ac:dyDescent="0.3">
      <c r="A75" s="25"/>
      <c r="B75" s="3"/>
      <c r="C75" s="3"/>
      <c r="D75" s="3"/>
      <c r="E75" s="17"/>
      <c r="F75" s="17"/>
      <c r="G75" s="4"/>
      <c r="H75" s="4"/>
      <c r="I75" s="3">
        <f t="shared" si="15"/>
        <v>0</v>
      </c>
      <c r="J75" s="3"/>
      <c r="K75" s="53">
        <f t="shared" si="14"/>
        <v>0</v>
      </c>
      <c r="L75" s="3"/>
      <c r="M75" s="44">
        <f t="shared" si="24"/>
        <v>0</v>
      </c>
      <c r="N75" s="6"/>
      <c r="O75" s="29"/>
      <c r="P75" s="17"/>
      <c r="Q75" s="4"/>
      <c r="R75" s="4"/>
      <c r="S75" s="3">
        <f t="shared" si="25"/>
        <v>0</v>
      </c>
      <c r="T75" s="3"/>
      <c r="U75" s="53">
        <f t="shared" si="26"/>
        <v>0</v>
      </c>
      <c r="V75" s="3"/>
      <c r="W75" s="44">
        <f t="shared" si="27"/>
        <v>0</v>
      </c>
      <c r="X75" s="6"/>
      <c r="Y75" s="33"/>
      <c r="Z75" s="17"/>
      <c r="AA75" s="3"/>
      <c r="AB75" s="3"/>
      <c r="AC75" s="3">
        <f t="shared" si="28"/>
        <v>0</v>
      </c>
      <c r="AD75" s="3"/>
      <c r="AE75" s="53">
        <f t="shared" si="29"/>
        <v>0</v>
      </c>
      <c r="AF75" s="3"/>
      <c r="AG75" s="44">
        <f t="shared" si="30"/>
        <v>0</v>
      </c>
      <c r="AH75" s="6"/>
      <c r="AI75" s="47">
        <f t="shared" si="20"/>
        <v>0</v>
      </c>
      <c r="AJ75" s="36" t="str">
        <f t="shared" si="21"/>
        <v/>
      </c>
      <c r="AK75" s="74" t="str">
        <f t="shared" si="22"/>
        <v/>
      </c>
      <c r="AL75" s="36" t="str">
        <f t="shared" si="23"/>
        <v/>
      </c>
      <c r="AM75" s="40" t="str">
        <f t="shared" si="19"/>
        <v/>
      </c>
    </row>
    <row r="76" spans="1:39" ht="16.5" customHeight="1" x14ac:dyDescent="0.3">
      <c r="A76" s="25"/>
      <c r="B76" s="3"/>
      <c r="C76" s="3"/>
      <c r="D76" s="3"/>
      <c r="E76" s="17"/>
      <c r="F76" s="17"/>
      <c r="G76" s="4"/>
      <c r="H76" s="4"/>
      <c r="I76" s="3">
        <f t="shared" si="15"/>
        <v>0</v>
      </c>
      <c r="J76" s="3"/>
      <c r="K76" s="53">
        <f t="shared" si="14"/>
        <v>0</v>
      </c>
      <c r="L76" s="3"/>
      <c r="M76" s="44">
        <f t="shared" si="24"/>
        <v>0</v>
      </c>
      <c r="N76" s="6"/>
      <c r="O76" s="29"/>
      <c r="P76" s="17"/>
      <c r="Q76" s="3"/>
      <c r="R76" s="3"/>
      <c r="S76" s="3">
        <f t="shared" si="25"/>
        <v>0</v>
      </c>
      <c r="T76" s="3"/>
      <c r="U76" s="53">
        <f t="shared" si="26"/>
        <v>0</v>
      </c>
      <c r="V76" s="3"/>
      <c r="W76" s="44">
        <f t="shared" si="27"/>
        <v>0</v>
      </c>
      <c r="X76" s="6"/>
      <c r="Y76" s="33"/>
      <c r="Z76" s="17"/>
      <c r="AA76" s="4"/>
      <c r="AB76" s="4"/>
      <c r="AC76" s="3">
        <f t="shared" si="28"/>
        <v>0</v>
      </c>
      <c r="AD76" s="3"/>
      <c r="AE76" s="53">
        <f t="shared" si="29"/>
        <v>0</v>
      </c>
      <c r="AF76" s="3"/>
      <c r="AG76" s="44">
        <f t="shared" si="30"/>
        <v>0</v>
      </c>
      <c r="AH76" s="6"/>
      <c r="AI76" s="47">
        <f t="shared" si="20"/>
        <v>0</v>
      </c>
      <c r="AJ76" s="36" t="str">
        <f t="shared" si="21"/>
        <v/>
      </c>
      <c r="AK76" s="74" t="str">
        <f t="shared" si="22"/>
        <v/>
      </c>
      <c r="AL76" s="36" t="str">
        <f t="shared" si="23"/>
        <v/>
      </c>
      <c r="AM76" s="40" t="str">
        <f t="shared" si="19"/>
        <v/>
      </c>
    </row>
    <row r="77" spans="1:39" ht="16.5" customHeight="1" x14ac:dyDescent="0.3">
      <c r="A77" s="25"/>
      <c r="B77" s="3"/>
      <c r="C77" s="3"/>
      <c r="D77" s="3"/>
      <c r="E77" s="17"/>
      <c r="F77" s="17"/>
      <c r="G77" s="4"/>
      <c r="H77" s="4"/>
      <c r="I77" s="3">
        <f t="shared" si="15"/>
        <v>0</v>
      </c>
      <c r="J77" s="3"/>
      <c r="K77" s="53">
        <f t="shared" si="14"/>
        <v>0</v>
      </c>
      <c r="L77" s="3"/>
      <c r="M77" s="44">
        <f t="shared" si="24"/>
        <v>0</v>
      </c>
      <c r="N77" s="6"/>
      <c r="O77" s="29"/>
      <c r="P77" s="17"/>
      <c r="Q77" s="3"/>
      <c r="R77" s="3"/>
      <c r="S77" s="3">
        <f t="shared" si="25"/>
        <v>0</v>
      </c>
      <c r="T77" s="3"/>
      <c r="U77" s="53">
        <f t="shared" si="26"/>
        <v>0</v>
      </c>
      <c r="V77" s="3"/>
      <c r="W77" s="44">
        <f t="shared" si="27"/>
        <v>0</v>
      </c>
      <c r="X77" s="6"/>
      <c r="Y77" s="33"/>
      <c r="Z77" s="17"/>
      <c r="AA77" s="4"/>
      <c r="AB77" s="4"/>
      <c r="AC77" s="3">
        <f t="shared" si="28"/>
        <v>0</v>
      </c>
      <c r="AD77" s="3"/>
      <c r="AE77" s="53">
        <f t="shared" si="29"/>
        <v>0</v>
      </c>
      <c r="AF77" s="3"/>
      <c r="AG77" s="44">
        <f t="shared" si="30"/>
        <v>0</v>
      </c>
      <c r="AH77" s="6"/>
      <c r="AI77" s="47">
        <f t="shared" si="20"/>
        <v>0</v>
      </c>
      <c r="AJ77" s="36" t="str">
        <f t="shared" si="21"/>
        <v/>
      </c>
      <c r="AK77" s="74" t="str">
        <f t="shared" si="22"/>
        <v/>
      </c>
      <c r="AL77" s="36" t="str">
        <f t="shared" si="23"/>
        <v/>
      </c>
      <c r="AM77" s="40" t="str">
        <f t="shared" si="19"/>
        <v/>
      </c>
    </row>
    <row r="78" spans="1:39" ht="16.5" customHeight="1" x14ac:dyDescent="0.3">
      <c r="A78" s="25"/>
      <c r="B78" s="3"/>
      <c r="C78" s="3"/>
      <c r="D78" s="3"/>
      <c r="E78" s="17"/>
      <c r="F78" s="17"/>
      <c r="G78" s="4"/>
      <c r="H78" s="4"/>
      <c r="I78" s="3">
        <f t="shared" si="15"/>
        <v>0</v>
      </c>
      <c r="J78" s="3"/>
      <c r="K78" s="53">
        <f t="shared" si="14"/>
        <v>0</v>
      </c>
      <c r="L78" s="3"/>
      <c r="M78" s="44">
        <f t="shared" si="24"/>
        <v>0</v>
      </c>
      <c r="N78" s="6"/>
      <c r="O78" s="29"/>
      <c r="P78" s="17"/>
      <c r="Q78" s="4"/>
      <c r="R78" s="4"/>
      <c r="S78" s="3">
        <f t="shared" si="25"/>
        <v>0</v>
      </c>
      <c r="T78" s="3"/>
      <c r="U78" s="53">
        <f t="shared" si="26"/>
        <v>0</v>
      </c>
      <c r="V78" s="3"/>
      <c r="W78" s="44">
        <f t="shared" si="27"/>
        <v>0</v>
      </c>
      <c r="X78" s="6"/>
      <c r="Y78" s="33"/>
      <c r="Z78" s="17"/>
      <c r="AA78" s="3"/>
      <c r="AB78" s="3"/>
      <c r="AC78" s="3">
        <f t="shared" si="28"/>
        <v>0</v>
      </c>
      <c r="AD78" s="3"/>
      <c r="AE78" s="53">
        <f t="shared" si="29"/>
        <v>0</v>
      </c>
      <c r="AF78" s="3"/>
      <c r="AG78" s="44">
        <f t="shared" si="30"/>
        <v>0</v>
      </c>
      <c r="AH78" s="6"/>
      <c r="AI78" s="47">
        <f t="shared" ref="AI78:AI109" si="31">SUM(M78,W78,AG78)</f>
        <v>0</v>
      </c>
      <c r="AJ78" s="36" t="str">
        <f t="shared" si="21"/>
        <v/>
      </c>
      <c r="AK78" s="74" t="str">
        <f t="shared" si="22"/>
        <v/>
      </c>
      <c r="AL78" s="36" t="str">
        <f t="shared" si="23"/>
        <v/>
      </c>
      <c r="AM78" s="40" t="str">
        <f t="shared" si="19"/>
        <v/>
      </c>
    </row>
    <row r="79" spans="1:39" ht="16.5" customHeight="1" x14ac:dyDescent="0.3">
      <c r="A79" s="25"/>
      <c r="B79" s="3"/>
      <c r="C79" s="3"/>
      <c r="D79" s="3"/>
      <c r="E79" s="17"/>
      <c r="F79" s="17"/>
      <c r="G79" s="4"/>
      <c r="H79" s="4"/>
      <c r="I79" s="3">
        <f t="shared" si="15"/>
        <v>0</v>
      </c>
      <c r="J79" s="3"/>
      <c r="K79" s="53">
        <f t="shared" si="14"/>
        <v>0</v>
      </c>
      <c r="L79" s="3"/>
      <c r="M79" s="44">
        <f t="shared" si="24"/>
        <v>0</v>
      </c>
      <c r="N79" s="6"/>
      <c r="O79" s="29"/>
      <c r="P79" s="17"/>
      <c r="Q79" s="4"/>
      <c r="R79" s="4"/>
      <c r="S79" s="3">
        <f t="shared" si="25"/>
        <v>0</v>
      </c>
      <c r="T79" s="3"/>
      <c r="U79" s="53">
        <f t="shared" si="26"/>
        <v>0</v>
      </c>
      <c r="V79" s="3"/>
      <c r="W79" s="44">
        <f t="shared" si="27"/>
        <v>0</v>
      </c>
      <c r="X79" s="6"/>
      <c r="Y79" s="33"/>
      <c r="Z79" s="17"/>
      <c r="AA79" s="4"/>
      <c r="AB79" s="4"/>
      <c r="AC79" s="3">
        <f t="shared" si="28"/>
        <v>0</v>
      </c>
      <c r="AD79" s="3"/>
      <c r="AE79" s="53">
        <f t="shared" si="29"/>
        <v>0</v>
      </c>
      <c r="AF79" s="3"/>
      <c r="AG79" s="44">
        <f t="shared" si="30"/>
        <v>0</v>
      </c>
      <c r="AH79" s="6"/>
      <c r="AI79" s="47">
        <f t="shared" si="31"/>
        <v>0</v>
      </c>
      <c r="AJ79" s="36" t="str">
        <f t="shared" si="21"/>
        <v/>
      </c>
      <c r="AK79" s="74" t="str">
        <f t="shared" si="22"/>
        <v/>
      </c>
      <c r="AL79" s="36" t="str">
        <f t="shared" si="23"/>
        <v/>
      </c>
      <c r="AM79" s="40" t="str">
        <f t="shared" si="19"/>
        <v/>
      </c>
    </row>
    <row r="80" spans="1:39" ht="16.5" customHeight="1" x14ac:dyDescent="0.3">
      <c r="A80" s="25"/>
      <c r="B80" s="3"/>
      <c r="C80" s="3"/>
      <c r="D80" s="3"/>
      <c r="E80" s="17"/>
      <c r="F80" s="17"/>
      <c r="G80" s="4"/>
      <c r="H80" s="4"/>
      <c r="I80" s="3">
        <f t="shared" si="15"/>
        <v>0</v>
      </c>
      <c r="J80" s="3"/>
      <c r="K80" s="53">
        <f t="shared" si="14"/>
        <v>0</v>
      </c>
      <c r="L80" s="3"/>
      <c r="M80" s="44">
        <f t="shared" si="24"/>
        <v>0</v>
      </c>
      <c r="N80" s="6"/>
      <c r="O80" s="29"/>
      <c r="P80" s="17"/>
      <c r="Q80" s="4"/>
      <c r="R80" s="4"/>
      <c r="S80" s="3">
        <f t="shared" si="25"/>
        <v>0</v>
      </c>
      <c r="T80" s="3"/>
      <c r="U80" s="53">
        <f t="shared" si="26"/>
        <v>0</v>
      </c>
      <c r="V80" s="3"/>
      <c r="W80" s="44">
        <f t="shared" si="27"/>
        <v>0</v>
      </c>
      <c r="X80" s="6"/>
      <c r="Y80" s="33"/>
      <c r="Z80" s="17"/>
      <c r="AA80" s="3"/>
      <c r="AB80" s="3"/>
      <c r="AC80" s="3">
        <f t="shared" si="28"/>
        <v>0</v>
      </c>
      <c r="AD80" s="3"/>
      <c r="AE80" s="53">
        <f t="shared" si="29"/>
        <v>0</v>
      </c>
      <c r="AF80" s="3"/>
      <c r="AG80" s="44">
        <f t="shared" si="30"/>
        <v>0</v>
      </c>
      <c r="AH80" s="6"/>
      <c r="AI80" s="47">
        <f t="shared" si="31"/>
        <v>0</v>
      </c>
      <c r="AJ80" s="36" t="str">
        <f t="shared" si="21"/>
        <v/>
      </c>
      <c r="AK80" s="74" t="str">
        <f t="shared" si="22"/>
        <v/>
      </c>
      <c r="AL80" s="36" t="str">
        <f t="shared" si="23"/>
        <v/>
      </c>
      <c r="AM80" s="40" t="str">
        <f t="shared" si="19"/>
        <v/>
      </c>
    </row>
    <row r="81" spans="1:39" ht="16.5" customHeight="1" x14ac:dyDescent="0.3">
      <c r="A81" s="25"/>
      <c r="B81" s="3"/>
      <c r="C81" s="3"/>
      <c r="D81" s="3"/>
      <c r="E81" s="17"/>
      <c r="F81" s="17"/>
      <c r="G81" s="4"/>
      <c r="H81" s="4"/>
      <c r="I81" s="3">
        <f t="shared" si="15"/>
        <v>0</v>
      </c>
      <c r="J81" s="3"/>
      <c r="K81" s="53">
        <f t="shared" si="14"/>
        <v>0</v>
      </c>
      <c r="L81" s="3"/>
      <c r="M81" s="44">
        <f t="shared" si="24"/>
        <v>0</v>
      </c>
      <c r="N81" s="6"/>
      <c r="O81" s="29"/>
      <c r="P81" s="17"/>
      <c r="Q81" s="4"/>
      <c r="R81" s="4"/>
      <c r="S81" s="3">
        <f t="shared" si="25"/>
        <v>0</v>
      </c>
      <c r="T81" s="3"/>
      <c r="U81" s="53">
        <f t="shared" si="26"/>
        <v>0</v>
      </c>
      <c r="V81" s="3"/>
      <c r="W81" s="44">
        <f t="shared" si="27"/>
        <v>0</v>
      </c>
      <c r="X81" s="6"/>
      <c r="Y81" s="33"/>
      <c r="Z81" s="17"/>
      <c r="AA81" s="3"/>
      <c r="AB81" s="3"/>
      <c r="AC81" s="3">
        <f t="shared" si="28"/>
        <v>0</v>
      </c>
      <c r="AD81" s="3"/>
      <c r="AE81" s="53">
        <f t="shared" si="29"/>
        <v>0</v>
      </c>
      <c r="AF81" s="3"/>
      <c r="AG81" s="44">
        <f t="shared" si="30"/>
        <v>0</v>
      </c>
      <c r="AH81" s="6"/>
      <c r="AI81" s="47">
        <f t="shared" si="31"/>
        <v>0</v>
      </c>
      <c r="AJ81" s="36" t="str">
        <f t="shared" si="21"/>
        <v/>
      </c>
      <c r="AK81" s="74" t="str">
        <f t="shared" si="22"/>
        <v/>
      </c>
      <c r="AL81" s="36" t="str">
        <f t="shared" si="23"/>
        <v/>
      </c>
      <c r="AM81" s="40" t="str">
        <f t="shared" si="19"/>
        <v/>
      </c>
    </row>
    <row r="82" spans="1:39" ht="16.5" customHeight="1" x14ac:dyDescent="0.3">
      <c r="A82" s="25"/>
      <c r="B82" s="3"/>
      <c r="C82" s="3"/>
      <c r="D82" s="3"/>
      <c r="E82" s="17"/>
      <c r="F82" s="17"/>
      <c r="G82" s="4"/>
      <c r="H82" s="4"/>
      <c r="I82" s="3">
        <f t="shared" si="15"/>
        <v>0</v>
      </c>
      <c r="J82" s="3"/>
      <c r="K82" s="53">
        <f t="shared" si="14"/>
        <v>0</v>
      </c>
      <c r="L82" s="3"/>
      <c r="M82" s="44">
        <f t="shared" si="24"/>
        <v>0</v>
      </c>
      <c r="N82" s="6"/>
      <c r="O82" s="29"/>
      <c r="P82" s="17"/>
      <c r="Q82" s="4"/>
      <c r="R82" s="4"/>
      <c r="S82" s="3">
        <f t="shared" si="25"/>
        <v>0</v>
      </c>
      <c r="T82" s="3"/>
      <c r="U82" s="53">
        <f t="shared" si="26"/>
        <v>0</v>
      </c>
      <c r="V82" s="3"/>
      <c r="W82" s="44">
        <f t="shared" si="27"/>
        <v>0</v>
      </c>
      <c r="X82" s="6"/>
      <c r="Y82" s="33"/>
      <c r="Z82" s="17"/>
      <c r="AA82" s="3"/>
      <c r="AB82" s="3"/>
      <c r="AC82" s="3">
        <f t="shared" si="28"/>
        <v>0</v>
      </c>
      <c r="AD82" s="3"/>
      <c r="AE82" s="53">
        <f t="shared" si="29"/>
        <v>0</v>
      </c>
      <c r="AF82" s="3"/>
      <c r="AG82" s="44">
        <f t="shared" si="30"/>
        <v>0</v>
      </c>
      <c r="AH82" s="6"/>
      <c r="AI82" s="47">
        <f t="shared" si="31"/>
        <v>0</v>
      </c>
      <c r="AJ82" s="36" t="str">
        <f t="shared" si="21"/>
        <v/>
      </c>
      <c r="AK82" s="74" t="str">
        <f t="shared" si="22"/>
        <v/>
      </c>
      <c r="AL82" s="36" t="str">
        <f t="shared" si="23"/>
        <v/>
      </c>
      <c r="AM82" s="40" t="str">
        <f t="shared" si="19"/>
        <v/>
      </c>
    </row>
    <row r="83" spans="1:39" ht="16.5" customHeight="1" x14ac:dyDescent="0.3">
      <c r="A83" s="25"/>
      <c r="B83" s="3"/>
      <c r="C83" s="3"/>
      <c r="D83" s="3"/>
      <c r="E83" s="17"/>
      <c r="F83" s="17"/>
      <c r="G83" s="4"/>
      <c r="H83" s="4"/>
      <c r="I83" s="3">
        <f t="shared" si="15"/>
        <v>0</v>
      </c>
      <c r="J83" s="3"/>
      <c r="K83" s="53">
        <f t="shared" si="14"/>
        <v>0</v>
      </c>
      <c r="L83" s="3"/>
      <c r="M83" s="44">
        <f t="shared" si="24"/>
        <v>0</v>
      </c>
      <c r="N83" s="6"/>
      <c r="O83" s="29"/>
      <c r="P83" s="17"/>
      <c r="Q83" s="4"/>
      <c r="R83" s="4"/>
      <c r="S83" s="3">
        <f t="shared" si="25"/>
        <v>0</v>
      </c>
      <c r="T83" s="3"/>
      <c r="U83" s="53">
        <f t="shared" si="26"/>
        <v>0</v>
      </c>
      <c r="V83" s="3"/>
      <c r="W83" s="44">
        <f t="shared" si="27"/>
        <v>0</v>
      </c>
      <c r="X83" s="6"/>
      <c r="Y83" s="33"/>
      <c r="Z83" s="17"/>
      <c r="AA83" s="3"/>
      <c r="AB83" s="3"/>
      <c r="AC83" s="3">
        <f t="shared" si="28"/>
        <v>0</v>
      </c>
      <c r="AD83" s="3"/>
      <c r="AE83" s="53">
        <f t="shared" si="29"/>
        <v>0</v>
      </c>
      <c r="AF83" s="3"/>
      <c r="AG83" s="44">
        <f t="shared" si="30"/>
        <v>0</v>
      </c>
      <c r="AH83" s="6"/>
      <c r="AI83" s="47">
        <f t="shared" si="31"/>
        <v>0</v>
      </c>
      <c r="AJ83" s="36" t="str">
        <f t="shared" si="21"/>
        <v/>
      </c>
      <c r="AK83" s="74" t="str">
        <f t="shared" si="22"/>
        <v/>
      </c>
      <c r="AL83" s="36" t="str">
        <f t="shared" si="23"/>
        <v/>
      </c>
      <c r="AM83" s="40" t="str">
        <f t="shared" si="19"/>
        <v/>
      </c>
    </row>
    <row r="84" spans="1:39" ht="16.5" customHeight="1" x14ac:dyDescent="0.3">
      <c r="A84" s="25"/>
      <c r="B84" s="3"/>
      <c r="C84" s="3"/>
      <c r="D84" s="3"/>
      <c r="E84" s="17"/>
      <c r="F84" s="17"/>
      <c r="G84" s="4"/>
      <c r="H84" s="4"/>
      <c r="I84" s="3">
        <f t="shared" si="15"/>
        <v>0</v>
      </c>
      <c r="J84" s="3"/>
      <c r="K84" s="53">
        <f t="shared" si="14"/>
        <v>0</v>
      </c>
      <c r="L84" s="3"/>
      <c r="M84" s="44">
        <f t="shared" si="24"/>
        <v>0</v>
      </c>
      <c r="N84" s="6"/>
      <c r="O84" s="29"/>
      <c r="P84" s="17"/>
      <c r="Q84" s="3"/>
      <c r="R84" s="3"/>
      <c r="S84" s="3">
        <f t="shared" si="25"/>
        <v>0</v>
      </c>
      <c r="T84" s="3"/>
      <c r="U84" s="53">
        <f t="shared" si="26"/>
        <v>0</v>
      </c>
      <c r="V84" s="3"/>
      <c r="W84" s="44">
        <f t="shared" si="27"/>
        <v>0</v>
      </c>
      <c r="X84" s="6"/>
      <c r="Y84" s="33"/>
      <c r="Z84" s="17"/>
      <c r="AA84" s="3"/>
      <c r="AB84" s="3"/>
      <c r="AC84" s="3">
        <f t="shared" si="28"/>
        <v>0</v>
      </c>
      <c r="AD84" s="3"/>
      <c r="AE84" s="53">
        <f t="shared" si="29"/>
        <v>0</v>
      </c>
      <c r="AF84" s="3"/>
      <c r="AG84" s="44">
        <f t="shared" si="30"/>
        <v>0</v>
      </c>
      <c r="AH84" s="6"/>
      <c r="AI84" s="47">
        <f t="shared" si="31"/>
        <v>0</v>
      </c>
      <c r="AJ84" s="36" t="str">
        <f t="shared" si="21"/>
        <v/>
      </c>
      <c r="AK84" s="74" t="str">
        <f t="shared" si="22"/>
        <v/>
      </c>
      <c r="AL84" s="36" t="str">
        <f t="shared" si="23"/>
        <v/>
      </c>
      <c r="AM84" s="40" t="str">
        <f t="shared" si="19"/>
        <v/>
      </c>
    </row>
    <row r="85" spans="1:39" ht="16.5" customHeight="1" x14ac:dyDescent="0.3">
      <c r="A85" s="25"/>
      <c r="B85" s="3"/>
      <c r="C85" s="3"/>
      <c r="D85" s="3"/>
      <c r="E85" s="17"/>
      <c r="F85" s="17"/>
      <c r="G85" s="4"/>
      <c r="H85" s="4"/>
      <c r="I85" s="3">
        <f t="shared" si="15"/>
        <v>0</v>
      </c>
      <c r="J85" s="3"/>
      <c r="K85" s="53">
        <f t="shared" si="14"/>
        <v>0</v>
      </c>
      <c r="L85" s="3"/>
      <c r="M85" s="44">
        <f t="shared" si="24"/>
        <v>0</v>
      </c>
      <c r="N85" s="6"/>
      <c r="O85" s="29"/>
      <c r="P85" s="17"/>
      <c r="Q85" s="4"/>
      <c r="R85" s="4"/>
      <c r="S85" s="3">
        <f t="shared" si="25"/>
        <v>0</v>
      </c>
      <c r="T85" s="3"/>
      <c r="U85" s="53">
        <f t="shared" si="26"/>
        <v>0</v>
      </c>
      <c r="V85" s="3"/>
      <c r="W85" s="44">
        <f t="shared" si="27"/>
        <v>0</v>
      </c>
      <c r="X85" s="6"/>
      <c r="Y85" s="33"/>
      <c r="Z85" s="17"/>
      <c r="AA85" s="3"/>
      <c r="AB85" s="3"/>
      <c r="AC85" s="3">
        <f t="shared" si="28"/>
        <v>0</v>
      </c>
      <c r="AD85" s="3"/>
      <c r="AE85" s="53">
        <f t="shared" si="29"/>
        <v>0</v>
      </c>
      <c r="AF85" s="3"/>
      <c r="AG85" s="44">
        <f t="shared" si="30"/>
        <v>0</v>
      </c>
      <c r="AH85" s="6"/>
      <c r="AI85" s="47">
        <f t="shared" si="31"/>
        <v>0</v>
      </c>
      <c r="AJ85" s="36" t="str">
        <f t="shared" si="21"/>
        <v/>
      </c>
      <c r="AK85" s="74" t="str">
        <f t="shared" si="22"/>
        <v/>
      </c>
      <c r="AL85" s="36" t="str">
        <f t="shared" si="23"/>
        <v/>
      </c>
      <c r="AM85" s="40" t="str">
        <f t="shared" si="19"/>
        <v/>
      </c>
    </row>
    <row r="86" spans="1:39" ht="16.5" customHeight="1" x14ac:dyDescent="0.3">
      <c r="A86" s="25"/>
      <c r="B86" s="3"/>
      <c r="C86" s="3"/>
      <c r="D86" s="3"/>
      <c r="E86" s="17"/>
      <c r="F86" s="17"/>
      <c r="G86" s="4"/>
      <c r="H86" s="4"/>
      <c r="I86" s="3">
        <f t="shared" si="15"/>
        <v>0</v>
      </c>
      <c r="J86" s="3"/>
      <c r="K86" s="53">
        <f t="shared" si="14"/>
        <v>0</v>
      </c>
      <c r="L86" s="3"/>
      <c r="M86" s="44">
        <f t="shared" si="24"/>
        <v>0</v>
      </c>
      <c r="N86" s="6"/>
      <c r="O86" s="29"/>
      <c r="P86" s="17"/>
      <c r="Q86" s="3"/>
      <c r="R86" s="3"/>
      <c r="S86" s="3">
        <f t="shared" si="25"/>
        <v>0</v>
      </c>
      <c r="T86" s="3"/>
      <c r="U86" s="53">
        <f t="shared" si="26"/>
        <v>0</v>
      </c>
      <c r="V86" s="3"/>
      <c r="W86" s="44">
        <f t="shared" si="27"/>
        <v>0</v>
      </c>
      <c r="X86" s="6"/>
      <c r="Y86" s="33"/>
      <c r="Z86" s="17"/>
      <c r="AA86" s="3"/>
      <c r="AB86" s="3"/>
      <c r="AC86" s="3">
        <f t="shared" si="28"/>
        <v>0</v>
      </c>
      <c r="AD86" s="3"/>
      <c r="AE86" s="53">
        <f t="shared" si="29"/>
        <v>0</v>
      </c>
      <c r="AF86" s="3"/>
      <c r="AG86" s="44">
        <f t="shared" si="30"/>
        <v>0</v>
      </c>
      <c r="AH86" s="6"/>
      <c r="AI86" s="47">
        <f t="shared" si="31"/>
        <v>0</v>
      </c>
      <c r="AJ86" s="36" t="str">
        <f t="shared" si="21"/>
        <v/>
      </c>
      <c r="AK86" s="74" t="str">
        <f t="shared" si="22"/>
        <v/>
      </c>
      <c r="AL86" s="36" t="str">
        <f t="shared" si="23"/>
        <v/>
      </c>
      <c r="AM86" s="40" t="str">
        <f t="shared" si="19"/>
        <v/>
      </c>
    </row>
    <row r="87" spans="1:39" ht="16.5" customHeight="1" x14ac:dyDescent="0.3">
      <c r="A87" s="25"/>
      <c r="B87" s="3"/>
      <c r="C87" s="3"/>
      <c r="D87" s="3"/>
      <c r="E87" s="17"/>
      <c r="F87" s="17"/>
      <c r="G87" s="4"/>
      <c r="H87" s="4"/>
      <c r="I87" s="3">
        <f t="shared" si="15"/>
        <v>0</v>
      </c>
      <c r="J87" s="3"/>
      <c r="K87" s="53">
        <f t="shared" si="14"/>
        <v>0</v>
      </c>
      <c r="L87" s="3"/>
      <c r="M87" s="44">
        <f t="shared" si="24"/>
        <v>0</v>
      </c>
      <c r="N87" s="6"/>
      <c r="O87" s="29"/>
      <c r="P87" s="17"/>
      <c r="Q87" s="4"/>
      <c r="R87" s="4"/>
      <c r="S87" s="3">
        <f t="shared" si="25"/>
        <v>0</v>
      </c>
      <c r="T87" s="3"/>
      <c r="U87" s="53">
        <f t="shared" si="26"/>
        <v>0</v>
      </c>
      <c r="V87" s="3"/>
      <c r="W87" s="44">
        <f t="shared" si="27"/>
        <v>0</v>
      </c>
      <c r="X87" s="6"/>
      <c r="Y87" s="33"/>
      <c r="Z87" s="17"/>
      <c r="AA87" s="3"/>
      <c r="AB87" s="3"/>
      <c r="AC87" s="3">
        <f t="shared" si="28"/>
        <v>0</v>
      </c>
      <c r="AD87" s="3"/>
      <c r="AE87" s="53">
        <f t="shared" si="29"/>
        <v>0</v>
      </c>
      <c r="AF87" s="3"/>
      <c r="AG87" s="44">
        <f t="shared" si="30"/>
        <v>0</v>
      </c>
      <c r="AH87" s="6"/>
      <c r="AI87" s="47">
        <f t="shared" si="31"/>
        <v>0</v>
      </c>
      <c r="AJ87" s="36" t="str">
        <f t="shared" si="21"/>
        <v/>
      </c>
      <c r="AK87" s="74" t="str">
        <f t="shared" si="22"/>
        <v/>
      </c>
      <c r="AL87" s="36" t="str">
        <f t="shared" si="23"/>
        <v/>
      </c>
      <c r="AM87" s="40" t="str">
        <f t="shared" si="19"/>
        <v/>
      </c>
    </row>
    <row r="88" spans="1:39" ht="16.5" customHeight="1" x14ac:dyDescent="0.3">
      <c r="A88" s="25"/>
      <c r="B88" s="3"/>
      <c r="C88" s="3"/>
      <c r="D88" s="3"/>
      <c r="E88" s="17"/>
      <c r="F88" s="17"/>
      <c r="G88" s="4"/>
      <c r="H88" s="4"/>
      <c r="I88" s="3">
        <f t="shared" si="15"/>
        <v>0</v>
      </c>
      <c r="J88" s="3"/>
      <c r="K88" s="53">
        <f t="shared" si="14"/>
        <v>0</v>
      </c>
      <c r="L88" s="3"/>
      <c r="M88" s="44">
        <f t="shared" si="24"/>
        <v>0</v>
      </c>
      <c r="N88" s="6"/>
      <c r="O88" s="29"/>
      <c r="P88" s="17"/>
      <c r="Q88" s="4"/>
      <c r="R88" s="4"/>
      <c r="S88" s="3">
        <f t="shared" si="25"/>
        <v>0</v>
      </c>
      <c r="T88" s="3"/>
      <c r="U88" s="53">
        <f t="shared" si="26"/>
        <v>0</v>
      </c>
      <c r="V88" s="3"/>
      <c r="W88" s="44">
        <f t="shared" si="27"/>
        <v>0</v>
      </c>
      <c r="X88" s="6"/>
      <c r="Y88" s="33"/>
      <c r="Z88" s="17"/>
      <c r="AA88" s="3"/>
      <c r="AB88" s="3"/>
      <c r="AC88" s="3">
        <f t="shared" si="28"/>
        <v>0</v>
      </c>
      <c r="AD88" s="3"/>
      <c r="AE88" s="53">
        <f t="shared" si="29"/>
        <v>0</v>
      </c>
      <c r="AF88" s="3"/>
      <c r="AG88" s="44">
        <f t="shared" si="30"/>
        <v>0</v>
      </c>
      <c r="AH88" s="6"/>
      <c r="AI88" s="47">
        <f t="shared" si="31"/>
        <v>0</v>
      </c>
      <c r="AJ88" s="36" t="str">
        <f t="shared" si="21"/>
        <v/>
      </c>
      <c r="AK88" s="74" t="str">
        <f t="shared" si="22"/>
        <v/>
      </c>
      <c r="AL88" s="36" t="str">
        <f t="shared" si="23"/>
        <v/>
      </c>
      <c r="AM88" s="40" t="str">
        <f t="shared" si="19"/>
        <v/>
      </c>
    </row>
    <row r="89" spans="1:39" ht="16.5" customHeight="1" x14ac:dyDescent="0.3">
      <c r="A89" s="25"/>
      <c r="B89" s="3"/>
      <c r="C89" s="3"/>
      <c r="D89" s="3"/>
      <c r="E89" s="17"/>
      <c r="F89" s="17"/>
      <c r="G89" s="4"/>
      <c r="H89" s="4"/>
      <c r="I89" s="3">
        <f t="shared" si="15"/>
        <v>0</v>
      </c>
      <c r="J89" s="3"/>
      <c r="K89" s="53">
        <f t="shared" si="14"/>
        <v>0</v>
      </c>
      <c r="L89" s="3"/>
      <c r="M89" s="44">
        <f t="shared" si="24"/>
        <v>0</v>
      </c>
      <c r="N89" s="6"/>
      <c r="O89" s="29"/>
      <c r="P89" s="17"/>
      <c r="Q89" s="4"/>
      <c r="R89" s="4"/>
      <c r="S89" s="3">
        <f t="shared" si="25"/>
        <v>0</v>
      </c>
      <c r="T89" s="3"/>
      <c r="U89" s="53">
        <f t="shared" si="26"/>
        <v>0</v>
      </c>
      <c r="V89" s="3"/>
      <c r="W89" s="44">
        <f t="shared" si="27"/>
        <v>0</v>
      </c>
      <c r="X89" s="6"/>
      <c r="Y89" s="33"/>
      <c r="Z89" s="17"/>
      <c r="AA89" s="3"/>
      <c r="AB89" s="3"/>
      <c r="AC89" s="3">
        <f t="shared" si="28"/>
        <v>0</v>
      </c>
      <c r="AD89" s="3"/>
      <c r="AE89" s="53">
        <f t="shared" si="29"/>
        <v>0</v>
      </c>
      <c r="AF89" s="3"/>
      <c r="AG89" s="44">
        <f t="shared" si="30"/>
        <v>0</v>
      </c>
      <c r="AH89" s="6"/>
      <c r="AI89" s="47">
        <f t="shared" si="31"/>
        <v>0</v>
      </c>
      <c r="AJ89" s="36" t="str">
        <f t="shared" si="21"/>
        <v/>
      </c>
      <c r="AK89" s="74" t="str">
        <f t="shared" si="22"/>
        <v/>
      </c>
      <c r="AL89" s="36" t="str">
        <f t="shared" si="23"/>
        <v/>
      </c>
      <c r="AM89" s="40" t="str">
        <f t="shared" si="19"/>
        <v/>
      </c>
    </row>
    <row r="90" spans="1:39" ht="16.5" customHeight="1" x14ac:dyDescent="0.3">
      <c r="A90" s="25"/>
      <c r="B90" s="3"/>
      <c r="C90" s="3"/>
      <c r="D90" s="3"/>
      <c r="E90" s="17"/>
      <c r="F90" s="17"/>
      <c r="G90" s="4"/>
      <c r="H90" s="4"/>
      <c r="I90" s="3">
        <f t="shared" si="15"/>
        <v>0</v>
      </c>
      <c r="J90" s="3"/>
      <c r="K90" s="53">
        <f t="shared" ref="K90:K153" si="32">(I90-J90)/60</f>
        <v>0</v>
      </c>
      <c r="L90" s="3"/>
      <c r="M90" s="44">
        <f t="shared" si="24"/>
        <v>0</v>
      </c>
      <c r="N90" s="6"/>
      <c r="O90" s="29"/>
      <c r="P90" s="17"/>
      <c r="Q90" s="4"/>
      <c r="R90" s="4"/>
      <c r="S90" s="3">
        <f t="shared" si="25"/>
        <v>0</v>
      </c>
      <c r="T90" s="3"/>
      <c r="U90" s="53">
        <f t="shared" si="26"/>
        <v>0</v>
      </c>
      <c r="V90" s="3"/>
      <c r="W90" s="44">
        <f t="shared" si="27"/>
        <v>0</v>
      </c>
      <c r="X90" s="6"/>
      <c r="Y90" s="33"/>
      <c r="Z90" s="17"/>
      <c r="AA90" s="3"/>
      <c r="AB90" s="3"/>
      <c r="AC90" s="3">
        <f t="shared" si="28"/>
        <v>0</v>
      </c>
      <c r="AD90" s="3"/>
      <c r="AE90" s="53">
        <f t="shared" si="29"/>
        <v>0</v>
      </c>
      <c r="AF90" s="3"/>
      <c r="AG90" s="44">
        <f t="shared" si="30"/>
        <v>0</v>
      </c>
      <c r="AH90" s="6"/>
      <c r="AI90" s="47">
        <f t="shared" si="31"/>
        <v>0</v>
      </c>
      <c r="AJ90" s="36" t="str">
        <f t="shared" si="21"/>
        <v/>
      </c>
      <c r="AK90" s="74" t="str">
        <f t="shared" si="22"/>
        <v/>
      </c>
      <c r="AL90" s="36" t="str">
        <f t="shared" si="23"/>
        <v/>
      </c>
      <c r="AM90" s="40" t="str">
        <f t="shared" si="19"/>
        <v/>
      </c>
    </row>
    <row r="91" spans="1:39" ht="16.5" customHeight="1" x14ac:dyDescent="0.3">
      <c r="A91" s="25"/>
      <c r="B91" s="3"/>
      <c r="C91" s="3"/>
      <c r="D91" s="3"/>
      <c r="E91" s="17"/>
      <c r="F91" s="17"/>
      <c r="G91" s="4"/>
      <c r="H91" s="4"/>
      <c r="I91" s="3">
        <f t="shared" ref="I91:I154" si="33">(H91-G91)*24*60</f>
        <v>0</v>
      </c>
      <c r="J91" s="3"/>
      <c r="K91" s="53">
        <f t="shared" si="32"/>
        <v>0</v>
      </c>
      <c r="L91" s="3"/>
      <c r="M91" s="44">
        <f t="shared" si="24"/>
        <v>0</v>
      </c>
      <c r="N91" s="6"/>
      <c r="O91" s="29"/>
      <c r="P91" s="17"/>
      <c r="Q91" s="4"/>
      <c r="R91" s="4"/>
      <c r="S91" s="3">
        <f t="shared" si="25"/>
        <v>0</v>
      </c>
      <c r="T91" s="3"/>
      <c r="U91" s="53">
        <f t="shared" si="26"/>
        <v>0</v>
      </c>
      <c r="V91" s="3"/>
      <c r="W91" s="44">
        <f t="shared" si="27"/>
        <v>0</v>
      </c>
      <c r="X91" s="6"/>
      <c r="Y91" s="33"/>
      <c r="Z91" s="17"/>
      <c r="AA91" s="3"/>
      <c r="AB91" s="3"/>
      <c r="AC91" s="3">
        <f t="shared" si="28"/>
        <v>0</v>
      </c>
      <c r="AD91" s="3"/>
      <c r="AE91" s="53">
        <f t="shared" si="29"/>
        <v>0</v>
      </c>
      <c r="AF91" s="3"/>
      <c r="AG91" s="44">
        <f t="shared" si="30"/>
        <v>0</v>
      </c>
      <c r="AH91" s="6"/>
      <c r="AI91" s="47">
        <f t="shared" si="31"/>
        <v>0</v>
      </c>
      <c r="AJ91" s="36" t="str">
        <f t="shared" si="21"/>
        <v/>
      </c>
      <c r="AK91" s="74" t="str">
        <f t="shared" si="22"/>
        <v/>
      </c>
      <c r="AL91" s="36" t="str">
        <f t="shared" si="23"/>
        <v/>
      </c>
      <c r="AM91" s="40" t="str">
        <f t="shared" si="19"/>
        <v/>
      </c>
    </row>
    <row r="92" spans="1:39" ht="16.5" customHeight="1" x14ac:dyDescent="0.3">
      <c r="A92" s="25"/>
      <c r="B92" s="3"/>
      <c r="C92" s="3"/>
      <c r="D92" s="3"/>
      <c r="E92" s="17"/>
      <c r="F92" s="17"/>
      <c r="G92" s="4"/>
      <c r="H92" s="4"/>
      <c r="I92" s="3">
        <f t="shared" si="33"/>
        <v>0</v>
      </c>
      <c r="J92" s="3"/>
      <c r="K92" s="53">
        <f t="shared" si="32"/>
        <v>0</v>
      </c>
      <c r="L92" s="3"/>
      <c r="M92" s="44">
        <f t="shared" si="24"/>
        <v>0</v>
      </c>
      <c r="N92" s="6"/>
      <c r="O92" s="29"/>
      <c r="P92" s="17"/>
      <c r="Q92" s="3"/>
      <c r="R92" s="3"/>
      <c r="S92" s="3">
        <f t="shared" si="25"/>
        <v>0</v>
      </c>
      <c r="T92" s="3"/>
      <c r="U92" s="53">
        <f t="shared" si="26"/>
        <v>0</v>
      </c>
      <c r="V92" s="3"/>
      <c r="W92" s="44">
        <f t="shared" si="27"/>
        <v>0</v>
      </c>
      <c r="X92" s="6"/>
      <c r="Y92" s="33"/>
      <c r="Z92" s="17"/>
      <c r="AA92" s="4"/>
      <c r="AB92" s="4"/>
      <c r="AC92" s="3">
        <f t="shared" si="28"/>
        <v>0</v>
      </c>
      <c r="AD92" s="3"/>
      <c r="AE92" s="53">
        <f t="shared" si="29"/>
        <v>0</v>
      </c>
      <c r="AF92" s="3"/>
      <c r="AG92" s="44">
        <f t="shared" si="30"/>
        <v>0</v>
      </c>
      <c r="AH92" s="6"/>
      <c r="AI92" s="47">
        <f t="shared" si="31"/>
        <v>0</v>
      </c>
      <c r="AJ92" s="36" t="str">
        <f t="shared" si="21"/>
        <v/>
      </c>
      <c r="AK92" s="74" t="str">
        <f t="shared" si="22"/>
        <v/>
      </c>
      <c r="AL92" s="36" t="str">
        <f t="shared" si="23"/>
        <v/>
      </c>
      <c r="AM92" s="40" t="str">
        <f t="shared" si="19"/>
        <v/>
      </c>
    </row>
    <row r="93" spans="1:39" ht="16.5" customHeight="1" x14ac:dyDescent="0.3">
      <c r="A93" s="25"/>
      <c r="B93" s="3"/>
      <c r="C93" s="3"/>
      <c r="D93" s="3"/>
      <c r="E93" s="17"/>
      <c r="F93" s="17"/>
      <c r="G93" s="4"/>
      <c r="H93" s="4"/>
      <c r="I93" s="3">
        <f t="shared" si="33"/>
        <v>0</v>
      </c>
      <c r="J93" s="3"/>
      <c r="K93" s="53">
        <f t="shared" si="32"/>
        <v>0</v>
      </c>
      <c r="L93" s="3"/>
      <c r="M93" s="44">
        <f t="shared" si="24"/>
        <v>0</v>
      </c>
      <c r="N93" s="6"/>
      <c r="O93" s="29"/>
      <c r="P93" s="17"/>
      <c r="Q93" s="4"/>
      <c r="R93" s="4"/>
      <c r="S93" s="3">
        <f t="shared" si="25"/>
        <v>0</v>
      </c>
      <c r="T93" s="3"/>
      <c r="U93" s="53">
        <f t="shared" si="26"/>
        <v>0</v>
      </c>
      <c r="V93" s="3"/>
      <c r="W93" s="44">
        <f t="shared" si="27"/>
        <v>0</v>
      </c>
      <c r="X93" s="6"/>
      <c r="Y93" s="33"/>
      <c r="Z93" s="17"/>
      <c r="AA93" s="3"/>
      <c r="AB93" s="3"/>
      <c r="AC93" s="3">
        <f t="shared" si="28"/>
        <v>0</v>
      </c>
      <c r="AD93" s="3"/>
      <c r="AE93" s="53">
        <f t="shared" si="29"/>
        <v>0</v>
      </c>
      <c r="AF93" s="3"/>
      <c r="AG93" s="44">
        <f t="shared" si="30"/>
        <v>0</v>
      </c>
      <c r="AH93" s="6"/>
      <c r="AI93" s="47">
        <f t="shared" si="31"/>
        <v>0</v>
      </c>
      <c r="AJ93" s="36" t="str">
        <f t="shared" si="21"/>
        <v/>
      </c>
      <c r="AK93" s="74" t="str">
        <f t="shared" si="22"/>
        <v/>
      </c>
      <c r="AL93" s="36" t="str">
        <f t="shared" si="23"/>
        <v/>
      </c>
      <c r="AM93" s="40" t="str">
        <f t="shared" si="19"/>
        <v/>
      </c>
    </row>
    <row r="94" spans="1:39" ht="16.5" customHeight="1" x14ac:dyDescent="0.3">
      <c r="A94" s="25"/>
      <c r="B94" s="3"/>
      <c r="C94" s="3"/>
      <c r="D94" s="3"/>
      <c r="E94" s="17"/>
      <c r="F94" s="17"/>
      <c r="G94" s="4"/>
      <c r="H94" s="4"/>
      <c r="I94" s="3">
        <f t="shared" si="33"/>
        <v>0</v>
      </c>
      <c r="J94" s="3"/>
      <c r="K94" s="53">
        <f t="shared" si="32"/>
        <v>0</v>
      </c>
      <c r="L94" s="3"/>
      <c r="M94" s="44">
        <f t="shared" si="24"/>
        <v>0</v>
      </c>
      <c r="N94" s="6"/>
      <c r="O94" s="29"/>
      <c r="P94" s="17"/>
      <c r="Q94" s="4"/>
      <c r="R94" s="4"/>
      <c r="S94" s="3">
        <f t="shared" si="25"/>
        <v>0</v>
      </c>
      <c r="T94" s="3"/>
      <c r="U94" s="53">
        <f t="shared" si="26"/>
        <v>0</v>
      </c>
      <c r="V94" s="3"/>
      <c r="W94" s="44">
        <f t="shared" si="27"/>
        <v>0</v>
      </c>
      <c r="X94" s="6"/>
      <c r="Y94" s="33"/>
      <c r="Z94" s="17"/>
      <c r="AA94" s="3"/>
      <c r="AB94" s="3"/>
      <c r="AC94" s="3">
        <f t="shared" si="28"/>
        <v>0</v>
      </c>
      <c r="AD94" s="3"/>
      <c r="AE94" s="53">
        <f t="shared" si="29"/>
        <v>0</v>
      </c>
      <c r="AF94" s="3"/>
      <c r="AG94" s="44">
        <f t="shared" si="30"/>
        <v>0</v>
      </c>
      <c r="AH94" s="6"/>
      <c r="AI94" s="47">
        <f t="shared" si="31"/>
        <v>0</v>
      </c>
      <c r="AJ94" s="36" t="str">
        <f t="shared" si="21"/>
        <v/>
      </c>
      <c r="AK94" s="74" t="str">
        <f t="shared" si="22"/>
        <v/>
      </c>
      <c r="AL94" s="36" t="str">
        <f t="shared" si="23"/>
        <v/>
      </c>
      <c r="AM94" s="40" t="str">
        <f t="shared" si="19"/>
        <v/>
      </c>
    </row>
    <row r="95" spans="1:39" ht="16.5" customHeight="1" x14ac:dyDescent="0.3">
      <c r="A95" s="25"/>
      <c r="B95" s="3"/>
      <c r="C95" s="3"/>
      <c r="D95" s="3"/>
      <c r="E95" s="17"/>
      <c r="F95" s="17"/>
      <c r="G95" s="4"/>
      <c r="H95" s="4"/>
      <c r="I95" s="3">
        <f t="shared" si="33"/>
        <v>0</v>
      </c>
      <c r="J95" s="3"/>
      <c r="K95" s="53">
        <f t="shared" si="32"/>
        <v>0</v>
      </c>
      <c r="L95" s="3"/>
      <c r="M95" s="44">
        <f t="shared" si="24"/>
        <v>0</v>
      </c>
      <c r="N95" s="6"/>
      <c r="O95" s="29"/>
      <c r="P95" s="17"/>
      <c r="Q95" s="4"/>
      <c r="R95" s="4"/>
      <c r="S95" s="3">
        <f t="shared" si="25"/>
        <v>0</v>
      </c>
      <c r="T95" s="3"/>
      <c r="U95" s="53">
        <f t="shared" si="26"/>
        <v>0</v>
      </c>
      <c r="V95" s="3"/>
      <c r="W95" s="44">
        <f t="shared" si="27"/>
        <v>0</v>
      </c>
      <c r="X95" s="6"/>
      <c r="Y95" s="33"/>
      <c r="Z95" s="17"/>
      <c r="AA95" s="3"/>
      <c r="AB95" s="3"/>
      <c r="AC95" s="3">
        <f t="shared" si="28"/>
        <v>0</v>
      </c>
      <c r="AD95" s="3"/>
      <c r="AE95" s="53">
        <f t="shared" si="29"/>
        <v>0</v>
      </c>
      <c r="AF95" s="3"/>
      <c r="AG95" s="44">
        <f t="shared" si="30"/>
        <v>0</v>
      </c>
      <c r="AH95" s="6"/>
      <c r="AI95" s="47">
        <f t="shared" si="31"/>
        <v>0</v>
      </c>
      <c r="AJ95" s="36" t="str">
        <f t="shared" si="21"/>
        <v/>
      </c>
      <c r="AK95" s="74" t="str">
        <f t="shared" si="22"/>
        <v/>
      </c>
      <c r="AL95" s="36" t="str">
        <f t="shared" si="23"/>
        <v/>
      </c>
      <c r="AM95" s="40" t="str">
        <f t="shared" si="19"/>
        <v/>
      </c>
    </row>
    <row r="96" spans="1:39" ht="16.5" customHeight="1" x14ac:dyDescent="0.3">
      <c r="A96" s="25"/>
      <c r="B96" s="3"/>
      <c r="C96" s="3"/>
      <c r="D96" s="3"/>
      <c r="E96" s="17"/>
      <c r="F96" s="17"/>
      <c r="G96" s="4"/>
      <c r="H96" s="4"/>
      <c r="I96" s="3">
        <f t="shared" si="33"/>
        <v>0</v>
      </c>
      <c r="J96" s="3"/>
      <c r="K96" s="53">
        <f t="shared" si="32"/>
        <v>0</v>
      </c>
      <c r="L96" s="3"/>
      <c r="M96" s="44">
        <f t="shared" si="24"/>
        <v>0</v>
      </c>
      <c r="N96" s="6"/>
      <c r="O96" s="29"/>
      <c r="P96" s="17"/>
      <c r="Q96" s="3"/>
      <c r="R96" s="3"/>
      <c r="S96" s="3">
        <f t="shared" si="25"/>
        <v>0</v>
      </c>
      <c r="T96" s="3"/>
      <c r="U96" s="53">
        <f t="shared" si="26"/>
        <v>0</v>
      </c>
      <c r="V96" s="3"/>
      <c r="W96" s="44">
        <f t="shared" si="27"/>
        <v>0</v>
      </c>
      <c r="X96" s="6"/>
      <c r="Y96" s="33"/>
      <c r="Z96" s="17"/>
      <c r="AA96" s="4"/>
      <c r="AB96" s="4"/>
      <c r="AC96" s="3">
        <f t="shared" si="28"/>
        <v>0</v>
      </c>
      <c r="AD96" s="3"/>
      <c r="AE96" s="53">
        <f t="shared" si="29"/>
        <v>0</v>
      </c>
      <c r="AF96" s="3"/>
      <c r="AG96" s="44">
        <f t="shared" si="30"/>
        <v>0</v>
      </c>
      <c r="AH96" s="6"/>
      <c r="AI96" s="47">
        <f t="shared" si="31"/>
        <v>0</v>
      </c>
      <c r="AJ96" s="36" t="str">
        <f t="shared" si="21"/>
        <v/>
      </c>
      <c r="AK96" s="74" t="str">
        <f t="shared" si="22"/>
        <v/>
      </c>
      <c r="AL96" s="36" t="str">
        <f t="shared" si="23"/>
        <v/>
      </c>
      <c r="AM96" s="40" t="str">
        <f t="shared" si="19"/>
        <v/>
      </c>
    </row>
    <row r="97" spans="1:39" ht="16.5" customHeight="1" x14ac:dyDescent="0.3">
      <c r="A97" s="25"/>
      <c r="B97" s="3"/>
      <c r="C97" s="3"/>
      <c r="D97" s="3"/>
      <c r="E97" s="17"/>
      <c r="F97" s="17"/>
      <c r="G97" s="4"/>
      <c r="H97" s="4"/>
      <c r="I97" s="3">
        <f t="shared" si="33"/>
        <v>0</v>
      </c>
      <c r="J97" s="3"/>
      <c r="K97" s="53">
        <f t="shared" si="32"/>
        <v>0</v>
      </c>
      <c r="L97" s="3"/>
      <c r="M97" s="44">
        <f t="shared" si="24"/>
        <v>0</v>
      </c>
      <c r="N97" s="6"/>
      <c r="O97" s="29"/>
      <c r="P97" s="17"/>
      <c r="Q97" s="3"/>
      <c r="R97" s="3"/>
      <c r="S97" s="3">
        <f t="shared" si="25"/>
        <v>0</v>
      </c>
      <c r="T97" s="3"/>
      <c r="U97" s="53">
        <f t="shared" si="26"/>
        <v>0</v>
      </c>
      <c r="V97" s="3"/>
      <c r="W97" s="44">
        <f t="shared" si="27"/>
        <v>0</v>
      </c>
      <c r="X97" s="6"/>
      <c r="Y97" s="33"/>
      <c r="Z97" s="17"/>
      <c r="AA97" s="4"/>
      <c r="AB97" s="4"/>
      <c r="AC97" s="3">
        <f t="shared" si="28"/>
        <v>0</v>
      </c>
      <c r="AD97" s="3"/>
      <c r="AE97" s="53">
        <f t="shared" si="29"/>
        <v>0</v>
      </c>
      <c r="AF97" s="3"/>
      <c r="AG97" s="44">
        <f t="shared" si="30"/>
        <v>0</v>
      </c>
      <c r="AH97" s="6"/>
      <c r="AI97" s="47">
        <f t="shared" si="31"/>
        <v>0</v>
      </c>
      <c r="AJ97" s="36" t="str">
        <f t="shared" si="21"/>
        <v/>
      </c>
      <c r="AK97" s="74" t="str">
        <f t="shared" si="22"/>
        <v/>
      </c>
      <c r="AL97" s="36" t="str">
        <f t="shared" si="23"/>
        <v/>
      </c>
      <c r="AM97" s="40" t="str">
        <f t="shared" si="19"/>
        <v/>
      </c>
    </row>
    <row r="98" spans="1:39" ht="16.5" customHeight="1" x14ac:dyDescent="0.3">
      <c r="A98" s="25"/>
      <c r="B98" s="3"/>
      <c r="C98" s="3"/>
      <c r="D98" s="3"/>
      <c r="E98" s="17"/>
      <c r="F98" s="17"/>
      <c r="G98" s="4"/>
      <c r="H98" s="4"/>
      <c r="I98" s="3">
        <f t="shared" si="33"/>
        <v>0</v>
      </c>
      <c r="J98" s="3"/>
      <c r="K98" s="53">
        <f t="shared" si="32"/>
        <v>0</v>
      </c>
      <c r="L98" s="3"/>
      <c r="M98" s="44">
        <f t="shared" si="24"/>
        <v>0</v>
      </c>
      <c r="N98" s="6"/>
      <c r="O98" s="29"/>
      <c r="P98" s="17"/>
      <c r="Q98" s="3"/>
      <c r="R98" s="3"/>
      <c r="S98" s="3">
        <f t="shared" si="25"/>
        <v>0</v>
      </c>
      <c r="T98" s="3"/>
      <c r="U98" s="53">
        <f t="shared" si="26"/>
        <v>0</v>
      </c>
      <c r="V98" s="3"/>
      <c r="W98" s="44">
        <f t="shared" si="27"/>
        <v>0</v>
      </c>
      <c r="X98" s="6"/>
      <c r="Y98" s="33"/>
      <c r="Z98" s="17"/>
      <c r="AA98" s="4"/>
      <c r="AB98" s="4"/>
      <c r="AC98" s="3">
        <f t="shared" si="28"/>
        <v>0</v>
      </c>
      <c r="AD98" s="3"/>
      <c r="AE98" s="53">
        <f t="shared" si="29"/>
        <v>0</v>
      </c>
      <c r="AF98" s="3"/>
      <c r="AG98" s="44">
        <f t="shared" si="30"/>
        <v>0</v>
      </c>
      <c r="AH98" s="6"/>
      <c r="AI98" s="47">
        <f t="shared" si="31"/>
        <v>0</v>
      </c>
      <c r="AJ98" s="36" t="str">
        <f t="shared" ref="AJ98:AJ129" si="34">IFERROR(IF(AH98="","",AH98/D98),"")</f>
        <v/>
      </c>
      <c r="AK98" s="74" t="str">
        <f t="shared" ref="AK98:AK129" si="35">IFERROR(AH98/N98,"")</f>
        <v/>
      </c>
      <c r="AL98" s="36" t="str">
        <f t="shared" ref="AL98:AL129" si="36">IF(AH98="","",AH98/E98)</f>
        <v/>
      </c>
      <c r="AM98" s="40" t="str">
        <f t="shared" si="19"/>
        <v/>
      </c>
    </row>
    <row r="99" spans="1:39" ht="16.5" customHeight="1" x14ac:dyDescent="0.3">
      <c r="A99" s="25"/>
      <c r="B99" s="3"/>
      <c r="C99" s="3"/>
      <c r="D99" s="3"/>
      <c r="E99" s="17"/>
      <c r="F99" s="17"/>
      <c r="G99" s="4"/>
      <c r="H99" s="4"/>
      <c r="I99" s="3">
        <f t="shared" si="33"/>
        <v>0</v>
      </c>
      <c r="J99" s="3"/>
      <c r="K99" s="53">
        <f t="shared" si="32"/>
        <v>0</v>
      </c>
      <c r="L99" s="3"/>
      <c r="M99" s="44">
        <f t="shared" si="24"/>
        <v>0</v>
      </c>
      <c r="N99" s="6"/>
      <c r="O99" s="29"/>
      <c r="P99" s="17"/>
      <c r="Q99" s="4"/>
      <c r="R99" s="4"/>
      <c r="S99" s="3">
        <f t="shared" si="25"/>
        <v>0</v>
      </c>
      <c r="T99" s="3"/>
      <c r="U99" s="53">
        <f t="shared" si="26"/>
        <v>0</v>
      </c>
      <c r="V99" s="3"/>
      <c r="W99" s="44">
        <f t="shared" si="27"/>
        <v>0</v>
      </c>
      <c r="X99" s="6"/>
      <c r="Y99" s="33"/>
      <c r="Z99" s="17"/>
      <c r="AA99" s="3"/>
      <c r="AB99" s="3"/>
      <c r="AC99" s="3">
        <f t="shared" si="28"/>
        <v>0</v>
      </c>
      <c r="AD99" s="3"/>
      <c r="AE99" s="53">
        <f t="shared" si="29"/>
        <v>0</v>
      </c>
      <c r="AF99" s="3"/>
      <c r="AG99" s="44">
        <f t="shared" si="30"/>
        <v>0</v>
      </c>
      <c r="AH99" s="6"/>
      <c r="AI99" s="47">
        <f t="shared" si="31"/>
        <v>0</v>
      </c>
      <c r="AJ99" s="36" t="str">
        <f t="shared" si="34"/>
        <v/>
      </c>
      <c r="AK99" s="74" t="str">
        <f t="shared" si="35"/>
        <v/>
      </c>
      <c r="AL99" s="36" t="str">
        <f t="shared" si="36"/>
        <v/>
      </c>
      <c r="AM99" s="40" t="str">
        <f t="shared" si="19"/>
        <v/>
      </c>
    </row>
    <row r="100" spans="1:39" ht="16.5" customHeight="1" x14ac:dyDescent="0.3">
      <c r="A100" s="25"/>
      <c r="B100" s="3"/>
      <c r="C100" s="3"/>
      <c r="D100" s="3"/>
      <c r="E100" s="17"/>
      <c r="F100" s="17"/>
      <c r="G100" s="4"/>
      <c r="H100" s="4"/>
      <c r="I100" s="3">
        <f t="shared" si="33"/>
        <v>0</v>
      </c>
      <c r="J100" s="3"/>
      <c r="K100" s="53">
        <f t="shared" si="32"/>
        <v>0</v>
      </c>
      <c r="L100" s="3"/>
      <c r="M100" s="44">
        <f t="shared" si="24"/>
        <v>0</v>
      </c>
      <c r="N100" s="6"/>
      <c r="O100" s="29"/>
      <c r="P100" s="17"/>
      <c r="Q100" s="3"/>
      <c r="R100" s="3"/>
      <c r="S100" s="3">
        <f t="shared" si="25"/>
        <v>0</v>
      </c>
      <c r="T100" s="3"/>
      <c r="U100" s="53">
        <f t="shared" si="26"/>
        <v>0</v>
      </c>
      <c r="V100" s="3"/>
      <c r="W100" s="44">
        <f t="shared" si="27"/>
        <v>0</v>
      </c>
      <c r="X100" s="6"/>
      <c r="Y100" s="33"/>
      <c r="Z100" s="17"/>
      <c r="AA100" s="4"/>
      <c r="AB100" s="4"/>
      <c r="AC100" s="3">
        <f t="shared" si="28"/>
        <v>0</v>
      </c>
      <c r="AD100" s="3"/>
      <c r="AE100" s="53">
        <f t="shared" si="29"/>
        <v>0</v>
      </c>
      <c r="AF100" s="3"/>
      <c r="AG100" s="44">
        <f t="shared" si="30"/>
        <v>0</v>
      </c>
      <c r="AH100" s="6"/>
      <c r="AI100" s="47">
        <f t="shared" si="31"/>
        <v>0</v>
      </c>
      <c r="AJ100" s="36" t="str">
        <f t="shared" si="34"/>
        <v/>
      </c>
      <c r="AK100" s="74" t="str">
        <f t="shared" si="35"/>
        <v/>
      </c>
      <c r="AL100" s="36" t="str">
        <f t="shared" si="36"/>
        <v/>
      </c>
      <c r="AM100" s="40" t="str">
        <f t="shared" si="19"/>
        <v/>
      </c>
    </row>
    <row r="101" spans="1:39" ht="16.5" customHeight="1" x14ac:dyDescent="0.3">
      <c r="A101" s="25"/>
      <c r="B101" s="3"/>
      <c r="C101" s="3"/>
      <c r="D101" s="3"/>
      <c r="E101" s="17"/>
      <c r="F101" s="17"/>
      <c r="G101" s="4"/>
      <c r="H101" s="4"/>
      <c r="I101" s="3">
        <f t="shared" si="33"/>
        <v>0</v>
      </c>
      <c r="J101" s="3"/>
      <c r="K101" s="53">
        <f t="shared" si="32"/>
        <v>0</v>
      </c>
      <c r="L101" s="3"/>
      <c r="M101" s="44">
        <f t="shared" si="24"/>
        <v>0</v>
      </c>
      <c r="N101" s="6"/>
      <c r="O101" s="29"/>
      <c r="P101" s="17"/>
      <c r="Q101" s="3"/>
      <c r="R101" s="3"/>
      <c r="S101" s="3">
        <f t="shared" si="25"/>
        <v>0</v>
      </c>
      <c r="T101" s="3"/>
      <c r="U101" s="53">
        <f t="shared" si="26"/>
        <v>0</v>
      </c>
      <c r="V101" s="3"/>
      <c r="W101" s="44">
        <f t="shared" si="27"/>
        <v>0</v>
      </c>
      <c r="X101" s="6"/>
      <c r="Y101" s="33"/>
      <c r="Z101" s="17"/>
      <c r="AA101" s="4"/>
      <c r="AB101" s="4"/>
      <c r="AC101" s="3">
        <f t="shared" si="28"/>
        <v>0</v>
      </c>
      <c r="AD101" s="3"/>
      <c r="AE101" s="53">
        <f t="shared" si="29"/>
        <v>0</v>
      </c>
      <c r="AF101" s="3"/>
      <c r="AG101" s="44">
        <f t="shared" si="30"/>
        <v>0</v>
      </c>
      <c r="AH101" s="6"/>
      <c r="AI101" s="47">
        <f t="shared" si="31"/>
        <v>0</v>
      </c>
      <c r="AJ101" s="36" t="str">
        <f t="shared" si="34"/>
        <v/>
      </c>
      <c r="AK101" s="74" t="str">
        <f t="shared" si="35"/>
        <v/>
      </c>
      <c r="AL101" s="36" t="str">
        <f t="shared" si="36"/>
        <v/>
      </c>
      <c r="AM101" s="40" t="str">
        <f t="shared" si="19"/>
        <v/>
      </c>
    </row>
    <row r="102" spans="1:39" ht="16.5" customHeight="1" x14ac:dyDescent="0.3">
      <c r="A102" s="25"/>
      <c r="B102" s="3"/>
      <c r="C102" s="3"/>
      <c r="D102" s="3"/>
      <c r="E102" s="17"/>
      <c r="F102" s="17"/>
      <c r="G102" s="4"/>
      <c r="H102" s="4"/>
      <c r="I102" s="3">
        <f t="shared" si="33"/>
        <v>0</v>
      </c>
      <c r="J102" s="3"/>
      <c r="K102" s="53">
        <f t="shared" si="32"/>
        <v>0</v>
      </c>
      <c r="L102" s="3"/>
      <c r="M102" s="44">
        <f t="shared" si="24"/>
        <v>0</v>
      </c>
      <c r="N102" s="6"/>
      <c r="O102" s="29"/>
      <c r="P102" s="17"/>
      <c r="Q102" s="3"/>
      <c r="R102" s="3"/>
      <c r="S102" s="3">
        <f t="shared" si="25"/>
        <v>0</v>
      </c>
      <c r="T102" s="3"/>
      <c r="U102" s="53">
        <f t="shared" si="26"/>
        <v>0</v>
      </c>
      <c r="V102" s="3"/>
      <c r="W102" s="44">
        <f t="shared" si="27"/>
        <v>0</v>
      </c>
      <c r="X102" s="6"/>
      <c r="Y102" s="33"/>
      <c r="Z102" s="17"/>
      <c r="AA102" s="4"/>
      <c r="AB102" s="4"/>
      <c r="AC102" s="3">
        <f t="shared" si="28"/>
        <v>0</v>
      </c>
      <c r="AD102" s="3"/>
      <c r="AE102" s="53">
        <f t="shared" si="29"/>
        <v>0</v>
      </c>
      <c r="AF102" s="3"/>
      <c r="AG102" s="44">
        <f t="shared" si="30"/>
        <v>0</v>
      </c>
      <c r="AH102" s="6"/>
      <c r="AI102" s="47">
        <f t="shared" si="31"/>
        <v>0</v>
      </c>
      <c r="AJ102" s="36" t="str">
        <f t="shared" si="34"/>
        <v/>
      </c>
      <c r="AK102" s="74" t="str">
        <f t="shared" si="35"/>
        <v/>
      </c>
      <c r="AL102" s="36" t="str">
        <f t="shared" si="36"/>
        <v/>
      </c>
      <c r="AM102" s="40" t="str">
        <f t="shared" ref="AM102:AM165" si="37">IF(AH102="","",AH102/AI102)</f>
        <v/>
      </c>
    </row>
    <row r="103" spans="1:39" ht="16.5" customHeight="1" x14ac:dyDescent="0.3">
      <c r="A103" s="25"/>
      <c r="B103" s="3"/>
      <c r="C103" s="3"/>
      <c r="D103" s="3"/>
      <c r="E103" s="17"/>
      <c r="F103" s="17"/>
      <c r="G103" s="4"/>
      <c r="H103" s="4"/>
      <c r="I103" s="3">
        <f t="shared" si="33"/>
        <v>0</v>
      </c>
      <c r="J103" s="3"/>
      <c r="K103" s="53">
        <f t="shared" si="32"/>
        <v>0</v>
      </c>
      <c r="L103" s="3"/>
      <c r="M103" s="44">
        <f t="shared" si="24"/>
        <v>0</v>
      </c>
      <c r="N103" s="6"/>
      <c r="O103" s="29"/>
      <c r="P103" s="17"/>
      <c r="Q103" s="3"/>
      <c r="R103" s="3"/>
      <c r="S103" s="3">
        <f t="shared" si="25"/>
        <v>0</v>
      </c>
      <c r="T103" s="3"/>
      <c r="U103" s="53">
        <f t="shared" si="26"/>
        <v>0</v>
      </c>
      <c r="V103" s="3"/>
      <c r="W103" s="44">
        <f t="shared" si="27"/>
        <v>0</v>
      </c>
      <c r="X103" s="6"/>
      <c r="Y103" s="33"/>
      <c r="Z103" s="17"/>
      <c r="AA103" s="4"/>
      <c r="AB103" s="4"/>
      <c r="AC103" s="3">
        <f t="shared" si="28"/>
        <v>0</v>
      </c>
      <c r="AD103" s="3"/>
      <c r="AE103" s="53">
        <f t="shared" si="29"/>
        <v>0</v>
      </c>
      <c r="AF103" s="3"/>
      <c r="AG103" s="44">
        <f t="shared" si="30"/>
        <v>0</v>
      </c>
      <c r="AH103" s="6"/>
      <c r="AI103" s="47">
        <f t="shared" si="31"/>
        <v>0</v>
      </c>
      <c r="AJ103" s="36" t="str">
        <f t="shared" si="34"/>
        <v/>
      </c>
      <c r="AK103" s="74" t="str">
        <f t="shared" si="35"/>
        <v/>
      </c>
      <c r="AL103" s="36" t="str">
        <f t="shared" si="36"/>
        <v/>
      </c>
      <c r="AM103" s="40" t="str">
        <f t="shared" si="37"/>
        <v/>
      </c>
    </row>
    <row r="104" spans="1:39" ht="16.5" customHeight="1" x14ac:dyDescent="0.3">
      <c r="A104" s="25"/>
      <c r="B104" s="3"/>
      <c r="C104" s="3"/>
      <c r="D104" s="3"/>
      <c r="E104" s="17"/>
      <c r="F104" s="17"/>
      <c r="G104" s="4"/>
      <c r="H104" s="4"/>
      <c r="I104" s="3">
        <f t="shared" si="33"/>
        <v>0</v>
      </c>
      <c r="J104" s="3"/>
      <c r="K104" s="53">
        <f t="shared" si="32"/>
        <v>0</v>
      </c>
      <c r="L104" s="3"/>
      <c r="M104" s="44">
        <f t="shared" si="24"/>
        <v>0</v>
      </c>
      <c r="N104" s="6"/>
      <c r="O104" s="29"/>
      <c r="P104" s="17"/>
      <c r="Q104" s="4"/>
      <c r="R104" s="4"/>
      <c r="S104" s="3">
        <f t="shared" si="25"/>
        <v>0</v>
      </c>
      <c r="T104" s="3"/>
      <c r="U104" s="53">
        <f t="shared" si="26"/>
        <v>0</v>
      </c>
      <c r="V104" s="3"/>
      <c r="W104" s="44">
        <f t="shared" si="27"/>
        <v>0</v>
      </c>
      <c r="X104" s="6"/>
      <c r="Y104" s="33"/>
      <c r="Z104" s="17"/>
      <c r="AA104" s="3"/>
      <c r="AB104" s="3"/>
      <c r="AC104" s="3">
        <f t="shared" si="28"/>
        <v>0</v>
      </c>
      <c r="AD104" s="3"/>
      <c r="AE104" s="53">
        <f t="shared" si="29"/>
        <v>0</v>
      </c>
      <c r="AF104" s="3"/>
      <c r="AG104" s="44">
        <f t="shared" si="30"/>
        <v>0</v>
      </c>
      <c r="AH104" s="6"/>
      <c r="AI104" s="47">
        <f t="shared" si="31"/>
        <v>0</v>
      </c>
      <c r="AJ104" s="36" t="str">
        <f t="shared" si="34"/>
        <v/>
      </c>
      <c r="AK104" s="74" t="str">
        <f t="shared" si="35"/>
        <v/>
      </c>
      <c r="AL104" s="36" t="str">
        <f t="shared" si="36"/>
        <v/>
      </c>
      <c r="AM104" s="40" t="str">
        <f t="shared" si="37"/>
        <v/>
      </c>
    </row>
    <row r="105" spans="1:39" ht="16.5" customHeight="1" x14ac:dyDescent="0.3">
      <c r="A105" s="25"/>
      <c r="B105" s="3"/>
      <c r="C105" s="3"/>
      <c r="D105" s="3"/>
      <c r="E105" s="17"/>
      <c r="F105" s="17"/>
      <c r="G105" s="4"/>
      <c r="H105" s="4"/>
      <c r="I105" s="3">
        <f t="shared" si="33"/>
        <v>0</v>
      </c>
      <c r="J105" s="3"/>
      <c r="K105" s="53">
        <f t="shared" si="32"/>
        <v>0</v>
      </c>
      <c r="L105" s="3"/>
      <c r="M105" s="44">
        <f t="shared" si="24"/>
        <v>0</v>
      </c>
      <c r="N105" s="6"/>
      <c r="O105" s="29"/>
      <c r="P105" s="17"/>
      <c r="Q105" s="4"/>
      <c r="R105" s="4"/>
      <c r="S105" s="3">
        <f t="shared" si="25"/>
        <v>0</v>
      </c>
      <c r="T105" s="3"/>
      <c r="U105" s="53">
        <f t="shared" si="26"/>
        <v>0</v>
      </c>
      <c r="V105" s="3"/>
      <c r="W105" s="44">
        <f t="shared" si="27"/>
        <v>0</v>
      </c>
      <c r="X105" s="6"/>
      <c r="Y105" s="33"/>
      <c r="Z105" s="17"/>
      <c r="AA105" s="3"/>
      <c r="AB105" s="3"/>
      <c r="AC105" s="3">
        <f t="shared" si="28"/>
        <v>0</v>
      </c>
      <c r="AD105" s="3"/>
      <c r="AE105" s="53">
        <f t="shared" si="29"/>
        <v>0</v>
      </c>
      <c r="AF105" s="3"/>
      <c r="AG105" s="44">
        <f t="shared" si="30"/>
        <v>0</v>
      </c>
      <c r="AH105" s="6"/>
      <c r="AI105" s="47">
        <f t="shared" si="31"/>
        <v>0</v>
      </c>
      <c r="AJ105" s="36" t="str">
        <f t="shared" si="34"/>
        <v/>
      </c>
      <c r="AK105" s="74" t="str">
        <f t="shared" si="35"/>
        <v/>
      </c>
      <c r="AL105" s="36" t="str">
        <f t="shared" si="36"/>
        <v/>
      </c>
      <c r="AM105" s="40" t="str">
        <f t="shared" si="37"/>
        <v/>
      </c>
    </row>
    <row r="106" spans="1:39" ht="16.5" customHeight="1" x14ac:dyDescent="0.3">
      <c r="A106" s="25"/>
      <c r="B106" s="3"/>
      <c r="C106" s="3"/>
      <c r="D106" s="3"/>
      <c r="E106" s="17"/>
      <c r="F106" s="17"/>
      <c r="G106" s="4"/>
      <c r="H106" s="4"/>
      <c r="I106" s="3">
        <f t="shared" si="33"/>
        <v>0</v>
      </c>
      <c r="J106" s="3"/>
      <c r="K106" s="53">
        <f t="shared" si="32"/>
        <v>0</v>
      </c>
      <c r="L106" s="3"/>
      <c r="M106" s="44">
        <f t="shared" si="24"/>
        <v>0</v>
      </c>
      <c r="N106" s="6"/>
      <c r="O106" s="29"/>
      <c r="P106" s="17"/>
      <c r="Q106" s="3"/>
      <c r="R106" s="3"/>
      <c r="S106" s="3">
        <f t="shared" si="25"/>
        <v>0</v>
      </c>
      <c r="T106" s="3"/>
      <c r="U106" s="53">
        <f t="shared" si="26"/>
        <v>0</v>
      </c>
      <c r="V106" s="3"/>
      <c r="W106" s="44">
        <f t="shared" si="27"/>
        <v>0</v>
      </c>
      <c r="X106" s="6"/>
      <c r="Y106" s="33"/>
      <c r="Z106" s="17"/>
      <c r="AA106" s="4"/>
      <c r="AB106" s="4"/>
      <c r="AC106" s="3">
        <f t="shared" si="28"/>
        <v>0</v>
      </c>
      <c r="AD106" s="3"/>
      <c r="AE106" s="53">
        <f t="shared" si="29"/>
        <v>0</v>
      </c>
      <c r="AF106" s="3"/>
      <c r="AG106" s="44">
        <f t="shared" si="30"/>
        <v>0</v>
      </c>
      <c r="AH106" s="6"/>
      <c r="AI106" s="47">
        <f t="shared" si="31"/>
        <v>0</v>
      </c>
      <c r="AJ106" s="36" t="str">
        <f t="shared" si="34"/>
        <v/>
      </c>
      <c r="AK106" s="74" t="str">
        <f t="shared" si="35"/>
        <v/>
      </c>
      <c r="AL106" s="36" t="str">
        <f t="shared" si="36"/>
        <v/>
      </c>
      <c r="AM106" s="40" t="str">
        <f t="shared" si="37"/>
        <v/>
      </c>
    </row>
    <row r="107" spans="1:39" ht="16.5" customHeight="1" x14ac:dyDescent="0.3">
      <c r="A107" s="25"/>
      <c r="B107" s="3"/>
      <c r="C107" s="3"/>
      <c r="D107" s="3"/>
      <c r="E107" s="17"/>
      <c r="F107" s="17"/>
      <c r="G107" s="4"/>
      <c r="H107" s="4"/>
      <c r="I107" s="3">
        <f t="shared" si="33"/>
        <v>0</v>
      </c>
      <c r="J107" s="3"/>
      <c r="K107" s="53">
        <f t="shared" si="32"/>
        <v>0</v>
      </c>
      <c r="L107" s="3"/>
      <c r="M107" s="44">
        <f t="shared" si="24"/>
        <v>0</v>
      </c>
      <c r="N107" s="6"/>
      <c r="O107" s="29"/>
      <c r="P107" s="17"/>
      <c r="Q107" s="3"/>
      <c r="R107" s="3"/>
      <c r="S107" s="3">
        <f t="shared" si="25"/>
        <v>0</v>
      </c>
      <c r="T107" s="3"/>
      <c r="U107" s="53">
        <f t="shared" si="26"/>
        <v>0</v>
      </c>
      <c r="V107" s="3"/>
      <c r="W107" s="44">
        <f t="shared" si="27"/>
        <v>0</v>
      </c>
      <c r="X107" s="6"/>
      <c r="Y107" s="33"/>
      <c r="Z107" s="17"/>
      <c r="AA107" s="4"/>
      <c r="AB107" s="4"/>
      <c r="AC107" s="3">
        <f t="shared" si="28"/>
        <v>0</v>
      </c>
      <c r="AD107" s="3"/>
      <c r="AE107" s="53">
        <f t="shared" si="29"/>
        <v>0</v>
      </c>
      <c r="AF107" s="3"/>
      <c r="AG107" s="44">
        <f t="shared" si="30"/>
        <v>0</v>
      </c>
      <c r="AH107" s="6"/>
      <c r="AI107" s="47">
        <f t="shared" si="31"/>
        <v>0</v>
      </c>
      <c r="AJ107" s="36" t="str">
        <f t="shared" si="34"/>
        <v/>
      </c>
      <c r="AK107" s="74" t="str">
        <f t="shared" si="35"/>
        <v/>
      </c>
      <c r="AL107" s="36" t="str">
        <f t="shared" si="36"/>
        <v/>
      </c>
      <c r="AM107" s="40" t="str">
        <f t="shared" si="37"/>
        <v/>
      </c>
    </row>
    <row r="108" spans="1:39" ht="16.5" customHeight="1" x14ac:dyDescent="0.3">
      <c r="A108" s="25"/>
      <c r="B108" s="3"/>
      <c r="C108" s="3"/>
      <c r="D108" s="3"/>
      <c r="E108" s="17"/>
      <c r="F108" s="17"/>
      <c r="G108" s="4"/>
      <c r="H108" s="4"/>
      <c r="I108" s="3">
        <f t="shared" si="33"/>
        <v>0</v>
      </c>
      <c r="J108" s="3"/>
      <c r="K108" s="53">
        <f t="shared" si="32"/>
        <v>0</v>
      </c>
      <c r="L108" s="3"/>
      <c r="M108" s="44">
        <f t="shared" si="24"/>
        <v>0</v>
      </c>
      <c r="N108" s="6"/>
      <c r="O108" s="29"/>
      <c r="P108" s="17"/>
      <c r="Q108" s="4"/>
      <c r="R108" s="4"/>
      <c r="S108" s="3">
        <f t="shared" si="25"/>
        <v>0</v>
      </c>
      <c r="T108" s="3"/>
      <c r="U108" s="53">
        <f t="shared" si="26"/>
        <v>0</v>
      </c>
      <c r="V108" s="3"/>
      <c r="W108" s="44">
        <f t="shared" si="27"/>
        <v>0</v>
      </c>
      <c r="X108" s="6"/>
      <c r="Y108" s="33"/>
      <c r="Z108" s="17"/>
      <c r="AA108" s="3"/>
      <c r="AB108" s="3"/>
      <c r="AC108" s="3">
        <f t="shared" si="28"/>
        <v>0</v>
      </c>
      <c r="AD108" s="3"/>
      <c r="AE108" s="53">
        <f t="shared" si="29"/>
        <v>0</v>
      </c>
      <c r="AF108" s="3"/>
      <c r="AG108" s="44">
        <f t="shared" si="30"/>
        <v>0</v>
      </c>
      <c r="AH108" s="6"/>
      <c r="AI108" s="47">
        <f t="shared" si="31"/>
        <v>0</v>
      </c>
      <c r="AJ108" s="36" t="str">
        <f t="shared" si="34"/>
        <v/>
      </c>
      <c r="AK108" s="74" t="str">
        <f t="shared" si="35"/>
        <v/>
      </c>
      <c r="AL108" s="36" t="str">
        <f t="shared" si="36"/>
        <v/>
      </c>
      <c r="AM108" s="40" t="str">
        <f t="shared" si="37"/>
        <v/>
      </c>
    </row>
    <row r="109" spans="1:39" ht="16.5" customHeight="1" x14ac:dyDescent="0.3">
      <c r="A109" s="25"/>
      <c r="B109" s="3"/>
      <c r="C109" s="3"/>
      <c r="D109" s="3"/>
      <c r="E109" s="17"/>
      <c r="F109" s="17"/>
      <c r="G109" s="4"/>
      <c r="H109" s="4"/>
      <c r="I109" s="3">
        <f t="shared" si="33"/>
        <v>0</v>
      </c>
      <c r="J109" s="3"/>
      <c r="K109" s="53">
        <f t="shared" si="32"/>
        <v>0</v>
      </c>
      <c r="L109" s="3"/>
      <c r="M109" s="44">
        <f t="shared" si="24"/>
        <v>0</v>
      </c>
      <c r="N109" s="6"/>
      <c r="O109" s="29"/>
      <c r="P109" s="17"/>
      <c r="Q109" s="4"/>
      <c r="R109" s="4"/>
      <c r="S109" s="3">
        <f t="shared" si="25"/>
        <v>0</v>
      </c>
      <c r="T109" s="3"/>
      <c r="U109" s="53">
        <f t="shared" si="26"/>
        <v>0</v>
      </c>
      <c r="V109" s="3"/>
      <c r="W109" s="44">
        <f t="shared" si="27"/>
        <v>0</v>
      </c>
      <c r="X109" s="6"/>
      <c r="Y109" s="33"/>
      <c r="Z109" s="17"/>
      <c r="AA109" s="3"/>
      <c r="AB109" s="3"/>
      <c r="AC109" s="3">
        <f t="shared" si="28"/>
        <v>0</v>
      </c>
      <c r="AD109" s="3"/>
      <c r="AE109" s="53">
        <f t="shared" si="29"/>
        <v>0</v>
      </c>
      <c r="AF109" s="3"/>
      <c r="AG109" s="44">
        <f t="shared" si="30"/>
        <v>0</v>
      </c>
      <c r="AH109" s="6"/>
      <c r="AI109" s="47">
        <f t="shared" si="31"/>
        <v>0</v>
      </c>
      <c r="AJ109" s="36" t="str">
        <f t="shared" si="34"/>
        <v/>
      </c>
      <c r="AK109" s="74" t="str">
        <f t="shared" si="35"/>
        <v/>
      </c>
      <c r="AL109" s="36" t="str">
        <f t="shared" si="36"/>
        <v/>
      </c>
      <c r="AM109" s="40" t="str">
        <f t="shared" si="37"/>
        <v/>
      </c>
    </row>
    <row r="110" spans="1:39" ht="16.5" customHeight="1" x14ac:dyDescent="0.3">
      <c r="A110" s="25"/>
      <c r="B110" s="3"/>
      <c r="C110" s="3"/>
      <c r="D110" s="3"/>
      <c r="E110" s="17"/>
      <c r="F110" s="17"/>
      <c r="G110" s="4"/>
      <c r="H110" s="4"/>
      <c r="I110" s="3">
        <f t="shared" si="33"/>
        <v>0</v>
      </c>
      <c r="J110" s="3"/>
      <c r="K110" s="53">
        <f t="shared" si="32"/>
        <v>0</v>
      </c>
      <c r="L110" s="3"/>
      <c r="M110" s="44">
        <f t="shared" si="24"/>
        <v>0</v>
      </c>
      <c r="N110" s="6"/>
      <c r="O110" s="29"/>
      <c r="P110" s="17"/>
      <c r="Q110" s="3"/>
      <c r="R110" s="3"/>
      <c r="S110" s="3">
        <f t="shared" si="25"/>
        <v>0</v>
      </c>
      <c r="T110" s="3"/>
      <c r="U110" s="53">
        <f t="shared" si="26"/>
        <v>0</v>
      </c>
      <c r="V110" s="3"/>
      <c r="W110" s="44">
        <f t="shared" si="27"/>
        <v>0</v>
      </c>
      <c r="X110" s="6"/>
      <c r="Y110" s="33"/>
      <c r="Z110" s="17"/>
      <c r="AA110" s="4"/>
      <c r="AB110" s="4"/>
      <c r="AC110" s="3">
        <f t="shared" si="28"/>
        <v>0</v>
      </c>
      <c r="AD110" s="3"/>
      <c r="AE110" s="53">
        <f t="shared" si="29"/>
        <v>0</v>
      </c>
      <c r="AF110" s="3"/>
      <c r="AG110" s="44">
        <f t="shared" si="30"/>
        <v>0</v>
      </c>
      <c r="AH110" s="6"/>
      <c r="AI110" s="47">
        <f t="shared" ref="AI110:AI141" si="38">SUM(M110,W110,AG110)</f>
        <v>0</v>
      </c>
      <c r="AJ110" s="36" t="str">
        <f t="shared" si="34"/>
        <v/>
      </c>
      <c r="AK110" s="74" t="str">
        <f t="shared" si="35"/>
        <v/>
      </c>
      <c r="AL110" s="36" t="str">
        <f t="shared" si="36"/>
        <v/>
      </c>
      <c r="AM110" s="40" t="str">
        <f t="shared" si="37"/>
        <v/>
      </c>
    </row>
    <row r="111" spans="1:39" ht="16.5" customHeight="1" x14ac:dyDescent="0.3">
      <c r="A111" s="25"/>
      <c r="B111" s="3"/>
      <c r="C111" s="3"/>
      <c r="D111" s="3"/>
      <c r="E111" s="17"/>
      <c r="F111" s="17"/>
      <c r="G111" s="4"/>
      <c r="H111" s="4"/>
      <c r="I111" s="3">
        <f t="shared" si="33"/>
        <v>0</v>
      </c>
      <c r="J111" s="3"/>
      <c r="K111" s="53">
        <f t="shared" si="32"/>
        <v>0</v>
      </c>
      <c r="L111" s="3"/>
      <c r="M111" s="44">
        <f t="shared" si="24"/>
        <v>0</v>
      </c>
      <c r="N111" s="6"/>
      <c r="O111" s="29"/>
      <c r="P111" s="17"/>
      <c r="Q111" s="3"/>
      <c r="R111" s="3"/>
      <c r="S111" s="3">
        <f t="shared" si="25"/>
        <v>0</v>
      </c>
      <c r="T111" s="3"/>
      <c r="U111" s="53">
        <f t="shared" si="26"/>
        <v>0</v>
      </c>
      <c r="V111" s="3"/>
      <c r="W111" s="44">
        <f t="shared" si="27"/>
        <v>0</v>
      </c>
      <c r="X111" s="6"/>
      <c r="Y111" s="33"/>
      <c r="Z111" s="17"/>
      <c r="AA111" s="4"/>
      <c r="AB111" s="4"/>
      <c r="AC111" s="3">
        <f t="shared" si="28"/>
        <v>0</v>
      </c>
      <c r="AD111" s="3"/>
      <c r="AE111" s="53">
        <f t="shared" si="29"/>
        <v>0</v>
      </c>
      <c r="AF111" s="3"/>
      <c r="AG111" s="44">
        <f t="shared" si="30"/>
        <v>0</v>
      </c>
      <c r="AH111" s="6"/>
      <c r="AI111" s="47">
        <f t="shared" si="38"/>
        <v>0</v>
      </c>
      <c r="AJ111" s="36" t="str">
        <f t="shared" si="34"/>
        <v/>
      </c>
      <c r="AK111" s="74" t="str">
        <f t="shared" si="35"/>
        <v/>
      </c>
      <c r="AL111" s="36" t="str">
        <f t="shared" si="36"/>
        <v/>
      </c>
      <c r="AM111" s="40" t="str">
        <f t="shared" si="37"/>
        <v/>
      </c>
    </row>
    <row r="112" spans="1:39" ht="16.5" customHeight="1" x14ac:dyDescent="0.3">
      <c r="A112" s="25"/>
      <c r="B112" s="3"/>
      <c r="C112" s="3"/>
      <c r="D112" s="3"/>
      <c r="E112" s="17"/>
      <c r="F112" s="17"/>
      <c r="G112" s="4"/>
      <c r="H112" s="4"/>
      <c r="I112" s="3">
        <f t="shared" si="33"/>
        <v>0</v>
      </c>
      <c r="J112" s="3"/>
      <c r="K112" s="53">
        <f t="shared" si="32"/>
        <v>0</v>
      </c>
      <c r="L112" s="3"/>
      <c r="M112" s="44">
        <f t="shared" si="24"/>
        <v>0</v>
      </c>
      <c r="N112" s="6"/>
      <c r="O112" s="29"/>
      <c r="P112" s="17"/>
      <c r="Q112" s="3"/>
      <c r="R112" s="3"/>
      <c r="S112" s="3">
        <f t="shared" si="25"/>
        <v>0</v>
      </c>
      <c r="T112" s="3"/>
      <c r="U112" s="53">
        <f t="shared" si="26"/>
        <v>0</v>
      </c>
      <c r="V112" s="3"/>
      <c r="W112" s="44">
        <f t="shared" si="27"/>
        <v>0</v>
      </c>
      <c r="X112" s="6"/>
      <c r="Y112" s="33"/>
      <c r="Z112" s="17"/>
      <c r="AA112" s="4"/>
      <c r="AB112" s="4"/>
      <c r="AC112" s="3">
        <f t="shared" si="28"/>
        <v>0</v>
      </c>
      <c r="AD112" s="3"/>
      <c r="AE112" s="53">
        <f t="shared" si="29"/>
        <v>0</v>
      </c>
      <c r="AF112" s="3"/>
      <c r="AG112" s="44">
        <f t="shared" si="30"/>
        <v>0</v>
      </c>
      <c r="AH112" s="6"/>
      <c r="AI112" s="47">
        <f t="shared" si="38"/>
        <v>0</v>
      </c>
      <c r="AJ112" s="36" t="str">
        <f t="shared" si="34"/>
        <v/>
      </c>
      <c r="AK112" s="74" t="str">
        <f t="shared" si="35"/>
        <v/>
      </c>
      <c r="AL112" s="36" t="str">
        <f t="shared" si="36"/>
        <v/>
      </c>
      <c r="AM112" s="40" t="str">
        <f t="shared" si="37"/>
        <v/>
      </c>
    </row>
    <row r="113" spans="1:39" ht="16.5" customHeight="1" x14ac:dyDescent="0.3">
      <c r="A113" s="25"/>
      <c r="B113" s="3"/>
      <c r="C113" s="3"/>
      <c r="D113" s="3"/>
      <c r="E113" s="17"/>
      <c r="F113" s="17"/>
      <c r="G113" s="4"/>
      <c r="H113" s="4"/>
      <c r="I113" s="3">
        <f t="shared" si="33"/>
        <v>0</v>
      </c>
      <c r="J113" s="3"/>
      <c r="K113" s="53">
        <f t="shared" si="32"/>
        <v>0</v>
      </c>
      <c r="L113" s="3"/>
      <c r="M113" s="44">
        <f t="shared" si="24"/>
        <v>0</v>
      </c>
      <c r="N113" s="6"/>
      <c r="O113" s="29"/>
      <c r="P113" s="17"/>
      <c r="Q113" s="3"/>
      <c r="R113" s="3"/>
      <c r="S113" s="3">
        <f t="shared" si="25"/>
        <v>0</v>
      </c>
      <c r="T113" s="3"/>
      <c r="U113" s="53">
        <f t="shared" si="26"/>
        <v>0</v>
      </c>
      <c r="V113" s="3"/>
      <c r="W113" s="44">
        <f t="shared" si="27"/>
        <v>0</v>
      </c>
      <c r="X113" s="6"/>
      <c r="Y113" s="33"/>
      <c r="Z113" s="17"/>
      <c r="AA113" s="4"/>
      <c r="AB113" s="4"/>
      <c r="AC113" s="3">
        <f t="shared" si="28"/>
        <v>0</v>
      </c>
      <c r="AD113" s="3"/>
      <c r="AE113" s="53">
        <f t="shared" si="29"/>
        <v>0</v>
      </c>
      <c r="AF113" s="3"/>
      <c r="AG113" s="44">
        <f t="shared" si="30"/>
        <v>0</v>
      </c>
      <c r="AH113" s="6"/>
      <c r="AI113" s="47">
        <f t="shared" si="38"/>
        <v>0</v>
      </c>
      <c r="AJ113" s="36" t="str">
        <f t="shared" si="34"/>
        <v/>
      </c>
      <c r="AK113" s="74" t="str">
        <f t="shared" si="35"/>
        <v/>
      </c>
      <c r="AL113" s="36" t="str">
        <f t="shared" si="36"/>
        <v/>
      </c>
      <c r="AM113" s="40" t="str">
        <f t="shared" si="37"/>
        <v/>
      </c>
    </row>
    <row r="114" spans="1:39" ht="16.5" customHeight="1" x14ac:dyDescent="0.3">
      <c r="A114" s="25"/>
      <c r="B114" s="3"/>
      <c r="C114" s="3"/>
      <c r="D114" s="3"/>
      <c r="E114" s="17"/>
      <c r="F114" s="17"/>
      <c r="G114" s="4"/>
      <c r="H114" s="4"/>
      <c r="I114" s="3">
        <f t="shared" si="33"/>
        <v>0</v>
      </c>
      <c r="J114" s="3"/>
      <c r="K114" s="53">
        <f t="shared" si="32"/>
        <v>0</v>
      </c>
      <c r="L114" s="3"/>
      <c r="M114" s="44">
        <f t="shared" si="24"/>
        <v>0</v>
      </c>
      <c r="N114" s="6"/>
      <c r="O114" s="29"/>
      <c r="P114" s="17"/>
      <c r="Q114" s="3"/>
      <c r="R114" s="3"/>
      <c r="S114" s="3">
        <f t="shared" si="25"/>
        <v>0</v>
      </c>
      <c r="T114" s="3"/>
      <c r="U114" s="53">
        <f t="shared" si="26"/>
        <v>0</v>
      </c>
      <c r="V114" s="3"/>
      <c r="W114" s="44">
        <f t="shared" si="27"/>
        <v>0</v>
      </c>
      <c r="X114" s="6"/>
      <c r="Y114" s="33"/>
      <c r="Z114" s="17"/>
      <c r="AA114" s="4"/>
      <c r="AB114" s="4"/>
      <c r="AC114" s="3">
        <f t="shared" si="28"/>
        <v>0</v>
      </c>
      <c r="AD114" s="3"/>
      <c r="AE114" s="53">
        <f t="shared" si="29"/>
        <v>0</v>
      </c>
      <c r="AF114" s="3"/>
      <c r="AG114" s="44">
        <f t="shared" si="30"/>
        <v>0</v>
      </c>
      <c r="AH114" s="6"/>
      <c r="AI114" s="47">
        <f t="shared" si="38"/>
        <v>0</v>
      </c>
      <c r="AJ114" s="36" t="str">
        <f t="shared" si="34"/>
        <v/>
      </c>
      <c r="AK114" s="74" t="str">
        <f t="shared" si="35"/>
        <v/>
      </c>
      <c r="AL114" s="36" t="str">
        <f t="shared" si="36"/>
        <v/>
      </c>
      <c r="AM114" s="40" t="str">
        <f t="shared" si="37"/>
        <v/>
      </c>
    </row>
    <row r="115" spans="1:39" ht="16.5" customHeight="1" x14ac:dyDescent="0.3">
      <c r="A115" s="25"/>
      <c r="B115" s="3"/>
      <c r="C115" s="3"/>
      <c r="D115" s="3"/>
      <c r="E115" s="17"/>
      <c r="F115" s="17"/>
      <c r="G115" s="4"/>
      <c r="H115" s="4"/>
      <c r="I115" s="3">
        <f t="shared" si="33"/>
        <v>0</v>
      </c>
      <c r="J115" s="3"/>
      <c r="K115" s="53">
        <f t="shared" si="32"/>
        <v>0</v>
      </c>
      <c r="L115" s="3"/>
      <c r="M115" s="44">
        <f t="shared" si="24"/>
        <v>0</v>
      </c>
      <c r="N115" s="6"/>
      <c r="O115" s="29"/>
      <c r="P115" s="17"/>
      <c r="Q115" s="4"/>
      <c r="R115" s="4"/>
      <c r="S115" s="3">
        <f t="shared" si="25"/>
        <v>0</v>
      </c>
      <c r="T115" s="3"/>
      <c r="U115" s="53">
        <f t="shared" si="26"/>
        <v>0</v>
      </c>
      <c r="V115" s="3"/>
      <c r="W115" s="44">
        <f t="shared" si="27"/>
        <v>0</v>
      </c>
      <c r="X115" s="6"/>
      <c r="Y115" s="33"/>
      <c r="Z115" s="17"/>
      <c r="AA115" s="3"/>
      <c r="AB115" s="3"/>
      <c r="AC115" s="3">
        <f t="shared" si="28"/>
        <v>0</v>
      </c>
      <c r="AD115" s="3"/>
      <c r="AE115" s="53">
        <f t="shared" si="29"/>
        <v>0</v>
      </c>
      <c r="AF115" s="3"/>
      <c r="AG115" s="44">
        <f t="shared" si="30"/>
        <v>0</v>
      </c>
      <c r="AH115" s="6"/>
      <c r="AI115" s="47">
        <f t="shared" si="38"/>
        <v>0</v>
      </c>
      <c r="AJ115" s="36" t="str">
        <f t="shared" si="34"/>
        <v/>
      </c>
      <c r="AK115" s="74" t="str">
        <f t="shared" si="35"/>
        <v/>
      </c>
      <c r="AL115" s="36" t="str">
        <f t="shared" si="36"/>
        <v/>
      </c>
      <c r="AM115" s="40" t="str">
        <f t="shared" si="37"/>
        <v/>
      </c>
    </row>
    <row r="116" spans="1:39" ht="16.5" customHeight="1" x14ac:dyDescent="0.3">
      <c r="A116" s="25"/>
      <c r="B116" s="3"/>
      <c r="C116" s="3"/>
      <c r="D116" s="3"/>
      <c r="E116" s="17"/>
      <c r="F116" s="17"/>
      <c r="G116" s="4"/>
      <c r="H116" s="4"/>
      <c r="I116" s="3">
        <f t="shared" si="33"/>
        <v>0</v>
      </c>
      <c r="J116" s="3"/>
      <c r="K116" s="53">
        <f t="shared" si="32"/>
        <v>0</v>
      </c>
      <c r="L116" s="3"/>
      <c r="M116" s="44">
        <f t="shared" si="24"/>
        <v>0</v>
      </c>
      <c r="N116" s="6"/>
      <c r="O116" s="29"/>
      <c r="P116" s="17"/>
      <c r="Q116" s="3"/>
      <c r="R116" s="3"/>
      <c r="S116" s="3">
        <f t="shared" si="25"/>
        <v>0</v>
      </c>
      <c r="T116" s="3"/>
      <c r="U116" s="53">
        <f t="shared" si="26"/>
        <v>0</v>
      </c>
      <c r="V116" s="3"/>
      <c r="W116" s="44">
        <f t="shared" si="27"/>
        <v>0</v>
      </c>
      <c r="X116" s="6"/>
      <c r="Y116" s="33"/>
      <c r="Z116" s="17"/>
      <c r="AA116" s="4"/>
      <c r="AB116" s="4"/>
      <c r="AC116" s="3">
        <f t="shared" si="28"/>
        <v>0</v>
      </c>
      <c r="AD116" s="3"/>
      <c r="AE116" s="53">
        <f t="shared" si="29"/>
        <v>0</v>
      </c>
      <c r="AF116" s="3"/>
      <c r="AG116" s="44">
        <f t="shared" si="30"/>
        <v>0</v>
      </c>
      <c r="AH116" s="6"/>
      <c r="AI116" s="47">
        <f t="shared" si="38"/>
        <v>0</v>
      </c>
      <c r="AJ116" s="36" t="str">
        <f t="shared" si="34"/>
        <v/>
      </c>
      <c r="AK116" s="74" t="str">
        <f t="shared" si="35"/>
        <v/>
      </c>
      <c r="AL116" s="36" t="str">
        <f t="shared" si="36"/>
        <v/>
      </c>
      <c r="AM116" s="40" t="str">
        <f t="shared" si="37"/>
        <v/>
      </c>
    </row>
    <row r="117" spans="1:39" ht="16.5" customHeight="1" x14ac:dyDescent="0.3">
      <c r="A117" s="25"/>
      <c r="B117" s="3"/>
      <c r="C117" s="3"/>
      <c r="D117" s="3"/>
      <c r="E117" s="17"/>
      <c r="F117" s="17"/>
      <c r="G117" s="4"/>
      <c r="H117" s="4"/>
      <c r="I117" s="3">
        <f t="shared" si="33"/>
        <v>0</v>
      </c>
      <c r="J117" s="3"/>
      <c r="K117" s="53">
        <f t="shared" si="32"/>
        <v>0</v>
      </c>
      <c r="L117" s="3"/>
      <c r="M117" s="44">
        <f t="shared" si="24"/>
        <v>0</v>
      </c>
      <c r="N117" s="6"/>
      <c r="O117" s="29"/>
      <c r="P117" s="17"/>
      <c r="Q117" s="3"/>
      <c r="R117" s="3"/>
      <c r="S117" s="3">
        <f t="shared" si="25"/>
        <v>0</v>
      </c>
      <c r="T117" s="3"/>
      <c r="U117" s="53">
        <f t="shared" si="26"/>
        <v>0</v>
      </c>
      <c r="V117" s="3"/>
      <c r="W117" s="44">
        <f t="shared" si="27"/>
        <v>0</v>
      </c>
      <c r="X117" s="6"/>
      <c r="Y117" s="33"/>
      <c r="Z117" s="17"/>
      <c r="AA117" s="4"/>
      <c r="AB117" s="4"/>
      <c r="AC117" s="3">
        <f t="shared" si="28"/>
        <v>0</v>
      </c>
      <c r="AD117" s="3"/>
      <c r="AE117" s="53">
        <f t="shared" si="29"/>
        <v>0</v>
      </c>
      <c r="AF117" s="3"/>
      <c r="AG117" s="44">
        <f t="shared" si="30"/>
        <v>0</v>
      </c>
      <c r="AH117" s="6"/>
      <c r="AI117" s="47">
        <f t="shared" si="38"/>
        <v>0</v>
      </c>
      <c r="AJ117" s="36" t="str">
        <f t="shared" si="34"/>
        <v/>
      </c>
      <c r="AK117" s="74" t="str">
        <f t="shared" si="35"/>
        <v/>
      </c>
      <c r="AL117" s="36" t="str">
        <f t="shared" si="36"/>
        <v/>
      </c>
      <c r="AM117" s="40" t="str">
        <f t="shared" si="37"/>
        <v/>
      </c>
    </row>
    <row r="118" spans="1:39" ht="16.5" customHeight="1" x14ac:dyDescent="0.3">
      <c r="A118" s="25"/>
      <c r="B118" s="3"/>
      <c r="C118" s="3"/>
      <c r="D118" s="3"/>
      <c r="E118" s="17"/>
      <c r="F118" s="17"/>
      <c r="G118" s="4"/>
      <c r="H118" s="4"/>
      <c r="I118" s="3">
        <f t="shared" si="33"/>
        <v>0</v>
      </c>
      <c r="J118" s="3"/>
      <c r="K118" s="53">
        <f t="shared" si="32"/>
        <v>0</v>
      </c>
      <c r="L118" s="3"/>
      <c r="M118" s="44">
        <f t="shared" si="24"/>
        <v>0</v>
      </c>
      <c r="N118" s="6"/>
      <c r="O118" s="29"/>
      <c r="P118" s="17"/>
      <c r="Q118" s="4"/>
      <c r="R118" s="4"/>
      <c r="S118" s="3">
        <f t="shared" si="25"/>
        <v>0</v>
      </c>
      <c r="T118" s="3"/>
      <c r="U118" s="53">
        <f t="shared" si="26"/>
        <v>0</v>
      </c>
      <c r="V118" s="3"/>
      <c r="W118" s="44">
        <f t="shared" si="27"/>
        <v>0</v>
      </c>
      <c r="X118" s="6"/>
      <c r="Y118" s="33"/>
      <c r="Z118" s="17"/>
      <c r="AA118" s="4"/>
      <c r="AB118" s="4"/>
      <c r="AC118" s="3">
        <f t="shared" si="28"/>
        <v>0</v>
      </c>
      <c r="AD118" s="3"/>
      <c r="AE118" s="53">
        <f t="shared" si="29"/>
        <v>0</v>
      </c>
      <c r="AF118" s="3"/>
      <c r="AG118" s="44">
        <f t="shared" si="30"/>
        <v>0</v>
      </c>
      <c r="AH118" s="6"/>
      <c r="AI118" s="47">
        <f t="shared" si="38"/>
        <v>0</v>
      </c>
      <c r="AJ118" s="36" t="str">
        <f t="shared" si="34"/>
        <v/>
      </c>
      <c r="AK118" s="74" t="str">
        <f t="shared" si="35"/>
        <v/>
      </c>
      <c r="AL118" s="36" t="str">
        <f t="shared" si="36"/>
        <v/>
      </c>
      <c r="AM118" s="40" t="str">
        <f t="shared" si="37"/>
        <v/>
      </c>
    </row>
    <row r="119" spans="1:39" ht="16.5" customHeight="1" x14ac:dyDescent="0.3">
      <c r="A119" s="25"/>
      <c r="B119" s="3"/>
      <c r="C119" s="3"/>
      <c r="D119" s="3"/>
      <c r="E119" s="17"/>
      <c r="F119" s="17"/>
      <c r="G119" s="4"/>
      <c r="H119" s="4"/>
      <c r="I119" s="3">
        <f t="shared" si="33"/>
        <v>0</v>
      </c>
      <c r="J119" s="3"/>
      <c r="K119" s="53">
        <f t="shared" si="32"/>
        <v>0</v>
      </c>
      <c r="L119" s="3"/>
      <c r="M119" s="44">
        <f t="shared" si="24"/>
        <v>0</v>
      </c>
      <c r="N119" s="6"/>
      <c r="O119" s="29"/>
      <c r="P119" s="17"/>
      <c r="Q119" s="4"/>
      <c r="R119" s="4"/>
      <c r="S119" s="3">
        <f t="shared" si="25"/>
        <v>0</v>
      </c>
      <c r="T119" s="3"/>
      <c r="U119" s="53">
        <f t="shared" si="26"/>
        <v>0</v>
      </c>
      <c r="V119" s="3"/>
      <c r="W119" s="44">
        <f t="shared" si="27"/>
        <v>0</v>
      </c>
      <c r="X119" s="6"/>
      <c r="Y119" s="33"/>
      <c r="Z119" s="17"/>
      <c r="AA119" s="3"/>
      <c r="AB119" s="3"/>
      <c r="AC119" s="3">
        <f t="shared" si="28"/>
        <v>0</v>
      </c>
      <c r="AD119" s="3"/>
      <c r="AE119" s="53">
        <f t="shared" si="29"/>
        <v>0</v>
      </c>
      <c r="AF119" s="3"/>
      <c r="AG119" s="44">
        <f t="shared" si="30"/>
        <v>0</v>
      </c>
      <c r="AH119" s="6"/>
      <c r="AI119" s="47">
        <f t="shared" si="38"/>
        <v>0</v>
      </c>
      <c r="AJ119" s="36" t="str">
        <f t="shared" si="34"/>
        <v/>
      </c>
      <c r="AK119" s="74" t="str">
        <f t="shared" si="35"/>
        <v/>
      </c>
      <c r="AL119" s="36" t="str">
        <f t="shared" si="36"/>
        <v/>
      </c>
      <c r="AM119" s="40" t="str">
        <f t="shared" si="37"/>
        <v/>
      </c>
    </row>
    <row r="120" spans="1:39" ht="16.5" customHeight="1" x14ac:dyDescent="0.3">
      <c r="A120" s="25"/>
      <c r="B120" s="3"/>
      <c r="C120" s="3"/>
      <c r="D120" s="3"/>
      <c r="E120" s="17"/>
      <c r="F120" s="17"/>
      <c r="G120" s="4"/>
      <c r="H120" s="4"/>
      <c r="I120" s="3">
        <f t="shared" si="33"/>
        <v>0</v>
      </c>
      <c r="J120" s="3"/>
      <c r="K120" s="53">
        <f t="shared" si="32"/>
        <v>0</v>
      </c>
      <c r="L120" s="3"/>
      <c r="M120" s="44">
        <f t="shared" si="24"/>
        <v>0</v>
      </c>
      <c r="N120" s="6"/>
      <c r="O120" s="29"/>
      <c r="P120" s="17"/>
      <c r="Q120" s="4"/>
      <c r="R120" s="4"/>
      <c r="S120" s="3">
        <f t="shared" si="25"/>
        <v>0</v>
      </c>
      <c r="T120" s="3"/>
      <c r="U120" s="53">
        <f t="shared" si="26"/>
        <v>0</v>
      </c>
      <c r="V120" s="3"/>
      <c r="W120" s="44">
        <f t="shared" si="27"/>
        <v>0</v>
      </c>
      <c r="X120" s="6"/>
      <c r="Y120" s="33"/>
      <c r="Z120" s="17"/>
      <c r="AA120" s="3"/>
      <c r="AB120" s="3"/>
      <c r="AC120" s="3">
        <f t="shared" si="28"/>
        <v>0</v>
      </c>
      <c r="AD120" s="3"/>
      <c r="AE120" s="53">
        <f t="shared" si="29"/>
        <v>0</v>
      </c>
      <c r="AF120" s="3"/>
      <c r="AG120" s="44">
        <f t="shared" si="30"/>
        <v>0</v>
      </c>
      <c r="AH120" s="6"/>
      <c r="AI120" s="47">
        <f t="shared" si="38"/>
        <v>0</v>
      </c>
      <c r="AJ120" s="36" t="str">
        <f t="shared" si="34"/>
        <v/>
      </c>
      <c r="AK120" s="74" t="str">
        <f t="shared" si="35"/>
        <v/>
      </c>
      <c r="AL120" s="36" t="str">
        <f t="shared" si="36"/>
        <v/>
      </c>
      <c r="AM120" s="40" t="str">
        <f t="shared" si="37"/>
        <v/>
      </c>
    </row>
    <row r="121" spans="1:39" ht="16.5" customHeight="1" x14ac:dyDescent="0.3">
      <c r="A121" s="25"/>
      <c r="B121" s="3"/>
      <c r="C121" s="3"/>
      <c r="D121" s="3"/>
      <c r="E121" s="17"/>
      <c r="F121" s="17"/>
      <c r="G121" s="4"/>
      <c r="H121" s="4"/>
      <c r="I121" s="3">
        <f t="shared" si="33"/>
        <v>0</v>
      </c>
      <c r="J121" s="3"/>
      <c r="K121" s="53">
        <f t="shared" si="32"/>
        <v>0</v>
      </c>
      <c r="L121" s="3"/>
      <c r="M121" s="44">
        <f t="shared" si="24"/>
        <v>0</v>
      </c>
      <c r="N121" s="6"/>
      <c r="O121" s="29"/>
      <c r="P121" s="17"/>
      <c r="Q121" s="4"/>
      <c r="R121" s="4"/>
      <c r="S121" s="3">
        <f t="shared" si="25"/>
        <v>0</v>
      </c>
      <c r="T121" s="3"/>
      <c r="U121" s="53">
        <f t="shared" si="26"/>
        <v>0</v>
      </c>
      <c r="V121" s="3"/>
      <c r="W121" s="44">
        <f t="shared" si="27"/>
        <v>0</v>
      </c>
      <c r="X121" s="6"/>
      <c r="Y121" s="33"/>
      <c r="Z121" s="17"/>
      <c r="AA121" s="3"/>
      <c r="AB121" s="3"/>
      <c r="AC121" s="3">
        <f t="shared" si="28"/>
        <v>0</v>
      </c>
      <c r="AD121" s="3"/>
      <c r="AE121" s="53">
        <f t="shared" si="29"/>
        <v>0</v>
      </c>
      <c r="AF121" s="3"/>
      <c r="AG121" s="44">
        <f t="shared" si="30"/>
        <v>0</v>
      </c>
      <c r="AH121" s="6"/>
      <c r="AI121" s="47">
        <f t="shared" si="38"/>
        <v>0</v>
      </c>
      <c r="AJ121" s="36" t="str">
        <f t="shared" si="34"/>
        <v/>
      </c>
      <c r="AK121" s="74" t="str">
        <f t="shared" si="35"/>
        <v/>
      </c>
      <c r="AL121" s="36" t="str">
        <f t="shared" si="36"/>
        <v/>
      </c>
      <c r="AM121" s="40" t="str">
        <f t="shared" si="37"/>
        <v/>
      </c>
    </row>
    <row r="122" spans="1:39" ht="16.5" customHeight="1" x14ac:dyDescent="0.3">
      <c r="A122" s="25"/>
      <c r="B122" s="3"/>
      <c r="C122" s="3"/>
      <c r="D122" s="3"/>
      <c r="E122" s="17"/>
      <c r="F122" s="17"/>
      <c r="G122" s="4"/>
      <c r="H122" s="4"/>
      <c r="I122" s="3">
        <f t="shared" si="33"/>
        <v>0</v>
      </c>
      <c r="J122" s="3"/>
      <c r="K122" s="53">
        <f t="shared" si="32"/>
        <v>0</v>
      </c>
      <c r="L122" s="3"/>
      <c r="M122" s="44">
        <f t="shared" si="24"/>
        <v>0</v>
      </c>
      <c r="N122" s="6"/>
      <c r="O122" s="29"/>
      <c r="P122" s="17"/>
      <c r="Q122" s="3"/>
      <c r="R122" s="3"/>
      <c r="S122" s="3">
        <f t="shared" si="25"/>
        <v>0</v>
      </c>
      <c r="T122" s="3"/>
      <c r="U122" s="53">
        <f t="shared" si="26"/>
        <v>0</v>
      </c>
      <c r="V122" s="3"/>
      <c r="W122" s="44">
        <f t="shared" si="27"/>
        <v>0</v>
      </c>
      <c r="X122" s="6"/>
      <c r="Y122" s="33"/>
      <c r="Z122" s="17"/>
      <c r="AA122" s="3"/>
      <c r="AB122" s="3"/>
      <c r="AC122" s="3">
        <f t="shared" si="28"/>
        <v>0</v>
      </c>
      <c r="AD122" s="3"/>
      <c r="AE122" s="53">
        <f t="shared" si="29"/>
        <v>0</v>
      </c>
      <c r="AF122" s="3"/>
      <c r="AG122" s="44">
        <f t="shared" si="30"/>
        <v>0</v>
      </c>
      <c r="AH122" s="6"/>
      <c r="AI122" s="47">
        <f t="shared" si="38"/>
        <v>0</v>
      </c>
      <c r="AJ122" s="36" t="str">
        <f t="shared" si="34"/>
        <v/>
      </c>
      <c r="AK122" s="74" t="str">
        <f t="shared" si="35"/>
        <v/>
      </c>
      <c r="AL122" s="36" t="str">
        <f t="shared" si="36"/>
        <v/>
      </c>
      <c r="AM122" s="40" t="str">
        <f t="shared" si="37"/>
        <v/>
      </c>
    </row>
    <row r="123" spans="1:39" ht="16.5" customHeight="1" x14ac:dyDescent="0.3">
      <c r="A123" s="25"/>
      <c r="B123" s="3"/>
      <c r="C123" s="3"/>
      <c r="D123" s="3"/>
      <c r="E123" s="17"/>
      <c r="F123" s="17"/>
      <c r="G123" s="4"/>
      <c r="H123" s="4"/>
      <c r="I123" s="3">
        <f t="shared" si="33"/>
        <v>0</v>
      </c>
      <c r="J123" s="3"/>
      <c r="K123" s="53">
        <f t="shared" si="32"/>
        <v>0</v>
      </c>
      <c r="L123" s="3"/>
      <c r="M123" s="44">
        <f t="shared" si="24"/>
        <v>0</v>
      </c>
      <c r="N123" s="6"/>
      <c r="O123" s="29"/>
      <c r="P123" s="17"/>
      <c r="Q123" s="3"/>
      <c r="R123" s="3"/>
      <c r="S123" s="3">
        <f t="shared" si="25"/>
        <v>0</v>
      </c>
      <c r="T123" s="3"/>
      <c r="U123" s="53">
        <f t="shared" si="26"/>
        <v>0</v>
      </c>
      <c r="V123" s="3"/>
      <c r="W123" s="44">
        <f t="shared" si="27"/>
        <v>0</v>
      </c>
      <c r="X123" s="6"/>
      <c r="Y123" s="33"/>
      <c r="Z123" s="17"/>
      <c r="AA123" s="4"/>
      <c r="AB123" s="4"/>
      <c r="AC123" s="3">
        <f t="shared" si="28"/>
        <v>0</v>
      </c>
      <c r="AD123" s="3"/>
      <c r="AE123" s="53">
        <f t="shared" si="29"/>
        <v>0</v>
      </c>
      <c r="AF123" s="3"/>
      <c r="AG123" s="44">
        <f t="shared" si="30"/>
        <v>0</v>
      </c>
      <c r="AH123" s="6"/>
      <c r="AI123" s="47">
        <f t="shared" si="38"/>
        <v>0</v>
      </c>
      <c r="AJ123" s="36" t="str">
        <f t="shared" si="34"/>
        <v/>
      </c>
      <c r="AK123" s="74" t="str">
        <f t="shared" si="35"/>
        <v/>
      </c>
      <c r="AL123" s="36" t="str">
        <f t="shared" si="36"/>
        <v/>
      </c>
      <c r="AM123" s="40" t="str">
        <f t="shared" si="37"/>
        <v/>
      </c>
    </row>
    <row r="124" spans="1:39" ht="16.5" customHeight="1" x14ac:dyDescent="0.3">
      <c r="A124" s="25"/>
      <c r="B124" s="3"/>
      <c r="C124" s="3"/>
      <c r="D124" s="3"/>
      <c r="E124" s="17"/>
      <c r="F124" s="17"/>
      <c r="G124" s="4"/>
      <c r="H124" s="4"/>
      <c r="I124" s="3">
        <f t="shared" si="33"/>
        <v>0</v>
      </c>
      <c r="J124" s="3"/>
      <c r="K124" s="53">
        <f t="shared" si="32"/>
        <v>0</v>
      </c>
      <c r="L124" s="3"/>
      <c r="M124" s="44">
        <f t="shared" si="24"/>
        <v>0</v>
      </c>
      <c r="N124" s="6"/>
      <c r="O124" s="29"/>
      <c r="P124" s="17"/>
      <c r="Q124" s="3"/>
      <c r="R124" s="3"/>
      <c r="S124" s="3">
        <f t="shared" si="25"/>
        <v>0</v>
      </c>
      <c r="T124" s="3"/>
      <c r="U124" s="53">
        <f t="shared" si="26"/>
        <v>0</v>
      </c>
      <c r="V124" s="3"/>
      <c r="W124" s="44">
        <f t="shared" si="27"/>
        <v>0</v>
      </c>
      <c r="X124" s="6"/>
      <c r="Y124" s="33"/>
      <c r="Z124" s="17"/>
      <c r="AA124" s="4"/>
      <c r="AB124" s="4"/>
      <c r="AC124" s="3">
        <f t="shared" si="28"/>
        <v>0</v>
      </c>
      <c r="AD124" s="3"/>
      <c r="AE124" s="53">
        <f t="shared" si="29"/>
        <v>0</v>
      </c>
      <c r="AF124" s="3"/>
      <c r="AG124" s="44">
        <f t="shared" si="30"/>
        <v>0</v>
      </c>
      <c r="AH124" s="6"/>
      <c r="AI124" s="47">
        <f t="shared" si="38"/>
        <v>0</v>
      </c>
      <c r="AJ124" s="36" t="str">
        <f t="shared" si="34"/>
        <v/>
      </c>
      <c r="AK124" s="74" t="str">
        <f t="shared" si="35"/>
        <v/>
      </c>
      <c r="AL124" s="36" t="str">
        <f t="shared" si="36"/>
        <v/>
      </c>
      <c r="AM124" s="40" t="str">
        <f t="shared" si="37"/>
        <v/>
      </c>
    </row>
    <row r="125" spans="1:39" ht="16.5" customHeight="1" x14ac:dyDescent="0.3">
      <c r="A125" s="25"/>
      <c r="B125" s="3"/>
      <c r="C125" s="3"/>
      <c r="D125" s="3"/>
      <c r="E125" s="17"/>
      <c r="F125" s="17"/>
      <c r="G125" s="4"/>
      <c r="H125" s="4"/>
      <c r="I125" s="3">
        <f t="shared" si="33"/>
        <v>0</v>
      </c>
      <c r="J125" s="3"/>
      <c r="K125" s="53">
        <f t="shared" si="32"/>
        <v>0</v>
      </c>
      <c r="L125" s="3"/>
      <c r="M125" s="44">
        <f t="shared" si="24"/>
        <v>0</v>
      </c>
      <c r="N125" s="6"/>
      <c r="O125" s="29"/>
      <c r="P125" s="17"/>
      <c r="Q125" s="4"/>
      <c r="R125" s="4"/>
      <c r="S125" s="3">
        <f t="shared" si="25"/>
        <v>0</v>
      </c>
      <c r="T125" s="3"/>
      <c r="U125" s="53">
        <f t="shared" si="26"/>
        <v>0</v>
      </c>
      <c r="V125" s="3"/>
      <c r="W125" s="44">
        <f t="shared" si="27"/>
        <v>0</v>
      </c>
      <c r="X125" s="6"/>
      <c r="Y125" s="33"/>
      <c r="Z125" s="17"/>
      <c r="AA125" s="3"/>
      <c r="AB125" s="3"/>
      <c r="AC125" s="3">
        <f t="shared" si="28"/>
        <v>0</v>
      </c>
      <c r="AD125" s="3"/>
      <c r="AE125" s="53">
        <f t="shared" si="29"/>
        <v>0</v>
      </c>
      <c r="AF125" s="3"/>
      <c r="AG125" s="44">
        <f t="shared" si="30"/>
        <v>0</v>
      </c>
      <c r="AH125" s="6"/>
      <c r="AI125" s="47">
        <f t="shared" si="38"/>
        <v>0</v>
      </c>
      <c r="AJ125" s="36" t="str">
        <f t="shared" si="34"/>
        <v/>
      </c>
      <c r="AK125" s="74" t="str">
        <f t="shared" si="35"/>
        <v/>
      </c>
      <c r="AL125" s="36" t="str">
        <f t="shared" si="36"/>
        <v/>
      </c>
      <c r="AM125" s="40" t="str">
        <f t="shared" si="37"/>
        <v/>
      </c>
    </row>
    <row r="126" spans="1:39" ht="16.5" customHeight="1" x14ac:dyDescent="0.3">
      <c r="A126" s="25"/>
      <c r="B126" s="3"/>
      <c r="C126" s="3"/>
      <c r="D126" s="3"/>
      <c r="E126" s="17"/>
      <c r="F126" s="17"/>
      <c r="G126" s="4"/>
      <c r="H126" s="4"/>
      <c r="I126" s="3">
        <f t="shared" si="33"/>
        <v>0</v>
      </c>
      <c r="J126" s="3"/>
      <c r="K126" s="53">
        <f t="shared" si="32"/>
        <v>0</v>
      </c>
      <c r="L126" s="3"/>
      <c r="M126" s="44">
        <f t="shared" si="24"/>
        <v>0</v>
      </c>
      <c r="N126" s="6"/>
      <c r="O126" s="29"/>
      <c r="P126" s="17"/>
      <c r="Q126" s="4"/>
      <c r="R126" s="4"/>
      <c r="S126" s="3">
        <f t="shared" si="25"/>
        <v>0</v>
      </c>
      <c r="T126" s="3"/>
      <c r="U126" s="53">
        <f t="shared" si="26"/>
        <v>0</v>
      </c>
      <c r="V126" s="3"/>
      <c r="W126" s="44">
        <f t="shared" si="27"/>
        <v>0</v>
      </c>
      <c r="X126" s="6"/>
      <c r="Y126" s="33"/>
      <c r="Z126" s="17"/>
      <c r="AA126" s="3"/>
      <c r="AB126" s="3"/>
      <c r="AC126" s="3">
        <f t="shared" si="28"/>
        <v>0</v>
      </c>
      <c r="AD126" s="3"/>
      <c r="AE126" s="53">
        <f t="shared" si="29"/>
        <v>0</v>
      </c>
      <c r="AF126" s="3"/>
      <c r="AG126" s="44">
        <f t="shared" si="30"/>
        <v>0</v>
      </c>
      <c r="AH126" s="6"/>
      <c r="AI126" s="47">
        <f t="shared" si="38"/>
        <v>0</v>
      </c>
      <c r="AJ126" s="36" t="str">
        <f t="shared" si="34"/>
        <v/>
      </c>
      <c r="AK126" s="74" t="str">
        <f t="shared" si="35"/>
        <v/>
      </c>
      <c r="AL126" s="36" t="str">
        <f t="shared" si="36"/>
        <v/>
      </c>
      <c r="AM126" s="40" t="str">
        <f t="shared" si="37"/>
        <v/>
      </c>
    </row>
    <row r="127" spans="1:39" ht="16.5" customHeight="1" x14ac:dyDescent="0.3">
      <c r="A127" s="25"/>
      <c r="B127" s="3"/>
      <c r="C127" s="3"/>
      <c r="D127" s="3"/>
      <c r="E127" s="17"/>
      <c r="F127" s="17"/>
      <c r="G127" s="4"/>
      <c r="H127" s="4"/>
      <c r="I127" s="3">
        <f t="shared" si="33"/>
        <v>0</v>
      </c>
      <c r="J127" s="3"/>
      <c r="K127" s="53">
        <f t="shared" si="32"/>
        <v>0</v>
      </c>
      <c r="L127" s="3"/>
      <c r="M127" s="44">
        <f t="shared" si="24"/>
        <v>0</v>
      </c>
      <c r="N127" s="6"/>
      <c r="O127" s="29"/>
      <c r="P127" s="17"/>
      <c r="Q127" s="4"/>
      <c r="R127" s="4"/>
      <c r="S127" s="3">
        <f t="shared" si="25"/>
        <v>0</v>
      </c>
      <c r="T127" s="3"/>
      <c r="U127" s="53">
        <f t="shared" si="26"/>
        <v>0</v>
      </c>
      <c r="V127" s="3"/>
      <c r="W127" s="44">
        <f t="shared" si="27"/>
        <v>0</v>
      </c>
      <c r="X127" s="6"/>
      <c r="Y127" s="33"/>
      <c r="Z127" s="17"/>
      <c r="AA127" s="3"/>
      <c r="AB127" s="3"/>
      <c r="AC127" s="3">
        <f t="shared" si="28"/>
        <v>0</v>
      </c>
      <c r="AD127" s="3"/>
      <c r="AE127" s="53">
        <f t="shared" si="29"/>
        <v>0</v>
      </c>
      <c r="AF127" s="3"/>
      <c r="AG127" s="44">
        <f t="shared" si="30"/>
        <v>0</v>
      </c>
      <c r="AH127" s="6"/>
      <c r="AI127" s="47">
        <f t="shared" si="38"/>
        <v>0</v>
      </c>
      <c r="AJ127" s="36" t="str">
        <f t="shared" si="34"/>
        <v/>
      </c>
      <c r="AK127" s="74" t="str">
        <f t="shared" si="35"/>
        <v/>
      </c>
      <c r="AL127" s="36" t="str">
        <f t="shared" si="36"/>
        <v/>
      </c>
      <c r="AM127" s="40" t="str">
        <f t="shared" si="37"/>
        <v/>
      </c>
    </row>
    <row r="128" spans="1:39" ht="16.5" customHeight="1" x14ac:dyDescent="0.3">
      <c r="A128" s="25"/>
      <c r="B128" s="3"/>
      <c r="C128" s="3"/>
      <c r="D128" s="3"/>
      <c r="E128" s="17"/>
      <c r="F128" s="17"/>
      <c r="G128" s="4"/>
      <c r="H128" s="4"/>
      <c r="I128" s="3">
        <f t="shared" si="33"/>
        <v>0</v>
      </c>
      <c r="J128" s="3"/>
      <c r="K128" s="53">
        <f t="shared" si="32"/>
        <v>0</v>
      </c>
      <c r="L128" s="3"/>
      <c r="M128" s="44">
        <f t="shared" si="24"/>
        <v>0</v>
      </c>
      <c r="N128" s="6"/>
      <c r="O128" s="29"/>
      <c r="P128" s="17"/>
      <c r="Q128" s="3"/>
      <c r="R128" s="3"/>
      <c r="S128" s="3">
        <f t="shared" si="25"/>
        <v>0</v>
      </c>
      <c r="T128" s="3"/>
      <c r="U128" s="53">
        <f t="shared" si="26"/>
        <v>0</v>
      </c>
      <c r="V128" s="3"/>
      <c r="W128" s="44">
        <f t="shared" si="27"/>
        <v>0</v>
      </c>
      <c r="X128" s="6"/>
      <c r="Y128" s="33"/>
      <c r="Z128" s="17"/>
      <c r="AA128" s="4"/>
      <c r="AB128" s="4"/>
      <c r="AC128" s="3">
        <f t="shared" si="28"/>
        <v>0</v>
      </c>
      <c r="AD128" s="3"/>
      <c r="AE128" s="53">
        <f t="shared" si="29"/>
        <v>0</v>
      </c>
      <c r="AF128" s="3"/>
      <c r="AG128" s="44">
        <f t="shared" si="30"/>
        <v>0</v>
      </c>
      <c r="AH128" s="6"/>
      <c r="AI128" s="47">
        <f t="shared" si="38"/>
        <v>0</v>
      </c>
      <c r="AJ128" s="36" t="str">
        <f t="shared" si="34"/>
        <v/>
      </c>
      <c r="AK128" s="74" t="str">
        <f t="shared" si="35"/>
        <v/>
      </c>
      <c r="AL128" s="36" t="str">
        <f t="shared" si="36"/>
        <v/>
      </c>
      <c r="AM128" s="40" t="str">
        <f t="shared" si="37"/>
        <v/>
      </c>
    </row>
    <row r="129" spans="1:39" ht="16.5" customHeight="1" x14ac:dyDescent="0.3">
      <c r="A129" s="25"/>
      <c r="B129" s="3"/>
      <c r="C129" s="3"/>
      <c r="D129" s="3"/>
      <c r="E129" s="17"/>
      <c r="F129" s="17"/>
      <c r="G129" s="4"/>
      <c r="H129" s="4"/>
      <c r="I129" s="3">
        <f t="shared" si="33"/>
        <v>0</v>
      </c>
      <c r="J129" s="3"/>
      <c r="K129" s="53">
        <f t="shared" si="32"/>
        <v>0</v>
      </c>
      <c r="L129" s="3"/>
      <c r="M129" s="44">
        <f t="shared" si="24"/>
        <v>0</v>
      </c>
      <c r="N129" s="6"/>
      <c r="O129" s="29"/>
      <c r="P129" s="17"/>
      <c r="Q129" s="4"/>
      <c r="R129" s="4"/>
      <c r="S129" s="3">
        <f t="shared" si="25"/>
        <v>0</v>
      </c>
      <c r="T129" s="3"/>
      <c r="U129" s="53">
        <f t="shared" si="26"/>
        <v>0</v>
      </c>
      <c r="V129" s="3"/>
      <c r="W129" s="44">
        <f t="shared" si="27"/>
        <v>0</v>
      </c>
      <c r="X129" s="6"/>
      <c r="Y129" s="33"/>
      <c r="Z129" s="17"/>
      <c r="AA129" s="4"/>
      <c r="AB129" s="4"/>
      <c r="AC129" s="3">
        <f t="shared" si="28"/>
        <v>0</v>
      </c>
      <c r="AD129" s="3"/>
      <c r="AE129" s="53">
        <f t="shared" si="29"/>
        <v>0</v>
      </c>
      <c r="AF129" s="3"/>
      <c r="AG129" s="44">
        <f t="shared" si="30"/>
        <v>0</v>
      </c>
      <c r="AH129" s="6"/>
      <c r="AI129" s="47">
        <f t="shared" si="38"/>
        <v>0</v>
      </c>
      <c r="AJ129" s="36" t="str">
        <f t="shared" si="34"/>
        <v/>
      </c>
      <c r="AK129" s="74" t="str">
        <f t="shared" si="35"/>
        <v/>
      </c>
      <c r="AL129" s="36" t="str">
        <f t="shared" si="36"/>
        <v/>
      </c>
      <c r="AM129" s="40" t="str">
        <f t="shared" si="37"/>
        <v/>
      </c>
    </row>
    <row r="130" spans="1:39" ht="16.5" customHeight="1" x14ac:dyDescent="0.3">
      <c r="A130" s="25"/>
      <c r="B130" s="3"/>
      <c r="C130" s="3"/>
      <c r="D130" s="3"/>
      <c r="E130" s="17"/>
      <c r="F130" s="17"/>
      <c r="G130" s="4"/>
      <c r="H130" s="4"/>
      <c r="I130" s="3">
        <f t="shared" si="33"/>
        <v>0</v>
      </c>
      <c r="J130" s="3"/>
      <c r="K130" s="53">
        <f t="shared" si="32"/>
        <v>0</v>
      </c>
      <c r="L130" s="3"/>
      <c r="M130" s="44">
        <f t="shared" si="24"/>
        <v>0</v>
      </c>
      <c r="N130" s="6"/>
      <c r="O130" s="29"/>
      <c r="P130" s="17"/>
      <c r="Q130" s="3"/>
      <c r="R130" s="3"/>
      <c r="S130" s="3">
        <f t="shared" si="25"/>
        <v>0</v>
      </c>
      <c r="T130" s="3"/>
      <c r="U130" s="53">
        <f t="shared" si="26"/>
        <v>0</v>
      </c>
      <c r="V130" s="3"/>
      <c r="W130" s="44">
        <f t="shared" si="27"/>
        <v>0</v>
      </c>
      <c r="X130" s="6"/>
      <c r="Y130" s="33"/>
      <c r="Z130" s="17"/>
      <c r="AA130" s="3"/>
      <c r="AB130" s="3"/>
      <c r="AC130" s="3">
        <f t="shared" si="28"/>
        <v>0</v>
      </c>
      <c r="AD130" s="3"/>
      <c r="AE130" s="53">
        <f t="shared" si="29"/>
        <v>0</v>
      </c>
      <c r="AF130" s="3"/>
      <c r="AG130" s="44">
        <f t="shared" si="30"/>
        <v>0</v>
      </c>
      <c r="AH130" s="6"/>
      <c r="AI130" s="47">
        <f t="shared" si="38"/>
        <v>0</v>
      </c>
      <c r="AJ130" s="36" t="str">
        <f t="shared" ref="AJ130:AJ161" si="39">IFERROR(IF(AH130="","",AH130/D130),"")</f>
        <v/>
      </c>
      <c r="AK130" s="74" t="str">
        <f t="shared" ref="AK130:AK161" si="40">IFERROR(AH130/N130,"")</f>
        <v/>
      </c>
      <c r="AL130" s="36" t="str">
        <f t="shared" ref="AL130:AL161" si="41">IF(AH130="","",AH130/E130)</f>
        <v/>
      </c>
      <c r="AM130" s="40" t="str">
        <f t="shared" si="37"/>
        <v/>
      </c>
    </row>
    <row r="131" spans="1:39" ht="16.5" customHeight="1" x14ac:dyDescent="0.3">
      <c r="A131" s="25"/>
      <c r="B131" s="3"/>
      <c r="C131" s="3"/>
      <c r="D131" s="3"/>
      <c r="E131" s="17"/>
      <c r="F131" s="17"/>
      <c r="G131" s="4"/>
      <c r="H131" s="4"/>
      <c r="I131" s="3">
        <f t="shared" si="33"/>
        <v>0</v>
      </c>
      <c r="J131" s="3"/>
      <c r="K131" s="53">
        <f t="shared" si="32"/>
        <v>0</v>
      </c>
      <c r="L131" s="3"/>
      <c r="M131" s="44">
        <f t="shared" ref="M131:M194" si="42">K131*L131</f>
        <v>0</v>
      </c>
      <c r="N131" s="6"/>
      <c r="O131" s="29"/>
      <c r="P131" s="17"/>
      <c r="Q131" s="3"/>
      <c r="R131" s="3"/>
      <c r="S131" s="3">
        <f t="shared" ref="S131:S194" si="43">(R131-Q131)*24*60</f>
        <v>0</v>
      </c>
      <c r="T131" s="3"/>
      <c r="U131" s="53">
        <f t="shared" ref="U131:U194" si="44">(S131-T131)/60</f>
        <v>0</v>
      </c>
      <c r="V131" s="3"/>
      <c r="W131" s="44">
        <f t="shared" ref="W131:W194" si="45">U131*V131</f>
        <v>0</v>
      </c>
      <c r="X131" s="6"/>
      <c r="Y131" s="33"/>
      <c r="Z131" s="17"/>
      <c r="AA131" s="4"/>
      <c r="AB131" s="4"/>
      <c r="AC131" s="3">
        <f t="shared" ref="AC131:AC194" si="46">(AB131-AA131)*24*60</f>
        <v>0</v>
      </c>
      <c r="AD131" s="3"/>
      <c r="AE131" s="53">
        <f t="shared" ref="AE131:AE194" si="47">(AC131-AD131)/60</f>
        <v>0</v>
      </c>
      <c r="AF131" s="3"/>
      <c r="AG131" s="44">
        <f t="shared" ref="AG131:AG194" si="48">AE131*AF131</f>
        <v>0</v>
      </c>
      <c r="AH131" s="6"/>
      <c r="AI131" s="47">
        <f t="shared" si="38"/>
        <v>0</v>
      </c>
      <c r="AJ131" s="36" t="str">
        <f t="shared" si="39"/>
        <v/>
      </c>
      <c r="AK131" s="74" t="str">
        <f t="shared" si="40"/>
        <v/>
      </c>
      <c r="AL131" s="36" t="str">
        <f t="shared" si="41"/>
        <v/>
      </c>
      <c r="AM131" s="40" t="str">
        <f t="shared" si="37"/>
        <v/>
      </c>
    </row>
    <row r="132" spans="1:39" ht="16.5" customHeight="1" x14ac:dyDescent="0.3">
      <c r="A132" s="25"/>
      <c r="B132" s="3"/>
      <c r="C132" s="3"/>
      <c r="D132" s="3"/>
      <c r="E132" s="17"/>
      <c r="F132" s="17"/>
      <c r="G132" s="4"/>
      <c r="H132" s="4"/>
      <c r="I132" s="3">
        <f t="shared" si="33"/>
        <v>0</v>
      </c>
      <c r="J132" s="3"/>
      <c r="K132" s="53">
        <f t="shared" si="32"/>
        <v>0</v>
      </c>
      <c r="L132" s="3"/>
      <c r="M132" s="44">
        <f t="shared" si="42"/>
        <v>0</v>
      </c>
      <c r="N132" s="6"/>
      <c r="O132" s="29"/>
      <c r="P132" s="17"/>
      <c r="Q132" s="3"/>
      <c r="R132" s="3"/>
      <c r="S132" s="3">
        <f t="shared" si="43"/>
        <v>0</v>
      </c>
      <c r="T132" s="3"/>
      <c r="U132" s="53">
        <f t="shared" si="44"/>
        <v>0</v>
      </c>
      <c r="V132" s="3"/>
      <c r="W132" s="44">
        <f t="shared" si="45"/>
        <v>0</v>
      </c>
      <c r="X132" s="6"/>
      <c r="Y132" s="33"/>
      <c r="Z132" s="17"/>
      <c r="AA132" s="4"/>
      <c r="AB132" s="4"/>
      <c r="AC132" s="3">
        <f t="shared" si="46"/>
        <v>0</v>
      </c>
      <c r="AD132" s="3"/>
      <c r="AE132" s="53">
        <f t="shared" si="47"/>
        <v>0</v>
      </c>
      <c r="AF132" s="3"/>
      <c r="AG132" s="44">
        <f t="shared" si="48"/>
        <v>0</v>
      </c>
      <c r="AH132" s="6"/>
      <c r="AI132" s="47">
        <f t="shared" si="38"/>
        <v>0</v>
      </c>
      <c r="AJ132" s="36" t="str">
        <f t="shared" si="39"/>
        <v/>
      </c>
      <c r="AK132" s="74" t="str">
        <f t="shared" si="40"/>
        <v/>
      </c>
      <c r="AL132" s="36" t="str">
        <f t="shared" si="41"/>
        <v/>
      </c>
      <c r="AM132" s="40" t="str">
        <f t="shared" si="37"/>
        <v/>
      </c>
    </row>
    <row r="133" spans="1:39" ht="16.5" customHeight="1" x14ac:dyDescent="0.3">
      <c r="A133" s="25"/>
      <c r="B133" s="3"/>
      <c r="C133" s="3"/>
      <c r="D133" s="3"/>
      <c r="E133" s="17"/>
      <c r="F133" s="17"/>
      <c r="G133" s="4"/>
      <c r="H133" s="4"/>
      <c r="I133" s="3">
        <f t="shared" si="33"/>
        <v>0</v>
      </c>
      <c r="J133" s="3"/>
      <c r="K133" s="53">
        <f t="shared" si="32"/>
        <v>0</v>
      </c>
      <c r="L133" s="3"/>
      <c r="M133" s="44">
        <f t="shared" si="42"/>
        <v>0</v>
      </c>
      <c r="N133" s="6"/>
      <c r="O133" s="29"/>
      <c r="P133" s="17"/>
      <c r="Q133" s="4"/>
      <c r="R133" s="4"/>
      <c r="S133" s="3">
        <f t="shared" si="43"/>
        <v>0</v>
      </c>
      <c r="T133" s="3"/>
      <c r="U133" s="53">
        <f t="shared" si="44"/>
        <v>0</v>
      </c>
      <c r="V133" s="3"/>
      <c r="W133" s="44">
        <f t="shared" si="45"/>
        <v>0</v>
      </c>
      <c r="X133" s="6"/>
      <c r="Y133" s="33"/>
      <c r="Z133" s="17"/>
      <c r="AA133" s="3"/>
      <c r="AB133" s="3"/>
      <c r="AC133" s="3">
        <f t="shared" si="46"/>
        <v>0</v>
      </c>
      <c r="AD133" s="3"/>
      <c r="AE133" s="53">
        <f t="shared" si="47"/>
        <v>0</v>
      </c>
      <c r="AF133" s="3"/>
      <c r="AG133" s="44">
        <f t="shared" si="48"/>
        <v>0</v>
      </c>
      <c r="AH133" s="6"/>
      <c r="AI133" s="47">
        <f t="shared" si="38"/>
        <v>0</v>
      </c>
      <c r="AJ133" s="36" t="str">
        <f t="shared" si="39"/>
        <v/>
      </c>
      <c r="AK133" s="74" t="str">
        <f t="shared" si="40"/>
        <v/>
      </c>
      <c r="AL133" s="36" t="str">
        <f t="shared" si="41"/>
        <v/>
      </c>
      <c r="AM133" s="40" t="str">
        <f t="shared" si="37"/>
        <v/>
      </c>
    </row>
    <row r="134" spans="1:39" ht="16.5" customHeight="1" x14ac:dyDescent="0.3">
      <c r="A134" s="25"/>
      <c r="B134" s="3"/>
      <c r="C134" s="3"/>
      <c r="D134" s="3"/>
      <c r="E134" s="17"/>
      <c r="F134" s="17"/>
      <c r="G134" s="4"/>
      <c r="H134" s="4"/>
      <c r="I134" s="3">
        <f t="shared" si="33"/>
        <v>0</v>
      </c>
      <c r="J134" s="3"/>
      <c r="K134" s="53">
        <f t="shared" si="32"/>
        <v>0</v>
      </c>
      <c r="L134" s="3"/>
      <c r="M134" s="44">
        <f t="shared" si="42"/>
        <v>0</v>
      </c>
      <c r="N134" s="6"/>
      <c r="O134" s="29"/>
      <c r="P134" s="17"/>
      <c r="Q134" s="3"/>
      <c r="R134" s="3"/>
      <c r="S134" s="3">
        <f t="shared" si="43"/>
        <v>0</v>
      </c>
      <c r="T134" s="3"/>
      <c r="U134" s="53">
        <f t="shared" si="44"/>
        <v>0</v>
      </c>
      <c r="V134" s="3"/>
      <c r="W134" s="44">
        <f t="shared" si="45"/>
        <v>0</v>
      </c>
      <c r="X134" s="6"/>
      <c r="Y134" s="33"/>
      <c r="Z134" s="17"/>
      <c r="AA134" s="4"/>
      <c r="AB134" s="4"/>
      <c r="AC134" s="3">
        <f t="shared" si="46"/>
        <v>0</v>
      </c>
      <c r="AD134" s="3"/>
      <c r="AE134" s="53">
        <f t="shared" si="47"/>
        <v>0</v>
      </c>
      <c r="AF134" s="3"/>
      <c r="AG134" s="44">
        <f t="shared" si="48"/>
        <v>0</v>
      </c>
      <c r="AH134" s="6"/>
      <c r="AI134" s="47">
        <f t="shared" si="38"/>
        <v>0</v>
      </c>
      <c r="AJ134" s="36" t="str">
        <f t="shared" si="39"/>
        <v/>
      </c>
      <c r="AK134" s="74" t="str">
        <f t="shared" si="40"/>
        <v/>
      </c>
      <c r="AL134" s="36" t="str">
        <f t="shared" si="41"/>
        <v/>
      </c>
      <c r="AM134" s="40" t="str">
        <f t="shared" si="37"/>
        <v/>
      </c>
    </row>
    <row r="135" spans="1:39" ht="16.5" customHeight="1" x14ac:dyDescent="0.3">
      <c r="A135" s="25"/>
      <c r="B135" s="3"/>
      <c r="C135" s="3"/>
      <c r="D135" s="3"/>
      <c r="E135" s="17"/>
      <c r="F135" s="17"/>
      <c r="G135" s="4"/>
      <c r="H135" s="4"/>
      <c r="I135" s="3">
        <f t="shared" si="33"/>
        <v>0</v>
      </c>
      <c r="J135" s="3"/>
      <c r="K135" s="53">
        <f t="shared" si="32"/>
        <v>0</v>
      </c>
      <c r="L135" s="3"/>
      <c r="M135" s="44">
        <f t="shared" si="42"/>
        <v>0</v>
      </c>
      <c r="N135" s="6"/>
      <c r="O135" s="29"/>
      <c r="P135" s="17"/>
      <c r="Q135" s="3"/>
      <c r="R135" s="3"/>
      <c r="S135" s="3">
        <f t="shared" si="43"/>
        <v>0</v>
      </c>
      <c r="T135" s="3"/>
      <c r="U135" s="53">
        <f t="shared" si="44"/>
        <v>0</v>
      </c>
      <c r="V135" s="3"/>
      <c r="W135" s="44">
        <f t="shared" si="45"/>
        <v>0</v>
      </c>
      <c r="X135" s="6"/>
      <c r="Y135" s="33"/>
      <c r="Z135" s="17"/>
      <c r="AA135" s="4"/>
      <c r="AB135" s="4"/>
      <c r="AC135" s="3">
        <f t="shared" si="46"/>
        <v>0</v>
      </c>
      <c r="AD135" s="3"/>
      <c r="AE135" s="53">
        <f t="shared" si="47"/>
        <v>0</v>
      </c>
      <c r="AF135" s="3"/>
      <c r="AG135" s="44">
        <f t="shared" si="48"/>
        <v>0</v>
      </c>
      <c r="AH135" s="6"/>
      <c r="AI135" s="47">
        <f t="shared" si="38"/>
        <v>0</v>
      </c>
      <c r="AJ135" s="36" t="str">
        <f t="shared" si="39"/>
        <v/>
      </c>
      <c r="AK135" s="74" t="str">
        <f t="shared" si="40"/>
        <v/>
      </c>
      <c r="AL135" s="36" t="str">
        <f t="shared" si="41"/>
        <v/>
      </c>
      <c r="AM135" s="40" t="str">
        <f t="shared" si="37"/>
        <v/>
      </c>
    </row>
    <row r="136" spans="1:39" ht="16.5" customHeight="1" x14ac:dyDescent="0.3">
      <c r="A136" s="25"/>
      <c r="B136" s="3"/>
      <c r="C136" s="3"/>
      <c r="D136" s="3"/>
      <c r="E136" s="17"/>
      <c r="F136" s="17"/>
      <c r="G136" s="3"/>
      <c r="H136" s="3"/>
      <c r="I136" s="3">
        <f t="shared" si="33"/>
        <v>0</v>
      </c>
      <c r="J136" s="3"/>
      <c r="K136" s="53">
        <f t="shared" si="32"/>
        <v>0</v>
      </c>
      <c r="L136" s="3"/>
      <c r="M136" s="44">
        <f t="shared" si="42"/>
        <v>0</v>
      </c>
      <c r="N136" s="6"/>
      <c r="O136" s="29"/>
      <c r="P136" s="17"/>
      <c r="Q136" s="3"/>
      <c r="R136" s="3"/>
      <c r="S136" s="3">
        <f t="shared" si="43"/>
        <v>0</v>
      </c>
      <c r="T136" s="3"/>
      <c r="U136" s="53">
        <f t="shared" si="44"/>
        <v>0</v>
      </c>
      <c r="V136" s="3"/>
      <c r="W136" s="44">
        <f t="shared" si="45"/>
        <v>0</v>
      </c>
      <c r="X136" s="6"/>
      <c r="Y136" s="33"/>
      <c r="Z136" s="17"/>
      <c r="AA136" s="3"/>
      <c r="AB136" s="3"/>
      <c r="AC136" s="3">
        <f t="shared" si="46"/>
        <v>0</v>
      </c>
      <c r="AD136" s="3"/>
      <c r="AE136" s="53">
        <f t="shared" si="47"/>
        <v>0</v>
      </c>
      <c r="AF136" s="3"/>
      <c r="AG136" s="44">
        <f t="shared" si="48"/>
        <v>0</v>
      </c>
      <c r="AH136" s="6"/>
      <c r="AI136" s="47">
        <f t="shared" si="38"/>
        <v>0</v>
      </c>
      <c r="AJ136" s="36" t="str">
        <f t="shared" si="39"/>
        <v/>
      </c>
      <c r="AK136" s="74" t="str">
        <f t="shared" si="40"/>
        <v/>
      </c>
      <c r="AL136" s="36" t="str">
        <f t="shared" si="41"/>
        <v/>
      </c>
      <c r="AM136" s="40" t="str">
        <f t="shared" si="37"/>
        <v/>
      </c>
    </row>
    <row r="137" spans="1:39" ht="16.5" customHeight="1" x14ac:dyDescent="0.3">
      <c r="A137" s="25"/>
      <c r="B137" s="3"/>
      <c r="C137" s="3"/>
      <c r="D137" s="3"/>
      <c r="E137" s="17"/>
      <c r="F137" s="17"/>
      <c r="G137" s="3"/>
      <c r="H137" s="3"/>
      <c r="I137" s="3">
        <f t="shared" si="33"/>
        <v>0</v>
      </c>
      <c r="J137" s="3"/>
      <c r="K137" s="53">
        <f t="shared" si="32"/>
        <v>0</v>
      </c>
      <c r="L137" s="3"/>
      <c r="M137" s="44">
        <f t="shared" si="42"/>
        <v>0</v>
      </c>
      <c r="N137" s="6"/>
      <c r="O137" s="29"/>
      <c r="P137" s="17"/>
      <c r="Q137" s="3"/>
      <c r="R137" s="3"/>
      <c r="S137" s="3">
        <f t="shared" si="43"/>
        <v>0</v>
      </c>
      <c r="T137" s="3"/>
      <c r="U137" s="53">
        <f t="shared" si="44"/>
        <v>0</v>
      </c>
      <c r="V137" s="3"/>
      <c r="W137" s="44">
        <f t="shared" si="45"/>
        <v>0</v>
      </c>
      <c r="X137" s="6"/>
      <c r="Y137" s="33"/>
      <c r="Z137" s="17"/>
      <c r="AA137" s="3"/>
      <c r="AB137" s="3"/>
      <c r="AC137" s="3">
        <f t="shared" si="46"/>
        <v>0</v>
      </c>
      <c r="AD137" s="3"/>
      <c r="AE137" s="53">
        <f t="shared" si="47"/>
        <v>0</v>
      </c>
      <c r="AF137" s="3"/>
      <c r="AG137" s="44">
        <f t="shared" si="48"/>
        <v>0</v>
      </c>
      <c r="AH137" s="6"/>
      <c r="AI137" s="47">
        <f t="shared" si="38"/>
        <v>0</v>
      </c>
      <c r="AJ137" s="36" t="str">
        <f t="shared" si="39"/>
        <v/>
      </c>
      <c r="AK137" s="74" t="str">
        <f t="shared" si="40"/>
        <v/>
      </c>
      <c r="AL137" s="36" t="str">
        <f t="shared" si="41"/>
        <v/>
      </c>
      <c r="AM137" s="40" t="str">
        <f t="shared" si="37"/>
        <v/>
      </c>
    </row>
    <row r="138" spans="1:39" ht="16.5" customHeight="1" x14ac:dyDescent="0.3">
      <c r="A138" s="25"/>
      <c r="B138" s="3"/>
      <c r="C138" s="3"/>
      <c r="D138" s="3"/>
      <c r="E138" s="17"/>
      <c r="F138" s="17"/>
      <c r="G138" s="3"/>
      <c r="H138" s="3"/>
      <c r="I138" s="3">
        <f t="shared" si="33"/>
        <v>0</v>
      </c>
      <c r="J138" s="3"/>
      <c r="K138" s="53">
        <f t="shared" si="32"/>
        <v>0</v>
      </c>
      <c r="L138" s="3"/>
      <c r="M138" s="44">
        <f t="shared" si="42"/>
        <v>0</v>
      </c>
      <c r="N138" s="6"/>
      <c r="O138" s="29"/>
      <c r="P138" s="17"/>
      <c r="Q138" s="3"/>
      <c r="R138" s="3"/>
      <c r="S138" s="3">
        <f t="shared" si="43"/>
        <v>0</v>
      </c>
      <c r="T138" s="3"/>
      <c r="U138" s="53">
        <f t="shared" si="44"/>
        <v>0</v>
      </c>
      <c r="V138" s="3"/>
      <c r="W138" s="44">
        <f t="shared" si="45"/>
        <v>0</v>
      </c>
      <c r="X138" s="6"/>
      <c r="Y138" s="33"/>
      <c r="Z138" s="17"/>
      <c r="AA138" s="3"/>
      <c r="AB138" s="3"/>
      <c r="AC138" s="3">
        <f t="shared" si="46"/>
        <v>0</v>
      </c>
      <c r="AD138" s="3"/>
      <c r="AE138" s="53">
        <f t="shared" si="47"/>
        <v>0</v>
      </c>
      <c r="AF138" s="3"/>
      <c r="AG138" s="44">
        <f t="shared" si="48"/>
        <v>0</v>
      </c>
      <c r="AH138" s="6"/>
      <c r="AI138" s="47">
        <f t="shared" si="38"/>
        <v>0</v>
      </c>
      <c r="AJ138" s="36" t="str">
        <f t="shared" si="39"/>
        <v/>
      </c>
      <c r="AK138" s="74" t="str">
        <f t="shared" si="40"/>
        <v/>
      </c>
      <c r="AL138" s="36" t="str">
        <f t="shared" si="41"/>
        <v/>
      </c>
      <c r="AM138" s="40" t="str">
        <f t="shared" si="37"/>
        <v/>
      </c>
    </row>
    <row r="139" spans="1:39" ht="16.5" customHeight="1" x14ac:dyDescent="0.3">
      <c r="A139" s="25"/>
      <c r="B139" s="3"/>
      <c r="C139" s="3"/>
      <c r="D139" s="3"/>
      <c r="E139" s="17"/>
      <c r="F139" s="17"/>
      <c r="G139" s="3"/>
      <c r="H139" s="3"/>
      <c r="I139" s="3">
        <f t="shared" si="33"/>
        <v>0</v>
      </c>
      <c r="J139" s="3"/>
      <c r="K139" s="53">
        <f t="shared" si="32"/>
        <v>0</v>
      </c>
      <c r="L139" s="3"/>
      <c r="M139" s="44">
        <f t="shared" si="42"/>
        <v>0</v>
      </c>
      <c r="N139" s="6"/>
      <c r="O139" s="29"/>
      <c r="P139" s="17"/>
      <c r="Q139" s="3"/>
      <c r="R139" s="3"/>
      <c r="S139" s="3">
        <f t="shared" si="43"/>
        <v>0</v>
      </c>
      <c r="T139" s="3"/>
      <c r="U139" s="53">
        <f t="shared" si="44"/>
        <v>0</v>
      </c>
      <c r="V139" s="3"/>
      <c r="W139" s="44">
        <f t="shared" si="45"/>
        <v>0</v>
      </c>
      <c r="X139" s="6"/>
      <c r="Y139" s="33"/>
      <c r="Z139" s="17"/>
      <c r="AA139" s="3"/>
      <c r="AB139" s="3"/>
      <c r="AC139" s="3">
        <f t="shared" si="46"/>
        <v>0</v>
      </c>
      <c r="AD139" s="3"/>
      <c r="AE139" s="53">
        <f t="shared" si="47"/>
        <v>0</v>
      </c>
      <c r="AF139" s="3"/>
      <c r="AG139" s="44">
        <f t="shared" si="48"/>
        <v>0</v>
      </c>
      <c r="AH139" s="6"/>
      <c r="AI139" s="47">
        <f t="shared" si="38"/>
        <v>0</v>
      </c>
      <c r="AJ139" s="36" t="str">
        <f t="shared" si="39"/>
        <v/>
      </c>
      <c r="AK139" s="74" t="str">
        <f t="shared" si="40"/>
        <v/>
      </c>
      <c r="AL139" s="36" t="str">
        <f t="shared" si="41"/>
        <v/>
      </c>
      <c r="AM139" s="40" t="str">
        <f t="shared" si="37"/>
        <v/>
      </c>
    </row>
    <row r="140" spans="1:39" ht="16.5" customHeight="1" x14ac:dyDescent="0.3">
      <c r="A140" s="25"/>
      <c r="B140" s="3"/>
      <c r="C140" s="3"/>
      <c r="D140" s="3"/>
      <c r="E140" s="17"/>
      <c r="F140" s="17"/>
      <c r="G140" s="3"/>
      <c r="H140" s="3"/>
      <c r="I140" s="3">
        <f t="shared" si="33"/>
        <v>0</v>
      </c>
      <c r="J140" s="3"/>
      <c r="K140" s="53">
        <f t="shared" si="32"/>
        <v>0</v>
      </c>
      <c r="L140" s="3"/>
      <c r="M140" s="44">
        <f t="shared" si="42"/>
        <v>0</v>
      </c>
      <c r="N140" s="6"/>
      <c r="O140" s="29"/>
      <c r="P140" s="17"/>
      <c r="Q140" s="3"/>
      <c r="R140" s="3"/>
      <c r="S140" s="3">
        <f t="shared" si="43"/>
        <v>0</v>
      </c>
      <c r="T140" s="3"/>
      <c r="U140" s="53">
        <f t="shared" si="44"/>
        <v>0</v>
      </c>
      <c r="V140" s="3"/>
      <c r="W140" s="44">
        <f t="shared" si="45"/>
        <v>0</v>
      </c>
      <c r="X140" s="6"/>
      <c r="Y140" s="33"/>
      <c r="Z140" s="17"/>
      <c r="AA140" s="3"/>
      <c r="AB140" s="3"/>
      <c r="AC140" s="3">
        <f t="shared" si="46"/>
        <v>0</v>
      </c>
      <c r="AD140" s="3"/>
      <c r="AE140" s="53">
        <f t="shared" si="47"/>
        <v>0</v>
      </c>
      <c r="AF140" s="3"/>
      <c r="AG140" s="44">
        <f t="shared" si="48"/>
        <v>0</v>
      </c>
      <c r="AH140" s="6"/>
      <c r="AI140" s="47">
        <f t="shared" si="38"/>
        <v>0</v>
      </c>
      <c r="AJ140" s="36" t="str">
        <f t="shared" si="39"/>
        <v/>
      </c>
      <c r="AK140" s="74" t="str">
        <f t="shared" si="40"/>
        <v/>
      </c>
      <c r="AL140" s="36" t="str">
        <f t="shared" si="41"/>
        <v/>
      </c>
      <c r="AM140" s="40" t="str">
        <f t="shared" si="37"/>
        <v/>
      </c>
    </row>
    <row r="141" spans="1:39" ht="16.5" customHeight="1" x14ac:dyDescent="0.3">
      <c r="A141" s="25"/>
      <c r="B141" s="3"/>
      <c r="C141" s="3"/>
      <c r="D141" s="3"/>
      <c r="E141" s="17"/>
      <c r="F141" s="17"/>
      <c r="G141" s="3"/>
      <c r="H141" s="3"/>
      <c r="I141" s="3">
        <f t="shared" si="33"/>
        <v>0</v>
      </c>
      <c r="J141" s="3"/>
      <c r="K141" s="53">
        <f t="shared" si="32"/>
        <v>0</v>
      </c>
      <c r="L141" s="3"/>
      <c r="M141" s="44">
        <f t="shared" si="42"/>
        <v>0</v>
      </c>
      <c r="N141" s="6"/>
      <c r="O141" s="29"/>
      <c r="P141" s="17"/>
      <c r="Q141" s="3"/>
      <c r="R141" s="3"/>
      <c r="S141" s="3">
        <f t="shared" si="43"/>
        <v>0</v>
      </c>
      <c r="T141" s="3"/>
      <c r="U141" s="53">
        <f t="shared" si="44"/>
        <v>0</v>
      </c>
      <c r="V141" s="3"/>
      <c r="W141" s="44">
        <f t="shared" si="45"/>
        <v>0</v>
      </c>
      <c r="X141" s="6"/>
      <c r="Y141" s="33"/>
      <c r="Z141" s="17"/>
      <c r="AA141" s="3"/>
      <c r="AB141" s="3"/>
      <c r="AC141" s="3">
        <f t="shared" si="46"/>
        <v>0</v>
      </c>
      <c r="AD141" s="3"/>
      <c r="AE141" s="53">
        <f t="shared" si="47"/>
        <v>0</v>
      </c>
      <c r="AF141" s="3"/>
      <c r="AG141" s="44">
        <f t="shared" si="48"/>
        <v>0</v>
      </c>
      <c r="AH141" s="6"/>
      <c r="AI141" s="47">
        <f t="shared" si="38"/>
        <v>0</v>
      </c>
      <c r="AJ141" s="36" t="str">
        <f t="shared" si="39"/>
        <v/>
      </c>
      <c r="AK141" s="74" t="str">
        <f t="shared" si="40"/>
        <v/>
      </c>
      <c r="AL141" s="36" t="str">
        <f t="shared" si="41"/>
        <v/>
      </c>
      <c r="AM141" s="40" t="str">
        <f t="shared" si="37"/>
        <v/>
      </c>
    </row>
    <row r="142" spans="1:39" ht="16.5" customHeight="1" x14ac:dyDescent="0.3">
      <c r="A142" s="25"/>
      <c r="B142" s="3"/>
      <c r="C142" s="3"/>
      <c r="D142" s="3"/>
      <c r="E142" s="17"/>
      <c r="F142" s="17"/>
      <c r="G142" s="3"/>
      <c r="H142" s="3"/>
      <c r="I142" s="3">
        <f t="shared" si="33"/>
        <v>0</v>
      </c>
      <c r="J142" s="3"/>
      <c r="K142" s="53">
        <f t="shared" si="32"/>
        <v>0</v>
      </c>
      <c r="L142" s="3"/>
      <c r="M142" s="44">
        <f t="shared" si="42"/>
        <v>0</v>
      </c>
      <c r="N142" s="6"/>
      <c r="O142" s="29"/>
      <c r="P142" s="17"/>
      <c r="Q142" s="3"/>
      <c r="R142" s="3"/>
      <c r="S142" s="3">
        <f t="shared" si="43"/>
        <v>0</v>
      </c>
      <c r="T142" s="3"/>
      <c r="U142" s="53">
        <f t="shared" si="44"/>
        <v>0</v>
      </c>
      <c r="V142" s="3"/>
      <c r="W142" s="44">
        <f t="shared" si="45"/>
        <v>0</v>
      </c>
      <c r="X142" s="6"/>
      <c r="Y142" s="33"/>
      <c r="Z142" s="17"/>
      <c r="AA142" s="3"/>
      <c r="AB142" s="3"/>
      <c r="AC142" s="3">
        <f t="shared" si="46"/>
        <v>0</v>
      </c>
      <c r="AD142" s="3"/>
      <c r="AE142" s="53">
        <f t="shared" si="47"/>
        <v>0</v>
      </c>
      <c r="AF142" s="3"/>
      <c r="AG142" s="44">
        <f t="shared" si="48"/>
        <v>0</v>
      </c>
      <c r="AH142" s="6"/>
      <c r="AI142" s="47">
        <f t="shared" ref="AI142:AI173" si="49">SUM(M142,W142,AG142)</f>
        <v>0</v>
      </c>
      <c r="AJ142" s="36" t="str">
        <f t="shared" si="39"/>
        <v/>
      </c>
      <c r="AK142" s="74" t="str">
        <f t="shared" si="40"/>
        <v/>
      </c>
      <c r="AL142" s="36" t="str">
        <f t="shared" si="41"/>
        <v/>
      </c>
      <c r="AM142" s="40" t="str">
        <f t="shared" si="37"/>
        <v/>
      </c>
    </row>
    <row r="143" spans="1:39" ht="16.5" customHeight="1" x14ac:dyDescent="0.3">
      <c r="A143" s="25"/>
      <c r="B143" s="3"/>
      <c r="C143" s="3"/>
      <c r="D143" s="3"/>
      <c r="E143" s="17"/>
      <c r="F143" s="17"/>
      <c r="G143" s="3"/>
      <c r="H143" s="3"/>
      <c r="I143" s="3">
        <f t="shared" si="33"/>
        <v>0</v>
      </c>
      <c r="J143" s="3"/>
      <c r="K143" s="53">
        <f t="shared" si="32"/>
        <v>0</v>
      </c>
      <c r="L143" s="3"/>
      <c r="M143" s="44">
        <f t="shared" si="42"/>
        <v>0</v>
      </c>
      <c r="N143" s="6"/>
      <c r="O143" s="29"/>
      <c r="P143" s="17"/>
      <c r="Q143" s="3"/>
      <c r="R143" s="3"/>
      <c r="S143" s="3">
        <f t="shared" si="43"/>
        <v>0</v>
      </c>
      <c r="T143" s="3"/>
      <c r="U143" s="53">
        <f t="shared" si="44"/>
        <v>0</v>
      </c>
      <c r="V143" s="3"/>
      <c r="W143" s="44">
        <f t="shared" si="45"/>
        <v>0</v>
      </c>
      <c r="X143" s="6"/>
      <c r="Y143" s="33"/>
      <c r="Z143" s="17"/>
      <c r="AA143" s="3"/>
      <c r="AB143" s="3"/>
      <c r="AC143" s="3">
        <f t="shared" si="46"/>
        <v>0</v>
      </c>
      <c r="AD143" s="3"/>
      <c r="AE143" s="53">
        <f t="shared" si="47"/>
        <v>0</v>
      </c>
      <c r="AF143" s="3"/>
      <c r="AG143" s="44">
        <f t="shared" si="48"/>
        <v>0</v>
      </c>
      <c r="AH143" s="6"/>
      <c r="AI143" s="47">
        <f t="shared" si="49"/>
        <v>0</v>
      </c>
      <c r="AJ143" s="36" t="str">
        <f t="shared" si="39"/>
        <v/>
      </c>
      <c r="AK143" s="74" t="str">
        <f t="shared" si="40"/>
        <v/>
      </c>
      <c r="AL143" s="36" t="str">
        <f t="shared" si="41"/>
        <v/>
      </c>
      <c r="AM143" s="40" t="str">
        <f t="shared" si="37"/>
        <v/>
      </c>
    </row>
    <row r="144" spans="1:39" ht="16.5" customHeight="1" x14ac:dyDescent="0.3">
      <c r="A144" s="25"/>
      <c r="B144" s="3"/>
      <c r="C144" s="3"/>
      <c r="D144" s="3"/>
      <c r="E144" s="17"/>
      <c r="F144" s="17"/>
      <c r="G144" s="3"/>
      <c r="H144" s="3"/>
      <c r="I144" s="3">
        <f t="shared" si="33"/>
        <v>0</v>
      </c>
      <c r="J144" s="3"/>
      <c r="K144" s="53">
        <f t="shared" si="32"/>
        <v>0</v>
      </c>
      <c r="L144" s="3"/>
      <c r="M144" s="44">
        <f t="shared" si="42"/>
        <v>0</v>
      </c>
      <c r="N144" s="6"/>
      <c r="O144" s="29"/>
      <c r="P144" s="17"/>
      <c r="Q144" s="3"/>
      <c r="R144" s="3"/>
      <c r="S144" s="3">
        <f t="shared" si="43"/>
        <v>0</v>
      </c>
      <c r="T144" s="3"/>
      <c r="U144" s="53">
        <f t="shared" si="44"/>
        <v>0</v>
      </c>
      <c r="V144" s="3"/>
      <c r="W144" s="44">
        <f t="shared" si="45"/>
        <v>0</v>
      </c>
      <c r="X144" s="6"/>
      <c r="Y144" s="33"/>
      <c r="Z144" s="17"/>
      <c r="AA144" s="3"/>
      <c r="AB144" s="3"/>
      <c r="AC144" s="3">
        <f t="shared" si="46"/>
        <v>0</v>
      </c>
      <c r="AD144" s="3"/>
      <c r="AE144" s="53">
        <f t="shared" si="47"/>
        <v>0</v>
      </c>
      <c r="AF144" s="3"/>
      <c r="AG144" s="44">
        <f t="shared" si="48"/>
        <v>0</v>
      </c>
      <c r="AH144" s="6"/>
      <c r="AI144" s="47">
        <f t="shared" si="49"/>
        <v>0</v>
      </c>
      <c r="AJ144" s="36" t="str">
        <f t="shared" si="39"/>
        <v/>
      </c>
      <c r="AK144" s="74" t="str">
        <f t="shared" si="40"/>
        <v/>
      </c>
      <c r="AL144" s="36" t="str">
        <f t="shared" si="41"/>
        <v/>
      </c>
      <c r="AM144" s="40" t="str">
        <f t="shared" si="37"/>
        <v/>
      </c>
    </row>
    <row r="145" spans="1:39" ht="16.5" customHeight="1" x14ac:dyDescent="0.3">
      <c r="A145" s="25"/>
      <c r="B145" s="3"/>
      <c r="C145" s="3"/>
      <c r="D145" s="3"/>
      <c r="E145" s="17"/>
      <c r="F145" s="17"/>
      <c r="G145" s="3"/>
      <c r="H145" s="3"/>
      <c r="I145" s="3">
        <f t="shared" si="33"/>
        <v>0</v>
      </c>
      <c r="J145" s="3"/>
      <c r="K145" s="53">
        <f t="shared" si="32"/>
        <v>0</v>
      </c>
      <c r="L145" s="3"/>
      <c r="M145" s="44">
        <f t="shared" si="42"/>
        <v>0</v>
      </c>
      <c r="N145" s="6"/>
      <c r="O145" s="29"/>
      <c r="P145" s="17"/>
      <c r="Q145" s="3"/>
      <c r="R145" s="3"/>
      <c r="S145" s="3">
        <f t="shared" si="43"/>
        <v>0</v>
      </c>
      <c r="T145" s="3"/>
      <c r="U145" s="53">
        <f t="shared" si="44"/>
        <v>0</v>
      </c>
      <c r="V145" s="3"/>
      <c r="W145" s="44">
        <f t="shared" si="45"/>
        <v>0</v>
      </c>
      <c r="X145" s="6"/>
      <c r="Y145" s="33"/>
      <c r="Z145" s="17"/>
      <c r="AA145" s="3"/>
      <c r="AB145" s="3"/>
      <c r="AC145" s="3">
        <f t="shared" si="46"/>
        <v>0</v>
      </c>
      <c r="AD145" s="3"/>
      <c r="AE145" s="53">
        <f t="shared" si="47"/>
        <v>0</v>
      </c>
      <c r="AF145" s="3"/>
      <c r="AG145" s="44">
        <f t="shared" si="48"/>
        <v>0</v>
      </c>
      <c r="AH145" s="6"/>
      <c r="AI145" s="47">
        <f t="shared" si="49"/>
        <v>0</v>
      </c>
      <c r="AJ145" s="36" t="str">
        <f t="shared" si="39"/>
        <v/>
      </c>
      <c r="AK145" s="74" t="str">
        <f t="shared" si="40"/>
        <v/>
      </c>
      <c r="AL145" s="36" t="str">
        <f t="shared" si="41"/>
        <v/>
      </c>
      <c r="AM145" s="40" t="str">
        <f t="shared" si="37"/>
        <v/>
      </c>
    </row>
    <row r="146" spans="1:39" ht="16.5" customHeight="1" x14ac:dyDescent="0.3">
      <c r="A146" s="25"/>
      <c r="B146" s="3"/>
      <c r="C146" s="3"/>
      <c r="D146" s="3"/>
      <c r="E146" s="17"/>
      <c r="F146" s="17"/>
      <c r="G146" s="3"/>
      <c r="H146" s="3"/>
      <c r="I146" s="3">
        <f t="shared" si="33"/>
        <v>0</v>
      </c>
      <c r="J146" s="3"/>
      <c r="K146" s="53">
        <f t="shared" si="32"/>
        <v>0</v>
      </c>
      <c r="L146" s="3"/>
      <c r="M146" s="44">
        <f t="shared" si="42"/>
        <v>0</v>
      </c>
      <c r="N146" s="6"/>
      <c r="O146" s="29"/>
      <c r="P146" s="17"/>
      <c r="Q146" s="3"/>
      <c r="R146" s="3"/>
      <c r="S146" s="3">
        <f t="shared" si="43"/>
        <v>0</v>
      </c>
      <c r="T146" s="3"/>
      <c r="U146" s="53">
        <f t="shared" si="44"/>
        <v>0</v>
      </c>
      <c r="V146" s="3"/>
      <c r="W146" s="44">
        <f t="shared" si="45"/>
        <v>0</v>
      </c>
      <c r="X146" s="6"/>
      <c r="Y146" s="33"/>
      <c r="Z146" s="17"/>
      <c r="AA146" s="3"/>
      <c r="AB146" s="3"/>
      <c r="AC146" s="3">
        <f t="shared" si="46"/>
        <v>0</v>
      </c>
      <c r="AD146" s="3"/>
      <c r="AE146" s="53">
        <f t="shared" si="47"/>
        <v>0</v>
      </c>
      <c r="AF146" s="3"/>
      <c r="AG146" s="44">
        <f t="shared" si="48"/>
        <v>0</v>
      </c>
      <c r="AH146" s="6"/>
      <c r="AI146" s="47">
        <f t="shared" si="49"/>
        <v>0</v>
      </c>
      <c r="AJ146" s="36" t="str">
        <f t="shared" si="39"/>
        <v/>
      </c>
      <c r="AK146" s="74" t="str">
        <f t="shared" si="40"/>
        <v/>
      </c>
      <c r="AL146" s="36" t="str">
        <f t="shared" si="41"/>
        <v/>
      </c>
      <c r="AM146" s="40" t="str">
        <f t="shared" si="37"/>
        <v/>
      </c>
    </row>
    <row r="147" spans="1:39" ht="16.5" customHeight="1" x14ac:dyDescent="0.3">
      <c r="A147" s="25"/>
      <c r="B147" s="3"/>
      <c r="C147" s="3"/>
      <c r="D147" s="3"/>
      <c r="E147" s="17"/>
      <c r="F147" s="17"/>
      <c r="G147" s="3"/>
      <c r="H147" s="3"/>
      <c r="I147" s="3">
        <f t="shared" si="33"/>
        <v>0</v>
      </c>
      <c r="J147" s="3"/>
      <c r="K147" s="53">
        <f t="shared" si="32"/>
        <v>0</v>
      </c>
      <c r="L147" s="3"/>
      <c r="M147" s="44">
        <f t="shared" si="42"/>
        <v>0</v>
      </c>
      <c r="N147" s="6"/>
      <c r="O147" s="29"/>
      <c r="P147" s="17"/>
      <c r="Q147" s="3"/>
      <c r="R147" s="3"/>
      <c r="S147" s="3">
        <f t="shared" si="43"/>
        <v>0</v>
      </c>
      <c r="T147" s="3"/>
      <c r="U147" s="53">
        <f t="shared" si="44"/>
        <v>0</v>
      </c>
      <c r="V147" s="3"/>
      <c r="W147" s="44">
        <f t="shared" si="45"/>
        <v>0</v>
      </c>
      <c r="X147" s="6"/>
      <c r="Y147" s="33"/>
      <c r="Z147" s="17"/>
      <c r="AA147" s="3"/>
      <c r="AB147" s="3"/>
      <c r="AC147" s="3">
        <f t="shared" si="46"/>
        <v>0</v>
      </c>
      <c r="AD147" s="3"/>
      <c r="AE147" s="53">
        <f t="shared" si="47"/>
        <v>0</v>
      </c>
      <c r="AF147" s="3"/>
      <c r="AG147" s="44">
        <f t="shared" si="48"/>
        <v>0</v>
      </c>
      <c r="AH147" s="6"/>
      <c r="AI147" s="47">
        <f t="shared" si="49"/>
        <v>0</v>
      </c>
      <c r="AJ147" s="36" t="str">
        <f t="shared" si="39"/>
        <v/>
      </c>
      <c r="AK147" s="74" t="str">
        <f t="shared" si="40"/>
        <v/>
      </c>
      <c r="AL147" s="36" t="str">
        <f t="shared" si="41"/>
        <v/>
      </c>
      <c r="AM147" s="40" t="str">
        <f t="shared" si="37"/>
        <v/>
      </c>
    </row>
    <row r="148" spans="1:39" ht="16.5" customHeight="1" x14ac:dyDescent="0.3">
      <c r="A148" s="25"/>
      <c r="B148" s="3"/>
      <c r="C148" s="3"/>
      <c r="D148" s="3"/>
      <c r="E148" s="17"/>
      <c r="F148" s="17"/>
      <c r="G148" s="3"/>
      <c r="H148" s="3"/>
      <c r="I148" s="3">
        <f t="shared" si="33"/>
        <v>0</v>
      </c>
      <c r="J148" s="3"/>
      <c r="K148" s="53">
        <f t="shared" si="32"/>
        <v>0</v>
      </c>
      <c r="L148" s="3"/>
      <c r="M148" s="44">
        <f t="shared" si="42"/>
        <v>0</v>
      </c>
      <c r="N148" s="6"/>
      <c r="O148" s="29"/>
      <c r="P148" s="17"/>
      <c r="Q148" s="3"/>
      <c r="R148" s="3"/>
      <c r="S148" s="3">
        <f t="shared" si="43"/>
        <v>0</v>
      </c>
      <c r="T148" s="3"/>
      <c r="U148" s="53">
        <f t="shared" si="44"/>
        <v>0</v>
      </c>
      <c r="V148" s="3"/>
      <c r="W148" s="44">
        <f t="shared" si="45"/>
        <v>0</v>
      </c>
      <c r="X148" s="6"/>
      <c r="Y148" s="33"/>
      <c r="Z148" s="17"/>
      <c r="AA148" s="3"/>
      <c r="AB148" s="3"/>
      <c r="AC148" s="3">
        <f t="shared" si="46"/>
        <v>0</v>
      </c>
      <c r="AD148" s="3"/>
      <c r="AE148" s="53">
        <f t="shared" si="47"/>
        <v>0</v>
      </c>
      <c r="AF148" s="3"/>
      <c r="AG148" s="44">
        <f t="shared" si="48"/>
        <v>0</v>
      </c>
      <c r="AH148" s="6"/>
      <c r="AI148" s="47">
        <f t="shared" si="49"/>
        <v>0</v>
      </c>
      <c r="AJ148" s="36" t="str">
        <f t="shared" si="39"/>
        <v/>
      </c>
      <c r="AK148" s="74" t="str">
        <f t="shared" si="40"/>
        <v/>
      </c>
      <c r="AL148" s="36" t="str">
        <f t="shared" si="41"/>
        <v/>
      </c>
      <c r="AM148" s="40" t="str">
        <f t="shared" si="37"/>
        <v/>
      </c>
    </row>
    <row r="149" spans="1:39" ht="16.5" customHeight="1" x14ac:dyDescent="0.3">
      <c r="A149" s="25"/>
      <c r="B149" s="3"/>
      <c r="C149" s="3"/>
      <c r="D149" s="3"/>
      <c r="E149" s="17"/>
      <c r="F149" s="17"/>
      <c r="G149" s="3"/>
      <c r="H149" s="3"/>
      <c r="I149" s="3">
        <f t="shared" si="33"/>
        <v>0</v>
      </c>
      <c r="J149" s="3"/>
      <c r="K149" s="53">
        <f t="shared" si="32"/>
        <v>0</v>
      </c>
      <c r="L149" s="3"/>
      <c r="M149" s="44">
        <f t="shared" si="42"/>
        <v>0</v>
      </c>
      <c r="N149" s="6"/>
      <c r="O149" s="29"/>
      <c r="P149" s="17"/>
      <c r="Q149" s="3"/>
      <c r="R149" s="3"/>
      <c r="S149" s="3">
        <f t="shared" si="43"/>
        <v>0</v>
      </c>
      <c r="T149" s="3"/>
      <c r="U149" s="53">
        <f t="shared" si="44"/>
        <v>0</v>
      </c>
      <c r="V149" s="3"/>
      <c r="W149" s="44">
        <f t="shared" si="45"/>
        <v>0</v>
      </c>
      <c r="X149" s="6"/>
      <c r="Y149" s="33"/>
      <c r="Z149" s="17"/>
      <c r="AA149" s="3"/>
      <c r="AB149" s="3"/>
      <c r="AC149" s="3">
        <f t="shared" si="46"/>
        <v>0</v>
      </c>
      <c r="AD149" s="3"/>
      <c r="AE149" s="53">
        <f t="shared" si="47"/>
        <v>0</v>
      </c>
      <c r="AF149" s="3"/>
      <c r="AG149" s="44">
        <f t="shared" si="48"/>
        <v>0</v>
      </c>
      <c r="AH149" s="6"/>
      <c r="AI149" s="47">
        <f t="shared" si="49"/>
        <v>0</v>
      </c>
      <c r="AJ149" s="36" t="str">
        <f t="shared" si="39"/>
        <v/>
      </c>
      <c r="AK149" s="74" t="str">
        <f t="shared" si="40"/>
        <v/>
      </c>
      <c r="AL149" s="36" t="str">
        <f t="shared" si="41"/>
        <v/>
      </c>
      <c r="AM149" s="40" t="str">
        <f t="shared" si="37"/>
        <v/>
      </c>
    </row>
    <row r="150" spans="1:39" ht="16.5" customHeight="1" x14ac:dyDescent="0.3">
      <c r="A150" s="25"/>
      <c r="B150" s="3"/>
      <c r="C150" s="3"/>
      <c r="D150" s="3"/>
      <c r="E150" s="17"/>
      <c r="F150" s="17"/>
      <c r="G150" s="3"/>
      <c r="H150" s="3"/>
      <c r="I150" s="3">
        <f t="shared" si="33"/>
        <v>0</v>
      </c>
      <c r="J150" s="3"/>
      <c r="K150" s="53">
        <f t="shared" si="32"/>
        <v>0</v>
      </c>
      <c r="L150" s="3"/>
      <c r="M150" s="44">
        <f t="shared" si="42"/>
        <v>0</v>
      </c>
      <c r="N150" s="6"/>
      <c r="O150" s="29"/>
      <c r="P150" s="17"/>
      <c r="Q150" s="3"/>
      <c r="R150" s="3"/>
      <c r="S150" s="3">
        <f t="shared" si="43"/>
        <v>0</v>
      </c>
      <c r="T150" s="3"/>
      <c r="U150" s="53">
        <f t="shared" si="44"/>
        <v>0</v>
      </c>
      <c r="V150" s="3"/>
      <c r="W150" s="44">
        <f t="shared" si="45"/>
        <v>0</v>
      </c>
      <c r="X150" s="6"/>
      <c r="Y150" s="33"/>
      <c r="Z150" s="17"/>
      <c r="AA150" s="3"/>
      <c r="AB150" s="3"/>
      <c r="AC150" s="3">
        <f t="shared" si="46"/>
        <v>0</v>
      </c>
      <c r="AD150" s="3"/>
      <c r="AE150" s="53">
        <f t="shared" si="47"/>
        <v>0</v>
      </c>
      <c r="AF150" s="3"/>
      <c r="AG150" s="44">
        <f t="shared" si="48"/>
        <v>0</v>
      </c>
      <c r="AH150" s="6"/>
      <c r="AI150" s="47">
        <f t="shared" si="49"/>
        <v>0</v>
      </c>
      <c r="AJ150" s="36" t="str">
        <f t="shared" si="39"/>
        <v/>
      </c>
      <c r="AK150" s="74" t="str">
        <f t="shared" si="40"/>
        <v/>
      </c>
      <c r="AL150" s="36" t="str">
        <f t="shared" si="41"/>
        <v/>
      </c>
      <c r="AM150" s="40" t="str">
        <f t="shared" si="37"/>
        <v/>
      </c>
    </row>
    <row r="151" spans="1:39" ht="16.5" customHeight="1" x14ac:dyDescent="0.3">
      <c r="A151" s="25"/>
      <c r="B151" s="3"/>
      <c r="C151" s="3"/>
      <c r="D151" s="3"/>
      <c r="E151" s="17"/>
      <c r="F151" s="17"/>
      <c r="G151" s="3"/>
      <c r="H151" s="3"/>
      <c r="I151" s="3">
        <f t="shared" si="33"/>
        <v>0</v>
      </c>
      <c r="J151" s="3"/>
      <c r="K151" s="53">
        <f t="shared" si="32"/>
        <v>0</v>
      </c>
      <c r="L151" s="3"/>
      <c r="M151" s="44">
        <f t="shared" si="42"/>
        <v>0</v>
      </c>
      <c r="N151" s="6"/>
      <c r="O151" s="29"/>
      <c r="P151" s="17"/>
      <c r="Q151" s="3"/>
      <c r="R151" s="3"/>
      <c r="S151" s="3">
        <f t="shared" si="43"/>
        <v>0</v>
      </c>
      <c r="T151" s="3"/>
      <c r="U151" s="53">
        <f t="shared" si="44"/>
        <v>0</v>
      </c>
      <c r="V151" s="3"/>
      <c r="W151" s="44">
        <f t="shared" si="45"/>
        <v>0</v>
      </c>
      <c r="X151" s="6"/>
      <c r="Y151" s="33"/>
      <c r="Z151" s="17"/>
      <c r="AA151" s="3"/>
      <c r="AB151" s="3"/>
      <c r="AC151" s="3">
        <f t="shared" si="46"/>
        <v>0</v>
      </c>
      <c r="AD151" s="3"/>
      <c r="AE151" s="53">
        <f t="shared" si="47"/>
        <v>0</v>
      </c>
      <c r="AF151" s="3"/>
      <c r="AG151" s="44">
        <f t="shared" si="48"/>
        <v>0</v>
      </c>
      <c r="AH151" s="6"/>
      <c r="AI151" s="47">
        <f t="shared" si="49"/>
        <v>0</v>
      </c>
      <c r="AJ151" s="36" t="str">
        <f t="shared" si="39"/>
        <v/>
      </c>
      <c r="AK151" s="74" t="str">
        <f t="shared" si="40"/>
        <v/>
      </c>
      <c r="AL151" s="36" t="str">
        <f t="shared" si="41"/>
        <v/>
      </c>
      <c r="AM151" s="40" t="str">
        <f t="shared" si="37"/>
        <v/>
      </c>
    </row>
    <row r="152" spans="1:39" ht="16.5" customHeight="1" x14ac:dyDescent="0.3">
      <c r="A152" s="25"/>
      <c r="B152" s="3"/>
      <c r="C152" s="3"/>
      <c r="D152" s="3"/>
      <c r="E152" s="17"/>
      <c r="F152" s="17"/>
      <c r="G152" s="3"/>
      <c r="H152" s="3"/>
      <c r="I152" s="3">
        <f t="shared" si="33"/>
        <v>0</v>
      </c>
      <c r="J152" s="3"/>
      <c r="K152" s="53">
        <f t="shared" si="32"/>
        <v>0</v>
      </c>
      <c r="L152" s="3"/>
      <c r="M152" s="44">
        <f t="shared" si="42"/>
        <v>0</v>
      </c>
      <c r="N152" s="6"/>
      <c r="O152" s="29"/>
      <c r="P152" s="17"/>
      <c r="Q152" s="3"/>
      <c r="R152" s="3"/>
      <c r="S152" s="3">
        <f t="shared" si="43"/>
        <v>0</v>
      </c>
      <c r="T152" s="3"/>
      <c r="U152" s="53">
        <f t="shared" si="44"/>
        <v>0</v>
      </c>
      <c r="V152" s="3"/>
      <c r="W152" s="44">
        <f t="shared" si="45"/>
        <v>0</v>
      </c>
      <c r="X152" s="6"/>
      <c r="Y152" s="33"/>
      <c r="Z152" s="17"/>
      <c r="AA152" s="3"/>
      <c r="AB152" s="3"/>
      <c r="AC152" s="3">
        <f t="shared" si="46"/>
        <v>0</v>
      </c>
      <c r="AD152" s="3"/>
      <c r="AE152" s="53">
        <f t="shared" si="47"/>
        <v>0</v>
      </c>
      <c r="AF152" s="3"/>
      <c r="AG152" s="44">
        <f t="shared" si="48"/>
        <v>0</v>
      </c>
      <c r="AH152" s="6"/>
      <c r="AI152" s="47">
        <f t="shared" si="49"/>
        <v>0</v>
      </c>
      <c r="AJ152" s="36" t="str">
        <f t="shared" si="39"/>
        <v/>
      </c>
      <c r="AK152" s="74" t="str">
        <f t="shared" si="40"/>
        <v/>
      </c>
      <c r="AL152" s="36" t="str">
        <f t="shared" si="41"/>
        <v/>
      </c>
      <c r="AM152" s="40" t="str">
        <f t="shared" si="37"/>
        <v/>
      </c>
    </row>
    <row r="153" spans="1:39" ht="16.5" customHeight="1" x14ac:dyDescent="0.3">
      <c r="A153" s="25"/>
      <c r="B153" s="3"/>
      <c r="C153" s="3"/>
      <c r="D153" s="3"/>
      <c r="E153" s="17"/>
      <c r="F153" s="17"/>
      <c r="G153" s="3"/>
      <c r="H153" s="3"/>
      <c r="I153" s="3">
        <f t="shared" si="33"/>
        <v>0</v>
      </c>
      <c r="J153" s="3"/>
      <c r="K153" s="53">
        <f t="shared" si="32"/>
        <v>0</v>
      </c>
      <c r="L153" s="3"/>
      <c r="M153" s="44">
        <f t="shared" si="42"/>
        <v>0</v>
      </c>
      <c r="N153" s="6"/>
      <c r="O153" s="29"/>
      <c r="P153" s="17"/>
      <c r="Q153" s="3"/>
      <c r="R153" s="3"/>
      <c r="S153" s="3">
        <f t="shared" si="43"/>
        <v>0</v>
      </c>
      <c r="T153" s="3"/>
      <c r="U153" s="53">
        <f t="shared" si="44"/>
        <v>0</v>
      </c>
      <c r="V153" s="3"/>
      <c r="W153" s="44">
        <f t="shared" si="45"/>
        <v>0</v>
      </c>
      <c r="X153" s="6"/>
      <c r="Y153" s="33"/>
      <c r="Z153" s="17"/>
      <c r="AA153" s="3"/>
      <c r="AB153" s="3"/>
      <c r="AC153" s="3">
        <f t="shared" si="46"/>
        <v>0</v>
      </c>
      <c r="AD153" s="3"/>
      <c r="AE153" s="53">
        <f t="shared" si="47"/>
        <v>0</v>
      </c>
      <c r="AF153" s="3"/>
      <c r="AG153" s="44">
        <f t="shared" si="48"/>
        <v>0</v>
      </c>
      <c r="AH153" s="6"/>
      <c r="AI153" s="47">
        <f t="shared" si="49"/>
        <v>0</v>
      </c>
      <c r="AJ153" s="36" t="str">
        <f t="shared" si="39"/>
        <v/>
      </c>
      <c r="AK153" s="74" t="str">
        <f t="shared" si="40"/>
        <v/>
      </c>
      <c r="AL153" s="36" t="str">
        <f t="shared" si="41"/>
        <v/>
      </c>
      <c r="AM153" s="40" t="str">
        <f t="shared" si="37"/>
        <v/>
      </c>
    </row>
    <row r="154" spans="1:39" ht="16.5" customHeight="1" x14ac:dyDescent="0.3">
      <c r="A154" s="25"/>
      <c r="B154" s="3"/>
      <c r="C154" s="3"/>
      <c r="D154" s="3"/>
      <c r="E154" s="17"/>
      <c r="F154" s="17"/>
      <c r="G154" s="3"/>
      <c r="H154" s="3"/>
      <c r="I154" s="3">
        <f t="shared" si="33"/>
        <v>0</v>
      </c>
      <c r="J154" s="3"/>
      <c r="K154" s="53">
        <f t="shared" ref="K154:K200" si="50">(I154-J154)/60</f>
        <v>0</v>
      </c>
      <c r="L154" s="3"/>
      <c r="M154" s="44">
        <f t="shared" si="42"/>
        <v>0</v>
      </c>
      <c r="N154" s="6"/>
      <c r="O154" s="29"/>
      <c r="P154" s="17"/>
      <c r="Q154" s="3"/>
      <c r="R154" s="3"/>
      <c r="S154" s="3">
        <f t="shared" si="43"/>
        <v>0</v>
      </c>
      <c r="T154" s="3"/>
      <c r="U154" s="53">
        <f t="shared" si="44"/>
        <v>0</v>
      </c>
      <c r="V154" s="3"/>
      <c r="W154" s="44">
        <f t="shared" si="45"/>
        <v>0</v>
      </c>
      <c r="X154" s="6"/>
      <c r="Y154" s="33"/>
      <c r="Z154" s="17"/>
      <c r="AA154" s="3"/>
      <c r="AB154" s="3"/>
      <c r="AC154" s="3">
        <f t="shared" si="46"/>
        <v>0</v>
      </c>
      <c r="AD154" s="3"/>
      <c r="AE154" s="53">
        <f t="shared" si="47"/>
        <v>0</v>
      </c>
      <c r="AF154" s="3"/>
      <c r="AG154" s="44">
        <f t="shared" si="48"/>
        <v>0</v>
      </c>
      <c r="AH154" s="6"/>
      <c r="AI154" s="47">
        <f t="shared" si="49"/>
        <v>0</v>
      </c>
      <c r="AJ154" s="36" t="str">
        <f t="shared" si="39"/>
        <v/>
      </c>
      <c r="AK154" s="74" t="str">
        <f t="shared" si="40"/>
        <v/>
      </c>
      <c r="AL154" s="36" t="str">
        <f t="shared" si="41"/>
        <v/>
      </c>
      <c r="AM154" s="40" t="str">
        <f t="shared" si="37"/>
        <v/>
      </c>
    </row>
    <row r="155" spans="1:39" ht="16.5" customHeight="1" x14ac:dyDescent="0.3">
      <c r="A155" s="25"/>
      <c r="B155" s="3"/>
      <c r="C155" s="3"/>
      <c r="D155" s="3"/>
      <c r="E155" s="17"/>
      <c r="F155" s="17"/>
      <c r="G155" s="3"/>
      <c r="H155" s="3"/>
      <c r="I155" s="3">
        <f t="shared" ref="I155:I200" si="51">(H155-G155)*24*60</f>
        <v>0</v>
      </c>
      <c r="J155" s="3"/>
      <c r="K155" s="53">
        <f t="shared" si="50"/>
        <v>0</v>
      </c>
      <c r="L155" s="3"/>
      <c r="M155" s="44">
        <f t="shared" si="42"/>
        <v>0</v>
      </c>
      <c r="N155" s="6"/>
      <c r="O155" s="29"/>
      <c r="P155" s="17"/>
      <c r="Q155" s="3"/>
      <c r="R155" s="3"/>
      <c r="S155" s="3">
        <f t="shared" si="43"/>
        <v>0</v>
      </c>
      <c r="T155" s="3"/>
      <c r="U155" s="53">
        <f t="shared" si="44"/>
        <v>0</v>
      </c>
      <c r="V155" s="3"/>
      <c r="W155" s="44">
        <f t="shared" si="45"/>
        <v>0</v>
      </c>
      <c r="X155" s="6"/>
      <c r="Y155" s="33"/>
      <c r="Z155" s="17"/>
      <c r="AA155" s="3"/>
      <c r="AB155" s="3"/>
      <c r="AC155" s="3">
        <f t="shared" si="46"/>
        <v>0</v>
      </c>
      <c r="AD155" s="3"/>
      <c r="AE155" s="53">
        <f t="shared" si="47"/>
        <v>0</v>
      </c>
      <c r="AF155" s="3"/>
      <c r="AG155" s="44">
        <f t="shared" si="48"/>
        <v>0</v>
      </c>
      <c r="AH155" s="6"/>
      <c r="AI155" s="47">
        <f t="shared" si="49"/>
        <v>0</v>
      </c>
      <c r="AJ155" s="36" t="str">
        <f t="shared" si="39"/>
        <v/>
      </c>
      <c r="AK155" s="74" t="str">
        <f t="shared" si="40"/>
        <v/>
      </c>
      <c r="AL155" s="36" t="str">
        <f t="shared" si="41"/>
        <v/>
      </c>
      <c r="AM155" s="40" t="str">
        <f t="shared" si="37"/>
        <v/>
      </c>
    </row>
    <row r="156" spans="1:39" ht="16.5" customHeight="1" x14ac:dyDescent="0.3">
      <c r="A156" s="25"/>
      <c r="B156" s="3"/>
      <c r="C156" s="3"/>
      <c r="D156" s="3"/>
      <c r="E156" s="17"/>
      <c r="F156" s="17"/>
      <c r="G156" s="3"/>
      <c r="H156" s="3"/>
      <c r="I156" s="3">
        <f t="shared" si="51"/>
        <v>0</v>
      </c>
      <c r="J156" s="3"/>
      <c r="K156" s="53">
        <f t="shared" si="50"/>
        <v>0</v>
      </c>
      <c r="L156" s="3"/>
      <c r="M156" s="44">
        <f t="shared" si="42"/>
        <v>0</v>
      </c>
      <c r="N156" s="6"/>
      <c r="O156" s="29"/>
      <c r="P156" s="17"/>
      <c r="Q156" s="3"/>
      <c r="R156" s="3"/>
      <c r="S156" s="3">
        <f t="shared" si="43"/>
        <v>0</v>
      </c>
      <c r="T156" s="3"/>
      <c r="U156" s="53">
        <f t="shared" si="44"/>
        <v>0</v>
      </c>
      <c r="V156" s="3"/>
      <c r="W156" s="44">
        <f t="shared" si="45"/>
        <v>0</v>
      </c>
      <c r="X156" s="6"/>
      <c r="Y156" s="33"/>
      <c r="Z156" s="17"/>
      <c r="AA156" s="3"/>
      <c r="AB156" s="3"/>
      <c r="AC156" s="3">
        <f t="shared" si="46"/>
        <v>0</v>
      </c>
      <c r="AD156" s="3"/>
      <c r="AE156" s="53">
        <f t="shared" si="47"/>
        <v>0</v>
      </c>
      <c r="AF156" s="3"/>
      <c r="AG156" s="44">
        <f t="shared" si="48"/>
        <v>0</v>
      </c>
      <c r="AH156" s="6"/>
      <c r="AI156" s="47">
        <f t="shared" si="49"/>
        <v>0</v>
      </c>
      <c r="AJ156" s="36" t="str">
        <f t="shared" si="39"/>
        <v/>
      </c>
      <c r="AK156" s="74" t="str">
        <f t="shared" si="40"/>
        <v/>
      </c>
      <c r="AL156" s="36" t="str">
        <f t="shared" si="41"/>
        <v/>
      </c>
      <c r="AM156" s="40" t="str">
        <f t="shared" si="37"/>
        <v/>
      </c>
    </row>
    <row r="157" spans="1:39" ht="16.5" customHeight="1" x14ac:dyDescent="0.3">
      <c r="A157" s="25"/>
      <c r="B157" s="3"/>
      <c r="C157" s="3"/>
      <c r="D157" s="3"/>
      <c r="E157" s="17"/>
      <c r="F157" s="17"/>
      <c r="G157" s="3"/>
      <c r="H157" s="3"/>
      <c r="I157" s="3">
        <f t="shared" si="51"/>
        <v>0</v>
      </c>
      <c r="J157" s="3"/>
      <c r="K157" s="53">
        <f t="shared" si="50"/>
        <v>0</v>
      </c>
      <c r="L157" s="3"/>
      <c r="M157" s="44">
        <f t="shared" si="42"/>
        <v>0</v>
      </c>
      <c r="N157" s="6"/>
      <c r="O157" s="29"/>
      <c r="P157" s="17"/>
      <c r="Q157" s="3"/>
      <c r="R157" s="3"/>
      <c r="S157" s="3">
        <f t="shared" si="43"/>
        <v>0</v>
      </c>
      <c r="T157" s="3"/>
      <c r="U157" s="53">
        <f t="shared" si="44"/>
        <v>0</v>
      </c>
      <c r="V157" s="3"/>
      <c r="W157" s="44">
        <f t="shared" si="45"/>
        <v>0</v>
      </c>
      <c r="X157" s="6"/>
      <c r="Y157" s="33"/>
      <c r="Z157" s="17"/>
      <c r="AA157" s="3"/>
      <c r="AB157" s="3"/>
      <c r="AC157" s="3">
        <f t="shared" si="46"/>
        <v>0</v>
      </c>
      <c r="AD157" s="3"/>
      <c r="AE157" s="53">
        <f t="shared" si="47"/>
        <v>0</v>
      </c>
      <c r="AF157" s="3"/>
      <c r="AG157" s="44">
        <f t="shared" si="48"/>
        <v>0</v>
      </c>
      <c r="AH157" s="6"/>
      <c r="AI157" s="47">
        <f t="shared" si="49"/>
        <v>0</v>
      </c>
      <c r="AJ157" s="36" t="str">
        <f t="shared" si="39"/>
        <v/>
      </c>
      <c r="AK157" s="74" t="str">
        <f t="shared" si="40"/>
        <v/>
      </c>
      <c r="AL157" s="36" t="str">
        <f t="shared" si="41"/>
        <v/>
      </c>
      <c r="AM157" s="40" t="str">
        <f t="shared" si="37"/>
        <v/>
      </c>
    </row>
    <row r="158" spans="1:39" ht="16.5" customHeight="1" x14ac:dyDescent="0.3">
      <c r="A158" s="25"/>
      <c r="B158" s="3"/>
      <c r="C158" s="3"/>
      <c r="D158" s="3"/>
      <c r="E158" s="17"/>
      <c r="F158" s="17"/>
      <c r="G158" s="3"/>
      <c r="H158" s="3"/>
      <c r="I158" s="3">
        <f t="shared" si="51"/>
        <v>0</v>
      </c>
      <c r="J158" s="3"/>
      <c r="K158" s="53">
        <f t="shared" si="50"/>
        <v>0</v>
      </c>
      <c r="L158" s="3"/>
      <c r="M158" s="44">
        <f t="shared" si="42"/>
        <v>0</v>
      </c>
      <c r="N158" s="6"/>
      <c r="O158" s="29"/>
      <c r="P158" s="17"/>
      <c r="Q158" s="3"/>
      <c r="R158" s="3"/>
      <c r="S158" s="3">
        <f t="shared" si="43"/>
        <v>0</v>
      </c>
      <c r="T158" s="3"/>
      <c r="U158" s="53">
        <f t="shared" si="44"/>
        <v>0</v>
      </c>
      <c r="V158" s="3"/>
      <c r="W158" s="44">
        <f t="shared" si="45"/>
        <v>0</v>
      </c>
      <c r="X158" s="6"/>
      <c r="Y158" s="33"/>
      <c r="Z158" s="17"/>
      <c r="AA158" s="3"/>
      <c r="AB158" s="3"/>
      <c r="AC158" s="3">
        <f t="shared" si="46"/>
        <v>0</v>
      </c>
      <c r="AD158" s="3"/>
      <c r="AE158" s="53">
        <f t="shared" si="47"/>
        <v>0</v>
      </c>
      <c r="AF158" s="3"/>
      <c r="AG158" s="44">
        <f t="shared" si="48"/>
        <v>0</v>
      </c>
      <c r="AH158" s="6"/>
      <c r="AI158" s="47">
        <f t="shared" si="49"/>
        <v>0</v>
      </c>
      <c r="AJ158" s="36" t="str">
        <f t="shared" si="39"/>
        <v/>
      </c>
      <c r="AK158" s="74" t="str">
        <f t="shared" si="40"/>
        <v/>
      </c>
      <c r="AL158" s="36" t="str">
        <f t="shared" si="41"/>
        <v/>
      </c>
      <c r="AM158" s="40" t="str">
        <f t="shared" si="37"/>
        <v/>
      </c>
    </row>
    <row r="159" spans="1:39" ht="16.5" customHeight="1" x14ac:dyDescent="0.3">
      <c r="A159" s="25"/>
      <c r="B159" s="3"/>
      <c r="C159" s="3"/>
      <c r="D159" s="3"/>
      <c r="E159" s="17"/>
      <c r="F159" s="17"/>
      <c r="G159" s="3"/>
      <c r="H159" s="3"/>
      <c r="I159" s="3">
        <f t="shared" si="51"/>
        <v>0</v>
      </c>
      <c r="J159" s="3"/>
      <c r="K159" s="53">
        <f t="shared" si="50"/>
        <v>0</v>
      </c>
      <c r="L159" s="3"/>
      <c r="M159" s="44">
        <f t="shared" si="42"/>
        <v>0</v>
      </c>
      <c r="N159" s="6"/>
      <c r="O159" s="29"/>
      <c r="P159" s="17"/>
      <c r="Q159" s="3"/>
      <c r="R159" s="3"/>
      <c r="S159" s="3">
        <f t="shared" si="43"/>
        <v>0</v>
      </c>
      <c r="T159" s="3"/>
      <c r="U159" s="53">
        <f t="shared" si="44"/>
        <v>0</v>
      </c>
      <c r="V159" s="3"/>
      <c r="W159" s="44">
        <f t="shared" si="45"/>
        <v>0</v>
      </c>
      <c r="X159" s="6"/>
      <c r="Y159" s="33"/>
      <c r="Z159" s="17"/>
      <c r="AA159" s="3"/>
      <c r="AB159" s="3"/>
      <c r="AC159" s="3">
        <f t="shared" si="46"/>
        <v>0</v>
      </c>
      <c r="AD159" s="3"/>
      <c r="AE159" s="53">
        <f t="shared" si="47"/>
        <v>0</v>
      </c>
      <c r="AF159" s="3"/>
      <c r="AG159" s="44">
        <f t="shared" si="48"/>
        <v>0</v>
      </c>
      <c r="AH159" s="6"/>
      <c r="AI159" s="47">
        <f t="shared" si="49"/>
        <v>0</v>
      </c>
      <c r="AJ159" s="36" t="str">
        <f t="shared" si="39"/>
        <v/>
      </c>
      <c r="AK159" s="74" t="str">
        <f t="shared" si="40"/>
        <v/>
      </c>
      <c r="AL159" s="36" t="str">
        <f t="shared" si="41"/>
        <v/>
      </c>
      <c r="AM159" s="40" t="str">
        <f t="shared" si="37"/>
        <v/>
      </c>
    </row>
    <row r="160" spans="1:39" ht="16.5" customHeight="1" x14ac:dyDescent="0.3">
      <c r="A160" s="25"/>
      <c r="B160" s="3"/>
      <c r="C160" s="3"/>
      <c r="D160" s="3"/>
      <c r="E160" s="17"/>
      <c r="F160" s="17"/>
      <c r="G160" s="3"/>
      <c r="H160" s="3"/>
      <c r="I160" s="3">
        <f t="shared" si="51"/>
        <v>0</v>
      </c>
      <c r="J160" s="3"/>
      <c r="K160" s="53">
        <f t="shared" si="50"/>
        <v>0</v>
      </c>
      <c r="L160" s="3"/>
      <c r="M160" s="44">
        <f t="shared" si="42"/>
        <v>0</v>
      </c>
      <c r="N160" s="6"/>
      <c r="O160" s="29"/>
      <c r="P160" s="17"/>
      <c r="Q160" s="3"/>
      <c r="R160" s="3"/>
      <c r="S160" s="3">
        <f t="shared" si="43"/>
        <v>0</v>
      </c>
      <c r="T160" s="3"/>
      <c r="U160" s="53">
        <f t="shared" si="44"/>
        <v>0</v>
      </c>
      <c r="V160" s="3"/>
      <c r="W160" s="44">
        <f t="shared" si="45"/>
        <v>0</v>
      </c>
      <c r="X160" s="6"/>
      <c r="Y160" s="33"/>
      <c r="Z160" s="17"/>
      <c r="AA160" s="3"/>
      <c r="AB160" s="3"/>
      <c r="AC160" s="3">
        <f t="shared" si="46"/>
        <v>0</v>
      </c>
      <c r="AD160" s="3"/>
      <c r="AE160" s="53">
        <f t="shared" si="47"/>
        <v>0</v>
      </c>
      <c r="AF160" s="3"/>
      <c r="AG160" s="44">
        <f t="shared" si="48"/>
        <v>0</v>
      </c>
      <c r="AH160" s="6"/>
      <c r="AI160" s="47">
        <f t="shared" si="49"/>
        <v>0</v>
      </c>
      <c r="AJ160" s="36" t="str">
        <f t="shared" si="39"/>
        <v/>
      </c>
      <c r="AK160" s="74" t="str">
        <f t="shared" si="40"/>
        <v/>
      </c>
      <c r="AL160" s="36" t="str">
        <f t="shared" si="41"/>
        <v/>
      </c>
      <c r="AM160" s="40" t="str">
        <f t="shared" si="37"/>
        <v/>
      </c>
    </row>
    <row r="161" spans="1:39" ht="16.5" customHeight="1" x14ac:dyDescent="0.3">
      <c r="A161" s="25"/>
      <c r="B161" s="3"/>
      <c r="C161" s="3"/>
      <c r="D161" s="3"/>
      <c r="E161" s="17"/>
      <c r="F161" s="17"/>
      <c r="G161" s="3"/>
      <c r="H161" s="3"/>
      <c r="I161" s="3">
        <f t="shared" si="51"/>
        <v>0</v>
      </c>
      <c r="J161" s="3"/>
      <c r="K161" s="53">
        <f t="shared" si="50"/>
        <v>0</v>
      </c>
      <c r="L161" s="3"/>
      <c r="M161" s="44">
        <f t="shared" si="42"/>
        <v>0</v>
      </c>
      <c r="N161" s="6"/>
      <c r="O161" s="29"/>
      <c r="P161" s="17"/>
      <c r="Q161" s="3"/>
      <c r="R161" s="3"/>
      <c r="S161" s="3">
        <f t="shared" si="43"/>
        <v>0</v>
      </c>
      <c r="T161" s="3"/>
      <c r="U161" s="53">
        <f t="shared" si="44"/>
        <v>0</v>
      </c>
      <c r="V161" s="3"/>
      <c r="W161" s="44">
        <f t="shared" si="45"/>
        <v>0</v>
      </c>
      <c r="X161" s="6"/>
      <c r="Y161" s="33"/>
      <c r="Z161" s="17"/>
      <c r="AA161" s="3"/>
      <c r="AB161" s="3"/>
      <c r="AC161" s="3">
        <f t="shared" si="46"/>
        <v>0</v>
      </c>
      <c r="AD161" s="3"/>
      <c r="AE161" s="53">
        <f t="shared" si="47"/>
        <v>0</v>
      </c>
      <c r="AF161" s="3"/>
      <c r="AG161" s="44">
        <f t="shared" si="48"/>
        <v>0</v>
      </c>
      <c r="AH161" s="6"/>
      <c r="AI161" s="47">
        <f t="shared" si="49"/>
        <v>0</v>
      </c>
      <c r="AJ161" s="36" t="str">
        <f t="shared" si="39"/>
        <v/>
      </c>
      <c r="AK161" s="74" t="str">
        <f t="shared" si="40"/>
        <v/>
      </c>
      <c r="AL161" s="36" t="str">
        <f t="shared" si="41"/>
        <v/>
      </c>
      <c r="AM161" s="40" t="str">
        <f t="shared" si="37"/>
        <v/>
      </c>
    </row>
    <row r="162" spans="1:39" ht="16.5" customHeight="1" x14ac:dyDescent="0.3">
      <c r="A162" s="25"/>
      <c r="B162" s="3"/>
      <c r="C162" s="3"/>
      <c r="D162" s="3"/>
      <c r="E162" s="17"/>
      <c r="F162" s="17"/>
      <c r="G162" s="3"/>
      <c r="H162" s="3"/>
      <c r="I162" s="3">
        <f t="shared" si="51"/>
        <v>0</v>
      </c>
      <c r="J162" s="3"/>
      <c r="K162" s="53">
        <f t="shared" si="50"/>
        <v>0</v>
      </c>
      <c r="L162" s="3"/>
      <c r="M162" s="44">
        <f t="shared" si="42"/>
        <v>0</v>
      </c>
      <c r="N162" s="6"/>
      <c r="O162" s="29"/>
      <c r="P162" s="17"/>
      <c r="Q162" s="3"/>
      <c r="R162" s="3"/>
      <c r="S162" s="3">
        <f t="shared" si="43"/>
        <v>0</v>
      </c>
      <c r="T162" s="3"/>
      <c r="U162" s="53">
        <f t="shared" si="44"/>
        <v>0</v>
      </c>
      <c r="V162" s="3"/>
      <c r="W162" s="44">
        <f t="shared" si="45"/>
        <v>0</v>
      </c>
      <c r="X162" s="6"/>
      <c r="Y162" s="33"/>
      <c r="Z162" s="17"/>
      <c r="AA162" s="3"/>
      <c r="AB162" s="3"/>
      <c r="AC162" s="3">
        <f t="shared" si="46"/>
        <v>0</v>
      </c>
      <c r="AD162" s="3"/>
      <c r="AE162" s="53">
        <f t="shared" si="47"/>
        <v>0</v>
      </c>
      <c r="AF162" s="3"/>
      <c r="AG162" s="44">
        <f t="shared" si="48"/>
        <v>0</v>
      </c>
      <c r="AH162" s="6"/>
      <c r="AI162" s="47">
        <f t="shared" si="49"/>
        <v>0</v>
      </c>
      <c r="AJ162" s="36" t="str">
        <f t="shared" ref="AJ162:AJ193" si="52">IFERROR(IF(AH162="","",AH162/D162),"")</f>
        <v/>
      </c>
      <c r="AK162" s="74" t="str">
        <f t="shared" ref="AK162:AK193" si="53">IFERROR(AH162/N162,"")</f>
        <v/>
      </c>
      <c r="AL162" s="36" t="str">
        <f t="shared" ref="AL162:AL193" si="54">IF(AH162="","",AH162/E162)</f>
        <v/>
      </c>
      <c r="AM162" s="40" t="str">
        <f t="shared" si="37"/>
        <v/>
      </c>
    </row>
    <row r="163" spans="1:39" ht="16.5" customHeight="1" x14ac:dyDescent="0.3">
      <c r="A163" s="25"/>
      <c r="B163" s="3"/>
      <c r="C163" s="3"/>
      <c r="D163" s="3"/>
      <c r="E163" s="17"/>
      <c r="F163" s="17"/>
      <c r="G163" s="3"/>
      <c r="H163" s="3"/>
      <c r="I163" s="3">
        <f t="shared" si="51"/>
        <v>0</v>
      </c>
      <c r="J163" s="3"/>
      <c r="K163" s="53">
        <f t="shared" si="50"/>
        <v>0</v>
      </c>
      <c r="L163" s="3"/>
      <c r="M163" s="44">
        <f t="shared" si="42"/>
        <v>0</v>
      </c>
      <c r="N163" s="6"/>
      <c r="O163" s="29"/>
      <c r="P163" s="17"/>
      <c r="Q163" s="3"/>
      <c r="R163" s="3"/>
      <c r="S163" s="3">
        <f t="shared" si="43"/>
        <v>0</v>
      </c>
      <c r="T163" s="3"/>
      <c r="U163" s="53">
        <f t="shared" si="44"/>
        <v>0</v>
      </c>
      <c r="V163" s="3"/>
      <c r="W163" s="44">
        <f t="shared" si="45"/>
        <v>0</v>
      </c>
      <c r="X163" s="6"/>
      <c r="Y163" s="33"/>
      <c r="Z163" s="17"/>
      <c r="AA163" s="3"/>
      <c r="AB163" s="3"/>
      <c r="AC163" s="3">
        <f t="shared" si="46"/>
        <v>0</v>
      </c>
      <c r="AD163" s="3"/>
      <c r="AE163" s="53">
        <f t="shared" si="47"/>
        <v>0</v>
      </c>
      <c r="AF163" s="3"/>
      <c r="AG163" s="44">
        <f t="shared" si="48"/>
        <v>0</v>
      </c>
      <c r="AH163" s="6"/>
      <c r="AI163" s="47">
        <f t="shared" si="49"/>
        <v>0</v>
      </c>
      <c r="AJ163" s="36" t="str">
        <f t="shared" si="52"/>
        <v/>
      </c>
      <c r="AK163" s="74" t="str">
        <f t="shared" si="53"/>
        <v/>
      </c>
      <c r="AL163" s="36" t="str">
        <f t="shared" si="54"/>
        <v/>
      </c>
      <c r="AM163" s="40" t="str">
        <f t="shared" si="37"/>
        <v/>
      </c>
    </row>
    <row r="164" spans="1:39" ht="16.5" customHeight="1" x14ac:dyDescent="0.3">
      <c r="A164" s="25"/>
      <c r="B164" s="3"/>
      <c r="C164" s="3"/>
      <c r="D164" s="3"/>
      <c r="E164" s="17"/>
      <c r="F164" s="17"/>
      <c r="G164" s="3"/>
      <c r="H164" s="3"/>
      <c r="I164" s="3">
        <f t="shared" si="51"/>
        <v>0</v>
      </c>
      <c r="J164" s="3"/>
      <c r="K164" s="53">
        <f t="shared" si="50"/>
        <v>0</v>
      </c>
      <c r="L164" s="3"/>
      <c r="M164" s="44">
        <f t="shared" si="42"/>
        <v>0</v>
      </c>
      <c r="N164" s="6"/>
      <c r="O164" s="29"/>
      <c r="P164" s="17"/>
      <c r="Q164" s="3"/>
      <c r="R164" s="3"/>
      <c r="S164" s="3">
        <f t="shared" si="43"/>
        <v>0</v>
      </c>
      <c r="T164" s="3"/>
      <c r="U164" s="53">
        <f t="shared" si="44"/>
        <v>0</v>
      </c>
      <c r="V164" s="3"/>
      <c r="W164" s="44">
        <f t="shared" si="45"/>
        <v>0</v>
      </c>
      <c r="X164" s="6"/>
      <c r="Y164" s="33"/>
      <c r="Z164" s="17"/>
      <c r="AA164" s="3"/>
      <c r="AB164" s="3"/>
      <c r="AC164" s="3">
        <f t="shared" si="46"/>
        <v>0</v>
      </c>
      <c r="AD164" s="3"/>
      <c r="AE164" s="53">
        <f t="shared" si="47"/>
        <v>0</v>
      </c>
      <c r="AF164" s="3"/>
      <c r="AG164" s="44">
        <f t="shared" si="48"/>
        <v>0</v>
      </c>
      <c r="AH164" s="6"/>
      <c r="AI164" s="47">
        <f t="shared" si="49"/>
        <v>0</v>
      </c>
      <c r="AJ164" s="36" t="str">
        <f t="shared" si="52"/>
        <v/>
      </c>
      <c r="AK164" s="74" t="str">
        <f t="shared" si="53"/>
        <v/>
      </c>
      <c r="AL164" s="36" t="str">
        <f t="shared" si="54"/>
        <v/>
      </c>
      <c r="AM164" s="40" t="str">
        <f t="shared" si="37"/>
        <v/>
      </c>
    </row>
    <row r="165" spans="1:39" ht="16.5" customHeight="1" x14ac:dyDescent="0.3">
      <c r="A165" s="25"/>
      <c r="B165" s="3"/>
      <c r="C165" s="3"/>
      <c r="D165" s="3"/>
      <c r="E165" s="17"/>
      <c r="F165" s="17"/>
      <c r="G165" s="3"/>
      <c r="H165" s="3"/>
      <c r="I165" s="3">
        <f t="shared" si="51"/>
        <v>0</v>
      </c>
      <c r="J165" s="3"/>
      <c r="K165" s="53">
        <f t="shared" si="50"/>
        <v>0</v>
      </c>
      <c r="L165" s="3"/>
      <c r="M165" s="44">
        <f t="shared" si="42"/>
        <v>0</v>
      </c>
      <c r="N165" s="6"/>
      <c r="O165" s="29"/>
      <c r="P165" s="17"/>
      <c r="Q165" s="3"/>
      <c r="R165" s="3"/>
      <c r="S165" s="3">
        <f t="shared" si="43"/>
        <v>0</v>
      </c>
      <c r="T165" s="3"/>
      <c r="U165" s="53">
        <f t="shared" si="44"/>
        <v>0</v>
      </c>
      <c r="V165" s="3"/>
      <c r="W165" s="44">
        <f t="shared" si="45"/>
        <v>0</v>
      </c>
      <c r="X165" s="6"/>
      <c r="Y165" s="33"/>
      <c r="Z165" s="17"/>
      <c r="AA165" s="3"/>
      <c r="AB165" s="3"/>
      <c r="AC165" s="3">
        <f t="shared" si="46"/>
        <v>0</v>
      </c>
      <c r="AD165" s="3"/>
      <c r="AE165" s="53">
        <f t="shared" si="47"/>
        <v>0</v>
      </c>
      <c r="AF165" s="3"/>
      <c r="AG165" s="44">
        <f t="shared" si="48"/>
        <v>0</v>
      </c>
      <c r="AH165" s="6"/>
      <c r="AI165" s="47">
        <f t="shared" si="49"/>
        <v>0</v>
      </c>
      <c r="AJ165" s="36" t="str">
        <f t="shared" si="52"/>
        <v/>
      </c>
      <c r="AK165" s="74" t="str">
        <f t="shared" si="53"/>
        <v/>
      </c>
      <c r="AL165" s="36" t="str">
        <f t="shared" si="54"/>
        <v/>
      </c>
      <c r="AM165" s="40" t="str">
        <f t="shared" si="37"/>
        <v/>
      </c>
    </row>
    <row r="166" spans="1:39" ht="16.5" customHeight="1" x14ac:dyDescent="0.3">
      <c r="A166" s="25"/>
      <c r="B166" s="3"/>
      <c r="C166" s="3"/>
      <c r="D166" s="3"/>
      <c r="E166" s="17"/>
      <c r="F166" s="17"/>
      <c r="G166" s="3"/>
      <c r="H166" s="3"/>
      <c r="I166" s="3">
        <f t="shared" si="51"/>
        <v>0</v>
      </c>
      <c r="J166" s="3"/>
      <c r="K166" s="53">
        <f t="shared" si="50"/>
        <v>0</v>
      </c>
      <c r="L166" s="3"/>
      <c r="M166" s="44">
        <f t="shared" si="42"/>
        <v>0</v>
      </c>
      <c r="N166" s="6"/>
      <c r="O166" s="29"/>
      <c r="P166" s="17"/>
      <c r="Q166" s="3"/>
      <c r="R166" s="3"/>
      <c r="S166" s="3">
        <f t="shared" si="43"/>
        <v>0</v>
      </c>
      <c r="T166" s="3"/>
      <c r="U166" s="53">
        <f t="shared" si="44"/>
        <v>0</v>
      </c>
      <c r="V166" s="3"/>
      <c r="W166" s="44">
        <f t="shared" si="45"/>
        <v>0</v>
      </c>
      <c r="X166" s="6"/>
      <c r="Y166" s="33"/>
      <c r="Z166" s="17"/>
      <c r="AA166" s="3"/>
      <c r="AB166" s="3"/>
      <c r="AC166" s="3">
        <f t="shared" si="46"/>
        <v>0</v>
      </c>
      <c r="AD166" s="3"/>
      <c r="AE166" s="53">
        <f t="shared" si="47"/>
        <v>0</v>
      </c>
      <c r="AF166" s="3"/>
      <c r="AG166" s="44">
        <f t="shared" si="48"/>
        <v>0</v>
      </c>
      <c r="AH166" s="6"/>
      <c r="AI166" s="47">
        <f t="shared" si="49"/>
        <v>0</v>
      </c>
      <c r="AJ166" s="36" t="str">
        <f t="shared" si="52"/>
        <v/>
      </c>
      <c r="AK166" s="74" t="str">
        <f t="shared" si="53"/>
        <v/>
      </c>
      <c r="AL166" s="36" t="str">
        <f t="shared" si="54"/>
        <v/>
      </c>
      <c r="AM166" s="40" t="str">
        <f t="shared" ref="AM166:AM200" si="55">IF(AH166="","",AH166/AI166)</f>
        <v/>
      </c>
    </row>
    <row r="167" spans="1:39" ht="16.5" customHeight="1" x14ac:dyDescent="0.3">
      <c r="A167" s="25"/>
      <c r="B167" s="3"/>
      <c r="C167" s="3"/>
      <c r="D167" s="3"/>
      <c r="E167" s="17"/>
      <c r="F167" s="17"/>
      <c r="G167" s="3"/>
      <c r="H167" s="3"/>
      <c r="I167" s="3">
        <f t="shared" si="51"/>
        <v>0</v>
      </c>
      <c r="J167" s="3"/>
      <c r="K167" s="53">
        <f t="shared" si="50"/>
        <v>0</v>
      </c>
      <c r="L167" s="3"/>
      <c r="M167" s="44">
        <f t="shared" si="42"/>
        <v>0</v>
      </c>
      <c r="N167" s="6"/>
      <c r="O167" s="29"/>
      <c r="P167" s="17"/>
      <c r="Q167" s="3"/>
      <c r="R167" s="3"/>
      <c r="S167" s="3">
        <f t="shared" si="43"/>
        <v>0</v>
      </c>
      <c r="T167" s="3"/>
      <c r="U167" s="53">
        <f t="shared" si="44"/>
        <v>0</v>
      </c>
      <c r="V167" s="3"/>
      <c r="W167" s="44">
        <f t="shared" si="45"/>
        <v>0</v>
      </c>
      <c r="X167" s="6"/>
      <c r="Y167" s="33"/>
      <c r="Z167" s="17"/>
      <c r="AA167" s="3"/>
      <c r="AB167" s="3"/>
      <c r="AC167" s="3">
        <f t="shared" si="46"/>
        <v>0</v>
      </c>
      <c r="AD167" s="3"/>
      <c r="AE167" s="53">
        <f t="shared" si="47"/>
        <v>0</v>
      </c>
      <c r="AF167" s="3"/>
      <c r="AG167" s="44">
        <f t="shared" si="48"/>
        <v>0</v>
      </c>
      <c r="AH167" s="6"/>
      <c r="AI167" s="47">
        <f t="shared" si="49"/>
        <v>0</v>
      </c>
      <c r="AJ167" s="36" t="str">
        <f t="shared" si="52"/>
        <v/>
      </c>
      <c r="AK167" s="74" t="str">
        <f t="shared" si="53"/>
        <v/>
      </c>
      <c r="AL167" s="36" t="str">
        <f t="shared" si="54"/>
        <v/>
      </c>
      <c r="AM167" s="40" t="str">
        <f t="shared" si="55"/>
        <v/>
      </c>
    </row>
    <row r="168" spans="1:39" ht="16.5" customHeight="1" x14ac:dyDescent="0.3">
      <c r="A168" s="25"/>
      <c r="B168" s="3"/>
      <c r="C168" s="3"/>
      <c r="D168" s="3"/>
      <c r="E168" s="17"/>
      <c r="F168" s="17"/>
      <c r="G168" s="3"/>
      <c r="H168" s="3"/>
      <c r="I168" s="3">
        <f t="shared" si="51"/>
        <v>0</v>
      </c>
      <c r="J168" s="3"/>
      <c r="K168" s="53">
        <f t="shared" si="50"/>
        <v>0</v>
      </c>
      <c r="L168" s="3"/>
      <c r="M168" s="44">
        <f t="shared" si="42"/>
        <v>0</v>
      </c>
      <c r="N168" s="6"/>
      <c r="O168" s="29"/>
      <c r="P168" s="17"/>
      <c r="Q168" s="3"/>
      <c r="R168" s="3"/>
      <c r="S168" s="3">
        <f t="shared" si="43"/>
        <v>0</v>
      </c>
      <c r="T168" s="3"/>
      <c r="U168" s="53">
        <f t="shared" si="44"/>
        <v>0</v>
      </c>
      <c r="V168" s="3"/>
      <c r="W168" s="44">
        <f t="shared" si="45"/>
        <v>0</v>
      </c>
      <c r="X168" s="6"/>
      <c r="Y168" s="33"/>
      <c r="Z168" s="17"/>
      <c r="AA168" s="3"/>
      <c r="AB168" s="3"/>
      <c r="AC168" s="3">
        <f t="shared" si="46"/>
        <v>0</v>
      </c>
      <c r="AD168" s="3"/>
      <c r="AE168" s="53">
        <f t="shared" si="47"/>
        <v>0</v>
      </c>
      <c r="AF168" s="3"/>
      <c r="AG168" s="44">
        <f t="shared" si="48"/>
        <v>0</v>
      </c>
      <c r="AH168" s="6"/>
      <c r="AI168" s="47">
        <f t="shared" si="49"/>
        <v>0</v>
      </c>
      <c r="AJ168" s="36" t="str">
        <f t="shared" si="52"/>
        <v/>
      </c>
      <c r="AK168" s="74" t="str">
        <f t="shared" si="53"/>
        <v/>
      </c>
      <c r="AL168" s="36" t="str">
        <f t="shared" si="54"/>
        <v/>
      </c>
      <c r="AM168" s="40" t="str">
        <f t="shared" si="55"/>
        <v/>
      </c>
    </row>
    <row r="169" spans="1:39" ht="16.5" customHeight="1" x14ac:dyDescent="0.3">
      <c r="A169" s="25"/>
      <c r="B169" s="3"/>
      <c r="C169" s="3"/>
      <c r="D169" s="3"/>
      <c r="E169" s="17"/>
      <c r="F169" s="17"/>
      <c r="G169" s="3"/>
      <c r="H169" s="3"/>
      <c r="I169" s="3">
        <f t="shared" si="51"/>
        <v>0</v>
      </c>
      <c r="J169" s="3"/>
      <c r="K169" s="53">
        <f t="shared" si="50"/>
        <v>0</v>
      </c>
      <c r="L169" s="3"/>
      <c r="M169" s="44">
        <f t="shared" si="42"/>
        <v>0</v>
      </c>
      <c r="N169" s="6"/>
      <c r="O169" s="29"/>
      <c r="P169" s="17"/>
      <c r="Q169" s="3"/>
      <c r="R169" s="3"/>
      <c r="S169" s="3">
        <f t="shared" si="43"/>
        <v>0</v>
      </c>
      <c r="T169" s="3"/>
      <c r="U169" s="53">
        <f t="shared" si="44"/>
        <v>0</v>
      </c>
      <c r="V169" s="3"/>
      <c r="W169" s="44">
        <f t="shared" si="45"/>
        <v>0</v>
      </c>
      <c r="X169" s="6"/>
      <c r="Y169" s="33"/>
      <c r="Z169" s="17"/>
      <c r="AA169" s="3"/>
      <c r="AB169" s="3"/>
      <c r="AC169" s="3">
        <f t="shared" si="46"/>
        <v>0</v>
      </c>
      <c r="AD169" s="3"/>
      <c r="AE169" s="53">
        <f t="shared" si="47"/>
        <v>0</v>
      </c>
      <c r="AF169" s="3"/>
      <c r="AG169" s="44">
        <f t="shared" si="48"/>
        <v>0</v>
      </c>
      <c r="AH169" s="6"/>
      <c r="AI169" s="47">
        <f t="shared" si="49"/>
        <v>0</v>
      </c>
      <c r="AJ169" s="36" t="str">
        <f t="shared" si="52"/>
        <v/>
      </c>
      <c r="AK169" s="74" t="str">
        <f t="shared" si="53"/>
        <v/>
      </c>
      <c r="AL169" s="36" t="str">
        <f t="shared" si="54"/>
        <v/>
      </c>
      <c r="AM169" s="40" t="str">
        <f t="shared" si="55"/>
        <v/>
      </c>
    </row>
    <row r="170" spans="1:39" ht="16.5" customHeight="1" x14ac:dyDescent="0.3">
      <c r="A170" s="25"/>
      <c r="B170" s="3"/>
      <c r="C170" s="3"/>
      <c r="D170" s="3"/>
      <c r="E170" s="17"/>
      <c r="F170" s="17"/>
      <c r="G170" s="3"/>
      <c r="H170" s="3"/>
      <c r="I170" s="3">
        <f t="shared" si="51"/>
        <v>0</v>
      </c>
      <c r="J170" s="3"/>
      <c r="K170" s="53">
        <f t="shared" si="50"/>
        <v>0</v>
      </c>
      <c r="L170" s="3"/>
      <c r="M170" s="44">
        <f t="shared" si="42"/>
        <v>0</v>
      </c>
      <c r="N170" s="6"/>
      <c r="O170" s="29"/>
      <c r="P170" s="17"/>
      <c r="Q170" s="3"/>
      <c r="R170" s="3"/>
      <c r="S170" s="3">
        <f t="shared" si="43"/>
        <v>0</v>
      </c>
      <c r="T170" s="3"/>
      <c r="U170" s="53">
        <f t="shared" si="44"/>
        <v>0</v>
      </c>
      <c r="V170" s="3"/>
      <c r="W170" s="44">
        <f t="shared" si="45"/>
        <v>0</v>
      </c>
      <c r="X170" s="6"/>
      <c r="Y170" s="33"/>
      <c r="Z170" s="17"/>
      <c r="AA170" s="3"/>
      <c r="AB170" s="3"/>
      <c r="AC170" s="3">
        <f t="shared" si="46"/>
        <v>0</v>
      </c>
      <c r="AD170" s="3"/>
      <c r="AE170" s="53">
        <f t="shared" si="47"/>
        <v>0</v>
      </c>
      <c r="AF170" s="3"/>
      <c r="AG170" s="44">
        <f t="shared" si="48"/>
        <v>0</v>
      </c>
      <c r="AH170" s="6"/>
      <c r="AI170" s="47">
        <f t="shared" si="49"/>
        <v>0</v>
      </c>
      <c r="AJ170" s="36" t="str">
        <f t="shared" si="52"/>
        <v/>
      </c>
      <c r="AK170" s="74" t="str">
        <f t="shared" si="53"/>
        <v/>
      </c>
      <c r="AL170" s="36" t="str">
        <f t="shared" si="54"/>
        <v/>
      </c>
      <c r="AM170" s="40" t="str">
        <f t="shared" si="55"/>
        <v/>
      </c>
    </row>
    <row r="171" spans="1:39" ht="16.5" customHeight="1" x14ac:dyDescent="0.3">
      <c r="A171" s="25"/>
      <c r="B171" s="3"/>
      <c r="C171" s="3"/>
      <c r="D171" s="3"/>
      <c r="E171" s="17"/>
      <c r="F171" s="17"/>
      <c r="G171" s="3"/>
      <c r="H171" s="3"/>
      <c r="I171" s="3">
        <f t="shared" si="51"/>
        <v>0</v>
      </c>
      <c r="J171" s="3"/>
      <c r="K171" s="53">
        <f t="shared" si="50"/>
        <v>0</v>
      </c>
      <c r="L171" s="3"/>
      <c r="M171" s="44">
        <f t="shared" si="42"/>
        <v>0</v>
      </c>
      <c r="N171" s="6"/>
      <c r="O171" s="29"/>
      <c r="P171" s="17"/>
      <c r="Q171" s="3"/>
      <c r="R171" s="3"/>
      <c r="S171" s="3">
        <f t="shared" si="43"/>
        <v>0</v>
      </c>
      <c r="T171" s="3"/>
      <c r="U171" s="53">
        <f t="shared" si="44"/>
        <v>0</v>
      </c>
      <c r="V171" s="3"/>
      <c r="W171" s="44">
        <f t="shared" si="45"/>
        <v>0</v>
      </c>
      <c r="X171" s="6"/>
      <c r="Y171" s="33"/>
      <c r="Z171" s="17"/>
      <c r="AA171" s="3"/>
      <c r="AB171" s="3"/>
      <c r="AC171" s="3">
        <f t="shared" si="46"/>
        <v>0</v>
      </c>
      <c r="AD171" s="3"/>
      <c r="AE171" s="53">
        <f t="shared" si="47"/>
        <v>0</v>
      </c>
      <c r="AF171" s="3"/>
      <c r="AG171" s="44">
        <f t="shared" si="48"/>
        <v>0</v>
      </c>
      <c r="AH171" s="6"/>
      <c r="AI171" s="47">
        <f t="shared" si="49"/>
        <v>0</v>
      </c>
      <c r="AJ171" s="36" t="str">
        <f t="shared" si="52"/>
        <v/>
      </c>
      <c r="AK171" s="74" t="str">
        <f t="shared" si="53"/>
        <v/>
      </c>
      <c r="AL171" s="36" t="str">
        <f t="shared" si="54"/>
        <v/>
      </c>
      <c r="AM171" s="40" t="str">
        <f t="shared" si="55"/>
        <v/>
      </c>
    </row>
    <row r="172" spans="1:39" ht="16.5" customHeight="1" x14ac:dyDescent="0.3">
      <c r="A172" s="25"/>
      <c r="B172" s="3"/>
      <c r="C172" s="3"/>
      <c r="D172" s="3"/>
      <c r="E172" s="17"/>
      <c r="F172" s="17"/>
      <c r="G172" s="3"/>
      <c r="H172" s="3"/>
      <c r="I172" s="3">
        <f t="shared" si="51"/>
        <v>0</v>
      </c>
      <c r="J172" s="3"/>
      <c r="K172" s="53">
        <f t="shared" si="50"/>
        <v>0</v>
      </c>
      <c r="L172" s="3"/>
      <c r="M172" s="44">
        <f t="shared" si="42"/>
        <v>0</v>
      </c>
      <c r="N172" s="6"/>
      <c r="O172" s="29"/>
      <c r="P172" s="17"/>
      <c r="Q172" s="3"/>
      <c r="R172" s="3"/>
      <c r="S172" s="3">
        <f t="shared" si="43"/>
        <v>0</v>
      </c>
      <c r="T172" s="3"/>
      <c r="U172" s="53">
        <f t="shared" si="44"/>
        <v>0</v>
      </c>
      <c r="V172" s="3"/>
      <c r="W172" s="44">
        <f t="shared" si="45"/>
        <v>0</v>
      </c>
      <c r="X172" s="6"/>
      <c r="Y172" s="33"/>
      <c r="Z172" s="17"/>
      <c r="AA172" s="3"/>
      <c r="AB172" s="3"/>
      <c r="AC172" s="3">
        <f t="shared" si="46"/>
        <v>0</v>
      </c>
      <c r="AD172" s="3"/>
      <c r="AE172" s="53">
        <f t="shared" si="47"/>
        <v>0</v>
      </c>
      <c r="AF172" s="3"/>
      <c r="AG172" s="44">
        <f t="shared" si="48"/>
        <v>0</v>
      </c>
      <c r="AH172" s="6"/>
      <c r="AI172" s="47">
        <f t="shared" si="49"/>
        <v>0</v>
      </c>
      <c r="AJ172" s="36" t="str">
        <f t="shared" si="52"/>
        <v/>
      </c>
      <c r="AK172" s="74" t="str">
        <f t="shared" si="53"/>
        <v/>
      </c>
      <c r="AL172" s="36" t="str">
        <f t="shared" si="54"/>
        <v/>
      </c>
      <c r="AM172" s="40" t="str">
        <f t="shared" si="55"/>
        <v/>
      </c>
    </row>
    <row r="173" spans="1:39" ht="16.5" customHeight="1" x14ac:dyDescent="0.3">
      <c r="A173" s="25"/>
      <c r="B173" s="3"/>
      <c r="C173" s="3"/>
      <c r="D173" s="3"/>
      <c r="E173" s="17"/>
      <c r="F173" s="17"/>
      <c r="G173" s="3"/>
      <c r="H173" s="3"/>
      <c r="I173" s="3">
        <f t="shared" si="51"/>
        <v>0</v>
      </c>
      <c r="J173" s="3"/>
      <c r="K173" s="53">
        <f t="shared" si="50"/>
        <v>0</v>
      </c>
      <c r="L173" s="3"/>
      <c r="M173" s="44">
        <f t="shared" si="42"/>
        <v>0</v>
      </c>
      <c r="N173" s="6"/>
      <c r="O173" s="29"/>
      <c r="P173" s="17"/>
      <c r="Q173" s="3"/>
      <c r="R173" s="3"/>
      <c r="S173" s="3">
        <f t="shared" si="43"/>
        <v>0</v>
      </c>
      <c r="T173" s="3"/>
      <c r="U173" s="53">
        <f t="shared" si="44"/>
        <v>0</v>
      </c>
      <c r="V173" s="3"/>
      <c r="W173" s="44">
        <f t="shared" si="45"/>
        <v>0</v>
      </c>
      <c r="X173" s="6"/>
      <c r="Y173" s="33"/>
      <c r="Z173" s="17"/>
      <c r="AA173" s="3"/>
      <c r="AB173" s="3"/>
      <c r="AC173" s="3">
        <f t="shared" si="46"/>
        <v>0</v>
      </c>
      <c r="AD173" s="3"/>
      <c r="AE173" s="53">
        <f t="shared" si="47"/>
        <v>0</v>
      </c>
      <c r="AF173" s="3"/>
      <c r="AG173" s="44">
        <f t="shared" si="48"/>
        <v>0</v>
      </c>
      <c r="AH173" s="6"/>
      <c r="AI173" s="47">
        <f t="shared" si="49"/>
        <v>0</v>
      </c>
      <c r="AJ173" s="36" t="str">
        <f t="shared" si="52"/>
        <v/>
      </c>
      <c r="AK173" s="74" t="str">
        <f t="shared" si="53"/>
        <v/>
      </c>
      <c r="AL173" s="36" t="str">
        <f t="shared" si="54"/>
        <v/>
      </c>
      <c r="AM173" s="40" t="str">
        <f t="shared" si="55"/>
        <v/>
      </c>
    </row>
    <row r="174" spans="1:39" ht="16.5" customHeight="1" x14ac:dyDescent="0.3">
      <c r="A174" s="25"/>
      <c r="B174" s="3"/>
      <c r="C174" s="3"/>
      <c r="D174" s="3"/>
      <c r="E174" s="17"/>
      <c r="F174" s="17"/>
      <c r="G174" s="3"/>
      <c r="H174" s="3"/>
      <c r="I174" s="3">
        <f t="shared" si="51"/>
        <v>0</v>
      </c>
      <c r="J174" s="3"/>
      <c r="K174" s="53">
        <f t="shared" si="50"/>
        <v>0</v>
      </c>
      <c r="L174" s="3"/>
      <c r="M174" s="44">
        <f t="shared" si="42"/>
        <v>0</v>
      </c>
      <c r="N174" s="6"/>
      <c r="O174" s="29"/>
      <c r="P174" s="17"/>
      <c r="Q174" s="3"/>
      <c r="R174" s="3"/>
      <c r="S174" s="3">
        <f t="shared" si="43"/>
        <v>0</v>
      </c>
      <c r="T174" s="3"/>
      <c r="U174" s="53">
        <f t="shared" si="44"/>
        <v>0</v>
      </c>
      <c r="V174" s="3"/>
      <c r="W174" s="44">
        <f t="shared" si="45"/>
        <v>0</v>
      </c>
      <c r="X174" s="6"/>
      <c r="Y174" s="33"/>
      <c r="Z174" s="17"/>
      <c r="AA174" s="3"/>
      <c r="AB174" s="3"/>
      <c r="AC174" s="3">
        <f t="shared" si="46"/>
        <v>0</v>
      </c>
      <c r="AD174" s="3"/>
      <c r="AE174" s="53">
        <f t="shared" si="47"/>
        <v>0</v>
      </c>
      <c r="AF174" s="3"/>
      <c r="AG174" s="44">
        <f t="shared" si="48"/>
        <v>0</v>
      </c>
      <c r="AH174" s="6"/>
      <c r="AI174" s="47">
        <f t="shared" ref="AI174:AI200" si="56">SUM(M174,W174,AG174)</f>
        <v>0</v>
      </c>
      <c r="AJ174" s="36" t="str">
        <f t="shared" si="52"/>
        <v/>
      </c>
      <c r="AK174" s="74" t="str">
        <f t="shared" si="53"/>
        <v/>
      </c>
      <c r="AL174" s="36" t="str">
        <f t="shared" si="54"/>
        <v/>
      </c>
      <c r="AM174" s="40" t="str">
        <f t="shared" si="55"/>
        <v/>
      </c>
    </row>
    <row r="175" spans="1:39" ht="16.5" customHeight="1" x14ac:dyDescent="0.3">
      <c r="A175" s="25"/>
      <c r="B175" s="3"/>
      <c r="C175" s="3"/>
      <c r="D175" s="3"/>
      <c r="E175" s="17"/>
      <c r="F175" s="17"/>
      <c r="G175" s="3"/>
      <c r="H175" s="3"/>
      <c r="I175" s="3">
        <f t="shared" si="51"/>
        <v>0</v>
      </c>
      <c r="J175" s="3"/>
      <c r="K175" s="53">
        <f t="shared" si="50"/>
        <v>0</v>
      </c>
      <c r="L175" s="3"/>
      <c r="M175" s="44">
        <f t="shared" si="42"/>
        <v>0</v>
      </c>
      <c r="N175" s="6"/>
      <c r="O175" s="29"/>
      <c r="P175" s="17"/>
      <c r="Q175" s="3"/>
      <c r="R175" s="3"/>
      <c r="S175" s="3">
        <f t="shared" si="43"/>
        <v>0</v>
      </c>
      <c r="T175" s="3"/>
      <c r="U175" s="53">
        <f t="shared" si="44"/>
        <v>0</v>
      </c>
      <c r="V175" s="3"/>
      <c r="W175" s="44">
        <f t="shared" si="45"/>
        <v>0</v>
      </c>
      <c r="X175" s="6"/>
      <c r="Y175" s="33"/>
      <c r="Z175" s="17"/>
      <c r="AA175" s="3"/>
      <c r="AB175" s="3"/>
      <c r="AC175" s="3">
        <f t="shared" si="46"/>
        <v>0</v>
      </c>
      <c r="AD175" s="3"/>
      <c r="AE175" s="53">
        <f t="shared" si="47"/>
        <v>0</v>
      </c>
      <c r="AF175" s="3"/>
      <c r="AG175" s="44">
        <f t="shared" si="48"/>
        <v>0</v>
      </c>
      <c r="AH175" s="6"/>
      <c r="AI175" s="47">
        <f t="shared" si="56"/>
        <v>0</v>
      </c>
      <c r="AJ175" s="36" t="str">
        <f t="shared" si="52"/>
        <v/>
      </c>
      <c r="AK175" s="74" t="str">
        <f t="shared" si="53"/>
        <v/>
      </c>
      <c r="AL175" s="36" t="str">
        <f t="shared" si="54"/>
        <v/>
      </c>
      <c r="AM175" s="40" t="str">
        <f t="shared" si="55"/>
        <v/>
      </c>
    </row>
    <row r="176" spans="1:39" ht="16.5" customHeight="1" x14ac:dyDescent="0.3">
      <c r="A176" s="25"/>
      <c r="B176" s="3"/>
      <c r="C176" s="3"/>
      <c r="D176" s="3"/>
      <c r="E176" s="17"/>
      <c r="F176" s="17"/>
      <c r="G176" s="3"/>
      <c r="H176" s="3"/>
      <c r="I176" s="3">
        <f t="shared" si="51"/>
        <v>0</v>
      </c>
      <c r="J176" s="3"/>
      <c r="K176" s="53">
        <f t="shared" si="50"/>
        <v>0</v>
      </c>
      <c r="L176" s="3"/>
      <c r="M176" s="44">
        <f t="shared" si="42"/>
        <v>0</v>
      </c>
      <c r="N176" s="6"/>
      <c r="O176" s="29"/>
      <c r="P176" s="17"/>
      <c r="Q176" s="3"/>
      <c r="R176" s="3"/>
      <c r="S176" s="3">
        <f t="shared" si="43"/>
        <v>0</v>
      </c>
      <c r="T176" s="3"/>
      <c r="U176" s="53">
        <f t="shared" si="44"/>
        <v>0</v>
      </c>
      <c r="V176" s="3"/>
      <c r="W176" s="44">
        <f t="shared" si="45"/>
        <v>0</v>
      </c>
      <c r="X176" s="6"/>
      <c r="Y176" s="33"/>
      <c r="Z176" s="17"/>
      <c r="AA176" s="3"/>
      <c r="AB176" s="3"/>
      <c r="AC176" s="3">
        <f t="shared" si="46"/>
        <v>0</v>
      </c>
      <c r="AD176" s="3"/>
      <c r="AE176" s="53">
        <f t="shared" si="47"/>
        <v>0</v>
      </c>
      <c r="AF176" s="3"/>
      <c r="AG176" s="44">
        <f t="shared" si="48"/>
        <v>0</v>
      </c>
      <c r="AH176" s="6"/>
      <c r="AI176" s="47">
        <f t="shared" si="56"/>
        <v>0</v>
      </c>
      <c r="AJ176" s="36" t="str">
        <f t="shared" si="52"/>
        <v/>
      </c>
      <c r="AK176" s="74" t="str">
        <f t="shared" si="53"/>
        <v/>
      </c>
      <c r="AL176" s="36" t="str">
        <f t="shared" si="54"/>
        <v/>
      </c>
      <c r="AM176" s="40" t="str">
        <f t="shared" si="55"/>
        <v/>
      </c>
    </row>
    <row r="177" spans="1:39" ht="16.5" customHeight="1" x14ac:dyDescent="0.3">
      <c r="A177" s="25"/>
      <c r="B177" s="3"/>
      <c r="C177" s="3"/>
      <c r="D177" s="3"/>
      <c r="E177" s="17"/>
      <c r="F177" s="17"/>
      <c r="G177" s="3"/>
      <c r="H177" s="3"/>
      <c r="I177" s="3">
        <f t="shared" si="51"/>
        <v>0</v>
      </c>
      <c r="J177" s="3"/>
      <c r="K177" s="53">
        <f t="shared" si="50"/>
        <v>0</v>
      </c>
      <c r="L177" s="3"/>
      <c r="M177" s="44">
        <f t="shared" si="42"/>
        <v>0</v>
      </c>
      <c r="N177" s="6"/>
      <c r="O177" s="29"/>
      <c r="P177" s="17"/>
      <c r="Q177" s="3"/>
      <c r="R177" s="3"/>
      <c r="S177" s="3">
        <f t="shared" si="43"/>
        <v>0</v>
      </c>
      <c r="T177" s="3"/>
      <c r="U177" s="53">
        <f t="shared" si="44"/>
        <v>0</v>
      </c>
      <c r="V177" s="3"/>
      <c r="W177" s="44">
        <f t="shared" si="45"/>
        <v>0</v>
      </c>
      <c r="X177" s="6"/>
      <c r="Y177" s="33"/>
      <c r="Z177" s="17"/>
      <c r="AA177" s="3"/>
      <c r="AB177" s="3"/>
      <c r="AC177" s="3">
        <f t="shared" si="46"/>
        <v>0</v>
      </c>
      <c r="AD177" s="3"/>
      <c r="AE177" s="53">
        <f t="shared" si="47"/>
        <v>0</v>
      </c>
      <c r="AF177" s="3"/>
      <c r="AG177" s="44">
        <f t="shared" si="48"/>
        <v>0</v>
      </c>
      <c r="AH177" s="6"/>
      <c r="AI177" s="47">
        <f t="shared" si="56"/>
        <v>0</v>
      </c>
      <c r="AJ177" s="36" t="str">
        <f t="shared" si="52"/>
        <v/>
      </c>
      <c r="AK177" s="74" t="str">
        <f t="shared" si="53"/>
        <v/>
      </c>
      <c r="AL177" s="36" t="str">
        <f t="shared" si="54"/>
        <v/>
      </c>
      <c r="AM177" s="40" t="str">
        <f t="shared" si="55"/>
        <v/>
      </c>
    </row>
    <row r="178" spans="1:39" ht="16.5" customHeight="1" x14ac:dyDescent="0.3">
      <c r="A178" s="25"/>
      <c r="B178" s="3"/>
      <c r="C178" s="3"/>
      <c r="D178" s="3"/>
      <c r="E178" s="17"/>
      <c r="F178" s="17"/>
      <c r="G178" s="3"/>
      <c r="H178" s="3"/>
      <c r="I178" s="3">
        <f t="shared" si="51"/>
        <v>0</v>
      </c>
      <c r="J178" s="3"/>
      <c r="K178" s="53">
        <f t="shared" si="50"/>
        <v>0</v>
      </c>
      <c r="L178" s="3"/>
      <c r="M178" s="44">
        <f t="shared" si="42"/>
        <v>0</v>
      </c>
      <c r="N178" s="6"/>
      <c r="O178" s="29"/>
      <c r="P178" s="17"/>
      <c r="Q178" s="3"/>
      <c r="R178" s="3"/>
      <c r="S178" s="3">
        <f t="shared" si="43"/>
        <v>0</v>
      </c>
      <c r="T178" s="3"/>
      <c r="U178" s="53">
        <f t="shared" si="44"/>
        <v>0</v>
      </c>
      <c r="V178" s="3"/>
      <c r="W178" s="44">
        <f t="shared" si="45"/>
        <v>0</v>
      </c>
      <c r="X178" s="6"/>
      <c r="Y178" s="33"/>
      <c r="Z178" s="17"/>
      <c r="AA178" s="3"/>
      <c r="AB178" s="3"/>
      <c r="AC178" s="3">
        <f t="shared" si="46"/>
        <v>0</v>
      </c>
      <c r="AD178" s="3"/>
      <c r="AE178" s="53">
        <f t="shared" si="47"/>
        <v>0</v>
      </c>
      <c r="AF178" s="3"/>
      <c r="AG178" s="44">
        <f t="shared" si="48"/>
        <v>0</v>
      </c>
      <c r="AH178" s="6"/>
      <c r="AI178" s="47">
        <f t="shared" si="56"/>
        <v>0</v>
      </c>
      <c r="AJ178" s="36" t="str">
        <f t="shared" si="52"/>
        <v/>
      </c>
      <c r="AK178" s="74" t="str">
        <f t="shared" si="53"/>
        <v/>
      </c>
      <c r="AL178" s="36" t="str">
        <f t="shared" si="54"/>
        <v/>
      </c>
      <c r="AM178" s="40" t="str">
        <f t="shared" si="55"/>
        <v/>
      </c>
    </row>
    <row r="179" spans="1:39" ht="16.5" customHeight="1" x14ac:dyDescent="0.3">
      <c r="A179" s="25"/>
      <c r="B179" s="3"/>
      <c r="C179" s="3"/>
      <c r="D179" s="3"/>
      <c r="E179" s="17"/>
      <c r="F179" s="17"/>
      <c r="G179" s="3"/>
      <c r="H179" s="3"/>
      <c r="I179" s="3">
        <f t="shared" si="51"/>
        <v>0</v>
      </c>
      <c r="J179" s="3"/>
      <c r="K179" s="53">
        <f t="shared" si="50"/>
        <v>0</v>
      </c>
      <c r="L179" s="3"/>
      <c r="M179" s="44">
        <f t="shared" si="42"/>
        <v>0</v>
      </c>
      <c r="N179" s="6"/>
      <c r="O179" s="29"/>
      <c r="P179" s="17"/>
      <c r="Q179" s="3"/>
      <c r="R179" s="3"/>
      <c r="S179" s="3">
        <f t="shared" si="43"/>
        <v>0</v>
      </c>
      <c r="T179" s="3"/>
      <c r="U179" s="53">
        <f t="shared" si="44"/>
        <v>0</v>
      </c>
      <c r="V179" s="3"/>
      <c r="W179" s="44">
        <f t="shared" si="45"/>
        <v>0</v>
      </c>
      <c r="X179" s="6"/>
      <c r="Y179" s="33"/>
      <c r="Z179" s="17"/>
      <c r="AA179" s="3"/>
      <c r="AB179" s="3"/>
      <c r="AC179" s="3">
        <f t="shared" si="46"/>
        <v>0</v>
      </c>
      <c r="AD179" s="3"/>
      <c r="AE179" s="53">
        <f t="shared" si="47"/>
        <v>0</v>
      </c>
      <c r="AF179" s="3"/>
      <c r="AG179" s="44">
        <f t="shared" si="48"/>
        <v>0</v>
      </c>
      <c r="AH179" s="6"/>
      <c r="AI179" s="47">
        <f t="shared" si="56"/>
        <v>0</v>
      </c>
      <c r="AJ179" s="36" t="str">
        <f t="shared" si="52"/>
        <v/>
      </c>
      <c r="AK179" s="74" t="str">
        <f t="shared" si="53"/>
        <v/>
      </c>
      <c r="AL179" s="36" t="str">
        <f t="shared" si="54"/>
        <v/>
      </c>
      <c r="AM179" s="40" t="str">
        <f t="shared" si="55"/>
        <v/>
      </c>
    </row>
    <row r="180" spans="1:39" ht="16.5" customHeight="1" x14ac:dyDescent="0.3">
      <c r="A180" s="25"/>
      <c r="B180" s="3"/>
      <c r="C180" s="3"/>
      <c r="D180" s="3"/>
      <c r="E180" s="17"/>
      <c r="F180" s="17"/>
      <c r="G180" s="3"/>
      <c r="H180" s="3"/>
      <c r="I180" s="3">
        <f t="shared" si="51"/>
        <v>0</v>
      </c>
      <c r="J180" s="3"/>
      <c r="K180" s="53">
        <f t="shared" si="50"/>
        <v>0</v>
      </c>
      <c r="L180" s="3"/>
      <c r="M180" s="44">
        <f t="shared" si="42"/>
        <v>0</v>
      </c>
      <c r="N180" s="6"/>
      <c r="O180" s="29"/>
      <c r="P180" s="17"/>
      <c r="Q180" s="3"/>
      <c r="R180" s="3"/>
      <c r="S180" s="3">
        <f t="shared" si="43"/>
        <v>0</v>
      </c>
      <c r="T180" s="3"/>
      <c r="U180" s="53">
        <f t="shared" si="44"/>
        <v>0</v>
      </c>
      <c r="V180" s="3"/>
      <c r="W180" s="44">
        <f t="shared" si="45"/>
        <v>0</v>
      </c>
      <c r="X180" s="6"/>
      <c r="Y180" s="33"/>
      <c r="Z180" s="17"/>
      <c r="AA180" s="3"/>
      <c r="AB180" s="3"/>
      <c r="AC180" s="3">
        <f t="shared" si="46"/>
        <v>0</v>
      </c>
      <c r="AD180" s="3"/>
      <c r="AE180" s="53">
        <f t="shared" si="47"/>
        <v>0</v>
      </c>
      <c r="AF180" s="3"/>
      <c r="AG180" s="44">
        <f t="shared" si="48"/>
        <v>0</v>
      </c>
      <c r="AH180" s="6"/>
      <c r="AI180" s="47">
        <f t="shared" si="56"/>
        <v>0</v>
      </c>
      <c r="AJ180" s="36" t="str">
        <f t="shared" si="52"/>
        <v/>
      </c>
      <c r="AK180" s="74" t="str">
        <f t="shared" si="53"/>
        <v/>
      </c>
      <c r="AL180" s="36" t="str">
        <f t="shared" si="54"/>
        <v/>
      </c>
      <c r="AM180" s="40" t="str">
        <f t="shared" si="55"/>
        <v/>
      </c>
    </row>
    <row r="181" spans="1:39" ht="16.5" customHeight="1" x14ac:dyDescent="0.3">
      <c r="A181" s="25"/>
      <c r="B181" s="3"/>
      <c r="C181" s="3"/>
      <c r="D181" s="3"/>
      <c r="E181" s="17"/>
      <c r="F181" s="17"/>
      <c r="G181" s="3"/>
      <c r="H181" s="3"/>
      <c r="I181" s="3">
        <f t="shared" si="51"/>
        <v>0</v>
      </c>
      <c r="J181" s="3"/>
      <c r="K181" s="53">
        <f t="shared" si="50"/>
        <v>0</v>
      </c>
      <c r="L181" s="3"/>
      <c r="M181" s="44">
        <f t="shared" si="42"/>
        <v>0</v>
      </c>
      <c r="N181" s="6"/>
      <c r="O181" s="29"/>
      <c r="P181" s="17"/>
      <c r="Q181" s="3"/>
      <c r="R181" s="3"/>
      <c r="S181" s="3">
        <f t="shared" si="43"/>
        <v>0</v>
      </c>
      <c r="T181" s="3"/>
      <c r="U181" s="53">
        <f t="shared" si="44"/>
        <v>0</v>
      </c>
      <c r="V181" s="3"/>
      <c r="W181" s="44">
        <f t="shared" si="45"/>
        <v>0</v>
      </c>
      <c r="X181" s="6"/>
      <c r="Y181" s="33"/>
      <c r="Z181" s="17"/>
      <c r="AA181" s="3"/>
      <c r="AB181" s="3"/>
      <c r="AC181" s="3">
        <f t="shared" si="46"/>
        <v>0</v>
      </c>
      <c r="AD181" s="3"/>
      <c r="AE181" s="53">
        <f t="shared" si="47"/>
        <v>0</v>
      </c>
      <c r="AF181" s="3"/>
      <c r="AG181" s="44">
        <f t="shared" si="48"/>
        <v>0</v>
      </c>
      <c r="AH181" s="6"/>
      <c r="AI181" s="47">
        <f t="shared" si="56"/>
        <v>0</v>
      </c>
      <c r="AJ181" s="36" t="str">
        <f t="shared" si="52"/>
        <v/>
      </c>
      <c r="AK181" s="74" t="str">
        <f t="shared" si="53"/>
        <v/>
      </c>
      <c r="AL181" s="36" t="str">
        <f t="shared" si="54"/>
        <v/>
      </c>
      <c r="AM181" s="40" t="str">
        <f t="shared" si="55"/>
        <v/>
      </c>
    </row>
    <row r="182" spans="1:39" ht="16.5" customHeight="1" x14ac:dyDescent="0.3">
      <c r="A182" s="25"/>
      <c r="B182" s="3"/>
      <c r="C182" s="3"/>
      <c r="D182" s="3"/>
      <c r="E182" s="17"/>
      <c r="F182" s="17"/>
      <c r="G182" s="3"/>
      <c r="H182" s="3"/>
      <c r="I182" s="3">
        <f t="shared" si="51"/>
        <v>0</v>
      </c>
      <c r="J182" s="3"/>
      <c r="K182" s="53">
        <f t="shared" si="50"/>
        <v>0</v>
      </c>
      <c r="L182" s="3"/>
      <c r="M182" s="44">
        <f t="shared" si="42"/>
        <v>0</v>
      </c>
      <c r="N182" s="6"/>
      <c r="O182" s="29"/>
      <c r="P182" s="17"/>
      <c r="Q182" s="3"/>
      <c r="R182" s="3"/>
      <c r="S182" s="3">
        <f t="shared" si="43"/>
        <v>0</v>
      </c>
      <c r="T182" s="3"/>
      <c r="U182" s="53">
        <f t="shared" si="44"/>
        <v>0</v>
      </c>
      <c r="V182" s="3"/>
      <c r="W182" s="44">
        <f t="shared" si="45"/>
        <v>0</v>
      </c>
      <c r="X182" s="6"/>
      <c r="Y182" s="33"/>
      <c r="Z182" s="17"/>
      <c r="AA182" s="3"/>
      <c r="AB182" s="3"/>
      <c r="AC182" s="3">
        <f t="shared" si="46"/>
        <v>0</v>
      </c>
      <c r="AD182" s="3"/>
      <c r="AE182" s="53">
        <f t="shared" si="47"/>
        <v>0</v>
      </c>
      <c r="AF182" s="3"/>
      <c r="AG182" s="44">
        <f t="shared" si="48"/>
        <v>0</v>
      </c>
      <c r="AH182" s="6"/>
      <c r="AI182" s="47">
        <f t="shared" si="56"/>
        <v>0</v>
      </c>
      <c r="AJ182" s="36" t="str">
        <f t="shared" si="52"/>
        <v/>
      </c>
      <c r="AK182" s="74" t="str">
        <f t="shared" si="53"/>
        <v/>
      </c>
      <c r="AL182" s="36" t="str">
        <f t="shared" si="54"/>
        <v/>
      </c>
      <c r="AM182" s="40" t="str">
        <f t="shared" si="55"/>
        <v/>
      </c>
    </row>
    <row r="183" spans="1:39" ht="16.5" customHeight="1" x14ac:dyDescent="0.3">
      <c r="A183" s="25"/>
      <c r="B183" s="3"/>
      <c r="C183" s="3"/>
      <c r="D183" s="3"/>
      <c r="E183" s="17"/>
      <c r="F183" s="17"/>
      <c r="G183" s="3"/>
      <c r="H183" s="3"/>
      <c r="I183" s="3">
        <f t="shared" si="51"/>
        <v>0</v>
      </c>
      <c r="J183" s="3"/>
      <c r="K183" s="53">
        <f t="shared" si="50"/>
        <v>0</v>
      </c>
      <c r="L183" s="3"/>
      <c r="M183" s="44">
        <f t="shared" si="42"/>
        <v>0</v>
      </c>
      <c r="N183" s="6"/>
      <c r="O183" s="29"/>
      <c r="P183" s="17"/>
      <c r="Q183" s="3"/>
      <c r="R183" s="3"/>
      <c r="S183" s="3">
        <f t="shared" si="43"/>
        <v>0</v>
      </c>
      <c r="T183" s="3"/>
      <c r="U183" s="53">
        <f t="shared" si="44"/>
        <v>0</v>
      </c>
      <c r="V183" s="3"/>
      <c r="W183" s="44">
        <f t="shared" si="45"/>
        <v>0</v>
      </c>
      <c r="X183" s="6"/>
      <c r="Y183" s="33"/>
      <c r="Z183" s="17"/>
      <c r="AA183" s="3"/>
      <c r="AB183" s="3"/>
      <c r="AC183" s="3">
        <f t="shared" si="46"/>
        <v>0</v>
      </c>
      <c r="AD183" s="3"/>
      <c r="AE183" s="53">
        <f t="shared" si="47"/>
        <v>0</v>
      </c>
      <c r="AF183" s="3"/>
      <c r="AG183" s="44">
        <f t="shared" si="48"/>
        <v>0</v>
      </c>
      <c r="AH183" s="6"/>
      <c r="AI183" s="47">
        <f t="shared" si="56"/>
        <v>0</v>
      </c>
      <c r="AJ183" s="36" t="str">
        <f t="shared" si="52"/>
        <v/>
      </c>
      <c r="AK183" s="74" t="str">
        <f t="shared" si="53"/>
        <v/>
      </c>
      <c r="AL183" s="36" t="str">
        <f t="shared" si="54"/>
        <v/>
      </c>
      <c r="AM183" s="40" t="str">
        <f t="shared" si="55"/>
        <v/>
      </c>
    </row>
    <row r="184" spans="1:39" ht="16.5" customHeight="1" x14ac:dyDescent="0.3">
      <c r="A184" s="25"/>
      <c r="B184" s="3"/>
      <c r="C184" s="3"/>
      <c r="D184" s="3"/>
      <c r="E184" s="17"/>
      <c r="F184" s="17"/>
      <c r="G184" s="3"/>
      <c r="H184" s="3"/>
      <c r="I184" s="3">
        <f t="shared" si="51"/>
        <v>0</v>
      </c>
      <c r="J184" s="3"/>
      <c r="K184" s="53">
        <f t="shared" si="50"/>
        <v>0</v>
      </c>
      <c r="L184" s="3"/>
      <c r="M184" s="44">
        <f t="shared" si="42"/>
        <v>0</v>
      </c>
      <c r="N184" s="6"/>
      <c r="O184" s="29"/>
      <c r="P184" s="17"/>
      <c r="Q184" s="3"/>
      <c r="R184" s="3"/>
      <c r="S184" s="3">
        <f t="shared" si="43"/>
        <v>0</v>
      </c>
      <c r="T184" s="3"/>
      <c r="U184" s="53">
        <f t="shared" si="44"/>
        <v>0</v>
      </c>
      <c r="V184" s="3"/>
      <c r="W184" s="44">
        <f t="shared" si="45"/>
        <v>0</v>
      </c>
      <c r="X184" s="6"/>
      <c r="Y184" s="33"/>
      <c r="Z184" s="17"/>
      <c r="AA184" s="3"/>
      <c r="AB184" s="3"/>
      <c r="AC184" s="3">
        <f t="shared" si="46"/>
        <v>0</v>
      </c>
      <c r="AD184" s="3"/>
      <c r="AE184" s="53">
        <f t="shared" si="47"/>
        <v>0</v>
      </c>
      <c r="AF184" s="3"/>
      <c r="AG184" s="44">
        <f t="shared" si="48"/>
        <v>0</v>
      </c>
      <c r="AH184" s="6"/>
      <c r="AI184" s="47">
        <f t="shared" si="56"/>
        <v>0</v>
      </c>
      <c r="AJ184" s="36" t="str">
        <f t="shared" si="52"/>
        <v/>
      </c>
      <c r="AK184" s="74" t="str">
        <f t="shared" si="53"/>
        <v/>
      </c>
      <c r="AL184" s="36" t="str">
        <f t="shared" si="54"/>
        <v/>
      </c>
      <c r="AM184" s="40" t="str">
        <f t="shared" si="55"/>
        <v/>
      </c>
    </row>
    <row r="185" spans="1:39" ht="16.5" customHeight="1" x14ac:dyDescent="0.3">
      <c r="A185" s="25"/>
      <c r="B185" s="3"/>
      <c r="C185" s="3"/>
      <c r="D185" s="3"/>
      <c r="E185" s="17"/>
      <c r="F185" s="17"/>
      <c r="G185" s="3"/>
      <c r="H185" s="3"/>
      <c r="I185" s="3">
        <f t="shared" si="51"/>
        <v>0</v>
      </c>
      <c r="J185" s="3"/>
      <c r="K185" s="53">
        <f t="shared" si="50"/>
        <v>0</v>
      </c>
      <c r="L185" s="3"/>
      <c r="M185" s="44">
        <f t="shared" si="42"/>
        <v>0</v>
      </c>
      <c r="N185" s="6"/>
      <c r="O185" s="29"/>
      <c r="P185" s="17"/>
      <c r="Q185" s="3"/>
      <c r="R185" s="3"/>
      <c r="S185" s="3">
        <f t="shared" si="43"/>
        <v>0</v>
      </c>
      <c r="T185" s="3"/>
      <c r="U185" s="53">
        <f t="shared" si="44"/>
        <v>0</v>
      </c>
      <c r="V185" s="3"/>
      <c r="W185" s="44">
        <f t="shared" si="45"/>
        <v>0</v>
      </c>
      <c r="X185" s="6"/>
      <c r="Y185" s="33"/>
      <c r="Z185" s="17"/>
      <c r="AA185" s="3"/>
      <c r="AB185" s="3"/>
      <c r="AC185" s="3">
        <f t="shared" si="46"/>
        <v>0</v>
      </c>
      <c r="AD185" s="3"/>
      <c r="AE185" s="53">
        <f t="shared" si="47"/>
        <v>0</v>
      </c>
      <c r="AF185" s="3"/>
      <c r="AG185" s="44">
        <f t="shared" si="48"/>
        <v>0</v>
      </c>
      <c r="AH185" s="6"/>
      <c r="AI185" s="47">
        <f t="shared" si="56"/>
        <v>0</v>
      </c>
      <c r="AJ185" s="36" t="str">
        <f t="shared" si="52"/>
        <v/>
      </c>
      <c r="AK185" s="74" t="str">
        <f t="shared" si="53"/>
        <v/>
      </c>
      <c r="AL185" s="36" t="str">
        <f t="shared" si="54"/>
        <v/>
      </c>
      <c r="AM185" s="40" t="str">
        <f t="shared" si="55"/>
        <v/>
      </c>
    </row>
    <row r="186" spans="1:39" ht="16.5" customHeight="1" x14ac:dyDescent="0.3">
      <c r="A186" s="25"/>
      <c r="B186" s="3"/>
      <c r="C186" s="3"/>
      <c r="D186" s="3"/>
      <c r="E186" s="17"/>
      <c r="F186" s="17"/>
      <c r="G186" s="3"/>
      <c r="H186" s="3"/>
      <c r="I186" s="3">
        <f t="shared" si="51"/>
        <v>0</v>
      </c>
      <c r="J186" s="3"/>
      <c r="K186" s="53">
        <f t="shared" si="50"/>
        <v>0</v>
      </c>
      <c r="L186" s="3"/>
      <c r="M186" s="44">
        <f t="shared" si="42"/>
        <v>0</v>
      </c>
      <c r="N186" s="6"/>
      <c r="O186" s="29"/>
      <c r="P186" s="17"/>
      <c r="Q186" s="3"/>
      <c r="R186" s="3"/>
      <c r="S186" s="3">
        <f t="shared" si="43"/>
        <v>0</v>
      </c>
      <c r="T186" s="3"/>
      <c r="U186" s="53">
        <f t="shared" si="44"/>
        <v>0</v>
      </c>
      <c r="V186" s="3"/>
      <c r="W186" s="44">
        <f t="shared" si="45"/>
        <v>0</v>
      </c>
      <c r="X186" s="6"/>
      <c r="Y186" s="33"/>
      <c r="Z186" s="17"/>
      <c r="AA186" s="3"/>
      <c r="AB186" s="3"/>
      <c r="AC186" s="3">
        <f t="shared" si="46"/>
        <v>0</v>
      </c>
      <c r="AD186" s="3"/>
      <c r="AE186" s="53">
        <f t="shared" si="47"/>
        <v>0</v>
      </c>
      <c r="AF186" s="3"/>
      <c r="AG186" s="44">
        <f t="shared" si="48"/>
        <v>0</v>
      </c>
      <c r="AH186" s="6"/>
      <c r="AI186" s="47">
        <f t="shared" si="56"/>
        <v>0</v>
      </c>
      <c r="AJ186" s="36" t="str">
        <f t="shared" si="52"/>
        <v/>
      </c>
      <c r="AK186" s="74" t="str">
        <f t="shared" si="53"/>
        <v/>
      </c>
      <c r="AL186" s="36" t="str">
        <f t="shared" si="54"/>
        <v/>
      </c>
      <c r="AM186" s="40" t="str">
        <f t="shared" si="55"/>
        <v/>
      </c>
    </row>
    <row r="187" spans="1:39" ht="16.5" customHeight="1" x14ac:dyDescent="0.3">
      <c r="A187" s="25"/>
      <c r="B187" s="3"/>
      <c r="C187" s="3"/>
      <c r="D187" s="3"/>
      <c r="E187" s="17"/>
      <c r="F187" s="17"/>
      <c r="G187" s="3"/>
      <c r="H187" s="3"/>
      <c r="I187" s="3">
        <f t="shared" si="51"/>
        <v>0</v>
      </c>
      <c r="J187" s="3"/>
      <c r="K187" s="53">
        <f t="shared" si="50"/>
        <v>0</v>
      </c>
      <c r="L187" s="3"/>
      <c r="M187" s="44">
        <f t="shared" si="42"/>
        <v>0</v>
      </c>
      <c r="N187" s="6"/>
      <c r="O187" s="29"/>
      <c r="P187" s="17"/>
      <c r="Q187" s="3"/>
      <c r="R187" s="3"/>
      <c r="S187" s="3">
        <f t="shared" si="43"/>
        <v>0</v>
      </c>
      <c r="T187" s="3"/>
      <c r="U187" s="53">
        <f t="shared" si="44"/>
        <v>0</v>
      </c>
      <c r="V187" s="3"/>
      <c r="W187" s="44">
        <f t="shared" si="45"/>
        <v>0</v>
      </c>
      <c r="X187" s="6"/>
      <c r="Y187" s="33"/>
      <c r="Z187" s="17"/>
      <c r="AA187" s="3"/>
      <c r="AB187" s="3"/>
      <c r="AC187" s="3">
        <f t="shared" si="46"/>
        <v>0</v>
      </c>
      <c r="AD187" s="3"/>
      <c r="AE187" s="53">
        <f t="shared" si="47"/>
        <v>0</v>
      </c>
      <c r="AF187" s="3"/>
      <c r="AG187" s="44">
        <f t="shared" si="48"/>
        <v>0</v>
      </c>
      <c r="AH187" s="6"/>
      <c r="AI187" s="47">
        <f t="shared" si="56"/>
        <v>0</v>
      </c>
      <c r="AJ187" s="36" t="str">
        <f t="shared" si="52"/>
        <v/>
      </c>
      <c r="AK187" s="74" t="str">
        <f t="shared" si="53"/>
        <v/>
      </c>
      <c r="AL187" s="36" t="str">
        <f t="shared" si="54"/>
        <v/>
      </c>
      <c r="AM187" s="40" t="str">
        <f t="shared" si="55"/>
        <v/>
      </c>
    </row>
    <row r="188" spans="1:39" ht="16.5" customHeight="1" x14ac:dyDescent="0.3">
      <c r="A188" s="25"/>
      <c r="B188" s="3"/>
      <c r="C188" s="3"/>
      <c r="D188" s="3"/>
      <c r="E188" s="17"/>
      <c r="F188" s="17"/>
      <c r="G188" s="3"/>
      <c r="H188" s="3"/>
      <c r="I188" s="3">
        <f t="shared" si="51"/>
        <v>0</v>
      </c>
      <c r="J188" s="3"/>
      <c r="K188" s="53">
        <f t="shared" si="50"/>
        <v>0</v>
      </c>
      <c r="L188" s="3"/>
      <c r="M188" s="44">
        <f t="shared" si="42"/>
        <v>0</v>
      </c>
      <c r="N188" s="6"/>
      <c r="O188" s="29"/>
      <c r="P188" s="17"/>
      <c r="Q188" s="3"/>
      <c r="R188" s="3"/>
      <c r="S188" s="3">
        <f t="shared" si="43"/>
        <v>0</v>
      </c>
      <c r="T188" s="3"/>
      <c r="U188" s="53">
        <f t="shared" si="44"/>
        <v>0</v>
      </c>
      <c r="V188" s="3"/>
      <c r="W188" s="44">
        <f t="shared" si="45"/>
        <v>0</v>
      </c>
      <c r="X188" s="6"/>
      <c r="Y188" s="33"/>
      <c r="Z188" s="17"/>
      <c r="AA188" s="3"/>
      <c r="AB188" s="3"/>
      <c r="AC188" s="3">
        <f t="shared" si="46"/>
        <v>0</v>
      </c>
      <c r="AD188" s="3"/>
      <c r="AE188" s="53">
        <f t="shared" si="47"/>
        <v>0</v>
      </c>
      <c r="AF188" s="3"/>
      <c r="AG188" s="44">
        <f t="shared" si="48"/>
        <v>0</v>
      </c>
      <c r="AH188" s="6"/>
      <c r="AI188" s="47">
        <f t="shared" si="56"/>
        <v>0</v>
      </c>
      <c r="AJ188" s="36" t="str">
        <f t="shared" si="52"/>
        <v/>
      </c>
      <c r="AK188" s="74" t="str">
        <f t="shared" si="53"/>
        <v/>
      </c>
      <c r="AL188" s="36" t="str">
        <f t="shared" si="54"/>
        <v/>
      </c>
      <c r="AM188" s="40" t="str">
        <f t="shared" si="55"/>
        <v/>
      </c>
    </row>
    <row r="189" spans="1:39" ht="16.5" customHeight="1" x14ac:dyDescent="0.3">
      <c r="A189" s="25"/>
      <c r="B189" s="3"/>
      <c r="C189" s="3"/>
      <c r="D189" s="3"/>
      <c r="E189" s="17"/>
      <c r="F189" s="17"/>
      <c r="G189" s="3"/>
      <c r="H189" s="3"/>
      <c r="I189" s="3">
        <f t="shared" si="51"/>
        <v>0</v>
      </c>
      <c r="J189" s="3"/>
      <c r="K189" s="53">
        <f t="shared" si="50"/>
        <v>0</v>
      </c>
      <c r="L189" s="3"/>
      <c r="M189" s="44">
        <f t="shared" si="42"/>
        <v>0</v>
      </c>
      <c r="N189" s="6"/>
      <c r="O189" s="29"/>
      <c r="P189" s="17"/>
      <c r="Q189" s="3"/>
      <c r="R189" s="3"/>
      <c r="S189" s="3">
        <f t="shared" si="43"/>
        <v>0</v>
      </c>
      <c r="T189" s="3"/>
      <c r="U189" s="53">
        <f t="shared" si="44"/>
        <v>0</v>
      </c>
      <c r="V189" s="3"/>
      <c r="W189" s="44">
        <f t="shared" si="45"/>
        <v>0</v>
      </c>
      <c r="X189" s="6"/>
      <c r="Y189" s="33"/>
      <c r="Z189" s="17"/>
      <c r="AA189" s="3"/>
      <c r="AB189" s="3"/>
      <c r="AC189" s="3">
        <f t="shared" si="46"/>
        <v>0</v>
      </c>
      <c r="AD189" s="3"/>
      <c r="AE189" s="53">
        <f t="shared" si="47"/>
        <v>0</v>
      </c>
      <c r="AF189" s="3"/>
      <c r="AG189" s="44">
        <f t="shared" si="48"/>
        <v>0</v>
      </c>
      <c r="AH189" s="6"/>
      <c r="AI189" s="47">
        <f t="shared" si="56"/>
        <v>0</v>
      </c>
      <c r="AJ189" s="36" t="str">
        <f t="shared" si="52"/>
        <v/>
      </c>
      <c r="AK189" s="74" t="str">
        <f t="shared" si="53"/>
        <v/>
      </c>
      <c r="AL189" s="36" t="str">
        <f t="shared" si="54"/>
        <v/>
      </c>
      <c r="AM189" s="40" t="str">
        <f t="shared" si="55"/>
        <v/>
      </c>
    </row>
    <row r="190" spans="1:39" ht="16.5" customHeight="1" x14ac:dyDescent="0.3">
      <c r="A190" s="25"/>
      <c r="B190" s="3"/>
      <c r="C190" s="3"/>
      <c r="D190" s="3"/>
      <c r="E190" s="17"/>
      <c r="F190" s="17"/>
      <c r="G190" s="3"/>
      <c r="H190" s="3"/>
      <c r="I190" s="3">
        <f t="shared" si="51"/>
        <v>0</v>
      </c>
      <c r="J190" s="3"/>
      <c r="K190" s="53">
        <f t="shared" si="50"/>
        <v>0</v>
      </c>
      <c r="L190" s="3"/>
      <c r="M190" s="44">
        <f t="shared" si="42"/>
        <v>0</v>
      </c>
      <c r="N190" s="6"/>
      <c r="O190" s="29"/>
      <c r="P190" s="17"/>
      <c r="Q190" s="3"/>
      <c r="R190" s="3"/>
      <c r="S190" s="3">
        <f t="shared" si="43"/>
        <v>0</v>
      </c>
      <c r="T190" s="3"/>
      <c r="U190" s="53">
        <f t="shared" si="44"/>
        <v>0</v>
      </c>
      <c r="V190" s="3"/>
      <c r="W190" s="44">
        <f t="shared" si="45"/>
        <v>0</v>
      </c>
      <c r="X190" s="6"/>
      <c r="Y190" s="33"/>
      <c r="Z190" s="17"/>
      <c r="AA190" s="3"/>
      <c r="AB190" s="3"/>
      <c r="AC190" s="3">
        <f t="shared" si="46"/>
        <v>0</v>
      </c>
      <c r="AD190" s="3"/>
      <c r="AE190" s="53">
        <f t="shared" si="47"/>
        <v>0</v>
      </c>
      <c r="AF190" s="3"/>
      <c r="AG190" s="44">
        <f t="shared" si="48"/>
        <v>0</v>
      </c>
      <c r="AH190" s="6"/>
      <c r="AI190" s="47">
        <f t="shared" si="56"/>
        <v>0</v>
      </c>
      <c r="AJ190" s="36" t="str">
        <f t="shared" si="52"/>
        <v/>
      </c>
      <c r="AK190" s="74" t="str">
        <f t="shared" si="53"/>
        <v/>
      </c>
      <c r="AL190" s="36" t="str">
        <f t="shared" si="54"/>
        <v/>
      </c>
      <c r="AM190" s="40" t="str">
        <f t="shared" si="55"/>
        <v/>
      </c>
    </row>
    <row r="191" spans="1:39" ht="16.5" customHeight="1" x14ac:dyDescent="0.3">
      <c r="A191" s="25"/>
      <c r="B191" s="3"/>
      <c r="C191" s="3"/>
      <c r="D191" s="3"/>
      <c r="E191" s="17"/>
      <c r="F191" s="17"/>
      <c r="G191" s="3"/>
      <c r="H191" s="3"/>
      <c r="I191" s="3">
        <f t="shared" si="51"/>
        <v>0</v>
      </c>
      <c r="J191" s="3"/>
      <c r="K191" s="53">
        <f t="shared" si="50"/>
        <v>0</v>
      </c>
      <c r="L191" s="3"/>
      <c r="M191" s="44">
        <f t="shared" si="42"/>
        <v>0</v>
      </c>
      <c r="N191" s="6"/>
      <c r="O191" s="29"/>
      <c r="P191" s="17"/>
      <c r="Q191" s="3"/>
      <c r="R191" s="3"/>
      <c r="S191" s="3">
        <f t="shared" si="43"/>
        <v>0</v>
      </c>
      <c r="T191" s="3"/>
      <c r="U191" s="53">
        <f t="shared" si="44"/>
        <v>0</v>
      </c>
      <c r="V191" s="3"/>
      <c r="W191" s="44">
        <f t="shared" si="45"/>
        <v>0</v>
      </c>
      <c r="X191" s="6"/>
      <c r="Y191" s="33"/>
      <c r="Z191" s="17"/>
      <c r="AA191" s="3"/>
      <c r="AB191" s="3"/>
      <c r="AC191" s="3">
        <f t="shared" si="46"/>
        <v>0</v>
      </c>
      <c r="AD191" s="3"/>
      <c r="AE191" s="53">
        <f t="shared" si="47"/>
        <v>0</v>
      </c>
      <c r="AF191" s="3"/>
      <c r="AG191" s="44">
        <f t="shared" si="48"/>
        <v>0</v>
      </c>
      <c r="AH191" s="6"/>
      <c r="AI191" s="47">
        <f t="shared" si="56"/>
        <v>0</v>
      </c>
      <c r="AJ191" s="36" t="str">
        <f t="shared" si="52"/>
        <v/>
      </c>
      <c r="AK191" s="74" t="str">
        <f t="shared" si="53"/>
        <v/>
      </c>
      <c r="AL191" s="36" t="str">
        <f t="shared" si="54"/>
        <v/>
      </c>
      <c r="AM191" s="40" t="str">
        <f t="shared" si="55"/>
        <v/>
      </c>
    </row>
    <row r="192" spans="1:39" ht="16.5" customHeight="1" x14ac:dyDescent="0.3">
      <c r="A192" s="25"/>
      <c r="B192" s="3"/>
      <c r="C192" s="3"/>
      <c r="D192" s="3"/>
      <c r="E192" s="17"/>
      <c r="F192" s="17"/>
      <c r="G192" s="3"/>
      <c r="H192" s="3"/>
      <c r="I192" s="3">
        <f t="shared" si="51"/>
        <v>0</v>
      </c>
      <c r="J192" s="3"/>
      <c r="K192" s="53">
        <f t="shared" si="50"/>
        <v>0</v>
      </c>
      <c r="L192" s="3"/>
      <c r="M192" s="44">
        <f t="shared" si="42"/>
        <v>0</v>
      </c>
      <c r="N192" s="6"/>
      <c r="O192" s="29"/>
      <c r="P192" s="17"/>
      <c r="Q192" s="3"/>
      <c r="R192" s="3"/>
      <c r="S192" s="3">
        <f t="shared" si="43"/>
        <v>0</v>
      </c>
      <c r="T192" s="3"/>
      <c r="U192" s="53">
        <f t="shared" si="44"/>
        <v>0</v>
      </c>
      <c r="V192" s="3"/>
      <c r="W192" s="44">
        <f t="shared" si="45"/>
        <v>0</v>
      </c>
      <c r="X192" s="6"/>
      <c r="Y192" s="33"/>
      <c r="Z192" s="17"/>
      <c r="AA192" s="3"/>
      <c r="AB192" s="3"/>
      <c r="AC192" s="3">
        <f t="shared" si="46"/>
        <v>0</v>
      </c>
      <c r="AD192" s="3"/>
      <c r="AE192" s="53">
        <f t="shared" si="47"/>
        <v>0</v>
      </c>
      <c r="AF192" s="3"/>
      <c r="AG192" s="44">
        <f t="shared" si="48"/>
        <v>0</v>
      </c>
      <c r="AH192" s="6"/>
      <c r="AI192" s="47">
        <f t="shared" si="56"/>
        <v>0</v>
      </c>
      <c r="AJ192" s="36" t="str">
        <f t="shared" si="52"/>
        <v/>
      </c>
      <c r="AK192" s="74" t="str">
        <f t="shared" si="53"/>
        <v/>
      </c>
      <c r="AL192" s="36" t="str">
        <f t="shared" si="54"/>
        <v/>
      </c>
      <c r="AM192" s="40" t="str">
        <f t="shared" si="55"/>
        <v/>
      </c>
    </row>
    <row r="193" spans="1:39" ht="16.5" customHeight="1" x14ac:dyDescent="0.3">
      <c r="A193" s="25"/>
      <c r="B193" s="3"/>
      <c r="C193" s="3"/>
      <c r="D193" s="3"/>
      <c r="E193" s="17"/>
      <c r="F193" s="17"/>
      <c r="G193" s="3"/>
      <c r="H193" s="3"/>
      <c r="I193" s="3">
        <f t="shared" si="51"/>
        <v>0</v>
      </c>
      <c r="J193" s="3"/>
      <c r="K193" s="53">
        <f t="shared" si="50"/>
        <v>0</v>
      </c>
      <c r="L193" s="3"/>
      <c r="M193" s="44">
        <f t="shared" si="42"/>
        <v>0</v>
      </c>
      <c r="N193" s="6"/>
      <c r="O193" s="29"/>
      <c r="P193" s="17"/>
      <c r="Q193" s="3"/>
      <c r="R193" s="3"/>
      <c r="S193" s="3">
        <f t="shared" si="43"/>
        <v>0</v>
      </c>
      <c r="T193" s="3"/>
      <c r="U193" s="53">
        <f t="shared" si="44"/>
        <v>0</v>
      </c>
      <c r="V193" s="3"/>
      <c r="W193" s="44">
        <f t="shared" si="45"/>
        <v>0</v>
      </c>
      <c r="X193" s="6"/>
      <c r="Y193" s="33"/>
      <c r="Z193" s="17"/>
      <c r="AA193" s="3"/>
      <c r="AB193" s="3"/>
      <c r="AC193" s="3">
        <f t="shared" si="46"/>
        <v>0</v>
      </c>
      <c r="AD193" s="3"/>
      <c r="AE193" s="53">
        <f t="shared" si="47"/>
        <v>0</v>
      </c>
      <c r="AF193" s="3"/>
      <c r="AG193" s="44">
        <f t="shared" si="48"/>
        <v>0</v>
      </c>
      <c r="AH193" s="6"/>
      <c r="AI193" s="47">
        <f t="shared" si="56"/>
        <v>0</v>
      </c>
      <c r="AJ193" s="36" t="str">
        <f t="shared" si="52"/>
        <v/>
      </c>
      <c r="AK193" s="74" t="str">
        <f t="shared" si="53"/>
        <v/>
      </c>
      <c r="AL193" s="36" t="str">
        <f t="shared" si="54"/>
        <v/>
      </c>
      <c r="AM193" s="40" t="str">
        <f t="shared" si="55"/>
        <v/>
      </c>
    </row>
    <row r="194" spans="1:39" ht="16.5" customHeight="1" x14ac:dyDescent="0.3">
      <c r="A194" s="25"/>
      <c r="B194" s="3"/>
      <c r="C194" s="3"/>
      <c r="D194" s="3"/>
      <c r="E194" s="17"/>
      <c r="F194" s="17"/>
      <c r="G194" s="3"/>
      <c r="H194" s="3"/>
      <c r="I194" s="3">
        <f t="shared" si="51"/>
        <v>0</v>
      </c>
      <c r="J194" s="3"/>
      <c r="K194" s="53">
        <f t="shared" si="50"/>
        <v>0</v>
      </c>
      <c r="L194" s="3"/>
      <c r="M194" s="44">
        <f t="shared" si="42"/>
        <v>0</v>
      </c>
      <c r="N194" s="6"/>
      <c r="O194" s="29"/>
      <c r="P194" s="17"/>
      <c r="Q194" s="3"/>
      <c r="R194" s="3"/>
      <c r="S194" s="3">
        <f t="shared" si="43"/>
        <v>0</v>
      </c>
      <c r="T194" s="3"/>
      <c r="U194" s="53">
        <f t="shared" si="44"/>
        <v>0</v>
      </c>
      <c r="V194" s="3"/>
      <c r="W194" s="44">
        <f t="shared" si="45"/>
        <v>0</v>
      </c>
      <c r="X194" s="6"/>
      <c r="Y194" s="33"/>
      <c r="Z194" s="17"/>
      <c r="AA194" s="3"/>
      <c r="AB194" s="3"/>
      <c r="AC194" s="3">
        <f t="shared" si="46"/>
        <v>0</v>
      </c>
      <c r="AD194" s="3"/>
      <c r="AE194" s="53">
        <f t="shared" si="47"/>
        <v>0</v>
      </c>
      <c r="AF194" s="3"/>
      <c r="AG194" s="44">
        <f t="shared" si="48"/>
        <v>0</v>
      </c>
      <c r="AH194" s="6"/>
      <c r="AI194" s="47">
        <f t="shared" si="56"/>
        <v>0</v>
      </c>
      <c r="AJ194" s="36" t="str">
        <f t="shared" ref="AJ194:AJ200" si="57">IFERROR(IF(AH194="","",AH194/D194),"")</f>
        <v/>
      </c>
      <c r="AK194" s="74" t="str">
        <f t="shared" ref="AK194:AK200" si="58">IFERROR(AH194/N194,"")</f>
        <v/>
      </c>
      <c r="AL194" s="36" t="str">
        <f t="shared" ref="AL194:AL200" si="59">IF(AH194="","",AH194/E194)</f>
        <v/>
      </c>
      <c r="AM194" s="40" t="str">
        <f t="shared" si="55"/>
        <v/>
      </c>
    </row>
    <row r="195" spans="1:39" ht="16.5" customHeight="1" x14ac:dyDescent="0.3">
      <c r="A195" s="25"/>
      <c r="B195" s="3"/>
      <c r="C195" s="3"/>
      <c r="D195" s="3"/>
      <c r="E195" s="17"/>
      <c r="F195" s="17"/>
      <c r="G195" s="3"/>
      <c r="H195" s="3"/>
      <c r="I195" s="3">
        <f t="shared" si="51"/>
        <v>0</v>
      </c>
      <c r="J195" s="3"/>
      <c r="K195" s="53">
        <f t="shared" si="50"/>
        <v>0</v>
      </c>
      <c r="L195" s="3"/>
      <c r="M195" s="44">
        <f t="shared" ref="M195:M200" si="60">K195*L195</f>
        <v>0</v>
      </c>
      <c r="N195" s="6"/>
      <c r="O195" s="29"/>
      <c r="P195" s="17"/>
      <c r="Q195" s="3"/>
      <c r="R195" s="3"/>
      <c r="S195" s="3">
        <f t="shared" ref="S195:S200" si="61">(R195-Q195)*24*60</f>
        <v>0</v>
      </c>
      <c r="T195" s="3"/>
      <c r="U195" s="53">
        <f t="shared" ref="U195:U200" si="62">(S195-T195)/60</f>
        <v>0</v>
      </c>
      <c r="V195" s="3"/>
      <c r="W195" s="44">
        <f t="shared" ref="W195:W200" si="63">U195*V195</f>
        <v>0</v>
      </c>
      <c r="X195" s="6"/>
      <c r="Y195" s="33"/>
      <c r="Z195" s="17"/>
      <c r="AA195" s="3"/>
      <c r="AB195" s="3"/>
      <c r="AC195" s="3">
        <f t="shared" ref="AC195:AC200" si="64">(AB195-AA195)*24*60</f>
        <v>0</v>
      </c>
      <c r="AD195" s="3"/>
      <c r="AE195" s="53">
        <f t="shared" ref="AE195:AE200" si="65">(AC195-AD195)/60</f>
        <v>0</v>
      </c>
      <c r="AF195" s="3"/>
      <c r="AG195" s="44">
        <f t="shared" ref="AG195:AG200" si="66">AE195*AF195</f>
        <v>0</v>
      </c>
      <c r="AH195" s="6"/>
      <c r="AI195" s="47">
        <f t="shared" si="56"/>
        <v>0</v>
      </c>
      <c r="AJ195" s="36" t="str">
        <f t="shared" si="57"/>
        <v/>
      </c>
      <c r="AK195" s="74" t="str">
        <f t="shared" si="58"/>
        <v/>
      </c>
      <c r="AL195" s="36" t="str">
        <f t="shared" si="59"/>
        <v/>
      </c>
      <c r="AM195" s="40" t="str">
        <f t="shared" si="55"/>
        <v/>
      </c>
    </row>
    <row r="196" spans="1:39" ht="16.5" customHeight="1" x14ac:dyDescent="0.3">
      <c r="A196" s="25"/>
      <c r="B196" s="3"/>
      <c r="C196" s="3"/>
      <c r="D196" s="3"/>
      <c r="E196" s="17"/>
      <c r="F196" s="17"/>
      <c r="G196" s="3"/>
      <c r="H196" s="3"/>
      <c r="I196" s="3">
        <f t="shared" si="51"/>
        <v>0</v>
      </c>
      <c r="J196" s="3"/>
      <c r="K196" s="53">
        <f t="shared" si="50"/>
        <v>0</v>
      </c>
      <c r="L196" s="3"/>
      <c r="M196" s="44">
        <f t="shared" si="60"/>
        <v>0</v>
      </c>
      <c r="N196" s="6"/>
      <c r="O196" s="29"/>
      <c r="P196" s="17"/>
      <c r="Q196" s="3"/>
      <c r="R196" s="3"/>
      <c r="S196" s="3">
        <f t="shared" si="61"/>
        <v>0</v>
      </c>
      <c r="T196" s="3"/>
      <c r="U196" s="53">
        <f t="shared" si="62"/>
        <v>0</v>
      </c>
      <c r="V196" s="3"/>
      <c r="W196" s="44">
        <f t="shared" si="63"/>
        <v>0</v>
      </c>
      <c r="X196" s="6"/>
      <c r="Y196" s="33"/>
      <c r="Z196" s="17"/>
      <c r="AA196" s="3"/>
      <c r="AB196" s="3"/>
      <c r="AC196" s="3">
        <f t="shared" si="64"/>
        <v>0</v>
      </c>
      <c r="AD196" s="3"/>
      <c r="AE196" s="53">
        <f t="shared" si="65"/>
        <v>0</v>
      </c>
      <c r="AF196" s="3"/>
      <c r="AG196" s="44">
        <f t="shared" si="66"/>
        <v>0</v>
      </c>
      <c r="AH196" s="6"/>
      <c r="AI196" s="47">
        <f t="shared" si="56"/>
        <v>0</v>
      </c>
      <c r="AJ196" s="36" t="str">
        <f t="shared" si="57"/>
        <v/>
      </c>
      <c r="AK196" s="74" t="str">
        <f t="shared" si="58"/>
        <v/>
      </c>
      <c r="AL196" s="36" t="str">
        <f t="shared" si="59"/>
        <v/>
      </c>
      <c r="AM196" s="40" t="str">
        <f t="shared" si="55"/>
        <v/>
      </c>
    </row>
    <row r="197" spans="1:39" ht="16.5" customHeight="1" x14ac:dyDescent="0.3">
      <c r="A197" s="25"/>
      <c r="B197" s="3"/>
      <c r="C197" s="3"/>
      <c r="D197" s="3"/>
      <c r="E197" s="17"/>
      <c r="F197" s="17"/>
      <c r="G197" s="3"/>
      <c r="H197" s="3"/>
      <c r="I197" s="3">
        <f t="shared" si="51"/>
        <v>0</v>
      </c>
      <c r="J197" s="3"/>
      <c r="K197" s="53">
        <f t="shared" si="50"/>
        <v>0</v>
      </c>
      <c r="L197" s="3"/>
      <c r="M197" s="44">
        <f t="shared" si="60"/>
        <v>0</v>
      </c>
      <c r="N197" s="6"/>
      <c r="O197" s="29"/>
      <c r="P197" s="17"/>
      <c r="Q197" s="3"/>
      <c r="R197" s="3"/>
      <c r="S197" s="3">
        <f t="shared" si="61"/>
        <v>0</v>
      </c>
      <c r="T197" s="3"/>
      <c r="U197" s="53">
        <f t="shared" si="62"/>
        <v>0</v>
      </c>
      <c r="V197" s="3"/>
      <c r="W197" s="44">
        <f t="shared" si="63"/>
        <v>0</v>
      </c>
      <c r="X197" s="6"/>
      <c r="Y197" s="33"/>
      <c r="Z197" s="17"/>
      <c r="AA197" s="3"/>
      <c r="AB197" s="3"/>
      <c r="AC197" s="3">
        <f t="shared" si="64"/>
        <v>0</v>
      </c>
      <c r="AD197" s="3"/>
      <c r="AE197" s="53">
        <f t="shared" si="65"/>
        <v>0</v>
      </c>
      <c r="AF197" s="3"/>
      <c r="AG197" s="44">
        <f t="shared" si="66"/>
        <v>0</v>
      </c>
      <c r="AH197" s="6"/>
      <c r="AI197" s="47">
        <f t="shared" si="56"/>
        <v>0</v>
      </c>
      <c r="AJ197" s="36" t="str">
        <f t="shared" si="57"/>
        <v/>
      </c>
      <c r="AK197" s="74" t="str">
        <f t="shared" si="58"/>
        <v/>
      </c>
      <c r="AL197" s="36" t="str">
        <f t="shared" si="59"/>
        <v/>
      </c>
      <c r="AM197" s="40" t="str">
        <f t="shared" si="55"/>
        <v/>
      </c>
    </row>
    <row r="198" spans="1:39" ht="16.5" customHeight="1" x14ac:dyDescent="0.3">
      <c r="A198" s="25"/>
      <c r="B198" s="3"/>
      <c r="C198" s="3"/>
      <c r="D198" s="3"/>
      <c r="E198" s="17"/>
      <c r="F198" s="17"/>
      <c r="G198" s="3"/>
      <c r="H198" s="3"/>
      <c r="I198" s="3">
        <f t="shared" si="51"/>
        <v>0</v>
      </c>
      <c r="J198" s="3"/>
      <c r="K198" s="53">
        <f t="shared" si="50"/>
        <v>0</v>
      </c>
      <c r="L198" s="3"/>
      <c r="M198" s="44">
        <f t="shared" si="60"/>
        <v>0</v>
      </c>
      <c r="N198" s="6"/>
      <c r="O198" s="29"/>
      <c r="P198" s="17"/>
      <c r="Q198" s="3"/>
      <c r="R198" s="3"/>
      <c r="S198" s="3">
        <f t="shared" si="61"/>
        <v>0</v>
      </c>
      <c r="T198" s="3"/>
      <c r="U198" s="53">
        <f t="shared" si="62"/>
        <v>0</v>
      </c>
      <c r="V198" s="3"/>
      <c r="W198" s="44">
        <f t="shared" si="63"/>
        <v>0</v>
      </c>
      <c r="X198" s="6"/>
      <c r="Y198" s="33"/>
      <c r="Z198" s="17"/>
      <c r="AA198" s="3"/>
      <c r="AB198" s="3"/>
      <c r="AC198" s="3">
        <f t="shared" si="64"/>
        <v>0</v>
      </c>
      <c r="AD198" s="3"/>
      <c r="AE198" s="53">
        <f t="shared" si="65"/>
        <v>0</v>
      </c>
      <c r="AF198" s="3"/>
      <c r="AG198" s="44">
        <f t="shared" si="66"/>
        <v>0</v>
      </c>
      <c r="AH198" s="6"/>
      <c r="AI198" s="47">
        <f t="shared" si="56"/>
        <v>0</v>
      </c>
      <c r="AJ198" s="36" t="str">
        <f t="shared" si="57"/>
        <v/>
      </c>
      <c r="AK198" s="74" t="str">
        <f t="shared" si="58"/>
        <v/>
      </c>
      <c r="AL198" s="36" t="str">
        <f t="shared" si="59"/>
        <v/>
      </c>
      <c r="AM198" s="40" t="str">
        <f t="shared" si="55"/>
        <v/>
      </c>
    </row>
    <row r="199" spans="1:39" ht="16.5" customHeight="1" x14ac:dyDescent="0.3">
      <c r="A199" s="25"/>
      <c r="B199" s="3"/>
      <c r="C199" s="3"/>
      <c r="D199" s="3"/>
      <c r="E199" s="17"/>
      <c r="F199" s="17"/>
      <c r="G199" s="3"/>
      <c r="H199" s="3"/>
      <c r="I199" s="3">
        <f t="shared" si="51"/>
        <v>0</v>
      </c>
      <c r="J199" s="3"/>
      <c r="K199" s="53">
        <f t="shared" si="50"/>
        <v>0</v>
      </c>
      <c r="L199" s="3"/>
      <c r="M199" s="44">
        <f t="shared" si="60"/>
        <v>0</v>
      </c>
      <c r="N199" s="6"/>
      <c r="O199" s="29"/>
      <c r="P199" s="17"/>
      <c r="Q199" s="3"/>
      <c r="R199" s="3"/>
      <c r="S199" s="3">
        <f t="shared" si="61"/>
        <v>0</v>
      </c>
      <c r="T199" s="3"/>
      <c r="U199" s="53">
        <f t="shared" si="62"/>
        <v>0</v>
      </c>
      <c r="V199" s="3"/>
      <c r="W199" s="44">
        <f t="shared" si="63"/>
        <v>0</v>
      </c>
      <c r="X199" s="6"/>
      <c r="Y199" s="33"/>
      <c r="Z199" s="17"/>
      <c r="AA199" s="3"/>
      <c r="AB199" s="3"/>
      <c r="AC199" s="3">
        <f t="shared" si="64"/>
        <v>0</v>
      </c>
      <c r="AD199" s="3"/>
      <c r="AE199" s="53">
        <f t="shared" si="65"/>
        <v>0</v>
      </c>
      <c r="AF199" s="3"/>
      <c r="AG199" s="44">
        <f t="shared" si="66"/>
        <v>0</v>
      </c>
      <c r="AH199" s="6"/>
      <c r="AI199" s="47">
        <f t="shared" si="56"/>
        <v>0</v>
      </c>
      <c r="AJ199" s="36" t="str">
        <f t="shared" si="57"/>
        <v/>
      </c>
      <c r="AK199" s="74" t="str">
        <f t="shared" si="58"/>
        <v/>
      </c>
      <c r="AL199" s="36" t="str">
        <f t="shared" si="59"/>
        <v/>
      </c>
      <c r="AM199" s="40" t="str">
        <f t="shared" si="55"/>
        <v/>
      </c>
    </row>
    <row r="200" spans="1:39" ht="16.5" customHeight="1" thickBot="1" x14ac:dyDescent="0.35">
      <c r="A200" s="26"/>
      <c r="B200" s="5"/>
      <c r="C200" s="5"/>
      <c r="D200" s="5"/>
      <c r="E200" s="18"/>
      <c r="F200" s="18"/>
      <c r="G200" s="5"/>
      <c r="H200" s="5"/>
      <c r="I200" s="5">
        <f t="shared" si="51"/>
        <v>0</v>
      </c>
      <c r="J200" s="5"/>
      <c r="K200" s="54">
        <f t="shared" si="50"/>
        <v>0</v>
      </c>
      <c r="L200" s="5"/>
      <c r="M200" s="45">
        <f t="shared" si="60"/>
        <v>0</v>
      </c>
      <c r="N200" s="7"/>
      <c r="O200" s="30"/>
      <c r="P200" s="18"/>
      <c r="Q200" s="5"/>
      <c r="R200" s="5"/>
      <c r="S200" s="5">
        <f t="shared" si="61"/>
        <v>0</v>
      </c>
      <c r="T200" s="5"/>
      <c r="U200" s="54">
        <f t="shared" si="62"/>
        <v>0</v>
      </c>
      <c r="V200" s="5"/>
      <c r="W200" s="45">
        <f t="shared" si="63"/>
        <v>0</v>
      </c>
      <c r="X200" s="7"/>
      <c r="Y200" s="34"/>
      <c r="Z200" s="18"/>
      <c r="AA200" s="5"/>
      <c r="AB200" s="5"/>
      <c r="AC200" s="5">
        <f t="shared" si="64"/>
        <v>0</v>
      </c>
      <c r="AD200" s="5"/>
      <c r="AE200" s="54">
        <f t="shared" si="65"/>
        <v>0</v>
      </c>
      <c r="AF200" s="5"/>
      <c r="AG200" s="45">
        <f t="shared" si="66"/>
        <v>0</v>
      </c>
      <c r="AH200" s="7"/>
      <c r="AI200" s="47">
        <f t="shared" si="56"/>
        <v>0</v>
      </c>
      <c r="AJ200" s="37" t="str">
        <f t="shared" si="57"/>
        <v/>
      </c>
      <c r="AK200" s="75" t="str">
        <f t="shared" si="58"/>
        <v/>
      </c>
      <c r="AL200" s="37" t="str">
        <f t="shared" si="59"/>
        <v/>
      </c>
      <c r="AM200" s="41" t="str">
        <f t="shared" si="55"/>
        <v/>
      </c>
    </row>
  </sheetData>
  <phoneticPr fontId="2" type="noConversion"/>
  <conditionalFormatting sqref="AL1:AL1048576">
    <cfRule type="cellIs" dxfId="0" priority="1" operator="lessThan">
      <formula>0.3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7"/>
  <sheetViews>
    <sheetView workbookViewId="0">
      <pane ySplit="1" topLeftCell="A2" activePane="bottomLeft" state="frozen"/>
      <selection pane="bottomLeft" activeCell="AC10" sqref="AC10"/>
    </sheetView>
  </sheetViews>
  <sheetFormatPr defaultColWidth="10.875" defaultRowHeight="16.5" customHeight="1" x14ac:dyDescent="0.3"/>
  <cols>
    <col min="1" max="1" width="5.875" style="1" customWidth="1"/>
    <col min="2" max="2" width="16.875" style="2" bestFit="1" customWidth="1"/>
    <col min="3" max="3" width="5.375" style="2" customWidth="1"/>
    <col min="4" max="5" width="6.375" style="2" customWidth="1"/>
    <col min="6" max="10" width="5.375" style="2" customWidth="1"/>
    <col min="11" max="11" width="4.625" style="2" customWidth="1"/>
    <col min="12" max="12" width="5.375" style="2" customWidth="1"/>
    <col min="13" max="13" width="5.875" style="19" customWidth="1"/>
    <col min="14" max="18" width="5.375" style="2" customWidth="1"/>
    <col min="19" max="19" width="4.625" style="2" customWidth="1"/>
    <col min="20" max="20" width="5.375" style="2" customWidth="1"/>
    <col min="21" max="21" width="5.875" style="2" customWidth="1"/>
    <col min="22" max="22" width="7.625" style="2" customWidth="1"/>
    <col min="23" max="25" width="7" style="2" customWidth="1"/>
    <col min="26" max="26" width="7.625" style="2" customWidth="1"/>
    <col min="27" max="27" width="7.625" style="42" customWidth="1"/>
    <col min="28" max="16384" width="10.875" style="2"/>
  </cols>
  <sheetData>
    <row r="1" spans="1:27" ht="42" customHeight="1" thickBot="1" x14ac:dyDescent="0.35">
      <c r="A1" s="23" t="s">
        <v>23</v>
      </c>
      <c r="B1" s="11" t="s">
        <v>20</v>
      </c>
      <c r="C1" s="11" t="s">
        <v>34</v>
      </c>
      <c r="D1" s="15" t="s">
        <v>21</v>
      </c>
      <c r="E1" s="15" t="s">
        <v>22</v>
      </c>
      <c r="F1" s="11" t="s">
        <v>1</v>
      </c>
      <c r="G1" s="11" t="s">
        <v>2</v>
      </c>
      <c r="H1" s="12" t="s">
        <v>71</v>
      </c>
      <c r="I1" s="12" t="s">
        <v>72</v>
      </c>
      <c r="J1" s="12" t="s">
        <v>73</v>
      </c>
      <c r="K1" s="12" t="s">
        <v>16</v>
      </c>
      <c r="L1" s="22" t="s">
        <v>12</v>
      </c>
      <c r="M1" s="27" t="s">
        <v>8</v>
      </c>
      <c r="N1" s="12" t="s">
        <v>1</v>
      </c>
      <c r="O1" s="12" t="s">
        <v>2</v>
      </c>
      <c r="P1" s="12" t="s">
        <v>5</v>
      </c>
      <c r="Q1" s="12" t="s">
        <v>35</v>
      </c>
      <c r="R1" s="12" t="s">
        <v>73</v>
      </c>
      <c r="S1" s="12" t="s">
        <v>16</v>
      </c>
      <c r="T1" s="22" t="s">
        <v>12</v>
      </c>
      <c r="U1" s="13" t="s">
        <v>10</v>
      </c>
      <c r="V1" s="20" t="s">
        <v>15</v>
      </c>
      <c r="W1" s="85" t="s">
        <v>74</v>
      </c>
      <c r="X1" s="85" t="s">
        <v>75</v>
      </c>
      <c r="Y1" s="85" t="s">
        <v>76</v>
      </c>
      <c r="Z1" s="20" t="s">
        <v>18</v>
      </c>
      <c r="AA1" s="38" t="s">
        <v>24</v>
      </c>
    </row>
    <row r="2" spans="1:27" ht="16.5" customHeight="1" x14ac:dyDescent="0.3">
      <c r="A2" s="24">
        <v>45293</v>
      </c>
      <c r="B2" s="8" t="s">
        <v>99</v>
      </c>
      <c r="C2" s="8" t="s">
        <v>42</v>
      </c>
      <c r="D2" s="16">
        <v>192</v>
      </c>
      <c r="E2" s="16">
        <v>221010</v>
      </c>
      <c r="F2" s="9">
        <v>0.43402777777777773</v>
      </c>
      <c r="G2" s="9">
        <v>0.44791666666666669</v>
      </c>
      <c r="H2" s="8">
        <f t="shared" ref="H2:H44" si="0">(G2-F2)*24*60</f>
        <v>20.000000000000089</v>
      </c>
      <c r="I2" s="8"/>
      <c r="J2" s="49">
        <f t="shared" ref="J2:J44" si="1">(H2-I2)/60</f>
        <v>0.33333333333333481</v>
      </c>
      <c r="K2" s="8">
        <v>6</v>
      </c>
      <c r="L2" s="43">
        <f>J2*K2</f>
        <v>2.0000000000000089</v>
      </c>
      <c r="M2" s="28">
        <v>45294</v>
      </c>
      <c r="N2" s="9">
        <v>0.46527777777777773</v>
      </c>
      <c r="O2" s="9">
        <v>0.49305555555555558</v>
      </c>
      <c r="P2" s="3">
        <f t="shared" ref="P2:P44" si="2">(O2-N2)*24*60</f>
        <v>40.000000000000099</v>
      </c>
      <c r="Q2" s="9"/>
      <c r="R2" s="49">
        <f t="shared" ref="R2:R44" si="3">(P2-Q2)/60</f>
        <v>0.66666666666666829</v>
      </c>
      <c r="S2" s="8">
        <v>6</v>
      </c>
      <c r="T2" s="43">
        <f>R2*S2</f>
        <v>4.0000000000000098</v>
      </c>
      <c r="U2" s="10">
        <v>190</v>
      </c>
      <c r="V2" s="46">
        <f>SUM(L2,T2)</f>
        <v>6.0000000000000187</v>
      </c>
      <c r="W2" s="86">
        <v>8</v>
      </c>
      <c r="X2" s="86">
        <v>7</v>
      </c>
      <c r="Y2" s="86">
        <v>56</v>
      </c>
      <c r="Z2" s="35">
        <f>IF(U2="","",U2/D2)</f>
        <v>0.98958333333333337</v>
      </c>
      <c r="AA2" s="39">
        <f>IF(U2="","",U2/V2)</f>
        <v>31.666666666666568</v>
      </c>
    </row>
    <row r="3" spans="1:27" ht="16.5" customHeight="1" x14ac:dyDescent="0.3">
      <c r="A3" s="25">
        <v>45293</v>
      </c>
      <c r="B3" s="3" t="s">
        <v>99</v>
      </c>
      <c r="C3" s="3" t="s">
        <v>42</v>
      </c>
      <c r="D3" s="17">
        <v>288</v>
      </c>
      <c r="E3" s="17">
        <v>231111</v>
      </c>
      <c r="F3" s="4">
        <v>0.54513888888888895</v>
      </c>
      <c r="G3" s="4">
        <v>0.55902777777777779</v>
      </c>
      <c r="H3" s="3">
        <f t="shared" si="0"/>
        <v>19.999999999999929</v>
      </c>
      <c r="I3" s="3"/>
      <c r="J3" s="50">
        <f t="shared" si="1"/>
        <v>0.33333333333333215</v>
      </c>
      <c r="K3" s="3">
        <v>6</v>
      </c>
      <c r="L3" s="44">
        <f t="shared" ref="L3:L52" si="4">J3*K3</f>
        <v>1.9999999999999929</v>
      </c>
      <c r="M3" s="29">
        <v>45294</v>
      </c>
      <c r="N3" s="4">
        <v>0.4236111111111111</v>
      </c>
      <c r="O3" s="4">
        <v>0.46180555555555558</v>
      </c>
      <c r="P3" s="3">
        <f t="shared" si="2"/>
        <v>55.000000000000043</v>
      </c>
      <c r="Q3" s="4"/>
      <c r="R3" s="50">
        <f t="shared" si="3"/>
        <v>0.91666666666666741</v>
      </c>
      <c r="S3" s="3">
        <v>6</v>
      </c>
      <c r="T3" s="44">
        <f t="shared" ref="T3:T66" si="5">R3*S3</f>
        <v>5.5000000000000044</v>
      </c>
      <c r="U3" s="6">
        <v>286</v>
      </c>
      <c r="V3" s="47">
        <f>SUM(L3,T3)</f>
        <v>7.4999999999999973</v>
      </c>
      <c r="W3" s="87"/>
      <c r="X3" s="87"/>
      <c r="Y3" s="87"/>
      <c r="Z3" s="36">
        <f t="shared" ref="Z3:Z72" si="6">IF(U3="","",U3/D3)</f>
        <v>0.99305555555555558</v>
      </c>
      <c r="AA3" s="40">
        <f>IF(U3="","",U3/V3)</f>
        <v>38.133333333333347</v>
      </c>
    </row>
    <row r="4" spans="1:27" ht="16.5" customHeight="1" x14ac:dyDescent="0.3">
      <c r="A4" s="25">
        <v>45293</v>
      </c>
      <c r="B4" s="3" t="s">
        <v>98</v>
      </c>
      <c r="C4" s="3" t="s">
        <v>42</v>
      </c>
      <c r="D4" s="17">
        <v>288</v>
      </c>
      <c r="E4" s="17">
        <v>231030</v>
      </c>
      <c r="F4" s="4">
        <v>0.4513888888888889</v>
      </c>
      <c r="G4" s="4">
        <v>0.46875</v>
      </c>
      <c r="H4" s="3">
        <f t="shared" si="0"/>
        <v>24.999999999999993</v>
      </c>
      <c r="I4" s="3"/>
      <c r="J4" s="50">
        <f t="shared" si="1"/>
        <v>0.41666666666666657</v>
      </c>
      <c r="K4" s="3">
        <v>6</v>
      </c>
      <c r="L4" s="44">
        <f t="shared" si="4"/>
        <v>2.4999999999999996</v>
      </c>
      <c r="M4" s="29">
        <v>45294</v>
      </c>
      <c r="N4" s="4">
        <v>0.58680555555555558</v>
      </c>
      <c r="O4" s="4">
        <v>0.625</v>
      </c>
      <c r="P4" s="3">
        <f t="shared" si="2"/>
        <v>54.999999999999964</v>
      </c>
      <c r="Q4" s="4"/>
      <c r="R4" s="50">
        <f t="shared" si="3"/>
        <v>0.91666666666666607</v>
      </c>
      <c r="S4" s="3">
        <v>6</v>
      </c>
      <c r="T4" s="44">
        <f t="shared" si="5"/>
        <v>5.4999999999999964</v>
      </c>
      <c r="U4" s="6">
        <v>293</v>
      </c>
      <c r="V4" s="47">
        <f>SUM(L4,T4)</f>
        <v>7.9999999999999964</v>
      </c>
      <c r="W4" s="87"/>
      <c r="X4" s="87"/>
      <c r="Y4" s="87"/>
      <c r="Z4" s="36">
        <f t="shared" si="6"/>
        <v>1.0173611111111112</v>
      </c>
      <c r="AA4" s="40">
        <f>IF(U4="","",U4/V4)</f>
        <v>36.625000000000014</v>
      </c>
    </row>
    <row r="5" spans="1:27" ht="16.5" customHeight="1" x14ac:dyDescent="0.3">
      <c r="A5" s="25">
        <v>45293</v>
      </c>
      <c r="B5" s="3" t="s">
        <v>100</v>
      </c>
      <c r="C5" s="3" t="s">
        <v>42</v>
      </c>
      <c r="D5" s="17">
        <v>288</v>
      </c>
      <c r="E5" s="17">
        <v>231129</v>
      </c>
      <c r="F5" s="4">
        <v>0.47222222222222227</v>
      </c>
      <c r="G5" s="4">
        <v>0.49305555555555558</v>
      </c>
      <c r="H5" s="3">
        <f t="shared" si="0"/>
        <v>29.999999999999972</v>
      </c>
      <c r="I5" s="3"/>
      <c r="J5" s="50">
        <f t="shared" si="1"/>
        <v>0.4999999999999995</v>
      </c>
      <c r="K5" s="3">
        <v>6</v>
      </c>
      <c r="L5" s="44">
        <f t="shared" si="4"/>
        <v>2.9999999999999969</v>
      </c>
      <c r="M5" s="29">
        <v>45294</v>
      </c>
      <c r="N5" s="4">
        <v>0.54166666666666663</v>
      </c>
      <c r="O5" s="4">
        <v>0.58333333333333337</v>
      </c>
      <c r="P5" s="3">
        <f t="shared" si="2"/>
        <v>60.000000000000107</v>
      </c>
      <c r="Q5" s="4"/>
      <c r="R5" s="50">
        <f t="shared" si="3"/>
        <v>1.0000000000000018</v>
      </c>
      <c r="S5" s="3">
        <v>6</v>
      </c>
      <c r="T5" s="44">
        <f t="shared" si="5"/>
        <v>6.0000000000000107</v>
      </c>
      <c r="U5" s="6">
        <v>290</v>
      </c>
      <c r="V5" s="47">
        <f>SUM(L5,T5)</f>
        <v>9.0000000000000071</v>
      </c>
      <c r="W5" s="87"/>
      <c r="X5" s="87"/>
      <c r="Y5" s="87"/>
      <c r="Z5" s="36">
        <f t="shared" si="6"/>
        <v>1.0069444444444444</v>
      </c>
      <c r="AA5" s="40">
        <f>IF(U5="","",U5/V5)</f>
        <v>32.2222222222222</v>
      </c>
    </row>
    <row r="6" spans="1:27" ht="16.5" customHeight="1" x14ac:dyDescent="0.3">
      <c r="A6" s="25">
        <v>45293</v>
      </c>
      <c r="B6" s="3" t="s">
        <v>102</v>
      </c>
      <c r="C6" s="3" t="s">
        <v>42</v>
      </c>
      <c r="D6" s="17">
        <v>183</v>
      </c>
      <c r="E6" s="17">
        <v>231207</v>
      </c>
      <c r="F6" s="4">
        <v>0.57986111111111105</v>
      </c>
      <c r="G6" s="4">
        <v>0.625</v>
      </c>
      <c r="H6" s="3">
        <f t="shared" si="0"/>
        <v>65.000000000000085</v>
      </c>
      <c r="I6" s="3"/>
      <c r="J6" s="50">
        <f t="shared" si="1"/>
        <v>1.0833333333333348</v>
      </c>
      <c r="K6" s="3">
        <v>3</v>
      </c>
      <c r="L6" s="44">
        <f t="shared" si="4"/>
        <v>3.2500000000000044</v>
      </c>
      <c r="M6" s="29">
        <v>45294</v>
      </c>
      <c r="N6" s="4">
        <v>0.38194444444444442</v>
      </c>
      <c r="O6" s="4">
        <v>0.40277777777777773</v>
      </c>
      <c r="P6" s="3">
        <f t="shared" si="2"/>
        <v>29.999999999999972</v>
      </c>
      <c r="Q6" s="4"/>
      <c r="R6" s="50">
        <f t="shared" si="3"/>
        <v>0.4999999999999995</v>
      </c>
      <c r="S6" s="3">
        <v>6</v>
      </c>
      <c r="T6" s="44">
        <f t="shared" si="5"/>
        <v>2.9999999999999969</v>
      </c>
      <c r="U6" s="6">
        <v>178</v>
      </c>
      <c r="V6" s="47">
        <f t="shared" ref="V6:V75" si="7">SUM(L6,T6)</f>
        <v>6.2500000000000018</v>
      </c>
      <c r="W6" s="87"/>
      <c r="X6" s="87"/>
      <c r="Y6" s="87"/>
      <c r="Z6" s="36">
        <f t="shared" si="6"/>
        <v>0.97267759562841527</v>
      </c>
      <c r="AA6" s="40">
        <f t="shared" ref="AA6:AA75" si="8">IF(U6="","",U6/V6)</f>
        <v>28.479999999999993</v>
      </c>
    </row>
    <row r="7" spans="1:27" ht="16.5" customHeight="1" x14ac:dyDescent="0.3">
      <c r="A7" s="25">
        <v>45293</v>
      </c>
      <c r="B7" s="3" t="s">
        <v>101</v>
      </c>
      <c r="C7" s="3" t="s">
        <v>69</v>
      </c>
      <c r="D7" s="17">
        <v>105</v>
      </c>
      <c r="E7" s="17">
        <v>231207</v>
      </c>
      <c r="F7" s="4">
        <v>0.57986111111111105</v>
      </c>
      <c r="G7" s="4">
        <v>0.625</v>
      </c>
      <c r="H7" s="3">
        <f t="shared" ref="H7" si="9">(G7-F7)*24*60</f>
        <v>65.000000000000085</v>
      </c>
      <c r="I7" s="3"/>
      <c r="J7" s="50">
        <f t="shared" ref="J7" si="10">(H7-I7)/60</f>
        <v>1.0833333333333348</v>
      </c>
      <c r="K7" s="3">
        <v>3</v>
      </c>
      <c r="L7" s="44">
        <f t="shared" ref="L7" si="11">J7*K7</f>
        <v>3.2500000000000044</v>
      </c>
      <c r="M7" s="29">
        <v>45294</v>
      </c>
      <c r="N7" s="4">
        <v>0.40277777777777773</v>
      </c>
      <c r="O7" s="4">
        <v>0.41666666666666669</v>
      </c>
      <c r="P7" s="3">
        <f t="shared" ref="P7" si="12">(O7-N7)*24*60</f>
        <v>20.000000000000089</v>
      </c>
      <c r="Q7" s="4"/>
      <c r="R7" s="50">
        <f t="shared" ref="R7" si="13">(P7-Q7)/60</f>
        <v>0.33333333333333481</v>
      </c>
      <c r="S7" s="3">
        <v>6</v>
      </c>
      <c r="T7" s="44">
        <f t="shared" ref="T7" si="14">R7*S7</f>
        <v>2.0000000000000089</v>
      </c>
      <c r="U7" s="6">
        <v>100</v>
      </c>
      <c r="V7" s="47">
        <f t="shared" ref="V7" si="15">SUM(L7,T7)</f>
        <v>5.2500000000000133</v>
      </c>
      <c r="W7" s="87"/>
      <c r="X7" s="87"/>
      <c r="Y7" s="87"/>
      <c r="Z7" s="36">
        <f t="shared" ref="Z7" si="16">IF(U7="","",U7/D7)</f>
        <v>0.95238095238095233</v>
      </c>
      <c r="AA7" s="40">
        <f t="shared" ref="AA7" si="17">IF(U7="","",U7/V7)</f>
        <v>19.047619047618998</v>
      </c>
    </row>
    <row r="8" spans="1:27" ht="16.5" customHeight="1" x14ac:dyDescent="0.3">
      <c r="A8" s="25">
        <v>45293</v>
      </c>
      <c r="B8" s="3" t="s">
        <v>103</v>
      </c>
      <c r="C8" s="3" t="s">
        <v>42</v>
      </c>
      <c r="D8" s="17">
        <v>224</v>
      </c>
      <c r="E8" s="17">
        <v>231123</v>
      </c>
      <c r="F8" s="4">
        <v>0.5625</v>
      </c>
      <c r="G8" s="4">
        <v>0.57638888888888895</v>
      </c>
      <c r="H8" s="3">
        <f t="shared" si="0"/>
        <v>20.000000000000089</v>
      </c>
      <c r="I8" s="3"/>
      <c r="J8" s="50">
        <f t="shared" si="1"/>
        <v>0.33333333333333481</v>
      </c>
      <c r="K8" s="3">
        <v>6</v>
      </c>
      <c r="L8" s="44">
        <f t="shared" si="4"/>
        <v>2.0000000000000089</v>
      </c>
      <c r="M8" s="29">
        <v>45294</v>
      </c>
      <c r="N8" s="4">
        <v>0.62847222222222221</v>
      </c>
      <c r="O8" s="4">
        <v>0.69791666666666663</v>
      </c>
      <c r="P8" s="3">
        <f t="shared" si="2"/>
        <v>99.999999999999972</v>
      </c>
      <c r="Q8" s="4"/>
      <c r="R8" s="50">
        <f t="shared" si="3"/>
        <v>1.6666666666666663</v>
      </c>
      <c r="S8" s="3">
        <v>6</v>
      </c>
      <c r="T8" s="44">
        <f t="shared" si="5"/>
        <v>9.9999999999999982</v>
      </c>
      <c r="U8" s="6">
        <v>227</v>
      </c>
      <c r="V8" s="47">
        <f t="shared" si="7"/>
        <v>12.000000000000007</v>
      </c>
      <c r="W8" s="87"/>
      <c r="X8" s="87"/>
      <c r="Y8" s="87"/>
      <c r="Z8" s="36">
        <f t="shared" si="6"/>
        <v>1.0133928571428572</v>
      </c>
      <c r="AA8" s="40">
        <f t="shared" si="8"/>
        <v>18.916666666666657</v>
      </c>
    </row>
    <row r="9" spans="1:27" ht="16.5" customHeight="1" x14ac:dyDescent="0.3">
      <c r="A9" s="25">
        <v>45294</v>
      </c>
      <c r="B9" s="3" t="s">
        <v>46</v>
      </c>
      <c r="C9" s="3" t="s">
        <v>42</v>
      </c>
      <c r="D9" s="17">
        <v>288</v>
      </c>
      <c r="E9" s="17">
        <v>231201</v>
      </c>
      <c r="F9" s="4">
        <v>0.65277777777777779</v>
      </c>
      <c r="G9" s="4">
        <v>0.70833333333333337</v>
      </c>
      <c r="H9" s="3">
        <f t="shared" si="0"/>
        <v>80.000000000000028</v>
      </c>
      <c r="I9" s="3"/>
      <c r="J9" s="50">
        <f t="shared" si="1"/>
        <v>1.3333333333333337</v>
      </c>
      <c r="K9" s="3">
        <v>6</v>
      </c>
      <c r="L9" s="44">
        <f t="shared" si="4"/>
        <v>8.0000000000000018</v>
      </c>
      <c r="M9" s="29">
        <v>45295</v>
      </c>
      <c r="N9" s="4">
        <v>0.37847222222222227</v>
      </c>
      <c r="O9" s="4">
        <v>0.40625</v>
      </c>
      <c r="P9" s="3">
        <f t="shared" si="2"/>
        <v>39.999999999999936</v>
      </c>
      <c r="Q9" s="4"/>
      <c r="R9" s="50">
        <f t="shared" si="3"/>
        <v>0.66666666666666563</v>
      </c>
      <c r="S9" s="3">
        <v>6</v>
      </c>
      <c r="T9" s="44">
        <f t="shared" si="5"/>
        <v>3.9999999999999938</v>
      </c>
      <c r="U9" s="6">
        <v>298</v>
      </c>
      <c r="V9" s="47">
        <f t="shared" si="7"/>
        <v>11.999999999999996</v>
      </c>
      <c r="W9" s="87"/>
      <c r="X9" s="87"/>
      <c r="Y9" s="87"/>
      <c r="Z9" s="36">
        <f t="shared" si="6"/>
        <v>1.0347222222222223</v>
      </c>
      <c r="AA9" s="40">
        <f t="shared" si="8"/>
        <v>24.833333333333339</v>
      </c>
    </row>
    <row r="10" spans="1:27" ht="16.5" customHeight="1" x14ac:dyDescent="0.3">
      <c r="A10" s="25">
        <v>45294</v>
      </c>
      <c r="B10" s="3" t="s">
        <v>47</v>
      </c>
      <c r="C10" s="3" t="s">
        <v>42</v>
      </c>
      <c r="D10" s="17">
        <v>690</v>
      </c>
      <c r="E10" s="17">
        <v>231106</v>
      </c>
      <c r="F10" s="4">
        <v>0.70833333333333337</v>
      </c>
      <c r="G10" s="4">
        <v>0.72916666666666663</v>
      </c>
      <c r="H10" s="3">
        <f t="shared" si="0"/>
        <v>29.999999999999893</v>
      </c>
      <c r="I10" s="3"/>
      <c r="J10" s="50">
        <f t="shared" si="1"/>
        <v>0.49999999999999822</v>
      </c>
      <c r="K10" s="3">
        <v>8</v>
      </c>
      <c r="L10" s="44">
        <f t="shared" si="4"/>
        <v>3.9999999999999858</v>
      </c>
      <c r="M10" s="29">
        <v>45295</v>
      </c>
      <c r="N10" s="4">
        <v>0.41319444444444442</v>
      </c>
      <c r="O10" s="4">
        <v>0.47916666666666669</v>
      </c>
      <c r="P10" s="3">
        <f t="shared" si="2"/>
        <v>95.000000000000057</v>
      </c>
      <c r="Q10" s="4"/>
      <c r="R10" s="50">
        <f t="shared" si="3"/>
        <v>1.5833333333333344</v>
      </c>
      <c r="S10" s="3">
        <v>6</v>
      </c>
      <c r="T10" s="44">
        <f t="shared" si="5"/>
        <v>9.5000000000000071</v>
      </c>
      <c r="U10" s="6">
        <v>708</v>
      </c>
      <c r="V10" s="47">
        <f t="shared" si="7"/>
        <v>13.499999999999993</v>
      </c>
      <c r="W10" s="87"/>
      <c r="X10" s="87"/>
      <c r="Y10" s="87"/>
      <c r="Z10" s="36">
        <f t="shared" si="6"/>
        <v>1.0260869565217392</v>
      </c>
      <c r="AA10" s="40">
        <f t="shared" si="8"/>
        <v>52.444444444444471</v>
      </c>
    </row>
    <row r="11" spans="1:27" ht="16.5" customHeight="1" x14ac:dyDescent="0.3">
      <c r="A11" s="25">
        <v>45295</v>
      </c>
      <c r="B11" s="3" t="s">
        <v>47</v>
      </c>
      <c r="C11" s="3" t="s">
        <v>42</v>
      </c>
      <c r="D11" s="17">
        <v>590</v>
      </c>
      <c r="E11" s="17">
        <v>231106</v>
      </c>
      <c r="F11" s="4">
        <v>0.37847222222222227</v>
      </c>
      <c r="G11" s="4">
        <v>0.45833333333333331</v>
      </c>
      <c r="H11" s="3">
        <f t="shared" si="0"/>
        <v>114.99999999999991</v>
      </c>
      <c r="I11" s="3"/>
      <c r="J11" s="50">
        <f t="shared" si="1"/>
        <v>1.9166666666666652</v>
      </c>
      <c r="K11" s="3">
        <v>2</v>
      </c>
      <c r="L11" s="44">
        <f t="shared" si="4"/>
        <v>3.8333333333333304</v>
      </c>
      <c r="M11" s="29">
        <v>45296</v>
      </c>
      <c r="N11" s="4">
        <v>0.46527777777777773</v>
      </c>
      <c r="O11" s="4">
        <v>0.53472222222222221</v>
      </c>
      <c r="P11" s="3">
        <f t="shared" si="2"/>
        <v>100.00000000000004</v>
      </c>
      <c r="Q11" s="4"/>
      <c r="R11" s="50">
        <f t="shared" si="3"/>
        <v>1.6666666666666674</v>
      </c>
      <c r="S11" s="3">
        <v>7</v>
      </c>
      <c r="T11" s="44">
        <f t="shared" si="5"/>
        <v>11.666666666666671</v>
      </c>
      <c r="U11" s="6">
        <v>605</v>
      </c>
      <c r="V11" s="47">
        <f t="shared" si="7"/>
        <v>15.500000000000002</v>
      </c>
      <c r="W11" s="87"/>
      <c r="X11" s="87"/>
      <c r="Y11" s="87"/>
      <c r="Z11" s="36">
        <f t="shared" si="6"/>
        <v>1.0254237288135593</v>
      </c>
      <c r="AA11" s="40">
        <f t="shared" si="8"/>
        <v>39.032258064516121</v>
      </c>
    </row>
    <row r="12" spans="1:27" ht="16.5" customHeight="1" x14ac:dyDescent="0.3">
      <c r="A12" s="25">
        <v>45295</v>
      </c>
      <c r="B12" s="3" t="s">
        <v>104</v>
      </c>
      <c r="C12" s="3" t="s">
        <v>42</v>
      </c>
      <c r="D12" s="17">
        <v>288</v>
      </c>
      <c r="E12" s="17">
        <v>231121</v>
      </c>
      <c r="F12" s="4">
        <v>0.5625</v>
      </c>
      <c r="G12" s="4">
        <v>0.57638888888888895</v>
      </c>
      <c r="H12" s="3">
        <f t="shared" si="0"/>
        <v>20.000000000000089</v>
      </c>
      <c r="I12" s="3"/>
      <c r="J12" s="50">
        <f t="shared" si="1"/>
        <v>0.33333333333333481</v>
      </c>
      <c r="K12" s="3">
        <v>7</v>
      </c>
      <c r="L12" s="44">
        <f t="shared" si="4"/>
        <v>2.3333333333333437</v>
      </c>
      <c r="M12" s="29">
        <v>45296</v>
      </c>
      <c r="N12" s="4">
        <v>0.3263888888888889</v>
      </c>
      <c r="O12" s="4">
        <v>0.4548611111111111</v>
      </c>
      <c r="P12" s="3">
        <f t="shared" si="2"/>
        <v>184.99999999999997</v>
      </c>
      <c r="Q12" s="4"/>
      <c r="R12" s="50">
        <f t="shared" si="3"/>
        <v>3.083333333333333</v>
      </c>
      <c r="S12" s="3">
        <v>7</v>
      </c>
      <c r="T12" s="44">
        <f t="shared" si="5"/>
        <v>21.583333333333332</v>
      </c>
      <c r="U12" s="6">
        <v>279</v>
      </c>
      <c r="V12" s="47">
        <f t="shared" si="7"/>
        <v>23.916666666666675</v>
      </c>
      <c r="W12" s="87"/>
      <c r="X12" s="87"/>
      <c r="Y12" s="87"/>
      <c r="Z12" s="36">
        <f t="shared" si="6"/>
        <v>0.96875</v>
      </c>
      <c r="AA12" s="40">
        <f t="shared" si="8"/>
        <v>11.665505226480832</v>
      </c>
    </row>
    <row r="13" spans="1:27" ht="16.5" customHeight="1" x14ac:dyDescent="0.3">
      <c r="A13" s="25">
        <v>45295</v>
      </c>
      <c r="B13" s="3" t="s">
        <v>44</v>
      </c>
      <c r="C13" s="3" t="s">
        <v>42</v>
      </c>
      <c r="D13" s="17">
        <v>448</v>
      </c>
      <c r="E13" s="17">
        <v>231207</v>
      </c>
      <c r="F13" s="4">
        <v>0.4861111111111111</v>
      </c>
      <c r="G13" s="4">
        <v>0.51736111111111105</v>
      </c>
      <c r="H13" s="3">
        <f t="shared" si="0"/>
        <v>44.999999999999922</v>
      </c>
      <c r="I13" s="3"/>
      <c r="J13" s="50">
        <f t="shared" si="1"/>
        <v>0.74999999999999867</v>
      </c>
      <c r="K13" s="3">
        <v>6</v>
      </c>
      <c r="L13" s="44">
        <f t="shared" si="4"/>
        <v>4.499999999999992</v>
      </c>
      <c r="M13" s="29">
        <v>45296</v>
      </c>
      <c r="N13" s="4">
        <v>0.375</v>
      </c>
      <c r="O13" s="4">
        <v>0.40277777777777773</v>
      </c>
      <c r="P13" s="3">
        <f t="shared" si="2"/>
        <v>39.999999999999936</v>
      </c>
      <c r="Q13" s="4"/>
      <c r="R13" s="50">
        <f t="shared" si="3"/>
        <v>0.66666666666666563</v>
      </c>
      <c r="S13" s="3">
        <v>7</v>
      </c>
      <c r="T13" s="44">
        <f t="shared" si="5"/>
        <v>4.666666666666659</v>
      </c>
      <c r="U13" s="6">
        <v>448</v>
      </c>
      <c r="V13" s="47">
        <f t="shared" si="7"/>
        <v>9.1666666666666501</v>
      </c>
      <c r="W13" s="87"/>
      <c r="X13" s="87"/>
      <c r="Y13" s="87"/>
      <c r="Z13" s="36">
        <f t="shared" si="6"/>
        <v>1</v>
      </c>
      <c r="AA13" s="40">
        <f t="shared" si="8"/>
        <v>48.87272727272736</v>
      </c>
    </row>
    <row r="14" spans="1:27" ht="16.5" customHeight="1" x14ac:dyDescent="0.3">
      <c r="A14" s="25">
        <v>45299</v>
      </c>
      <c r="B14" s="3" t="s">
        <v>49</v>
      </c>
      <c r="C14" s="3" t="s">
        <v>42</v>
      </c>
      <c r="D14" s="17">
        <v>576</v>
      </c>
      <c r="E14" s="17">
        <v>231018</v>
      </c>
      <c r="F14" s="4">
        <v>0.45833333333333331</v>
      </c>
      <c r="G14" s="4">
        <v>0.48958333333333331</v>
      </c>
      <c r="H14" s="3">
        <f t="shared" si="0"/>
        <v>45</v>
      </c>
      <c r="I14" s="3"/>
      <c r="J14" s="50">
        <f t="shared" si="1"/>
        <v>0.75</v>
      </c>
      <c r="K14" s="3">
        <v>6</v>
      </c>
      <c r="L14" s="44">
        <f t="shared" si="4"/>
        <v>4.5</v>
      </c>
      <c r="M14" s="29">
        <v>45300</v>
      </c>
      <c r="N14" s="4">
        <v>0.57986111111111105</v>
      </c>
      <c r="O14" s="4">
        <v>0.65277777777777779</v>
      </c>
      <c r="P14" s="3">
        <f t="shared" si="2"/>
        <v>105.00000000000011</v>
      </c>
      <c r="Q14" s="4"/>
      <c r="R14" s="50">
        <f t="shared" si="3"/>
        <v>1.750000000000002</v>
      </c>
      <c r="S14" s="3">
        <v>6</v>
      </c>
      <c r="T14" s="44">
        <f t="shared" si="5"/>
        <v>10.500000000000012</v>
      </c>
      <c r="U14" s="6">
        <v>561</v>
      </c>
      <c r="V14" s="47">
        <f t="shared" si="7"/>
        <v>15.000000000000012</v>
      </c>
      <c r="W14" s="87"/>
      <c r="X14" s="87"/>
      <c r="Y14" s="87"/>
      <c r="Z14" s="36">
        <f t="shared" si="6"/>
        <v>0.97395833333333337</v>
      </c>
      <c r="AA14" s="40">
        <f t="shared" si="8"/>
        <v>37.39999999999997</v>
      </c>
    </row>
    <row r="15" spans="1:27" ht="16.5" customHeight="1" x14ac:dyDescent="0.3">
      <c r="A15" s="25">
        <v>45299</v>
      </c>
      <c r="B15" s="3" t="s">
        <v>41</v>
      </c>
      <c r="C15" s="3" t="s">
        <v>42</v>
      </c>
      <c r="D15" s="17">
        <v>448</v>
      </c>
      <c r="E15" s="17">
        <v>231120</v>
      </c>
      <c r="F15" s="4">
        <v>0.3888888888888889</v>
      </c>
      <c r="G15" s="4">
        <v>0.42708333333333331</v>
      </c>
      <c r="H15" s="3">
        <f t="shared" si="0"/>
        <v>54.999999999999964</v>
      </c>
      <c r="I15" s="3"/>
      <c r="J15" s="50">
        <f t="shared" si="1"/>
        <v>0.91666666666666607</v>
      </c>
      <c r="K15" s="3">
        <v>6</v>
      </c>
      <c r="L15" s="44">
        <f t="shared" si="4"/>
        <v>5.4999999999999964</v>
      </c>
      <c r="M15" s="29">
        <v>45300</v>
      </c>
      <c r="N15" s="4">
        <v>0.47569444444444442</v>
      </c>
      <c r="O15" s="4">
        <v>0.53125</v>
      </c>
      <c r="P15" s="3">
        <f t="shared" si="2"/>
        <v>80.000000000000028</v>
      </c>
      <c r="Q15" s="4"/>
      <c r="R15" s="50">
        <f t="shared" si="3"/>
        <v>1.3333333333333337</v>
      </c>
      <c r="S15" s="3">
        <v>5</v>
      </c>
      <c r="T15" s="44">
        <f t="shared" si="5"/>
        <v>6.6666666666666687</v>
      </c>
      <c r="U15" s="6">
        <v>452</v>
      </c>
      <c r="V15" s="47">
        <f t="shared" si="7"/>
        <v>12.166666666666664</v>
      </c>
      <c r="W15" s="87"/>
      <c r="X15" s="87"/>
      <c r="Y15" s="87"/>
      <c r="Z15" s="36">
        <f t="shared" si="6"/>
        <v>1.0089285714285714</v>
      </c>
      <c r="AA15" s="40">
        <f t="shared" si="8"/>
        <v>37.150684931506859</v>
      </c>
    </row>
    <row r="16" spans="1:27" ht="16.5" customHeight="1" x14ac:dyDescent="0.3">
      <c r="A16" s="25">
        <v>45299</v>
      </c>
      <c r="B16" s="3" t="s">
        <v>37</v>
      </c>
      <c r="C16" s="3" t="s">
        <v>42</v>
      </c>
      <c r="D16" s="17">
        <v>576</v>
      </c>
      <c r="E16" s="17">
        <v>231111</v>
      </c>
      <c r="F16" s="4">
        <v>0.43055555555555558</v>
      </c>
      <c r="G16" s="4">
        <v>0.45833333333333331</v>
      </c>
      <c r="H16" s="3">
        <f t="shared" si="0"/>
        <v>39.999999999999936</v>
      </c>
      <c r="I16" s="3"/>
      <c r="J16" s="50">
        <f t="shared" si="1"/>
        <v>0.66666666666666563</v>
      </c>
      <c r="K16" s="3">
        <v>6</v>
      </c>
      <c r="L16" s="44">
        <f t="shared" si="4"/>
        <v>3.9999999999999938</v>
      </c>
      <c r="M16" s="29">
        <v>45300</v>
      </c>
      <c r="N16" s="4">
        <v>0.37847222222222227</v>
      </c>
      <c r="O16" s="4">
        <v>0.47222222222222227</v>
      </c>
      <c r="P16" s="3">
        <f t="shared" si="2"/>
        <v>135</v>
      </c>
      <c r="Q16" s="4"/>
      <c r="R16" s="50">
        <f t="shared" si="3"/>
        <v>2.25</v>
      </c>
      <c r="S16" s="3">
        <v>5</v>
      </c>
      <c r="T16" s="44">
        <f t="shared" si="5"/>
        <v>11.25</v>
      </c>
      <c r="U16" s="6">
        <v>577</v>
      </c>
      <c r="V16" s="47">
        <f t="shared" si="7"/>
        <v>15.249999999999993</v>
      </c>
      <c r="W16" s="87"/>
      <c r="X16" s="87"/>
      <c r="Y16" s="87"/>
      <c r="Z16" s="36">
        <f t="shared" si="6"/>
        <v>1.0017361111111112</v>
      </c>
      <c r="AA16" s="40">
        <f t="shared" si="8"/>
        <v>37.836065573770512</v>
      </c>
    </row>
    <row r="17" spans="1:31" ht="16.5" customHeight="1" x14ac:dyDescent="0.3">
      <c r="A17" s="25">
        <v>45300</v>
      </c>
      <c r="B17" s="3" t="s">
        <v>50</v>
      </c>
      <c r="C17" s="3" t="s">
        <v>42</v>
      </c>
      <c r="D17" s="17">
        <v>576</v>
      </c>
      <c r="E17" s="17">
        <v>231013</v>
      </c>
      <c r="F17" s="4">
        <v>0.40277777777777773</v>
      </c>
      <c r="G17" s="4">
        <v>0.4861111111111111</v>
      </c>
      <c r="H17" s="3">
        <f t="shared" si="0"/>
        <v>120.00000000000006</v>
      </c>
      <c r="I17" s="3"/>
      <c r="J17" s="50">
        <f t="shared" si="1"/>
        <v>2.0000000000000009</v>
      </c>
      <c r="K17" s="3">
        <v>4</v>
      </c>
      <c r="L17" s="44">
        <f t="shared" si="4"/>
        <v>8.0000000000000036</v>
      </c>
      <c r="M17" s="29">
        <v>45301</v>
      </c>
      <c r="N17" s="4">
        <v>0.57638888888888895</v>
      </c>
      <c r="O17" s="4">
        <v>0.63541666666666663</v>
      </c>
      <c r="P17" s="3">
        <f t="shared" si="2"/>
        <v>84.999999999999858</v>
      </c>
      <c r="Q17" s="4"/>
      <c r="R17" s="50">
        <f t="shared" si="3"/>
        <v>1.4166666666666643</v>
      </c>
      <c r="S17" s="3">
        <v>6</v>
      </c>
      <c r="T17" s="44">
        <f t="shared" si="5"/>
        <v>8.4999999999999858</v>
      </c>
      <c r="U17" s="6">
        <v>605</v>
      </c>
      <c r="V17" s="47">
        <f t="shared" si="7"/>
        <v>16.499999999999989</v>
      </c>
      <c r="W17" s="87"/>
      <c r="X17" s="87"/>
      <c r="Y17" s="87"/>
      <c r="Z17" s="36">
        <f t="shared" si="6"/>
        <v>1.0503472222222223</v>
      </c>
      <c r="AA17" s="40">
        <f t="shared" si="8"/>
        <v>36.666666666666693</v>
      </c>
    </row>
    <row r="18" spans="1:31" ht="16.5" customHeight="1" x14ac:dyDescent="0.3">
      <c r="A18" s="25">
        <v>45300</v>
      </c>
      <c r="B18" s="3" t="s">
        <v>43</v>
      </c>
      <c r="C18" s="3" t="s">
        <v>42</v>
      </c>
      <c r="D18" s="17">
        <v>336</v>
      </c>
      <c r="E18" s="17">
        <v>231129</v>
      </c>
      <c r="F18" s="4">
        <v>0.59027777777777779</v>
      </c>
      <c r="G18" s="4">
        <v>0.625</v>
      </c>
      <c r="H18" s="3">
        <f t="shared" si="0"/>
        <v>49.999999999999986</v>
      </c>
      <c r="I18" s="3"/>
      <c r="J18" s="50">
        <f t="shared" si="1"/>
        <v>0.83333333333333315</v>
      </c>
      <c r="K18" s="3">
        <v>3</v>
      </c>
      <c r="L18" s="44">
        <f t="shared" si="4"/>
        <v>2.4999999999999996</v>
      </c>
      <c r="M18" s="29">
        <v>45301</v>
      </c>
      <c r="N18" s="4">
        <v>0.40625</v>
      </c>
      <c r="O18" s="4">
        <v>0.4548611111111111</v>
      </c>
      <c r="P18" s="3">
        <f t="shared" si="2"/>
        <v>69.999999999999986</v>
      </c>
      <c r="Q18" s="4"/>
      <c r="R18" s="50">
        <f t="shared" si="3"/>
        <v>1.1666666666666665</v>
      </c>
      <c r="S18" s="3">
        <v>5</v>
      </c>
      <c r="T18" s="44">
        <f t="shared" si="5"/>
        <v>5.8333333333333321</v>
      </c>
      <c r="U18" s="6">
        <v>345</v>
      </c>
      <c r="V18" s="47">
        <f t="shared" si="7"/>
        <v>8.3333333333333321</v>
      </c>
      <c r="W18" s="87"/>
      <c r="X18" s="87"/>
      <c r="Y18" s="87"/>
      <c r="Z18" s="36">
        <f t="shared" si="6"/>
        <v>1.0267857142857142</v>
      </c>
      <c r="AA18" s="40">
        <f t="shared" si="8"/>
        <v>41.400000000000006</v>
      </c>
    </row>
    <row r="19" spans="1:31" ht="16.5" customHeight="1" x14ac:dyDescent="0.3">
      <c r="A19" s="25">
        <v>45300</v>
      </c>
      <c r="B19" s="3" t="s">
        <v>46</v>
      </c>
      <c r="C19" s="3" t="s">
        <v>42</v>
      </c>
      <c r="D19" s="17">
        <v>520</v>
      </c>
      <c r="E19" s="17">
        <v>231201</v>
      </c>
      <c r="F19" s="4">
        <v>0.48958333333333331</v>
      </c>
      <c r="G19" s="4">
        <v>0.54513888888888895</v>
      </c>
      <c r="H19" s="3">
        <f t="shared" si="0"/>
        <v>80.000000000000114</v>
      </c>
      <c r="I19" s="3"/>
      <c r="J19" s="50">
        <f t="shared" si="1"/>
        <v>1.3333333333333353</v>
      </c>
      <c r="K19" s="3">
        <v>4</v>
      </c>
      <c r="L19" s="44">
        <f t="shared" si="4"/>
        <v>5.333333333333341</v>
      </c>
      <c r="M19" s="29">
        <v>45301</v>
      </c>
      <c r="N19" s="4">
        <v>0.4548611111111111</v>
      </c>
      <c r="O19" s="4">
        <v>0.53125</v>
      </c>
      <c r="P19" s="3">
        <f t="shared" si="2"/>
        <v>110.00000000000001</v>
      </c>
      <c r="Q19" s="4"/>
      <c r="R19" s="50">
        <f t="shared" si="3"/>
        <v>1.8333333333333335</v>
      </c>
      <c r="S19" s="3">
        <v>5</v>
      </c>
      <c r="T19" s="44">
        <f t="shared" si="5"/>
        <v>9.1666666666666679</v>
      </c>
      <c r="U19" s="6">
        <v>531</v>
      </c>
      <c r="V19" s="47">
        <f t="shared" si="7"/>
        <v>14.500000000000009</v>
      </c>
      <c r="W19" s="87"/>
      <c r="X19" s="87"/>
      <c r="Y19" s="87"/>
      <c r="Z19" s="36">
        <f t="shared" si="6"/>
        <v>1.0211538461538461</v>
      </c>
      <c r="AA19" s="40">
        <f t="shared" si="8"/>
        <v>36.620689655172391</v>
      </c>
    </row>
    <row r="20" spans="1:31" ht="16.5" customHeight="1" x14ac:dyDescent="0.3">
      <c r="A20" s="25">
        <v>45301</v>
      </c>
      <c r="B20" s="3" t="s">
        <v>43</v>
      </c>
      <c r="C20" s="3" t="s">
        <v>42</v>
      </c>
      <c r="D20" s="17">
        <v>240</v>
      </c>
      <c r="E20" s="17">
        <v>231129</v>
      </c>
      <c r="F20" s="4">
        <v>0.37847222222222227</v>
      </c>
      <c r="G20" s="4">
        <v>0.40972222222222227</v>
      </c>
      <c r="H20" s="3">
        <f t="shared" si="0"/>
        <v>45</v>
      </c>
      <c r="I20" s="3"/>
      <c r="J20" s="50">
        <f t="shared" si="1"/>
        <v>0.75</v>
      </c>
      <c r="K20" s="3">
        <v>3</v>
      </c>
      <c r="L20" s="44">
        <f t="shared" si="4"/>
        <v>2.25</v>
      </c>
      <c r="M20" s="29">
        <v>45302</v>
      </c>
      <c r="N20" s="4">
        <v>0.37847222222222227</v>
      </c>
      <c r="O20" s="4">
        <v>0.39930555555555558</v>
      </c>
      <c r="P20" s="3">
        <f t="shared" si="2"/>
        <v>29.999999999999972</v>
      </c>
      <c r="Q20" s="4"/>
      <c r="R20" s="50">
        <f t="shared" si="3"/>
        <v>0.4999999999999995</v>
      </c>
      <c r="S20" s="3">
        <v>5</v>
      </c>
      <c r="T20" s="44">
        <f t="shared" si="5"/>
        <v>2.4999999999999973</v>
      </c>
      <c r="U20" s="6">
        <v>246</v>
      </c>
      <c r="V20" s="47">
        <f t="shared" si="7"/>
        <v>4.7499999999999973</v>
      </c>
      <c r="W20" s="87"/>
      <c r="X20" s="87"/>
      <c r="Y20" s="87"/>
      <c r="Z20" s="36">
        <f t="shared" si="6"/>
        <v>1.0249999999999999</v>
      </c>
      <c r="AA20" s="40">
        <f t="shared" si="8"/>
        <v>51.789473684210556</v>
      </c>
    </row>
    <row r="21" spans="1:31" ht="16.5" customHeight="1" x14ac:dyDescent="0.3">
      <c r="A21" s="25">
        <v>45301</v>
      </c>
      <c r="B21" s="3" t="s">
        <v>41</v>
      </c>
      <c r="C21" s="3" t="s">
        <v>42</v>
      </c>
      <c r="D21" s="17">
        <v>190</v>
      </c>
      <c r="E21" s="17">
        <v>231120</v>
      </c>
      <c r="F21" s="4">
        <v>0.4861111111111111</v>
      </c>
      <c r="G21" s="4">
        <v>0.57291666666666663</v>
      </c>
      <c r="H21" s="3">
        <f t="shared" si="0"/>
        <v>124.99999999999996</v>
      </c>
      <c r="I21" s="3"/>
      <c r="J21" s="50">
        <f t="shared" si="1"/>
        <v>2.0833333333333326</v>
      </c>
      <c r="K21" s="3">
        <v>1.5</v>
      </c>
      <c r="L21" s="44">
        <f t="shared" si="4"/>
        <v>3.1249999999999991</v>
      </c>
      <c r="M21" s="29">
        <v>45302</v>
      </c>
      <c r="N21" s="4">
        <v>0.44444444444444442</v>
      </c>
      <c r="O21" s="4">
        <v>0.49305555555555558</v>
      </c>
      <c r="P21" s="3">
        <f t="shared" si="2"/>
        <v>70.000000000000071</v>
      </c>
      <c r="Q21" s="4"/>
      <c r="R21" s="50">
        <f t="shared" si="3"/>
        <v>1.1666666666666679</v>
      </c>
      <c r="S21" s="3">
        <v>2</v>
      </c>
      <c r="T21" s="44">
        <f t="shared" si="5"/>
        <v>2.3333333333333357</v>
      </c>
      <c r="U21" s="6">
        <v>187</v>
      </c>
      <c r="V21" s="47">
        <f t="shared" si="7"/>
        <v>5.4583333333333348</v>
      </c>
      <c r="W21" s="87"/>
      <c r="X21" s="87"/>
      <c r="Y21" s="87"/>
      <c r="Z21" s="36">
        <f t="shared" si="6"/>
        <v>0.98421052631578942</v>
      </c>
      <c r="AA21" s="40">
        <f t="shared" si="8"/>
        <v>34.259541984732813</v>
      </c>
    </row>
    <row r="22" spans="1:31" ht="16.5" customHeight="1" x14ac:dyDescent="0.3">
      <c r="A22" s="25">
        <v>45301</v>
      </c>
      <c r="B22" s="3" t="s">
        <v>105</v>
      </c>
      <c r="C22" s="3" t="s">
        <v>69</v>
      </c>
      <c r="D22" s="17">
        <v>258</v>
      </c>
      <c r="E22" s="17">
        <v>231120</v>
      </c>
      <c r="F22" s="4">
        <v>0.4861111111111111</v>
      </c>
      <c r="G22" s="4">
        <v>0.57291666666666663</v>
      </c>
      <c r="H22" s="3">
        <f t="shared" ref="H22" si="18">(G22-F22)*24*60</f>
        <v>124.99999999999996</v>
      </c>
      <c r="I22" s="3"/>
      <c r="J22" s="50">
        <f t="shared" ref="J22" si="19">(H22-I22)/60</f>
        <v>2.0833333333333326</v>
      </c>
      <c r="K22" s="3">
        <v>1.5</v>
      </c>
      <c r="L22" s="44">
        <f t="shared" ref="L22" si="20">J22*K22</f>
        <v>3.1249999999999991</v>
      </c>
      <c r="M22" s="29">
        <v>45302</v>
      </c>
      <c r="N22" s="4">
        <v>0.44444444444444442</v>
      </c>
      <c r="O22" s="4">
        <v>0.49305555555555558</v>
      </c>
      <c r="P22" s="3">
        <f t="shared" ref="P22" si="21">(O22-N22)*24*60</f>
        <v>70.000000000000071</v>
      </c>
      <c r="Q22" s="4"/>
      <c r="R22" s="50">
        <f t="shared" ref="R22" si="22">(P22-Q22)/60</f>
        <v>1.1666666666666679</v>
      </c>
      <c r="S22" s="3">
        <v>3</v>
      </c>
      <c r="T22" s="44">
        <f t="shared" ref="T22" si="23">R22*S22</f>
        <v>3.5000000000000036</v>
      </c>
      <c r="U22" s="6">
        <v>251</v>
      </c>
      <c r="V22" s="47">
        <f t="shared" ref="V22" si="24">SUM(L22,T22)</f>
        <v>6.6250000000000027</v>
      </c>
      <c r="W22" s="87"/>
      <c r="X22" s="87"/>
      <c r="Y22" s="87"/>
      <c r="Z22" s="36">
        <f t="shared" ref="Z22" si="25">IF(U22="","",U22/D22)</f>
        <v>0.97286821705426352</v>
      </c>
      <c r="AA22" s="40">
        <f t="shared" ref="AA22" si="26">IF(U22="","",U22/V22)</f>
        <v>37.886792452830171</v>
      </c>
      <c r="AE22" s="2">
        <v>6</v>
      </c>
    </row>
    <row r="23" spans="1:31" ht="16.5" customHeight="1" x14ac:dyDescent="0.3">
      <c r="A23" s="25">
        <v>45301</v>
      </c>
      <c r="B23" s="3" t="s">
        <v>45</v>
      </c>
      <c r="C23" s="3" t="s">
        <v>42</v>
      </c>
      <c r="D23" s="17">
        <v>224</v>
      </c>
      <c r="E23" s="17">
        <v>231123</v>
      </c>
      <c r="F23" s="4">
        <v>0.62152777777777779</v>
      </c>
      <c r="G23" s="4">
        <v>0.64930555555555558</v>
      </c>
      <c r="H23" s="3">
        <f t="shared" si="0"/>
        <v>40.000000000000014</v>
      </c>
      <c r="I23" s="3"/>
      <c r="J23" s="50">
        <f t="shared" si="1"/>
        <v>0.66666666666666685</v>
      </c>
      <c r="K23" s="3">
        <v>3</v>
      </c>
      <c r="L23" s="44">
        <f t="shared" si="4"/>
        <v>2.0000000000000004</v>
      </c>
      <c r="M23" s="29">
        <v>45302</v>
      </c>
      <c r="N23" s="4">
        <v>0.40625</v>
      </c>
      <c r="O23" s="4">
        <v>0.4375</v>
      </c>
      <c r="P23" s="3">
        <f t="shared" si="2"/>
        <v>45</v>
      </c>
      <c r="Q23" s="4"/>
      <c r="R23" s="50">
        <f t="shared" si="3"/>
        <v>0.75</v>
      </c>
      <c r="S23" s="3">
        <v>6</v>
      </c>
      <c r="T23" s="44">
        <f t="shared" si="5"/>
        <v>4.5</v>
      </c>
      <c r="U23" s="6">
        <v>226</v>
      </c>
      <c r="V23" s="47">
        <f t="shared" si="7"/>
        <v>6.5</v>
      </c>
      <c r="W23" s="87"/>
      <c r="X23" s="87"/>
      <c r="Y23" s="87"/>
      <c r="Z23" s="36">
        <f t="shared" si="6"/>
        <v>1.0089285714285714</v>
      </c>
      <c r="AA23" s="40">
        <f t="shared" si="8"/>
        <v>34.769230769230766</v>
      </c>
    </row>
    <row r="24" spans="1:31" ht="16.5" customHeight="1" x14ac:dyDescent="0.3">
      <c r="A24" s="25">
        <v>45301</v>
      </c>
      <c r="B24" s="3" t="s">
        <v>50</v>
      </c>
      <c r="C24" s="3" t="s">
        <v>42</v>
      </c>
      <c r="D24" s="17">
        <v>287</v>
      </c>
      <c r="E24" s="17">
        <v>231013</v>
      </c>
      <c r="F24" s="4">
        <v>0.41319444444444442</v>
      </c>
      <c r="G24" s="4">
        <v>0.4861111111111111</v>
      </c>
      <c r="H24" s="3">
        <f t="shared" si="0"/>
        <v>105.00000000000003</v>
      </c>
      <c r="I24" s="3"/>
      <c r="J24" s="50">
        <f t="shared" si="1"/>
        <v>1.7500000000000004</v>
      </c>
      <c r="K24" s="3">
        <v>1.5</v>
      </c>
      <c r="L24" s="44">
        <f t="shared" si="4"/>
        <v>2.6250000000000009</v>
      </c>
      <c r="M24" s="29">
        <v>45302</v>
      </c>
      <c r="N24" s="4">
        <v>0.54513888888888895</v>
      </c>
      <c r="O24" s="4">
        <v>0.60416666666666663</v>
      </c>
      <c r="P24" s="3">
        <f t="shared" si="2"/>
        <v>84.999999999999858</v>
      </c>
      <c r="Q24" s="4"/>
      <c r="R24" s="50">
        <f t="shared" si="3"/>
        <v>1.4166666666666643</v>
      </c>
      <c r="S24" s="3">
        <v>3</v>
      </c>
      <c r="T24" s="44">
        <f t="shared" si="5"/>
        <v>4.2499999999999929</v>
      </c>
      <c r="U24" s="6">
        <v>299</v>
      </c>
      <c r="V24" s="47">
        <f t="shared" si="7"/>
        <v>6.8749999999999938</v>
      </c>
      <c r="W24" s="87"/>
      <c r="X24" s="87"/>
      <c r="Y24" s="87"/>
      <c r="Z24" s="36">
        <f t="shared" si="6"/>
        <v>1.0418118466898956</v>
      </c>
      <c r="AA24" s="40">
        <f t="shared" si="8"/>
        <v>43.490909090909128</v>
      </c>
    </row>
    <row r="25" spans="1:31" ht="16.5" customHeight="1" x14ac:dyDescent="0.3">
      <c r="A25" s="25">
        <v>45301</v>
      </c>
      <c r="B25" s="3" t="s">
        <v>106</v>
      </c>
      <c r="C25" s="3" t="s">
        <v>69</v>
      </c>
      <c r="D25" s="17">
        <v>237</v>
      </c>
      <c r="E25" s="17">
        <v>231013</v>
      </c>
      <c r="F25" s="4">
        <v>0.41319444444444442</v>
      </c>
      <c r="G25" s="4">
        <v>0.4861111111111111</v>
      </c>
      <c r="H25" s="3">
        <f t="shared" ref="H25" si="27">(G25-F25)*24*60</f>
        <v>105.00000000000003</v>
      </c>
      <c r="I25" s="3"/>
      <c r="J25" s="50">
        <f t="shared" ref="J25" si="28">(H25-I25)/60</f>
        <v>1.7500000000000004</v>
      </c>
      <c r="K25" s="3">
        <v>1.5</v>
      </c>
      <c r="L25" s="44">
        <f t="shared" ref="L25" si="29">J25*K25</f>
        <v>2.6250000000000009</v>
      </c>
      <c r="M25" s="29">
        <v>45302</v>
      </c>
      <c r="N25" s="4">
        <v>0.54513888888888895</v>
      </c>
      <c r="O25" s="4">
        <v>0.60416666666666663</v>
      </c>
      <c r="P25" s="3">
        <f t="shared" ref="P25" si="30">(O25-N25)*24*60</f>
        <v>84.999999999999858</v>
      </c>
      <c r="Q25" s="4"/>
      <c r="R25" s="50">
        <f t="shared" ref="R25" si="31">(P25-Q25)/60</f>
        <v>1.4166666666666643</v>
      </c>
      <c r="S25" s="3">
        <v>3</v>
      </c>
      <c r="T25" s="44">
        <f t="shared" ref="T25" si="32">R25*S25</f>
        <v>4.2499999999999929</v>
      </c>
      <c r="U25" s="6">
        <v>247</v>
      </c>
      <c r="V25" s="47">
        <f t="shared" ref="V25" si="33">SUM(L25,T25)</f>
        <v>6.8749999999999938</v>
      </c>
      <c r="W25" s="87"/>
      <c r="X25" s="87"/>
      <c r="Y25" s="87"/>
      <c r="Z25" s="36">
        <f t="shared" ref="Z25" si="34">IF(U25="","",U25/D25)</f>
        <v>1.0421940928270041</v>
      </c>
      <c r="AA25" s="40">
        <f t="shared" ref="AA25" si="35">IF(U25="","",U25/V25)</f>
        <v>35.927272727272758</v>
      </c>
    </row>
    <row r="26" spans="1:31" ht="16.5" customHeight="1" x14ac:dyDescent="0.3">
      <c r="A26" s="25">
        <v>45302</v>
      </c>
      <c r="B26" s="3" t="s">
        <v>99</v>
      </c>
      <c r="C26" s="3" t="s">
        <v>42</v>
      </c>
      <c r="D26" s="17">
        <v>180</v>
      </c>
      <c r="E26" s="17">
        <v>221005</v>
      </c>
      <c r="F26" s="4">
        <v>0.39930555555555558</v>
      </c>
      <c r="G26" s="4">
        <v>0.4201388888888889</v>
      </c>
      <c r="H26" s="3">
        <f t="shared" si="0"/>
        <v>29.999999999999972</v>
      </c>
      <c r="I26" s="3"/>
      <c r="J26" s="50">
        <f t="shared" si="1"/>
        <v>0.4999999999999995</v>
      </c>
      <c r="K26" s="3">
        <v>3</v>
      </c>
      <c r="L26" s="44">
        <f t="shared" si="4"/>
        <v>1.4999999999999984</v>
      </c>
      <c r="M26" s="29">
        <v>45303</v>
      </c>
      <c r="N26" s="4">
        <v>0.43402777777777773</v>
      </c>
      <c r="O26" s="4">
        <v>0.46527777777777773</v>
      </c>
      <c r="P26" s="3">
        <f t="shared" si="2"/>
        <v>45</v>
      </c>
      <c r="Q26" s="4"/>
      <c r="R26" s="50">
        <f t="shared" si="3"/>
        <v>0.75</v>
      </c>
      <c r="S26" s="3">
        <v>7</v>
      </c>
      <c r="T26" s="44">
        <f t="shared" si="5"/>
        <v>5.25</v>
      </c>
      <c r="U26" s="6">
        <v>178</v>
      </c>
      <c r="V26" s="47">
        <f t="shared" si="7"/>
        <v>6.7499999999999982</v>
      </c>
      <c r="W26" s="87"/>
      <c r="X26" s="87"/>
      <c r="Y26" s="87"/>
      <c r="Z26" s="36">
        <f t="shared" si="6"/>
        <v>0.98888888888888893</v>
      </c>
      <c r="AA26" s="40">
        <f t="shared" si="8"/>
        <v>26.370370370370377</v>
      </c>
    </row>
    <row r="27" spans="1:31" ht="16.5" customHeight="1" x14ac:dyDescent="0.3">
      <c r="A27" s="25">
        <v>45302</v>
      </c>
      <c r="B27" s="3" t="s">
        <v>47</v>
      </c>
      <c r="C27" s="3" t="s">
        <v>42</v>
      </c>
      <c r="D27" s="17">
        <v>640</v>
      </c>
      <c r="E27" s="17">
        <v>231116</v>
      </c>
      <c r="F27" s="4">
        <v>0.4236111111111111</v>
      </c>
      <c r="G27" s="4">
        <v>0.47569444444444442</v>
      </c>
      <c r="H27" s="3">
        <f t="shared" si="0"/>
        <v>74.999999999999972</v>
      </c>
      <c r="I27" s="3"/>
      <c r="J27" s="50">
        <f t="shared" si="1"/>
        <v>1.2499999999999996</v>
      </c>
      <c r="K27" s="3">
        <v>3</v>
      </c>
      <c r="L27" s="44">
        <f t="shared" si="4"/>
        <v>3.7499999999999987</v>
      </c>
      <c r="M27" s="29">
        <v>45303</v>
      </c>
      <c r="N27" s="4">
        <v>0.37847222222222227</v>
      </c>
      <c r="O27" s="4">
        <v>0.42708333333333331</v>
      </c>
      <c r="P27" s="3">
        <f t="shared" si="2"/>
        <v>69.999999999999915</v>
      </c>
      <c r="Q27" s="4"/>
      <c r="R27" s="50">
        <f t="shared" si="3"/>
        <v>1.1666666666666652</v>
      </c>
      <c r="S27" s="3">
        <v>7</v>
      </c>
      <c r="T27" s="44">
        <f t="shared" si="5"/>
        <v>8.1666666666666572</v>
      </c>
      <c r="U27" s="6">
        <v>655</v>
      </c>
      <c r="V27" s="47">
        <f t="shared" si="7"/>
        <v>11.916666666666655</v>
      </c>
      <c r="W27" s="87"/>
      <c r="X27" s="87"/>
      <c r="Y27" s="87"/>
      <c r="Z27" s="36">
        <f t="shared" si="6"/>
        <v>1.0234375</v>
      </c>
      <c r="AA27" s="40">
        <f t="shared" si="8"/>
        <v>54.965034965035017</v>
      </c>
    </row>
    <row r="28" spans="1:31" ht="16.5" customHeight="1" x14ac:dyDescent="0.3">
      <c r="A28" s="25">
        <v>45302</v>
      </c>
      <c r="B28" s="3" t="s">
        <v>103</v>
      </c>
      <c r="C28" s="3" t="s">
        <v>42</v>
      </c>
      <c r="D28" s="17">
        <v>224</v>
      </c>
      <c r="E28" s="17">
        <v>231218</v>
      </c>
      <c r="F28" s="4">
        <v>0.61805555555555558</v>
      </c>
      <c r="G28" s="4">
        <v>0.65277777777777779</v>
      </c>
      <c r="H28" s="3">
        <f t="shared" si="0"/>
        <v>49.999999999999986</v>
      </c>
      <c r="I28" s="3"/>
      <c r="J28" s="50">
        <f t="shared" si="1"/>
        <v>0.83333333333333315</v>
      </c>
      <c r="K28" s="3">
        <v>4</v>
      </c>
      <c r="L28" s="44">
        <f t="shared" si="4"/>
        <v>3.3333333333333326</v>
      </c>
      <c r="M28" s="29">
        <v>45303</v>
      </c>
      <c r="N28" s="4">
        <v>0.46875</v>
      </c>
      <c r="O28" s="4">
        <v>0.51736111111111105</v>
      </c>
      <c r="P28" s="3">
        <f t="shared" si="2"/>
        <v>69.999999999999915</v>
      </c>
      <c r="Q28" s="4"/>
      <c r="R28" s="50">
        <f t="shared" si="3"/>
        <v>1.1666666666666652</v>
      </c>
      <c r="S28" s="3">
        <v>7</v>
      </c>
      <c r="T28" s="44">
        <f t="shared" si="5"/>
        <v>8.1666666666666572</v>
      </c>
      <c r="U28" s="6">
        <v>224</v>
      </c>
      <c r="V28" s="47">
        <f t="shared" si="7"/>
        <v>11.499999999999989</v>
      </c>
      <c r="W28" s="87"/>
      <c r="X28" s="87"/>
      <c r="Y28" s="87"/>
      <c r="Z28" s="36">
        <f t="shared" si="6"/>
        <v>1</v>
      </c>
      <c r="AA28" s="40">
        <f t="shared" si="8"/>
        <v>19.478260869565236</v>
      </c>
    </row>
    <row r="29" spans="1:31" ht="16.5" customHeight="1" x14ac:dyDescent="0.3">
      <c r="A29" s="25">
        <v>45302</v>
      </c>
      <c r="B29" s="3" t="s">
        <v>48</v>
      </c>
      <c r="C29" s="3" t="s">
        <v>42</v>
      </c>
      <c r="D29" s="17">
        <v>243</v>
      </c>
      <c r="E29" s="17">
        <v>231220</v>
      </c>
      <c r="F29" s="4">
        <v>0.61805555555555558</v>
      </c>
      <c r="G29" s="4">
        <v>0.70833333333333337</v>
      </c>
      <c r="H29" s="3">
        <f t="shared" si="0"/>
        <v>130.00000000000003</v>
      </c>
      <c r="I29" s="3"/>
      <c r="J29" s="50">
        <f t="shared" si="1"/>
        <v>2.166666666666667</v>
      </c>
      <c r="K29" s="3">
        <v>2</v>
      </c>
      <c r="L29" s="44">
        <f t="shared" si="4"/>
        <v>4.3333333333333339</v>
      </c>
      <c r="M29" s="29">
        <v>45303</v>
      </c>
      <c r="N29" s="4">
        <v>0.5625</v>
      </c>
      <c r="O29" s="4">
        <v>0.62152777777777779</v>
      </c>
      <c r="P29" s="3">
        <f t="shared" si="2"/>
        <v>85.000000000000014</v>
      </c>
      <c r="Q29" s="4"/>
      <c r="R29" s="50">
        <f t="shared" si="3"/>
        <v>1.416666666666667</v>
      </c>
      <c r="S29" s="3">
        <v>3</v>
      </c>
      <c r="T29" s="44">
        <f t="shared" si="5"/>
        <v>4.2500000000000009</v>
      </c>
      <c r="U29" s="6">
        <v>238</v>
      </c>
      <c r="V29" s="47">
        <f t="shared" si="7"/>
        <v>8.5833333333333357</v>
      </c>
      <c r="W29" s="87"/>
      <c r="X29" s="87"/>
      <c r="Y29" s="87"/>
      <c r="Z29" s="36">
        <f t="shared" si="6"/>
        <v>0.97942386831275718</v>
      </c>
      <c r="AA29" s="40">
        <f t="shared" si="8"/>
        <v>27.728155339805816</v>
      </c>
    </row>
    <row r="30" spans="1:31" ht="16.5" customHeight="1" x14ac:dyDescent="0.3">
      <c r="A30" s="25">
        <v>45302</v>
      </c>
      <c r="B30" s="3" t="s">
        <v>104</v>
      </c>
      <c r="C30" s="3" t="s">
        <v>69</v>
      </c>
      <c r="D30" s="17">
        <v>333</v>
      </c>
      <c r="E30" s="17">
        <v>231220</v>
      </c>
      <c r="F30" s="4">
        <v>0.61805555555555558</v>
      </c>
      <c r="G30" s="4">
        <v>0.70833333333333337</v>
      </c>
      <c r="H30" s="3">
        <f t="shared" ref="H30:H32" si="36">(G30-F30)*24*60</f>
        <v>130.00000000000003</v>
      </c>
      <c r="I30" s="3"/>
      <c r="J30" s="50">
        <f t="shared" ref="J30:J32" si="37">(H30-I30)/60</f>
        <v>2.166666666666667</v>
      </c>
      <c r="K30" s="3">
        <v>2</v>
      </c>
      <c r="L30" s="44">
        <f t="shared" ref="L30:L32" si="38">J30*K30</f>
        <v>4.3333333333333339</v>
      </c>
      <c r="M30" s="29">
        <v>45303</v>
      </c>
      <c r="N30" s="4">
        <v>0.5625</v>
      </c>
      <c r="O30" s="4">
        <v>0.62152777777777779</v>
      </c>
      <c r="P30" s="3">
        <f t="shared" ref="P30:P32" si="39">(O30-N30)*24*60</f>
        <v>85.000000000000014</v>
      </c>
      <c r="Q30" s="4"/>
      <c r="R30" s="50">
        <f t="shared" ref="R30:R32" si="40">(P30-Q30)/60</f>
        <v>1.416666666666667</v>
      </c>
      <c r="S30" s="3">
        <v>3</v>
      </c>
      <c r="T30" s="44">
        <f t="shared" ref="T30:T32" si="41">R30*S30</f>
        <v>4.2500000000000009</v>
      </c>
      <c r="U30" s="6">
        <v>325</v>
      </c>
      <c r="V30" s="47">
        <f t="shared" ref="V30:V32" si="42">SUM(L30,T30)</f>
        <v>8.5833333333333357</v>
      </c>
      <c r="W30" s="87"/>
      <c r="X30" s="87"/>
      <c r="Y30" s="87"/>
      <c r="Z30" s="36">
        <f t="shared" ref="Z30:Z32" si="43">IF(U30="","",U30/D30)</f>
        <v>0.97597597597597596</v>
      </c>
      <c r="AA30" s="40">
        <f t="shared" ref="AA30:AA32" si="44">IF(U30="","",U30/V30)</f>
        <v>37.864077669902905</v>
      </c>
    </row>
    <row r="31" spans="1:31" ht="16.5" customHeight="1" x14ac:dyDescent="0.3">
      <c r="A31" s="25">
        <v>45306</v>
      </c>
      <c r="B31" s="3" t="s">
        <v>107</v>
      </c>
      <c r="C31" s="3" t="s">
        <v>109</v>
      </c>
      <c r="D31" s="17">
        <v>30</v>
      </c>
      <c r="E31" s="17">
        <v>240112</v>
      </c>
      <c r="F31" s="4"/>
      <c r="G31" s="4"/>
      <c r="H31" s="3">
        <f t="shared" si="36"/>
        <v>0</v>
      </c>
      <c r="I31" s="3"/>
      <c r="J31" s="50">
        <f t="shared" si="37"/>
        <v>0</v>
      </c>
      <c r="K31" s="3"/>
      <c r="L31" s="44">
        <f t="shared" si="38"/>
        <v>0</v>
      </c>
      <c r="M31" s="29">
        <v>45306</v>
      </c>
      <c r="N31" s="4">
        <v>0.6875</v>
      </c>
      <c r="O31" s="4">
        <v>0.71527777777777779</v>
      </c>
      <c r="P31" s="3">
        <f t="shared" si="39"/>
        <v>40.000000000000014</v>
      </c>
      <c r="Q31" s="4"/>
      <c r="R31" s="50">
        <f t="shared" si="40"/>
        <v>0.66666666666666685</v>
      </c>
      <c r="S31" s="3">
        <v>3</v>
      </c>
      <c r="T31" s="44">
        <f t="shared" si="41"/>
        <v>2.0000000000000004</v>
      </c>
      <c r="U31" s="6">
        <v>30</v>
      </c>
      <c r="V31" s="47">
        <f t="shared" si="42"/>
        <v>2.0000000000000004</v>
      </c>
      <c r="W31" s="87"/>
      <c r="X31" s="87"/>
      <c r="Y31" s="87"/>
      <c r="Z31" s="36">
        <f t="shared" si="43"/>
        <v>1</v>
      </c>
      <c r="AA31" s="40">
        <f t="shared" si="44"/>
        <v>14.999999999999996</v>
      </c>
    </row>
    <row r="32" spans="1:31" ht="16.5" customHeight="1" x14ac:dyDescent="0.3">
      <c r="A32" s="25">
        <v>45306</v>
      </c>
      <c r="B32" s="3" t="s">
        <v>108</v>
      </c>
      <c r="C32" s="3" t="s">
        <v>109</v>
      </c>
      <c r="D32" s="17">
        <v>41</v>
      </c>
      <c r="E32" s="17" t="s">
        <v>110</v>
      </c>
      <c r="F32" s="4"/>
      <c r="G32" s="4"/>
      <c r="H32" s="3">
        <f t="shared" si="36"/>
        <v>0</v>
      </c>
      <c r="I32" s="3"/>
      <c r="J32" s="50">
        <f t="shared" si="37"/>
        <v>0</v>
      </c>
      <c r="K32" s="3"/>
      <c r="L32" s="44">
        <f t="shared" si="38"/>
        <v>0</v>
      </c>
      <c r="M32" s="29">
        <v>45306</v>
      </c>
      <c r="N32" s="4">
        <v>0.43055555555555558</v>
      </c>
      <c r="O32" s="4">
        <v>0.47222222222222227</v>
      </c>
      <c r="P32" s="3">
        <f t="shared" si="39"/>
        <v>60.000000000000028</v>
      </c>
      <c r="Q32" s="4"/>
      <c r="R32" s="50">
        <f t="shared" si="40"/>
        <v>1.0000000000000004</v>
      </c>
      <c r="S32" s="3">
        <v>1</v>
      </c>
      <c r="T32" s="44">
        <f t="shared" si="41"/>
        <v>1.0000000000000004</v>
      </c>
      <c r="U32" s="6">
        <v>40</v>
      </c>
      <c r="V32" s="47">
        <f t="shared" si="42"/>
        <v>1.0000000000000004</v>
      </c>
      <c r="W32" s="87"/>
      <c r="X32" s="87"/>
      <c r="Y32" s="87"/>
      <c r="Z32" s="36">
        <f t="shared" si="43"/>
        <v>0.97560975609756095</v>
      </c>
      <c r="AA32" s="40">
        <f t="shared" si="44"/>
        <v>39.999999999999986</v>
      </c>
    </row>
    <row r="33" spans="1:27" ht="16.5" customHeight="1" x14ac:dyDescent="0.3">
      <c r="A33" s="25">
        <v>45306</v>
      </c>
      <c r="B33" s="3" t="s">
        <v>51</v>
      </c>
      <c r="C33" s="3" t="s">
        <v>55</v>
      </c>
      <c r="D33" s="17">
        <v>576</v>
      </c>
      <c r="E33" s="17">
        <v>231030</v>
      </c>
      <c r="F33" s="4">
        <v>0.41666666666666669</v>
      </c>
      <c r="G33" s="4">
        <v>0.45833333333333331</v>
      </c>
      <c r="H33" s="3">
        <f t="shared" si="0"/>
        <v>59.999999999999943</v>
      </c>
      <c r="I33" s="3"/>
      <c r="J33" s="50">
        <f t="shared" si="1"/>
        <v>0.999999999999999</v>
      </c>
      <c r="K33" s="3">
        <v>5</v>
      </c>
      <c r="L33" s="44">
        <f t="shared" si="4"/>
        <v>4.9999999999999947</v>
      </c>
      <c r="M33" s="29">
        <v>45307</v>
      </c>
      <c r="N33" s="4">
        <v>0.39930555555555558</v>
      </c>
      <c r="O33" s="4">
        <v>0.4513888888888889</v>
      </c>
      <c r="P33" s="3">
        <f t="shared" si="2"/>
        <v>74.999999999999972</v>
      </c>
      <c r="Q33" s="4"/>
      <c r="R33" s="50">
        <f t="shared" si="3"/>
        <v>1.2499999999999996</v>
      </c>
      <c r="S33" s="3">
        <v>5</v>
      </c>
      <c r="T33" s="44">
        <f t="shared" si="5"/>
        <v>6.2499999999999982</v>
      </c>
      <c r="U33" s="6">
        <v>596</v>
      </c>
      <c r="V33" s="47">
        <f t="shared" si="7"/>
        <v>11.249999999999993</v>
      </c>
      <c r="W33" s="87"/>
      <c r="X33" s="87"/>
      <c r="Y33" s="87"/>
      <c r="Z33" s="36">
        <f t="shared" si="6"/>
        <v>1.0347222222222223</v>
      </c>
      <c r="AA33" s="40">
        <f t="shared" si="8"/>
        <v>52.97777777777781</v>
      </c>
    </row>
    <row r="34" spans="1:27" ht="16.5" customHeight="1" x14ac:dyDescent="0.3">
      <c r="A34" s="25">
        <v>45306</v>
      </c>
      <c r="B34" s="3" t="s">
        <v>51</v>
      </c>
      <c r="C34" s="3" t="s">
        <v>55</v>
      </c>
      <c r="D34" s="17">
        <v>36</v>
      </c>
      <c r="E34" s="17">
        <v>231007</v>
      </c>
      <c r="F34" s="4">
        <v>0.45833333333333331</v>
      </c>
      <c r="G34" s="4">
        <v>0.46180555555555558</v>
      </c>
      <c r="H34" s="3">
        <f t="shared" si="0"/>
        <v>5.0000000000000622</v>
      </c>
      <c r="I34" s="3"/>
      <c r="J34" s="50">
        <f t="shared" si="1"/>
        <v>8.333333333333437E-2</v>
      </c>
      <c r="K34" s="3">
        <v>5</v>
      </c>
      <c r="L34" s="44">
        <f t="shared" si="4"/>
        <v>0.41666666666667185</v>
      </c>
      <c r="M34" s="29">
        <v>45307</v>
      </c>
      <c r="N34" s="4">
        <v>0.39583333333333331</v>
      </c>
      <c r="O34" s="4">
        <v>0.39930555555555558</v>
      </c>
      <c r="P34" s="3">
        <f t="shared" si="2"/>
        <v>5.0000000000000622</v>
      </c>
      <c r="Q34" s="4"/>
      <c r="R34" s="50">
        <f t="shared" si="3"/>
        <v>8.333333333333437E-2</v>
      </c>
      <c r="S34" s="3">
        <v>5</v>
      </c>
      <c r="T34" s="44">
        <f t="shared" si="5"/>
        <v>0.41666666666667185</v>
      </c>
      <c r="U34" s="6">
        <v>36</v>
      </c>
      <c r="V34" s="47">
        <f t="shared" si="7"/>
        <v>0.8333333333333437</v>
      </c>
      <c r="W34" s="87"/>
      <c r="X34" s="87"/>
      <c r="Y34" s="87"/>
      <c r="Z34" s="36">
        <f t="shared" si="6"/>
        <v>1</v>
      </c>
      <c r="AA34" s="40">
        <f t="shared" si="8"/>
        <v>43.199999999999463</v>
      </c>
    </row>
    <row r="35" spans="1:27" ht="16.5" customHeight="1" x14ac:dyDescent="0.3">
      <c r="A35" s="25">
        <v>45306</v>
      </c>
      <c r="B35" s="3" t="s">
        <v>52</v>
      </c>
      <c r="C35" s="3" t="s">
        <v>55</v>
      </c>
      <c r="D35" s="17">
        <v>224</v>
      </c>
      <c r="E35" s="17">
        <v>231212</v>
      </c>
      <c r="F35" s="4">
        <v>0.37847222222222227</v>
      </c>
      <c r="G35" s="4">
        <v>0.40625</v>
      </c>
      <c r="H35" s="3">
        <f t="shared" si="0"/>
        <v>39.999999999999936</v>
      </c>
      <c r="I35" s="3"/>
      <c r="J35" s="50">
        <f t="shared" si="1"/>
        <v>0.66666666666666563</v>
      </c>
      <c r="K35" s="3">
        <v>5</v>
      </c>
      <c r="L35" s="44">
        <f t="shared" si="4"/>
        <v>3.3333333333333282</v>
      </c>
      <c r="M35" s="29">
        <v>45307</v>
      </c>
      <c r="N35" s="4">
        <v>0.4826388888888889</v>
      </c>
      <c r="O35" s="4">
        <v>0.55208333333333337</v>
      </c>
      <c r="P35" s="3">
        <f t="shared" si="2"/>
        <v>100.00000000000004</v>
      </c>
      <c r="Q35" s="4"/>
      <c r="R35" s="50">
        <f t="shared" si="3"/>
        <v>1.6666666666666674</v>
      </c>
      <c r="S35" s="3">
        <v>5</v>
      </c>
      <c r="T35" s="44">
        <f t="shared" si="5"/>
        <v>8.3333333333333375</v>
      </c>
      <c r="U35" s="6">
        <v>220</v>
      </c>
      <c r="V35" s="47">
        <f t="shared" si="7"/>
        <v>11.666666666666666</v>
      </c>
      <c r="W35" s="87"/>
      <c r="X35" s="87"/>
      <c r="Y35" s="87"/>
      <c r="Z35" s="36">
        <f t="shared" si="6"/>
        <v>0.9821428571428571</v>
      </c>
      <c r="AA35" s="40">
        <f t="shared" si="8"/>
        <v>18.857142857142858</v>
      </c>
    </row>
    <row r="36" spans="1:27" ht="16.5" customHeight="1" x14ac:dyDescent="0.3">
      <c r="A36" s="25">
        <v>45306</v>
      </c>
      <c r="B36" s="3" t="s">
        <v>53</v>
      </c>
      <c r="C36" s="3" t="s">
        <v>55</v>
      </c>
      <c r="D36" s="17">
        <v>176</v>
      </c>
      <c r="E36" s="17">
        <v>231220</v>
      </c>
      <c r="F36" s="4">
        <v>0.40625</v>
      </c>
      <c r="G36" s="4">
        <v>0.41666666666666669</v>
      </c>
      <c r="H36" s="3">
        <f t="shared" si="0"/>
        <v>15.000000000000027</v>
      </c>
      <c r="I36" s="3"/>
      <c r="J36" s="50">
        <f t="shared" si="1"/>
        <v>0.25000000000000044</v>
      </c>
      <c r="K36" s="3">
        <v>5</v>
      </c>
      <c r="L36" s="44">
        <f t="shared" si="4"/>
        <v>1.2500000000000022</v>
      </c>
      <c r="M36" s="29">
        <v>45307</v>
      </c>
      <c r="N36" s="4">
        <v>0.46180555555555558</v>
      </c>
      <c r="O36" s="4">
        <v>0.47916666666666669</v>
      </c>
      <c r="P36" s="3">
        <f t="shared" si="2"/>
        <v>24.999999999999993</v>
      </c>
      <c r="Q36" s="4"/>
      <c r="R36" s="50">
        <f t="shared" si="3"/>
        <v>0.41666666666666657</v>
      </c>
      <c r="S36" s="3">
        <v>5</v>
      </c>
      <c r="T36" s="44">
        <f t="shared" si="5"/>
        <v>2.083333333333333</v>
      </c>
      <c r="U36" s="6">
        <v>176</v>
      </c>
      <c r="V36" s="47">
        <f t="shared" si="7"/>
        <v>3.3333333333333353</v>
      </c>
      <c r="W36" s="87"/>
      <c r="X36" s="87"/>
      <c r="Y36" s="87"/>
      <c r="Z36" s="36">
        <f t="shared" si="6"/>
        <v>1</v>
      </c>
      <c r="AA36" s="40">
        <f t="shared" si="8"/>
        <v>52.799999999999969</v>
      </c>
    </row>
    <row r="37" spans="1:27" ht="16.5" customHeight="1" x14ac:dyDescent="0.3">
      <c r="A37" s="25">
        <v>45306</v>
      </c>
      <c r="B37" s="3" t="s">
        <v>54</v>
      </c>
      <c r="C37" s="3" t="s">
        <v>55</v>
      </c>
      <c r="D37" s="17">
        <v>640</v>
      </c>
      <c r="E37" s="17">
        <v>231116</v>
      </c>
      <c r="F37" s="4">
        <v>0.46527777777777773</v>
      </c>
      <c r="G37" s="4">
        <v>0.4861111111111111</v>
      </c>
      <c r="H37" s="3">
        <f t="shared" si="0"/>
        <v>30.000000000000053</v>
      </c>
      <c r="I37" s="3"/>
      <c r="J37" s="50">
        <f t="shared" si="1"/>
        <v>0.50000000000000089</v>
      </c>
      <c r="K37" s="3">
        <v>5</v>
      </c>
      <c r="L37" s="44">
        <f t="shared" si="4"/>
        <v>2.5000000000000044</v>
      </c>
      <c r="M37" s="29">
        <v>45307</v>
      </c>
      <c r="N37" s="4">
        <v>0.57291666666666663</v>
      </c>
      <c r="O37" s="4">
        <v>0.61805555555555558</v>
      </c>
      <c r="P37" s="3">
        <f t="shared" si="2"/>
        <v>65.000000000000085</v>
      </c>
      <c r="Q37" s="4"/>
      <c r="R37" s="50">
        <f t="shared" si="3"/>
        <v>1.0833333333333348</v>
      </c>
      <c r="S37" s="3">
        <v>6</v>
      </c>
      <c r="T37" s="44">
        <f t="shared" si="5"/>
        <v>6.5000000000000089</v>
      </c>
      <c r="U37" s="6">
        <v>644</v>
      </c>
      <c r="V37" s="47">
        <f t="shared" si="7"/>
        <v>9.0000000000000142</v>
      </c>
      <c r="W37" s="87"/>
      <c r="X37" s="87"/>
      <c r="Y37" s="87"/>
      <c r="Z37" s="36">
        <f t="shared" si="6"/>
        <v>1.0062500000000001</v>
      </c>
      <c r="AA37" s="40">
        <f t="shared" si="8"/>
        <v>71.555555555555443</v>
      </c>
    </row>
    <row r="38" spans="1:27" ht="16.5" customHeight="1" x14ac:dyDescent="0.3">
      <c r="A38" s="25">
        <v>45306</v>
      </c>
      <c r="B38" s="3" t="s">
        <v>52</v>
      </c>
      <c r="C38" s="3" t="s">
        <v>55</v>
      </c>
      <c r="D38" s="17">
        <v>168</v>
      </c>
      <c r="E38" s="17">
        <v>231208</v>
      </c>
      <c r="F38" s="4">
        <v>0.37847222222222227</v>
      </c>
      <c r="G38" s="4">
        <v>0.40625</v>
      </c>
      <c r="H38" s="3">
        <f t="shared" si="0"/>
        <v>39.999999999999936</v>
      </c>
      <c r="I38" s="3"/>
      <c r="J38" s="50">
        <f t="shared" si="1"/>
        <v>0.66666666666666563</v>
      </c>
      <c r="K38" s="3">
        <v>5</v>
      </c>
      <c r="L38" s="44">
        <f t="shared" si="4"/>
        <v>3.3333333333333282</v>
      </c>
      <c r="M38" s="29">
        <v>45307</v>
      </c>
      <c r="N38" s="4">
        <v>0.55208333333333337</v>
      </c>
      <c r="O38" s="4">
        <v>0.56597222222222221</v>
      </c>
      <c r="P38" s="3">
        <f t="shared" si="2"/>
        <v>19.999999999999929</v>
      </c>
      <c r="Q38" s="4"/>
      <c r="R38" s="50">
        <f t="shared" si="3"/>
        <v>0.33333333333333215</v>
      </c>
      <c r="S38" s="3">
        <v>5</v>
      </c>
      <c r="T38" s="44">
        <f t="shared" si="5"/>
        <v>1.6666666666666607</v>
      </c>
      <c r="U38" s="6">
        <v>168</v>
      </c>
      <c r="V38" s="47">
        <f t="shared" si="7"/>
        <v>4.9999999999999893</v>
      </c>
      <c r="W38" s="87"/>
      <c r="X38" s="87"/>
      <c r="Y38" s="87"/>
      <c r="Z38" s="36">
        <f t="shared" si="6"/>
        <v>1</v>
      </c>
      <c r="AA38" s="40">
        <f t="shared" si="8"/>
        <v>33.600000000000072</v>
      </c>
    </row>
    <row r="39" spans="1:27" ht="16.5" customHeight="1" x14ac:dyDescent="0.3">
      <c r="A39" s="25">
        <v>45307</v>
      </c>
      <c r="B39" s="3" t="s">
        <v>57</v>
      </c>
      <c r="C39" s="3" t="s">
        <v>60</v>
      </c>
      <c r="D39" s="17">
        <v>448</v>
      </c>
      <c r="E39" s="17">
        <v>231120</v>
      </c>
      <c r="F39" s="4">
        <v>0.62152777777777779</v>
      </c>
      <c r="G39" s="4">
        <v>0.65277777777777779</v>
      </c>
      <c r="H39" s="3">
        <f t="shared" si="0"/>
        <v>45</v>
      </c>
      <c r="I39" s="3"/>
      <c r="J39" s="50">
        <f t="shared" si="1"/>
        <v>0.75</v>
      </c>
      <c r="K39" s="3">
        <v>6</v>
      </c>
      <c r="L39" s="44">
        <f t="shared" si="4"/>
        <v>4.5</v>
      </c>
      <c r="M39" s="29">
        <v>45308</v>
      </c>
      <c r="N39" s="4">
        <v>0.43055555555555558</v>
      </c>
      <c r="O39" s="4">
        <v>0.47569444444444442</v>
      </c>
      <c r="P39" s="3">
        <f t="shared" si="2"/>
        <v>64.999999999999929</v>
      </c>
      <c r="Q39" s="4"/>
      <c r="R39" s="50">
        <f t="shared" si="3"/>
        <v>1.0833333333333321</v>
      </c>
      <c r="S39" s="3">
        <v>6</v>
      </c>
      <c r="T39" s="44">
        <f t="shared" si="5"/>
        <v>6.4999999999999929</v>
      </c>
      <c r="U39" s="6">
        <v>444</v>
      </c>
      <c r="V39" s="47">
        <f t="shared" si="7"/>
        <v>10.999999999999993</v>
      </c>
      <c r="W39" s="87"/>
      <c r="X39" s="87"/>
      <c r="Y39" s="87"/>
      <c r="Z39" s="36">
        <f t="shared" si="6"/>
        <v>0.9910714285714286</v>
      </c>
      <c r="AA39" s="40">
        <f t="shared" si="8"/>
        <v>40.363636363636388</v>
      </c>
    </row>
    <row r="40" spans="1:27" ht="16.5" customHeight="1" x14ac:dyDescent="0.3">
      <c r="A40" s="25">
        <v>45307</v>
      </c>
      <c r="B40" s="3" t="s">
        <v>58</v>
      </c>
      <c r="C40" s="3" t="s">
        <v>60</v>
      </c>
      <c r="D40" s="17">
        <v>576</v>
      </c>
      <c r="E40" s="17">
        <v>231030</v>
      </c>
      <c r="F40" s="4">
        <v>0.65625</v>
      </c>
      <c r="G40" s="4">
        <v>0.70486111111111116</v>
      </c>
      <c r="H40" s="3">
        <f t="shared" si="0"/>
        <v>70.000000000000071</v>
      </c>
      <c r="I40" s="3"/>
      <c r="J40" s="50">
        <f t="shared" si="1"/>
        <v>1.1666666666666679</v>
      </c>
      <c r="K40" s="3">
        <v>6</v>
      </c>
      <c r="L40" s="44">
        <f t="shared" si="4"/>
        <v>7.0000000000000071</v>
      </c>
      <c r="M40" s="29">
        <v>45308</v>
      </c>
      <c r="N40" s="4">
        <v>0.58333333333333337</v>
      </c>
      <c r="O40" s="4">
        <v>0.62847222222222221</v>
      </c>
      <c r="P40" s="3">
        <f t="shared" si="2"/>
        <v>64.999999999999929</v>
      </c>
      <c r="Q40" s="4"/>
      <c r="R40" s="50">
        <f t="shared" si="3"/>
        <v>1.0833333333333321</v>
      </c>
      <c r="S40" s="3">
        <v>6</v>
      </c>
      <c r="T40" s="44">
        <f t="shared" si="5"/>
        <v>6.4999999999999929</v>
      </c>
      <c r="U40" s="6">
        <v>592</v>
      </c>
      <c r="V40" s="47">
        <f t="shared" si="7"/>
        <v>13.5</v>
      </c>
      <c r="W40" s="87"/>
      <c r="X40" s="87"/>
      <c r="Y40" s="87"/>
      <c r="Z40" s="36">
        <f t="shared" si="6"/>
        <v>1.0277777777777777</v>
      </c>
      <c r="AA40" s="40">
        <f t="shared" si="8"/>
        <v>43.851851851851855</v>
      </c>
    </row>
    <row r="41" spans="1:27" ht="16.5" customHeight="1" x14ac:dyDescent="0.3">
      <c r="A41" s="25">
        <v>45307</v>
      </c>
      <c r="B41" s="3" t="s">
        <v>59</v>
      </c>
      <c r="C41" s="3" t="s">
        <v>60</v>
      </c>
      <c r="D41" s="17">
        <v>576</v>
      </c>
      <c r="E41" s="17">
        <v>231018</v>
      </c>
      <c r="F41" s="4">
        <v>0.70833333333333337</v>
      </c>
      <c r="G41" s="4">
        <v>0.72569444444444453</v>
      </c>
      <c r="H41" s="3">
        <f t="shared" si="0"/>
        <v>25.000000000000071</v>
      </c>
      <c r="I41" s="3"/>
      <c r="J41" s="50">
        <f t="shared" si="1"/>
        <v>0.41666666666666785</v>
      </c>
      <c r="K41" s="3">
        <v>6</v>
      </c>
      <c r="L41" s="44">
        <f t="shared" si="4"/>
        <v>2.5000000000000071</v>
      </c>
      <c r="M41" s="29">
        <v>45308</v>
      </c>
      <c r="N41" s="4">
        <v>0.4826388888888889</v>
      </c>
      <c r="O41" s="4">
        <v>0.53819444444444442</v>
      </c>
      <c r="P41" s="3">
        <f t="shared" si="2"/>
        <v>79.999999999999957</v>
      </c>
      <c r="Q41" s="4"/>
      <c r="R41" s="50">
        <f t="shared" si="3"/>
        <v>1.3333333333333326</v>
      </c>
      <c r="S41" s="3">
        <v>6</v>
      </c>
      <c r="T41" s="44">
        <f t="shared" si="5"/>
        <v>7.9999999999999956</v>
      </c>
      <c r="U41" s="6">
        <v>572</v>
      </c>
      <c r="V41" s="47">
        <f t="shared" si="7"/>
        <v>10.500000000000004</v>
      </c>
      <c r="W41" s="87"/>
      <c r="X41" s="87"/>
      <c r="Y41" s="87"/>
      <c r="Z41" s="36">
        <f t="shared" si="6"/>
        <v>0.99305555555555558</v>
      </c>
      <c r="AA41" s="40">
        <f t="shared" si="8"/>
        <v>54.47619047619046</v>
      </c>
    </row>
    <row r="42" spans="1:27" ht="16.5" customHeight="1" x14ac:dyDescent="0.3">
      <c r="A42" s="25">
        <v>45308</v>
      </c>
      <c r="B42" s="3" t="s">
        <v>61</v>
      </c>
      <c r="C42" s="3" t="s">
        <v>64</v>
      </c>
      <c r="D42" s="17">
        <v>576</v>
      </c>
      <c r="E42" s="17">
        <v>231111</v>
      </c>
      <c r="F42" s="4">
        <v>0.63888888888888895</v>
      </c>
      <c r="G42" s="4">
        <v>0.65972222222222221</v>
      </c>
      <c r="H42" s="3">
        <f t="shared" si="0"/>
        <v>29.999999999999893</v>
      </c>
      <c r="I42" s="3"/>
      <c r="J42" s="50">
        <f t="shared" si="1"/>
        <v>0.49999999999999822</v>
      </c>
      <c r="K42" s="3">
        <v>6</v>
      </c>
      <c r="L42" s="44">
        <f t="shared" si="4"/>
        <v>2.9999999999999893</v>
      </c>
      <c r="M42" s="29">
        <v>45309</v>
      </c>
      <c r="N42" s="4">
        <v>0.37847222222222227</v>
      </c>
      <c r="O42" s="4">
        <v>0.42708333333333331</v>
      </c>
      <c r="P42" s="3">
        <f t="shared" si="2"/>
        <v>69.999999999999915</v>
      </c>
      <c r="Q42" s="4"/>
      <c r="R42" s="50">
        <f t="shared" si="3"/>
        <v>1.1666666666666652</v>
      </c>
      <c r="S42" s="3">
        <v>5</v>
      </c>
      <c r="T42" s="44">
        <f t="shared" si="5"/>
        <v>5.8333333333333259</v>
      </c>
      <c r="U42" s="6">
        <v>582</v>
      </c>
      <c r="V42" s="47">
        <f t="shared" si="7"/>
        <v>8.8333333333333144</v>
      </c>
      <c r="W42" s="87"/>
      <c r="X42" s="87"/>
      <c r="Y42" s="87"/>
      <c r="Z42" s="36">
        <f t="shared" si="6"/>
        <v>1.0104166666666667</v>
      </c>
      <c r="AA42" s="40">
        <f t="shared" si="8"/>
        <v>65.886792452830335</v>
      </c>
    </row>
    <row r="43" spans="1:27" ht="16.5" customHeight="1" x14ac:dyDescent="0.3">
      <c r="A43" s="25">
        <v>45308</v>
      </c>
      <c r="B43" s="3" t="s">
        <v>62</v>
      </c>
      <c r="C43" s="3" t="s">
        <v>64</v>
      </c>
      <c r="D43" s="17">
        <v>576</v>
      </c>
      <c r="E43" s="17">
        <v>231030</v>
      </c>
      <c r="F43" s="4">
        <v>0.70833333333333337</v>
      </c>
      <c r="G43" s="4">
        <v>0.72916666666666663</v>
      </c>
      <c r="H43" s="3">
        <f t="shared" si="0"/>
        <v>29.999999999999893</v>
      </c>
      <c r="I43" s="3"/>
      <c r="J43" s="50">
        <f t="shared" si="1"/>
        <v>0.49999999999999822</v>
      </c>
      <c r="K43" s="3">
        <v>7</v>
      </c>
      <c r="L43" s="44">
        <f t="shared" si="4"/>
        <v>3.4999999999999876</v>
      </c>
      <c r="M43" s="29">
        <v>45309</v>
      </c>
      <c r="N43" s="4">
        <v>0.43055555555555558</v>
      </c>
      <c r="O43" s="4">
        <v>0.4861111111111111</v>
      </c>
      <c r="P43" s="3">
        <f t="shared" si="2"/>
        <v>79.999999999999957</v>
      </c>
      <c r="Q43" s="4"/>
      <c r="R43" s="50">
        <f t="shared" si="3"/>
        <v>1.3333333333333326</v>
      </c>
      <c r="S43" s="3">
        <v>5</v>
      </c>
      <c r="T43" s="44">
        <f t="shared" si="5"/>
        <v>6.6666666666666625</v>
      </c>
      <c r="U43" s="6">
        <v>598</v>
      </c>
      <c r="V43" s="47">
        <f t="shared" si="7"/>
        <v>10.16666666666665</v>
      </c>
      <c r="W43" s="87"/>
      <c r="X43" s="87"/>
      <c r="Y43" s="87"/>
      <c r="Z43" s="36">
        <f t="shared" si="6"/>
        <v>1.0381944444444444</v>
      </c>
      <c r="AA43" s="40">
        <f t="shared" si="8"/>
        <v>58.819672131147634</v>
      </c>
    </row>
    <row r="44" spans="1:27" ht="16.5" customHeight="1" x14ac:dyDescent="0.3">
      <c r="A44" s="25">
        <v>45308</v>
      </c>
      <c r="B44" s="3" t="s">
        <v>63</v>
      </c>
      <c r="C44" s="3" t="s">
        <v>64</v>
      </c>
      <c r="D44" s="17">
        <v>576</v>
      </c>
      <c r="E44" s="17">
        <v>231018</v>
      </c>
      <c r="F44" s="4">
        <v>0.69097222222222221</v>
      </c>
      <c r="G44" s="4">
        <v>0.70486111111111116</v>
      </c>
      <c r="H44" s="3">
        <f t="shared" si="0"/>
        <v>20.000000000000089</v>
      </c>
      <c r="I44" s="3"/>
      <c r="J44" s="50">
        <f t="shared" si="1"/>
        <v>0.33333333333333481</v>
      </c>
      <c r="K44" s="3">
        <v>6</v>
      </c>
      <c r="L44" s="44">
        <f t="shared" si="4"/>
        <v>2.0000000000000089</v>
      </c>
      <c r="M44" s="29">
        <v>45309</v>
      </c>
      <c r="N44" s="4">
        <v>0.54513888888888895</v>
      </c>
      <c r="O44" s="4">
        <v>0.60069444444444442</v>
      </c>
      <c r="P44" s="3">
        <f t="shared" si="2"/>
        <v>79.999999999999872</v>
      </c>
      <c r="Q44" s="4"/>
      <c r="R44" s="50">
        <f t="shared" si="3"/>
        <v>1.3333333333333313</v>
      </c>
      <c r="S44" s="3">
        <v>6</v>
      </c>
      <c r="T44" s="44">
        <f t="shared" si="5"/>
        <v>7.9999999999999876</v>
      </c>
      <c r="U44" s="6">
        <v>570</v>
      </c>
      <c r="V44" s="47">
        <f t="shared" si="7"/>
        <v>9.9999999999999964</v>
      </c>
      <c r="W44" s="87"/>
      <c r="X44" s="87"/>
      <c r="Y44" s="87"/>
      <c r="Z44" s="36">
        <f t="shared" si="6"/>
        <v>0.98958333333333337</v>
      </c>
      <c r="AA44" s="40">
        <f t="shared" si="8"/>
        <v>57.000000000000021</v>
      </c>
    </row>
    <row r="45" spans="1:27" ht="16.5" customHeight="1" x14ac:dyDescent="0.3">
      <c r="A45" s="25">
        <v>45309</v>
      </c>
      <c r="B45" s="3" t="s">
        <v>99</v>
      </c>
      <c r="C45" s="3" t="s">
        <v>70</v>
      </c>
      <c r="D45" s="17">
        <v>292</v>
      </c>
      <c r="E45" s="17">
        <v>231111</v>
      </c>
      <c r="F45" s="4">
        <v>0.40972222222222227</v>
      </c>
      <c r="G45" s="4">
        <v>0.61111111111111105</v>
      </c>
      <c r="H45" s="3">
        <f>(G45-F45)*24*60</f>
        <v>289.99999999999983</v>
      </c>
      <c r="I45" s="3">
        <v>60</v>
      </c>
      <c r="J45" s="50">
        <f>(H45-I45)/60</f>
        <v>3.8333333333333304</v>
      </c>
      <c r="K45" s="3">
        <v>2.5</v>
      </c>
      <c r="L45" s="44">
        <f t="shared" si="4"/>
        <v>9.583333333333325</v>
      </c>
      <c r="M45" s="29">
        <v>45310</v>
      </c>
      <c r="N45" s="4">
        <v>0.43055555555555558</v>
      </c>
      <c r="O45" s="4">
        <v>0.46875</v>
      </c>
      <c r="P45" s="3">
        <f>(O45-N45)*24*60</f>
        <v>54.999999999999964</v>
      </c>
      <c r="Q45" s="3"/>
      <c r="R45" s="50">
        <f>(P45-Q45)/60</f>
        <v>0.91666666666666607</v>
      </c>
      <c r="S45" s="3">
        <v>6</v>
      </c>
      <c r="T45" s="44">
        <f t="shared" si="5"/>
        <v>5.4999999999999964</v>
      </c>
      <c r="U45" s="6">
        <v>290</v>
      </c>
      <c r="V45" s="47">
        <f t="shared" si="7"/>
        <v>15.083333333333321</v>
      </c>
      <c r="W45" s="87"/>
      <c r="X45" s="87"/>
      <c r="Y45" s="87"/>
      <c r="Z45" s="36">
        <f t="shared" si="6"/>
        <v>0.99315068493150682</v>
      </c>
      <c r="AA45" s="40">
        <f t="shared" si="8"/>
        <v>19.22651933701659</v>
      </c>
    </row>
    <row r="46" spans="1:27" ht="16.5" customHeight="1" x14ac:dyDescent="0.3">
      <c r="A46" s="25">
        <v>45309</v>
      </c>
      <c r="B46" s="3" t="s">
        <v>67</v>
      </c>
      <c r="C46" s="3" t="s">
        <v>70</v>
      </c>
      <c r="D46" s="17">
        <v>576</v>
      </c>
      <c r="E46" s="17">
        <v>231212</v>
      </c>
      <c r="F46" s="4">
        <v>0.40972222222222227</v>
      </c>
      <c r="G46" s="4">
        <v>0.61111111111111105</v>
      </c>
      <c r="H46" s="3">
        <f>(G46-F46)*24*60</f>
        <v>289.99999999999983</v>
      </c>
      <c r="I46" s="3">
        <v>60</v>
      </c>
      <c r="J46" s="50">
        <f t="shared" ref="J46:J113" si="45">(H46-I46)/60</f>
        <v>3.8333333333333304</v>
      </c>
      <c r="K46" s="3">
        <v>2.5</v>
      </c>
      <c r="L46" s="44">
        <f t="shared" si="4"/>
        <v>9.583333333333325</v>
      </c>
      <c r="M46" s="29">
        <v>45310</v>
      </c>
      <c r="N46" s="4">
        <v>0.47222222222222227</v>
      </c>
      <c r="O46" s="4">
        <v>0.56597222222222221</v>
      </c>
      <c r="P46" s="3">
        <f t="shared" ref="P46:P113" si="46">(O46-N46)*24*60</f>
        <v>134.99999999999991</v>
      </c>
      <c r="Q46" s="3">
        <v>60</v>
      </c>
      <c r="R46" s="50">
        <f t="shared" ref="R46:R113" si="47">(P46-Q46)/60</f>
        <v>1.2499999999999987</v>
      </c>
      <c r="S46" s="3">
        <v>6</v>
      </c>
      <c r="T46" s="44">
        <f t="shared" si="5"/>
        <v>7.499999999999992</v>
      </c>
      <c r="U46" s="6">
        <v>577</v>
      </c>
      <c r="V46" s="47">
        <f t="shared" si="7"/>
        <v>17.083333333333318</v>
      </c>
      <c r="W46" s="87"/>
      <c r="X46" s="87"/>
      <c r="Y46" s="87"/>
      <c r="Z46" s="36">
        <f t="shared" si="6"/>
        <v>1.0017361111111112</v>
      </c>
      <c r="AA46" s="40">
        <f t="shared" si="8"/>
        <v>33.775609756097595</v>
      </c>
    </row>
    <row r="47" spans="1:27" ht="16.5" customHeight="1" x14ac:dyDescent="0.3">
      <c r="A47" s="25">
        <v>45309</v>
      </c>
      <c r="B47" s="3" t="s">
        <v>98</v>
      </c>
      <c r="C47" s="3" t="s">
        <v>70</v>
      </c>
      <c r="D47" s="17">
        <v>288</v>
      </c>
      <c r="E47" s="17">
        <v>231030</v>
      </c>
      <c r="F47" s="4">
        <v>0.64236111111111105</v>
      </c>
      <c r="G47" s="4">
        <v>0.65625</v>
      </c>
      <c r="H47" s="3">
        <f t="shared" ref="H47:H114" si="48">(G47-F47)*24*60</f>
        <v>20.000000000000089</v>
      </c>
      <c r="I47" s="3"/>
      <c r="J47" s="50">
        <f t="shared" si="45"/>
        <v>0.33333333333333481</v>
      </c>
      <c r="K47" s="3">
        <v>6</v>
      </c>
      <c r="L47" s="44">
        <f t="shared" si="4"/>
        <v>2.0000000000000089</v>
      </c>
      <c r="M47" s="29">
        <v>45310</v>
      </c>
      <c r="N47" s="4">
        <v>0.38541666666666669</v>
      </c>
      <c r="O47" s="4">
        <v>0.4236111111111111</v>
      </c>
      <c r="P47" s="3">
        <f t="shared" si="46"/>
        <v>54.999999999999964</v>
      </c>
      <c r="Q47" s="3"/>
      <c r="R47" s="50">
        <f t="shared" si="47"/>
        <v>0.91666666666666607</v>
      </c>
      <c r="S47" s="3">
        <v>6</v>
      </c>
      <c r="T47" s="44">
        <f t="shared" si="5"/>
        <v>5.4999999999999964</v>
      </c>
      <c r="U47" s="6">
        <v>297</v>
      </c>
      <c r="V47" s="47">
        <f t="shared" si="7"/>
        <v>7.5000000000000053</v>
      </c>
      <c r="W47" s="87"/>
      <c r="X47" s="87"/>
      <c r="Y47" s="87"/>
      <c r="Z47" s="36">
        <f t="shared" si="6"/>
        <v>1.03125</v>
      </c>
      <c r="AA47" s="40">
        <f t="shared" si="8"/>
        <v>39.599999999999973</v>
      </c>
    </row>
    <row r="48" spans="1:27" ht="16.5" customHeight="1" x14ac:dyDescent="0.3">
      <c r="A48" s="25">
        <v>45309</v>
      </c>
      <c r="B48" s="3" t="s">
        <v>68</v>
      </c>
      <c r="C48" s="3" t="s">
        <v>70</v>
      </c>
      <c r="D48" s="17">
        <v>576</v>
      </c>
      <c r="E48" s="17">
        <v>231129</v>
      </c>
      <c r="F48" s="4">
        <v>0.61458333333333337</v>
      </c>
      <c r="G48" s="4">
        <v>0.63888888888888895</v>
      </c>
      <c r="H48" s="3">
        <f t="shared" si="48"/>
        <v>35.000000000000036</v>
      </c>
      <c r="I48" s="3"/>
      <c r="J48" s="50">
        <f t="shared" si="45"/>
        <v>0.58333333333333393</v>
      </c>
      <c r="K48" s="3">
        <v>7</v>
      </c>
      <c r="L48" s="44">
        <f t="shared" si="4"/>
        <v>4.0833333333333375</v>
      </c>
      <c r="M48" s="29">
        <v>45310</v>
      </c>
      <c r="N48" s="4">
        <v>0.57291666666666663</v>
      </c>
      <c r="O48" s="4">
        <v>0.62152777777777779</v>
      </c>
      <c r="P48" s="3">
        <f t="shared" si="46"/>
        <v>70.000000000000071</v>
      </c>
      <c r="Q48" s="3"/>
      <c r="R48" s="50">
        <f t="shared" si="47"/>
        <v>1.1666666666666679</v>
      </c>
      <c r="S48" s="3">
        <v>6</v>
      </c>
      <c r="T48" s="44">
        <f t="shared" si="5"/>
        <v>7.0000000000000071</v>
      </c>
      <c r="U48" s="6">
        <v>592</v>
      </c>
      <c r="V48" s="47">
        <f t="shared" si="7"/>
        <v>11.083333333333345</v>
      </c>
      <c r="W48" s="87"/>
      <c r="X48" s="87"/>
      <c r="Y48" s="87"/>
      <c r="Z48" s="36">
        <f t="shared" si="6"/>
        <v>1.0277777777777777</v>
      </c>
      <c r="AA48" s="40">
        <f t="shared" si="8"/>
        <v>53.41353383458641</v>
      </c>
    </row>
    <row r="49" spans="1:27" ht="16.5" customHeight="1" x14ac:dyDescent="0.3">
      <c r="A49" s="25">
        <v>45313</v>
      </c>
      <c r="B49" s="3" t="s">
        <v>113</v>
      </c>
      <c r="C49" s="3" t="s">
        <v>114</v>
      </c>
      <c r="D49" s="17">
        <v>288</v>
      </c>
      <c r="E49" s="17">
        <v>231013</v>
      </c>
      <c r="F49" s="4">
        <v>0.4236111111111111</v>
      </c>
      <c r="G49" s="4">
        <v>0.44097222222222227</v>
      </c>
      <c r="H49" s="3">
        <f t="shared" si="48"/>
        <v>25.000000000000071</v>
      </c>
      <c r="I49" s="3"/>
      <c r="J49" s="50">
        <f t="shared" si="45"/>
        <v>0.41666666666666785</v>
      </c>
      <c r="K49" s="3">
        <v>6</v>
      </c>
      <c r="L49" s="44">
        <f t="shared" si="4"/>
        <v>2.5000000000000071</v>
      </c>
      <c r="M49" s="29">
        <v>45314</v>
      </c>
      <c r="N49" s="4">
        <v>0.4236111111111111</v>
      </c>
      <c r="O49" s="4">
        <v>0.44097222222222227</v>
      </c>
      <c r="P49" s="3">
        <f t="shared" si="46"/>
        <v>25.000000000000071</v>
      </c>
      <c r="Q49" s="3"/>
      <c r="R49" s="50">
        <f t="shared" si="47"/>
        <v>0.41666666666666785</v>
      </c>
      <c r="S49" s="3">
        <v>5</v>
      </c>
      <c r="T49" s="44">
        <f t="shared" si="5"/>
        <v>2.0833333333333393</v>
      </c>
      <c r="U49" s="6">
        <v>293</v>
      </c>
      <c r="V49" s="47">
        <f t="shared" si="7"/>
        <v>4.5833333333333464</v>
      </c>
      <c r="W49" s="87"/>
      <c r="X49" s="87"/>
      <c r="Y49" s="87"/>
      <c r="Z49" s="36">
        <f t="shared" si="6"/>
        <v>1.0173611111111112</v>
      </c>
      <c r="AA49" s="40">
        <f t="shared" si="8"/>
        <v>63.927272727272545</v>
      </c>
    </row>
    <row r="50" spans="1:27" ht="16.5" customHeight="1" x14ac:dyDescent="0.3">
      <c r="A50" s="25">
        <v>45313</v>
      </c>
      <c r="B50" s="3" t="s">
        <v>113</v>
      </c>
      <c r="C50" s="3" t="s">
        <v>114</v>
      </c>
      <c r="D50" s="17">
        <v>288</v>
      </c>
      <c r="E50" s="17">
        <v>231115</v>
      </c>
      <c r="F50" s="4">
        <v>0.40277777777777773</v>
      </c>
      <c r="G50" s="4">
        <v>0.4236111111111111</v>
      </c>
      <c r="H50" s="3">
        <f t="shared" si="48"/>
        <v>30.000000000000053</v>
      </c>
      <c r="I50" s="3"/>
      <c r="J50" s="50">
        <f t="shared" si="45"/>
        <v>0.50000000000000089</v>
      </c>
      <c r="K50" s="3">
        <v>6</v>
      </c>
      <c r="L50" s="44">
        <f t="shared" si="4"/>
        <v>3.0000000000000053</v>
      </c>
      <c r="M50" s="29">
        <v>45314</v>
      </c>
      <c r="N50" s="4">
        <v>0.40277777777777773</v>
      </c>
      <c r="O50" s="4">
        <v>0.4236111111111111</v>
      </c>
      <c r="P50" s="3">
        <f t="shared" si="46"/>
        <v>30.000000000000053</v>
      </c>
      <c r="Q50" s="3"/>
      <c r="R50" s="50">
        <f t="shared" si="47"/>
        <v>0.50000000000000089</v>
      </c>
      <c r="S50" s="3">
        <v>6</v>
      </c>
      <c r="T50" s="44">
        <f t="shared" si="5"/>
        <v>3.0000000000000053</v>
      </c>
      <c r="U50" s="6">
        <v>307</v>
      </c>
      <c r="V50" s="47">
        <f t="shared" si="7"/>
        <v>6.0000000000000107</v>
      </c>
      <c r="W50" s="87"/>
      <c r="X50" s="87"/>
      <c r="Y50" s="87"/>
      <c r="Z50" s="36">
        <f t="shared" si="6"/>
        <v>1.0659722222222223</v>
      </c>
      <c r="AA50" s="40">
        <f t="shared" si="8"/>
        <v>51.166666666666579</v>
      </c>
    </row>
    <row r="51" spans="1:27" ht="16.5" customHeight="1" x14ac:dyDescent="0.3">
      <c r="A51" s="25">
        <v>45313</v>
      </c>
      <c r="B51" s="3" t="s">
        <v>115</v>
      </c>
      <c r="C51" s="3" t="s">
        <v>114</v>
      </c>
      <c r="D51" s="17">
        <v>576</v>
      </c>
      <c r="E51" s="17">
        <v>231201</v>
      </c>
      <c r="F51" s="4">
        <v>0.44444444444444442</v>
      </c>
      <c r="G51" s="4">
        <v>0.47222222222222227</v>
      </c>
      <c r="H51" s="3">
        <f t="shared" si="48"/>
        <v>40.000000000000099</v>
      </c>
      <c r="I51" s="3"/>
      <c r="J51" s="50">
        <f t="shared" si="45"/>
        <v>0.66666666666666829</v>
      </c>
      <c r="K51" s="3">
        <v>6</v>
      </c>
      <c r="L51" s="44">
        <f t="shared" si="4"/>
        <v>4.0000000000000098</v>
      </c>
      <c r="M51" s="29">
        <v>45314</v>
      </c>
      <c r="N51" s="4">
        <v>0.44444444444444442</v>
      </c>
      <c r="O51" s="4">
        <v>0.47222222222222227</v>
      </c>
      <c r="P51" s="3">
        <f t="shared" si="46"/>
        <v>40.000000000000099</v>
      </c>
      <c r="Q51" s="3"/>
      <c r="R51" s="50">
        <f t="shared" si="47"/>
        <v>0.66666666666666829</v>
      </c>
      <c r="S51" s="3">
        <v>5</v>
      </c>
      <c r="T51" s="44">
        <f t="shared" si="5"/>
        <v>3.3333333333333415</v>
      </c>
      <c r="U51" s="6">
        <v>591</v>
      </c>
      <c r="V51" s="47">
        <f t="shared" si="7"/>
        <v>7.3333333333333517</v>
      </c>
      <c r="W51" s="87"/>
      <c r="X51" s="87"/>
      <c r="Y51" s="87"/>
      <c r="Z51" s="36">
        <f t="shared" si="6"/>
        <v>1.0260416666666667</v>
      </c>
      <c r="AA51" s="40">
        <f t="shared" si="8"/>
        <v>80.590909090908895</v>
      </c>
    </row>
    <row r="52" spans="1:27" ht="16.5" customHeight="1" x14ac:dyDescent="0.3">
      <c r="A52" s="25">
        <v>45313</v>
      </c>
      <c r="B52" s="3" t="s">
        <v>116</v>
      </c>
      <c r="C52" s="3" t="s">
        <v>114</v>
      </c>
      <c r="D52" s="17">
        <v>224</v>
      </c>
      <c r="E52" s="17">
        <v>231218</v>
      </c>
      <c r="F52" s="4">
        <v>0.38194444444444442</v>
      </c>
      <c r="G52" s="4">
        <v>0.39930555555555558</v>
      </c>
      <c r="H52" s="3">
        <f t="shared" si="48"/>
        <v>25.000000000000071</v>
      </c>
      <c r="I52" s="3"/>
      <c r="J52" s="50">
        <f t="shared" si="45"/>
        <v>0.41666666666666785</v>
      </c>
      <c r="K52" s="3">
        <v>6</v>
      </c>
      <c r="L52" s="44">
        <f t="shared" si="4"/>
        <v>2.5000000000000071</v>
      </c>
      <c r="M52" s="29">
        <v>45314</v>
      </c>
      <c r="N52" s="4">
        <v>0.38194444444444442</v>
      </c>
      <c r="O52" s="4">
        <v>0.39930555555555558</v>
      </c>
      <c r="P52" s="3">
        <f t="shared" si="46"/>
        <v>25.000000000000071</v>
      </c>
      <c r="Q52" s="3"/>
      <c r="R52" s="50">
        <f t="shared" si="47"/>
        <v>0.41666666666666785</v>
      </c>
      <c r="S52" s="3">
        <v>7</v>
      </c>
      <c r="T52" s="44">
        <f t="shared" si="5"/>
        <v>2.916666666666675</v>
      </c>
      <c r="U52" s="6">
        <v>224</v>
      </c>
      <c r="V52" s="47">
        <f t="shared" si="7"/>
        <v>5.4166666666666821</v>
      </c>
      <c r="W52" s="87"/>
      <c r="X52" s="87"/>
      <c r="Y52" s="87"/>
      <c r="Z52" s="36">
        <f t="shared" si="6"/>
        <v>1</v>
      </c>
      <c r="AA52" s="40">
        <f t="shared" si="8"/>
        <v>41.353846153846035</v>
      </c>
    </row>
    <row r="53" spans="1:27" ht="16.5" customHeight="1" x14ac:dyDescent="0.3">
      <c r="A53" s="25">
        <v>45313</v>
      </c>
      <c r="B53" s="3" t="s">
        <v>117</v>
      </c>
      <c r="C53" s="3" t="s">
        <v>69</v>
      </c>
      <c r="D53" s="17">
        <v>200</v>
      </c>
      <c r="E53" s="17">
        <v>231129</v>
      </c>
      <c r="F53" s="4"/>
      <c r="G53" s="4"/>
      <c r="H53" s="3">
        <f t="shared" si="48"/>
        <v>0</v>
      </c>
      <c r="I53" s="3"/>
      <c r="J53" s="50">
        <f t="shared" si="45"/>
        <v>0</v>
      </c>
      <c r="K53" s="3"/>
      <c r="L53" s="44"/>
      <c r="M53" s="29">
        <v>45314</v>
      </c>
      <c r="N53" s="4">
        <v>0.56944444444444442</v>
      </c>
      <c r="O53" s="4">
        <v>0.59722222222222221</v>
      </c>
      <c r="P53" s="3">
        <f t="shared" ref="P53" si="49">(O53-N53)*24*60</f>
        <v>40.000000000000014</v>
      </c>
      <c r="Q53" s="3"/>
      <c r="R53" s="50">
        <f t="shared" ref="R53" si="50">(P53-Q53)/60</f>
        <v>0.66666666666666685</v>
      </c>
      <c r="S53" s="3">
        <v>4</v>
      </c>
      <c r="T53" s="44">
        <f t="shared" ref="T53" si="51">R53*S53</f>
        <v>2.6666666666666674</v>
      </c>
      <c r="U53" s="6">
        <v>199</v>
      </c>
      <c r="V53" s="47">
        <f t="shared" si="7"/>
        <v>2.6666666666666674</v>
      </c>
      <c r="W53" s="87"/>
      <c r="X53" s="87"/>
      <c r="Y53" s="87"/>
      <c r="Z53" s="36">
        <f t="shared" si="6"/>
        <v>0.995</v>
      </c>
      <c r="AA53" s="40">
        <f t="shared" si="8"/>
        <v>74.624999999999986</v>
      </c>
    </row>
    <row r="54" spans="1:27" ht="16.5" customHeight="1" x14ac:dyDescent="0.3">
      <c r="A54" s="25">
        <v>45314</v>
      </c>
      <c r="B54" s="3" t="s">
        <v>113</v>
      </c>
      <c r="C54" s="3" t="s">
        <v>114</v>
      </c>
      <c r="D54" s="17">
        <v>576</v>
      </c>
      <c r="E54" s="17">
        <v>231115</v>
      </c>
      <c r="F54" s="4">
        <v>0.40277777777777773</v>
      </c>
      <c r="G54" s="4">
        <v>0.60069444444444442</v>
      </c>
      <c r="H54" s="3">
        <f t="shared" si="48"/>
        <v>285</v>
      </c>
      <c r="I54" s="3">
        <v>60</v>
      </c>
      <c r="J54" s="50">
        <f t="shared" si="45"/>
        <v>3.75</v>
      </c>
      <c r="K54" s="3">
        <v>7</v>
      </c>
      <c r="L54" s="44">
        <f>J54*K54</f>
        <v>26.25</v>
      </c>
      <c r="M54" s="29">
        <v>45315</v>
      </c>
      <c r="N54" s="4">
        <v>0.40972222222222227</v>
      </c>
      <c r="O54" s="4">
        <v>0.44444444444444442</v>
      </c>
      <c r="P54" s="3">
        <f t="shared" si="46"/>
        <v>49.999999999999901</v>
      </c>
      <c r="Q54" s="3"/>
      <c r="R54" s="50">
        <f t="shared" si="47"/>
        <v>0.83333333333333171</v>
      </c>
      <c r="S54" s="3">
        <v>6</v>
      </c>
      <c r="T54" s="44">
        <f t="shared" si="5"/>
        <v>4.9999999999999902</v>
      </c>
      <c r="U54" s="6">
        <v>598.70000000000005</v>
      </c>
      <c r="V54" s="47">
        <f t="shared" si="7"/>
        <v>31.249999999999989</v>
      </c>
      <c r="W54" s="87"/>
      <c r="X54" s="87"/>
      <c r="Y54" s="87"/>
      <c r="Z54" s="36">
        <f t="shared" si="6"/>
        <v>1.0394097222222223</v>
      </c>
      <c r="AA54" s="40">
        <f t="shared" si="8"/>
        <v>19.158400000000007</v>
      </c>
    </row>
    <row r="55" spans="1:27" ht="16.5" customHeight="1" x14ac:dyDescent="0.3">
      <c r="A55" s="25">
        <v>45314</v>
      </c>
      <c r="B55" s="3" t="s">
        <v>118</v>
      </c>
      <c r="C55" s="3" t="s">
        <v>114</v>
      </c>
      <c r="D55" s="17">
        <f>161+252</f>
        <v>413</v>
      </c>
      <c r="E55" s="17" t="s">
        <v>120</v>
      </c>
      <c r="F55" s="4">
        <v>0.62152777777777779</v>
      </c>
      <c r="G55" s="4">
        <v>0.65972222222222221</v>
      </c>
      <c r="H55" s="3">
        <f t="shared" si="48"/>
        <v>54.999999999999964</v>
      </c>
      <c r="I55" s="3"/>
      <c r="J55" s="50">
        <f t="shared" si="45"/>
        <v>0.91666666666666607</v>
      </c>
      <c r="K55" s="3">
        <v>7</v>
      </c>
      <c r="L55" s="44">
        <f t="shared" ref="L55:L122" si="52">J55*K55</f>
        <v>6.4166666666666625</v>
      </c>
      <c r="M55" s="29">
        <v>45315</v>
      </c>
      <c r="N55" s="4">
        <v>0.4513888888888889</v>
      </c>
      <c r="O55" s="4">
        <v>0.47916666666666669</v>
      </c>
      <c r="P55" s="3">
        <f t="shared" si="46"/>
        <v>40.000000000000014</v>
      </c>
      <c r="Q55" s="3"/>
      <c r="R55" s="50">
        <f t="shared" si="47"/>
        <v>0.66666666666666685</v>
      </c>
      <c r="S55" s="3">
        <v>6</v>
      </c>
      <c r="T55" s="44">
        <f t="shared" si="5"/>
        <v>4.0000000000000009</v>
      </c>
      <c r="U55" s="6">
        <v>425</v>
      </c>
      <c r="V55" s="47">
        <f t="shared" si="7"/>
        <v>10.416666666666664</v>
      </c>
      <c r="W55" s="87"/>
      <c r="X55" s="87"/>
      <c r="Y55" s="87"/>
      <c r="Z55" s="36">
        <f t="shared" si="6"/>
        <v>1.0290556900726393</v>
      </c>
      <c r="AA55" s="40">
        <f t="shared" si="8"/>
        <v>40.800000000000011</v>
      </c>
    </row>
    <row r="56" spans="1:27" ht="16.5" customHeight="1" x14ac:dyDescent="0.3">
      <c r="A56" s="25">
        <v>45314</v>
      </c>
      <c r="B56" s="3" t="s">
        <v>119</v>
      </c>
      <c r="C56" s="3" t="s">
        <v>114</v>
      </c>
      <c r="D56" s="17">
        <v>288</v>
      </c>
      <c r="E56" s="17">
        <v>231220</v>
      </c>
      <c r="F56" s="4">
        <v>0.60416666666666663</v>
      </c>
      <c r="G56" s="4">
        <v>0.61805555555555558</v>
      </c>
      <c r="H56" s="3">
        <f t="shared" si="48"/>
        <v>20.000000000000089</v>
      </c>
      <c r="I56" s="3"/>
      <c r="J56" s="50">
        <f t="shared" si="45"/>
        <v>0.33333333333333481</v>
      </c>
      <c r="K56" s="3">
        <v>6</v>
      </c>
      <c r="L56" s="44">
        <f t="shared" si="52"/>
        <v>2.0000000000000089</v>
      </c>
      <c r="M56" s="29">
        <v>45315</v>
      </c>
      <c r="N56" s="4">
        <v>0.48958333333333331</v>
      </c>
      <c r="O56" s="4">
        <v>0.57638888888888895</v>
      </c>
      <c r="P56" s="3">
        <f t="shared" si="46"/>
        <v>125.00000000000011</v>
      </c>
      <c r="Q56" s="3"/>
      <c r="R56" s="50">
        <f t="shared" si="47"/>
        <v>2.0833333333333353</v>
      </c>
      <c r="S56" s="3">
        <v>6</v>
      </c>
      <c r="T56" s="44">
        <f t="shared" si="5"/>
        <v>12.500000000000011</v>
      </c>
      <c r="U56" s="6">
        <v>278</v>
      </c>
      <c r="V56" s="47">
        <f t="shared" si="7"/>
        <v>14.50000000000002</v>
      </c>
      <c r="W56" s="87"/>
      <c r="X56" s="87"/>
      <c r="Y56" s="87"/>
      <c r="Z56" s="36">
        <f t="shared" si="6"/>
        <v>0.96527777777777779</v>
      </c>
      <c r="AA56" s="40">
        <f t="shared" si="8"/>
        <v>19.172413793103424</v>
      </c>
    </row>
    <row r="57" spans="1:27" ht="16.5" customHeight="1" x14ac:dyDescent="0.3">
      <c r="A57" s="25">
        <v>45315</v>
      </c>
      <c r="B57" s="3" t="s">
        <v>124</v>
      </c>
      <c r="C57" s="3" t="s">
        <v>127</v>
      </c>
      <c r="D57" s="17">
        <v>576</v>
      </c>
      <c r="E57" s="17">
        <v>231215</v>
      </c>
      <c r="F57" s="4">
        <v>0.61458333333333337</v>
      </c>
      <c r="G57" s="4">
        <v>0.64583333333333337</v>
      </c>
      <c r="H57" s="3">
        <f t="shared" si="48"/>
        <v>45</v>
      </c>
      <c r="I57" s="3"/>
      <c r="J57" s="50">
        <f t="shared" si="45"/>
        <v>0.75</v>
      </c>
      <c r="K57" s="3">
        <v>7</v>
      </c>
      <c r="L57" s="44">
        <f t="shared" si="52"/>
        <v>5.25</v>
      </c>
      <c r="M57" s="29">
        <v>45316</v>
      </c>
      <c r="N57" s="4">
        <v>0.39583333333333331</v>
      </c>
      <c r="O57" s="4">
        <v>0.43402777777777773</v>
      </c>
      <c r="P57" s="3">
        <f t="shared" si="46"/>
        <v>54.999999999999964</v>
      </c>
      <c r="Q57" s="3"/>
      <c r="R57" s="50">
        <f t="shared" si="47"/>
        <v>0.91666666666666607</v>
      </c>
      <c r="S57" s="3">
        <v>5</v>
      </c>
      <c r="T57" s="44">
        <f t="shared" si="5"/>
        <v>4.5833333333333304</v>
      </c>
      <c r="U57" s="6">
        <v>584</v>
      </c>
      <c r="V57" s="47">
        <f t="shared" si="7"/>
        <v>9.8333333333333304</v>
      </c>
      <c r="W57" s="87"/>
      <c r="X57" s="87"/>
      <c r="Y57" s="87"/>
      <c r="Z57" s="36">
        <f t="shared" si="6"/>
        <v>1.0138888888888888</v>
      </c>
      <c r="AA57" s="40">
        <f t="shared" si="8"/>
        <v>59.389830508474596</v>
      </c>
    </row>
    <row r="58" spans="1:27" ht="16.5" customHeight="1" x14ac:dyDescent="0.3">
      <c r="A58" s="25">
        <v>45315</v>
      </c>
      <c r="B58" s="3" t="s">
        <v>125</v>
      </c>
      <c r="C58" s="3" t="s">
        <v>127</v>
      </c>
      <c r="D58" s="17">
        <v>576</v>
      </c>
      <c r="E58" s="17">
        <v>231129</v>
      </c>
      <c r="F58" s="4">
        <v>0.58333333333333337</v>
      </c>
      <c r="G58" s="4">
        <v>0.61111111111111105</v>
      </c>
      <c r="H58" s="3">
        <f t="shared" si="48"/>
        <v>39.999999999999858</v>
      </c>
      <c r="I58" s="3"/>
      <c r="J58" s="50">
        <f t="shared" si="45"/>
        <v>0.6666666666666643</v>
      </c>
      <c r="K58" s="3">
        <v>7</v>
      </c>
      <c r="L58" s="44">
        <f t="shared" si="52"/>
        <v>4.6666666666666501</v>
      </c>
      <c r="M58" s="29">
        <v>45316</v>
      </c>
      <c r="N58" s="4">
        <v>0.4375</v>
      </c>
      <c r="O58" s="4">
        <v>0.47569444444444442</v>
      </c>
      <c r="P58" s="3">
        <f t="shared" si="46"/>
        <v>54.999999999999964</v>
      </c>
      <c r="Q58" s="3"/>
      <c r="R58" s="50">
        <f t="shared" si="47"/>
        <v>0.91666666666666607</v>
      </c>
      <c r="S58" s="3">
        <v>7</v>
      </c>
      <c r="T58" s="44">
        <f t="shared" si="5"/>
        <v>6.4166666666666625</v>
      </c>
      <c r="U58" s="6">
        <v>585</v>
      </c>
      <c r="V58" s="47">
        <f t="shared" si="7"/>
        <v>11.083333333333313</v>
      </c>
      <c r="W58" s="87"/>
      <c r="X58" s="87"/>
      <c r="Y58" s="87"/>
      <c r="Z58" s="36">
        <f t="shared" si="6"/>
        <v>1.015625</v>
      </c>
      <c r="AA58" s="40">
        <f t="shared" si="8"/>
        <v>52.781954887218141</v>
      </c>
    </row>
    <row r="59" spans="1:27" ht="16.5" customHeight="1" x14ac:dyDescent="0.3">
      <c r="A59" s="25">
        <v>45315</v>
      </c>
      <c r="B59" s="3" t="s">
        <v>126</v>
      </c>
      <c r="C59" s="3" t="s">
        <v>127</v>
      </c>
      <c r="D59" s="17">
        <v>288</v>
      </c>
      <c r="E59" s="17">
        <v>231115</v>
      </c>
      <c r="F59" s="4">
        <v>0.54513888888888895</v>
      </c>
      <c r="G59" s="4">
        <v>0.57986111111111105</v>
      </c>
      <c r="H59" s="3">
        <f t="shared" si="48"/>
        <v>49.999999999999822</v>
      </c>
      <c r="I59" s="3"/>
      <c r="J59" s="50">
        <f t="shared" si="45"/>
        <v>0.83333333333333037</v>
      </c>
      <c r="K59" s="3">
        <v>3</v>
      </c>
      <c r="L59" s="44">
        <f t="shared" si="52"/>
        <v>2.4999999999999911</v>
      </c>
      <c r="M59" s="29">
        <v>45316</v>
      </c>
      <c r="N59" s="4">
        <v>0.4861111111111111</v>
      </c>
      <c r="O59" s="4">
        <v>0.56597222222222221</v>
      </c>
      <c r="P59" s="3">
        <f t="shared" si="46"/>
        <v>114.99999999999999</v>
      </c>
      <c r="Q59" s="3">
        <v>60</v>
      </c>
      <c r="R59" s="50">
        <f t="shared" si="47"/>
        <v>0.91666666666666641</v>
      </c>
      <c r="S59" s="3">
        <v>7</v>
      </c>
      <c r="T59" s="44">
        <f t="shared" si="5"/>
        <v>6.4166666666666652</v>
      </c>
      <c r="U59" s="6">
        <v>298</v>
      </c>
      <c r="V59" s="47">
        <f t="shared" si="7"/>
        <v>8.9166666666666572</v>
      </c>
      <c r="W59" s="87"/>
      <c r="X59" s="87"/>
      <c r="Y59" s="87"/>
      <c r="Z59" s="36">
        <f t="shared" si="6"/>
        <v>1.0347222222222223</v>
      </c>
      <c r="AA59" s="40">
        <f t="shared" si="8"/>
        <v>33.420560747663586</v>
      </c>
    </row>
    <row r="60" spans="1:27" ht="16.5" customHeight="1" x14ac:dyDescent="0.3">
      <c r="A60" s="25">
        <v>45317</v>
      </c>
      <c r="B60" s="3" t="s">
        <v>129</v>
      </c>
      <c r="C60" s="3" t="s">
        <v>130</v>
      </c>
      <c r="D60" s="17">
        <v>342</v>
      </c>
      <c r="E60" s="17">
        <v>231202</v>
      </c>
      <c r="F60" s="3"/>
      <c r="G60" s="3"/>
      <c r="H60" s="3">
        <f t="shared" si="48"/>
        <v>0</v>
      </c>
      <c r="I60" s="3"/>
      <c r="J60" s="50">
        <f t="shared" si="45"/>
        <v>0</v>
      </c>
      <c r="K60" s="3"/>
      <c r="L60" s="44">
        <f t="shared" si="52"/>
        <v>0</v>
      </c>
      <c r="M60" s="29">
        <v>45317</v>
      </c>
      <c r="N60" s="4">
        <v>0.37847222222222227</v>
      </c>
      <c r="O60" s="4">
        <v>0.73611111111111116</v>
      </c>
      <c r="P60" s="3">
        <f t="shared" si="46"/>
        <v>515</v>
      </c>
      <c r="Q60" s="3">
        <v>90</v>
      </c>
      <c r="R60" s="50">
        <f t="shared" si="47"/>
        <v>7.083333333333333</v>
      </c>
      <c r="S60" s="3">
        <v>16</v>
      </c>
      <c r="T60" s="44">
        <f t="shared" si="5"/>
        <v>113.33333333333333</v>
      </c>
      <c r="U60" s="6">
        <v>334</v>
      </c>
      <c r="V60" s="47">
        <f t="shared" si="7"/>
        <v>113.33333333333333</v>
      </c>
      <c r="W60" s="87"/>
      <c r="X60" s="87"/>
      <c r="Y60" s="87"/>
      <c r="Z60" s="36">
        <f t="shared" si="6"/>
        <v>0.97660818713450293</v>
      </c>
      <c r="AA60" s="40">
        <f t="shared" si="8"/>
        <v>2.947058823529412</v>
      </c>
    </row>
    <row r="61" spans="1:27" ht="16.5" customHeight="1" x14ac:dyDescent="0.3">
      <c r="A61" s="25">
        <v>45320</v>
      </c>
      <c r="B61" s="3" t="s">
        <v>132</v>
      </c>
      <c r="C61" s="3" t="s">
        <v>133</v>
      </c>
      <c r="D61" s="17">
        <v>198</v>
      </c>
      <c r="E61" s="17">
        <v>231202</v>
      </c>
      <c r="F61" s="3"/>
      <c r="G61" s="3"/>
      <c r="H61" s="3">
        <f t="shared" si="48"/>
        <v>0</v>
      </c>
      <c r="I61" s="3"/>
      <c r="J61" s="50">
        <f t="shared" si="45"/>
        <v>0</v>
      </c>
      <c r="K61" s="3"/>
      <c r="L61" s="44">
        <f t="shared" si="52"/>
        <v>0</v>
      </c>
      <c r="M61" s="29">
        <v>45320</v>
      </c>
      <c r="N61" s="4">
        <v>0.47916666666666669</v>
      </c>
      <c r="O61" s="4">
        <v>0.73611111111111116</v>
      </c>
      <c r="P61" s="3">
        <f t="shared" si="46"/>
        <v>370.00000000000006</v>
      </c>
      <c r="Q61" s="3">
        <v>90</v>
      </c>
      <c r="R61" s="50">
        <f t="shared" si="47"/>
        <v>4.6666666666666679</v>
      </c>
      <c r="S61" s="3">
        <v>6</v>
      </c>
      <c r="T61" s="44">
        <f t="shared" si="5"/>
        <v>28.000000000000007</v>
      </c>
      <c r="U61" s="6">
        <v>196</v>
      </c>
      <c r="V61" s="47">
        <f t="shared" si="7"/>
        <v>28.000000000000007</v>
      </c>
      <c r="W61" s="87"/>
      <c r="X61" s="87"/>
      <c r="Y61" s="87"/>
      <c r="Z61" s="36">
        <f t="shared" si="6"/>
        <v>0.98989898989898994</v>
      </c>
      <c r="AA61" s="40">
        <f t="shared" si="8"/>
        <v>6.9999999999999982</v>
      </c>
    </row>
    <row r="62" spans="1:27" ht="16.5" customHeight="1" x14ac:dyDescent="0.3">
      <c r="A62" s="25">
        <v>45320</v>
      </c>
      <c r="B62" s="3" t="s">
        <v>134</v>
      </c>
      <c r="C62" s="3" t="s">
        <v>137</v>
      </c>
      <c r="D62" s="17">
        <v>1280</v>
      </c>
      <c r="E62" s="17">
        <v>231116</v>
      </c>
      <c r="F62" s="4">
        <v>0.4201388888888889</v>
      </c>
      <c r="G62" s="4">
        <v>0.47222222222222227</v>
      </c>
      <c r="H62" s="3">
        <f t="shared" si="48"/>
        <v>75.000000000000057</v>
      </c>
      <c r="I62" s="3"/>
      <c r="J62" s="50">
        <f t="shared" si="45"/>
        <v>1.2500000000000009</v>
      </c>
      <c r="K62" s="3">
        <v>5</v>
      </c>
      <c r="L62" s="44">
        <f t="shared" si="52"/>
        <v>6.2500000000000044</v>
      </c>
      <c r="M62" s="29">
        <v>45321</v>
      </c>
      <c r="N62" s="4">
        <v>0.47916666666666669</v>
      </c>
      <c r="O62" s="4">
        <v>0.63194444444444442</v>
      </c>
      <c r="P62" s="3">
        <f t="shared" si="46"/>
        <v>219.99999999999994</v>
      </c>
      <c r="Q62" s="3">
        <v>60</v>
      </c>
      <c r="R62" s="50">
        <f t="shared" si="47"/>
        <v>2.6666666666666656</v>
      </c>
      <c r="S62" s="3">
        <v>6</v>
      </c>
      <c r="T62" s="44">
        <f t="shared" si="5"/>
        <v>15.999999999999993</v>
      </c>
      <c r="U62" s="6">
        <v>1294</v>
      </c>
      <c r="V62" s="47">
        <f t="shared" si="7"/>
        <v>22.249999999999996</v>
      </c>
      <c r="W62" s="87"/>
      <c r="X62" s="87"/>
      <c r="Y62" s="87"/>
      <c r="Z62" s="36">
        <f t="shared" si="6"/>
        <v>1.0109375</v>
      </c>
      <c r="AA62" s="40">
        <f t="shared" si="8"/>
        <v>58.157303370786529</v>
      </c>
    </row>
    <row r="63" spans="1:27" ht="16.5" customHeight="1" x14ac:dyDescent="0.3">
      <c r="A63" s="25">
        <v>45320</v>
      </c>
      <c r="B63" s="3" t="s">
        <v>135</v>
      </c>
      <c r="C63" s="3" t="s">
        <v>137</v>
      </c>
      <c r="D63" s="17">
        <v>312</v>
      </c>
      <c r="E63" s="17">
        <v>231018</v>
      </c>
      <c r="F63" s="4">
        <v>0.37847222222222227</v>
      </c>
      <c r="G63" s="4">
        <v>0.39930555555555558</v>
      </c>
      <c r="H63" s="3">
        <f t="shared" si="48"/>
        <v>29.999999999999972</v>
      </c>
      <c r="I63" s="3"/>
      <c r="J63" s="50">
        <f t="shared" si="45"/>
        <v>0.4999999999999995</v>
      </c>
      <c r="K63" s="3">
        <v>5</v>
      </c>
      <c r="L63" s="44">
        <f t="shared" si="52"/>
        <v>2.4999999999999973</v>
      </c>
      <c r="M63" s="29">
        <v>45321</v>
      </c>
      <c r="N63" s="4">
        <v>0.40972222222222227</v>
      </c>
      <c r="O63" s="4">
        <v>0.44444444444444442</v>
      </c>
      <c r="P63" s="3">
        <f t="shared" si="46"/>
        <v>49.999999999999901</v>
      </c>
      <c r="Q63" s="3"/>
      <c r="R63" s="50">
        <f t="shared" si="47"/>
        <v>0.83333333333333171</v>
      </c>
      <c r="S63" s="3">
        <v>6</v>
      </c>
      <c r="T63" s="44">
        <f t="shared" si="5"/>
        <v>4.9999999999999902</v>
      </c>
      <c r="U63" s="6">
        <v>313</v>
      </c>
      <c r="V63" s="47">
        <f t="shared" si="7"/>
        <v>7.4999999999999876</v>
      </c>
      <c r="W63" s="87"/>
      <c r="X63" s="87"/>
      <c r="Y63" s="87"/>
      <c r="Z63" s="36">
        <f t="shared" si="6"/>
        <v>1.0032051282051282</v>
      </c>
      <c r="AA63" s="40">
        <f t="shared" si="8"/>
        <v>41.733333333333405</v>
      </c>
    </row>
    <row r="64" spans="1:27" ht="16.5" customHeight="1" x14ac:dyDescent="0.3">
      <c r="A64" s="25">
        <v>45320</v>
      </c>
      <c r="B64" s="3" t="s">
        <v>135</v>
      </c>
      <c r="C64" s="3" t="s">
        <v>137</v>
      </c>
      <c r="D64" s="17">
        <v>288</v>
      </c>
      <c r="E64" s="17">
        <v>231128</v>
      </c>
      <c r="F64" s="4">
        <v>0.39930555555555558</v>
      </c>
      <c r="G64" s="4">
        <v>0.41666666666666669</v>
      </c>
      <c r="H64" s="3">
        <f t="shared" si="48"/>
        <v>24.999999999999993</v>
      </c>
      <c r="I64" s="3"/>
      <c r="J64" s="50">
        <f t="shared" si="45"/>
        <v>0.41666666666666657</v>
      </c>
      <c r="K64" s="3">
        <v>5</v>
      </c>
      <c r="L64" s="44">
        <f t="shared" si="52"/>
        <v>2.083333333333333</v>
      </c>
      <c r="M64" s="29">
        <v>45321</v>
      </c>
      <c r="N64" s="4">
        <v>0.44444444444444442</v>
      </c>
      <c r="O64" s="4">
        <v>0.47222222222222227</v>
      </c>
      <c r="P64" s="3">
        <f t="shared" si="46"/>
        <v>40.000000000000099</v>
      </c>
      <c r="Q64" s="3"/>
      <c r="R64" s="50">
        <f t="shared" si="47"/>
        <v>0.66666666666666829</v>
      </c>
      <c r="S64" s="3">
        <v>6</v>
      </c>
      <c r="T64" s="44">
        <f t="shared" si="5"/>
        <v>4.0000000000000098</v>
      </c>
      <c r="U64" s="6">
        <v>292</v>
      </c>
      <c r="V64" s="47">
        <f t="shared" si="7"/>
        <v>6.0833333333333428</v>
      </c>
      <c r="W64" s="87"/>
      <c r="X64" s="87"/>
      <c r="Y64" s="87"/>
      <c r="Z64" s="36">
        <f t="shared" si="6"/>
        <v>1.0138888888888888</v>
      </c>
      <c r="AA64" s="40">
        <f t="shared" si="8"/>
        <v>47.999999999999922</v>
      </c>
    </row>
    <row r="65" spans="1:27" ht="16.5" customHeight="1" x14ac:dyDescent="0.3">
      <c r="A65" s="25">
        <v>45320</v>
      </c>
      <c r="B65" s="3" t="s">
        <v>136</v>
      </c>
      <c r="C65" s="3" t="s">
        <v>137</v>
      </c>
      <c r="D65" s="17">
        <v>252</v>
      </c>
      <c r="E65" s="17">
        <v>231124</v>
      </c>
      <c r="F65" s="4">
        <v>0.59027777777777779</v>
      </c>
      <c r="G65" s="4">
        <v>0.63194444444444442</v>
      </c>
      <c r="H65" s="3">
        <f t="shared" si="48"/>
        <v>59.999999999999943</v>
      </c>
      <c r="I65" s="3"/>
      <c r="J65" s="50">
        <f t="shared" si="45"/>
        <v>0.999999999999999</v>
      </c>
      <c r="K65" s="3">
        <v>4</v>
      </c>
      <c r="L65" s="44">
        <f t="shared" si="52"/>
        <v>3.999999999999996</v>
      </c>
      <c r="M65" s="29">
        <v>45321</v>
      </c>
      <c r="N65" s="4">
        <v>0.38194444444444442</v>
      </c>
      <c r="O65" s="4">
        <v>0.40625</v>
      </c>
      <c r="P65" s="3">
        <f t="shared" si="46"/>
        <v>35.000000000000036</v>
      </c>
      <c r="Q65" s="3"/>
      <c r="R65" s="50">
        <f t="shared" si="47"/>
        <v>0.58333333333333393</v>
      </c>
      <c r="S65" s="3">
        <v>7</v>
      </c>
      <c r="T65" s="44">
        <f t="shared" si="5"/>
        <v>4.0833333333333375</v>
      </c>
      <c r="U65" s="6">
        <v>252</v>
      </c>
      <c r="V65" s="47">
        <f t="shared" si="7"/>
        <v>8.0833333333333339</v>
      </c>
      <c r="W65" s="87"/>
      <c r="X65" s="87"/>
      <c r="Y65" s="87"/>
      <c r="Z65" s="36">
        <f t="shared" si="6"/>
        <v>1</v>
      </c>
      <c r="AA65" s="40">
        <f t="shared" si="8"/>
        <v>31.175257731958762</v>
      </c>
    </row>
    <row r="66" spans="1:27" ht="16.5" customHeight="1" x14ac:dyDescent="0.3">
      <c r="A66" s="25">
        <v>45321</v>
      </c>
      <c r="B66" s="3" t="s">
        <v>138</v>
      </c>
      <c r="C66" s="3" t="s">
        <v>137</v>
      </c>
      <c r="D66" s="17">
        <v>396</v>
      </c>
      <c r="E66" s="17">
        <v>231202</v>
      </c>
      <c r="F66" s="3"/>
      <c r="G66" s="3"/>
      <c r="H66" s="3">
        <f t="shared" si="48"/>
        <v>0</v>
      </c>
      <c r="I66" s="3"/>
      <c r="J66" s="50">
        <f t="shared" si="45"/>
        <v>0</v>
      </c>
      <c r="K66" s="3"/>
      <c r="L66" s="44">
        <f t="shared" si="52"/>
        <v>0</v>
      </c>
      <c r="M66" s="29">
        <v>45321</v>
      </c>
      <c r="N66" s="4">
        <v>0.43402777777777773</v>
      </c>
      <c r="O66" s="4">
        <v>0.69444444444444453</v>
      </c>
      <c r="P66" s="3">
        <f t="shared" si="46"/>
        <v>375.00000000000023</v>
      </c>
      <c r="Q66" s="3">
        <v>90</v>
      </c>
      <c r="R66" s="50">
        <f t="shared" si="47"/>
        <v>4.7500000000000036</v>
      </c>
      <c r="S66" s="3">
        <v>6</v>
      </c>
      <c r="T66" s="44">
        <f t="shared" si="5"/>
        <v>28.500000000000021</v>
      </c>
      <c r="U66" s="6">
        <v>396</v>
      </c>
      <c r="V66" s="47">
        <f t="shared" si="7"/>
        <v>28.500000000000021</v>
      </c>
      <c r="W66" s="87"/>
      <c r="X66" s="87"/>
      <c r="Y66" s="87"/>
      <c r="Z66" s="36">
        <f t="shared" si="6"/>
        <v>1</v>
      </c>
      <c r="AA66" s="40">
        <f t="shared" si="8"/>
        <v>13.894736842105253</v>
      </c>
    </row>
    <row r="67" spans="1:27" ht="16.5" customHeight="1" x14ac:dyDescent="0.3">
      <c r="A67" s="25">
        <v>45321</v>
      </c>
      <c r="B67" s="3" t="s">
        <v>144</v>
      </c>
      <c r="C67" s="3" t="s">
        <v>137</v>
      </c>
      <c r="D67" s="17">
        <v>75</v>
      </c>
      <c r="E67" s="17">
        <v>231202</v>
      </c>
      <c r="F67" s="3"/>
      <c r="G67" s="3"/>
      <c r="H67" s="3">
        <f t="shared" si="48"/>
        <v>0</v>
      </c>
      <c r="I67" s="3"/>
      <c r="J67" s="50">
        <f t="shared" si="45"/>
        <v>0</v>
      </c>
      <c r="K67" s="3"/>
      <c r="L67" s="44">
        <f t="shared" si="52"/>
        <v>0</v>
      </c>
      <c r="M67" s="29">
        <v>45321</v>
      </c>
      <c r="N67" s="4">
        <v>0.43402777777777773</v>
      </c>
      <c r="O67" s="4">
        <v>0.69444444444444453</v>
      </c>
      <c r="P67" s="3">
        <f t="shared" si="46"/>
        <v>375.00000000000023</v>
      </c>
      <c r="Q67" s="3">
        <v>90</v>
      </c>
      <c r="R67" s="50">
        <f t="shared" si="47"/>
        <v>4.7500000000000036</v>
      </c>
      <c r="S67" s="3">
        <v>6</v>
      </c>
      <c r="T67" s="44">
        <f t="shared" ref="T67:T134" si="53">R67*S67</f>
        <v>28.500000000000021</v>
      </c>
      <c r="U67" s="6">
        <v>75</v>
      </c>
      <c r="V67" s="47">
        <f t="shared" si="7"/>
        <v>28.500000000000021</v>
      </c>
      <c r="W67" s="87"/>
      <c r="X67" s="87"/>
      <c r="Y67" s="87"/>
      <c r="Z67" s="36">
        <f t="shared" si="6"/>
        <v>1</v>
      </c>
      <c r="AA67" s="40">
        <f t="shared" si="8"/>
        <v>2.631578947368419</v>
      </c>
    </row>
    <row r="68" spans="1:27" ht="16.5" customHeight="1" x14ac:dyDescent="0.3">
      <c r="A68" s="25">
        <v>45321</v>
      </c>
      <c r="B68" s="3" t="s">
        <v>140</v>
      </c>
      <c r="C68" s="3" t="s">
        <v>143</v>
      </c>
      <c r="D68" s="17">
        <v>576</v>
      </c>
      <c r="E68" s="17">
        <v>231212</v>
      </c>
      <c r="F68" s="4">
        <v>0.69444444444444453</v>
      </c>
      <c r="G68" s="4">
        <v>0.72222222222222221</v>
      </c>
      <c r="H68" s="3">
        <f t="shared" si="48"/>
        <v>39.999999999999858</v>
      </c>
      <c r="I68" s="3"/>
      <c r="J68" s="50">
        <f t="shared" si="45"/>
        <v>0.6666666666666643</v>
      </c>
      <c r="K68" s="3">
        <v>7</v>
      </c>
      <c r="L68" s="44">
        <f t="shared" si="52"/>
        <v>4.6666666666666501</v>
      </c>
      <c r="M68" s="29">
        <v>45322</v>
      </c>
      <c r="N68" s="4">
        <v>0.44097222222222227</v>
      </c>
      <c r="O68" s="4">
        <v>0.47222222222222227</v>
      </c>
      <c r="P68" s="3">
        <f t="shared" si="46"/>
        <v>45</v>
      </c>
      <c r="Q68" s="3"/>
      <c r="R68" s="50">
        <f t="shared" si="47"/>
        <v>0.75</v>
      </c>
      <c r="S68" s="3">
        <v>5</v>
      </c>
      <c r="T68" s="44">
        <f t="shared" si="53"/>
        <v>3.75</v>
      </c>
      <c r="U68" s="6">
        <v>580</v>
      </c>
      <c r="V68" s="47">
        <f t="shared" si="7"/>
        <v>8.4166666666666501</v>
      </c>
      <c r="W68" s="87"/>
      <c r="X68" s="87"/>
      <c r="Y68" s="87"/>
      <c r="Z68" s="36">
        <f t="shared" si="6"/>
        <v>1.0069444444444444</v>
      </c>
      <c r="AA68" s="40">
        <f t="shared" si="8"/>
        <v>68.910891089109043</v>
      </c>
    </row>
    <row r="69" spans="1:27" ht="16.5" customHeight="1" x14ac:dyDescent="0.3">
      <c r="A69" s="25">
        <v>45321</v>
      </c>
      <c r="B69" s="3" t="s">
        <v>141</v>
      </c>
      <c r="C69" s="3" t="s">
        <v>143</v>
      </c>
      <c r="D69" s="17">
        <v>288</v>
      </c>
      <c r="E69" s="17">
        <v>231030</v>
      </c>
      <c r="F69" s="4">
        <v>0.64930555555555558</v>
      </c>
      <c r="G69" s="4">
        <v>0.69097222222222221</v>
      </c>
      <c r="H69" s="3">
        <f t="shared" si="48"/>
        <v>59.999999999999943</v>
      </c>
      <c r="I69" s="3"/>
      <c r="J69" s="50">
        <f t="shared" si="45"/>
        <v>0.999999999999999</v>
      </c>
      <c r="K69" s="3">
        <v>7</v>
      </c>
      <c r="L69" s="44">
        <f t="shared" si="52"/>
        <v>6.9999999999999929</v>
      </c>
      <c r="M69" s="29">
        <v>45322</v>
      </c>
      <c r="N69" s="4">
        <v>0.38194444444444442</v>
      </c>
      <c r="O69" s="4">
        <v>0.41319444444444442</v>
      </c>
      <c r="P69" s="3">
        <f t="shared" si="46"/>
        <v>45</v>
      </c>
      <c r="Q69" s="3"/>
      <c r="R69" s="50">
        <f t="shared" si="47"/>
        <v>0.75</v>
      </c>
      <c r="S69" s="3">
        <v>5</v>
      </c>
      <c r="T69" s="44">
        <f t="shared" si="53"/>
        <v>3.75</v>
      </c>
      <c r="U69" s="6">
        <v>294</v>
      </c>
      <c r="V69" s="47">
        <f t="shared" si="7"/>
        <v>10.749999999999993</v>
      </c>
      <c r="W69" s="87"/>
      <c r="X69" s="87"/>
      <c r="Y69" s="87"/>
      <c r="Z69" s="36">
        <f t="shared" si="6"/>
        <v>1.0208333333333333</v>
      </c>
      <c r="AA69" s="40">
        <f t="shared" si="8"/>
        <v>27.348837209302342</v>
      </c>
    </row>
    <row r="70" spans="1:27" ht="16.5" customHeight="1" x14ac:dyDescent="0.3">
      <c r="A70" s="25">
        <v>45321</v>
      </c>
      <c r="B70" s="3" t="s">
        <v>141</v>
      </c>
      <c r="C70" s="3" t="s">
        <v>143</v>
      </c>
      <c r="D70" s="17">
        <v>244</v>
      </c>
      <c r="E70" s="17">
        <v>231104</v>
      </c>
      <c r="F70" s="4">
        <v>0.63888888888888895</v>
      </c>
      <c r="G70" s="4">
        <v>0.64930555555555558</v>
      </c>
      <c r="H70" s="3">
        <f t="shared" si="48"/>
        <v>14.999999999999947</v>
      </c>
      <c r="I70" s="3"/>
      <c r="J70" s="50">
        <f t="shared" si="45"/>
        <v>0.24999999999999911</v>
      </c>
      <c r="K70" s="3">
        <v>7</v>
      </c>
      <c r="L70" s="44">
        <f t="shared" si="52"/>
        <v>1.7499999999999938</v>
      </c>
      <c r="M70" s="29">
        <v>45322</v>
      </c>
      <c r="N70" s="4">
        <v>0.41319444444444442</v>
      </c>
      <c r="O70" s="4">
        <v>0.43402777777777773</v>
      </c>
      <c r="P70" s="3">
        <f t="shared" si="46"/>
        <v>29.999999999999972</v>
      </c>
      <c r="Q70" s="3"/>
      <c r="R70" s="50">
        <f t="shared" si="47"/>
        <v>0.4999999999999995</v>
      </c>
      <c r="S70" s="3">
        <v>5</v>
      </c>
      <c r="T70" s="44">
        <f t="shared" si="53"/>
        <v>2.4999999999999973</v>
      </c>
      <c r="U70" s="6">
        <v>251</v>
      </c>
      <c r="V70" s="47">
        <f t="shared" si="7"/>
        <v>4.2499999999999911</v>
      </c>
      <c r="W70" s="87"/>
      <c r="X70" s="87"/>
      <c r="Y70" s="87"/>
      <c r="Z70" s="36">
        <f t="shared" si="6"/>
        <v>1.028688524590164</v>
      </c>
      <c r="AA70" s="40">
        <f t="shared" si="8"/>
        <v>59.058823529411889</v>
      </c>
    </row>
    <row r="71" spans="1:27" ht="16.5" customHeight="1" x14ac:dyDescent="0.3">
      <c r="A71" s="25">
        <v>45321</v>
      </c>
      <c r="B71" s="3" t="s">
        <v>41</v>
      </c>
      <c r="C71" s="3" t="s">
        <v>143</v>
      </c>
      <c r="D71" s="17">
        <v>504</v>
      </c>
      <c r="E71" s="17">
        <v>231124</v>
      </c>
      <c r="F71" s="4">
        <v>0.69444444444444453</v>
      </c>
      <c r="G71" s="4">
        <v>0.72916666666666663</v>
      </c>
      <c r="H71" s="3">
        <f t="shared" si="48"/>
        <v>49.999999999999822</v>
      </c>
      <c r="I71" s="3"/>
      <c r="J71" s="50">
        <f t="shared" si="45"/>
        <v>0.83333333333333037</v>
      </c>
      <c r="K71" s="3">
        <v>6</v>
      </c>
      <c r="L71" s="44">
        <f t="shared" si="52"/>
        <v>4.9999999999999822</v>
      </c>
      <c r="M71" s="29">
        <v>45322</v>
      </c>
      <c r="N71" s="4">
        <v>0.44791666666666669</v>
      </c>
      <c r="O71" s="4">
        <v>0.49652777777777773</v>
      </c>
      <c r="P71" s="3">
        <f t="shared" si="46"/>
        <v>69.999999999999915</v>
      </c>
      <c r="Q71" s="3"/>
      <c r="R71" s="50">
        <f t="shared" si="47"/>
        <v>1.1666666666666652</v>
      </c>
      <c r="S71" s="3">
        <v>5</v>
      </c>
      <c r="T71" s="44">
        <f t="shared" si="53"/>
        <v>5.8333333333333259</v>
      </c>
      <c r="U71" s="6">
        <v>504</v>
      </c>
      <c r="V71" s="47">
        <f t="shared" si="7"/>
        <v>10.833333333333307</v>
      </c>
      <c r="W71" s="87"/>
      <c r="X71" s="87"/>
      <c r="Y71" s="87"/>
      <c r="Z71" s="36">
        <f t="shared" si="6"/>
        <v>1</v>
      </c>
      <c r="AA71" s="40">
        <f t="shared" si="8"/>
        <v>46.523076923077035</v>
      </c>
    </row>
    <row r="72" spans="1:27" ht="16.5" customHeight="1" x14ac:dyDescent="0.3">
      <c r="A72" s="25">
        <v>45321</v>
      </c>
      <c r="B72" s="3" t="s">
        <v>142</v>
      </c>
      <c r="C72" s="3" t="s">
        <v>143</v>
      </c>
      <c r="D72" s="17">
        <v>288</v>
      </c>
      <c r="E72" s="17">
        <v>231128</v>
      </c>
      <c r="F72" s="4">
        <v>0.72222222222222221</v>
      </c>
      <c r="G72" s="4">
        <v>0.73611111111111116</v>
      </c>
      <c r="H72" s="3">
        <f t="shared" si="48"/>
        <v>20.000000000000089</v>
      </c>
      <c r="I72" s="3"/>
      <c r="J72" s="50">
        <f t="shared" si="45"/>
        <v>0.33333333333333481</v>
      </c>
      <c r="K72" s="3">
        <v>7</v>
      </c>
      <c r="L72" s="44">
        <f t="shared" si="52"/>
        <v>2.3333333333333437</v>
      </c>
      <c r="M72" s="29">
        <v>45322</v>
      </c>
      <c r="N72" s="4">
        <v>0.55208333333333337</v>
      </c>
      <c r="O72" s="4">
        <v>0.57986111111111105</v>
      </c>
      <c r="P72" s="3">
        <f t="shared" si="46"/>
        <v>39.999999999999858</v>
      </c>
      <c r="Q72" s="3"/>
      <c r="R72" s="50">
        <f t="shared" si="47"/>
        <v>0.6666666666666643</v>
      </c>
      <c r="S72" s="3">
        <v>6</v>
      </c>
      <c r="T72" s="44">
        <f t="shared" si="53"/>
        <v>3.9999999999999858</v>
      </c>
      <c r="U72" s="6">
        <v>289</v>
      </c>
      <c r="V72" s="47">
        <f t="shared" si="7"/>
        <v>6.3333333333333295</v>
      </c>
      <c r="W72" s="87"/>
      <c r="X72" s="87"/>
      <c r="Y72" s="87"/>
      <c r="Z72" s="36">
        <f t="shared" si="6"/>
        <v>1.0034722222222223</v>
      </c>
      <c r="AA72" s="40">
        <f t="shared" si="8"/>
        <v>45.631578947368446</v>
      </c>
    </row>
    <row r="73" spans="1:27" ht="16.5" customHeight="1" x14ac:dyDescent="0.3">
      <c r="A73" s="25">
        <v>45322</v>
      </c>
      <c r="B73" s="3" t="s">
        <v>104</v>
      </c>
      <c r="C73" s="3" t="s">
        <v>143</v>
      </c>
      <c r="D73" s="17">
        <v>100</v>
      </c>
      <c r="E73" s="17">
        <v>231220</v>
      </c>
      <c r="F73" s="3"/>
      <c r="G73" s="3"/>
      <c r="H73" s="3">
        <f t="shared" si="48"/>
        <v>0</v>
      </c>
      <c r="I73" s="3"/>
      <c r="J73" s="50">
        <f t="shared" si="45"/>
        <v>0</v>
      </c>
      <c r="K73" s="3"/>
      <c r="L73" s="44">
        <f t="shared" si="52"/>
        <v>0</v>
      </c>
      <c r="M73" s="29">
        <v>45322</v>
      </c>
      <c r="N73" s="4">
        <v>0.39583333333333331</v>
      </c>
      <c r="O73" s="4">
        <v>0.41666666666666669</v>
      </c>
      <c r="P73" s="3">
        <f t="shared" si="46"/>
        <v>30.000000000000053</v>
      </c>
      <c r="Q73" s="3"/>
      <c r="R73" s="50">
        <f t="shared" si="47"/>
        <v>0.50000000000000089</v>
      </c>
      <c r="S73" s="3">
        <v>3</v>
      </c>
      <c r="T73" s="44">
        <f t="shared" si="53"/>
        <v>1.5000000000000027</v>
      </c>
      <c r="U73" s="6">
        <v>97</v>
      </c>
      <c r="V73" s="47">
        <f t="shared" si="7"/>
        <v>1.5000000000000027</v>
      </c>
      <c r="W73" s="87"/>
      <c r="X73" s="87"/>
      <c r="Y73" s="87"/>
      <c r="Z73" s="36">
        <f t="shared" ref="Z73:Z140" si="54">IF(U73="","",U73/D73)</f>
        <v>0.97</v>
      </c>
      <c r="AA73" s="40">
        <f t="shared" si="8"/>
        <v>64.666666666666558</v>
      </c>
    </row>
    <row r="74" spans="1:27" ht="16.5" customHeight="1" x14ac:dyDescent="0.3">
      <c r="A74" s="25">
        <v>45322</v>
      </c>
      <c r="B74" s="3" t="s">
        <v>103</v>
      </c>
      <c r="C74" s="3" t="s">
        <v>143</v>
      </c>
      <c r="D74" s="17">
        <v>198</v>
      </c>
      <c r="E74" s="17">
        <v>231123</v>
      </c>
      <c r="F74" s="3"/>
      <c r="G74" s="3"/>
      <c r="H74" s="3">
        <f t="shared" si="48"/>
        <v>0</v>
      </c>
      <c r="I74" s="3"/>
      <c r="J74" s="50">
        <f t="shared" si="45"/>
        <v>0</v>
      </c>
      <c r="K74" s="3"/>
      <c r="L74" s="44">
        <f t="shared" si="52"/>
        <v>0</v>
      </c>
      <c r="M74" s="29">
        <v>45322</v>
      </c>
      <c r="N74" s="4">
        <v>0.4548611111111111</v>
      </c>
      <c r="O74" s="4">
        <v>0.49305555555555558</v>
      </c>
      <c r="P74" s="3">
        <f t="shared" si="46"/>
        <v>55.000000000000043</v>
      </c>
      <c r="Q74" s="3"/>
      <c r="R74" s="50">
        <f t="shared" si="47"/>
        <v>0.91666666666666741</v>
      </c>
      <c r="S74" s="3">
        <v>5</v>
      </c>
      <c r="T74" s="44">
        <f t="shared" si="53"/>
        <v>4.5833333333333375</v>
      </c>
      <c r="U74" s="6">
        <v>198</v>
      </c>
      <c r="V74" s="47">
        <f t="shared" si="7"/>
        <v>4.5833333333333375</v>
      </c>
      <c r="W74" s="87"/>
      <c r="X74" s="87"/>
      <c r="Y74" s="87"/>
      <c r="Z74" s="36">
        <f t="shared" si="54"/>
        <v>1</v>
      </c>
      <c r="AA74" s="40">
        <f t="shared" si="8"/>
        <v>43.19999999999996</v>
      </c>
    </row>
    <row r="75" spans="1:27" ht="16.5" customHeight="1" x14ac:dyDescent="0.3">
      <c r="A75" s="25">
        <v>45322</v>
      </c>
      <c r="B75" s="3" t="s">
        <v>43</v>
      </c>
      <c r="C75" s="3" t="s">
        <v>42</v>
      </c>
      <c r="D75" s="17">
        <v>576</v>
      </c>
      <c r="E75" s="17">
        <v>231129</v>
      </c>
      <c r="F75" s="4">
        <v>0.5625</v>
      </c>
      <c r="G75" s="4">
        <v>0.61458333333333337</v>
      </c>
      <c r="H75" s="3">
        <f t="shared" si="48"/>
        <v>75.000000000000057</v>
      </c>
      <c r="I75" s="3"/>
      <c r="J75" s="50">
        <f t="shared" si="45"/>
        <v>1.2500000000000009</v>
      </c>
      <c r="K75" s="3">
        <v>5</v>
      </c>
      <c r="L75" s="44">
        <f t="shared" si="52"/>
        <v>6.2500000000000044</v>
      </c>
      <c r="M75" s="29">
        <v>45323</v>
      </c>
      <c r="N75" s="4">
        <v>0.38194444444444442</v>
      </c>
      <c r="O75" s="4">
        <v>0.44444444444444442</v>
      </c>
      <c r="P75" s="3">
        <f t="shared" si="46"/>
        <v>90</v>
      </c>
      <c r="Q75" s="3"/>
      <c r="R75" s="50">
        <f t="shared" si="47"/>
        <v>1.5</v>
      </c>
      <c r="S75" s="3">
        <v>5</v>
      </c>
      <c r="T75" s="44">
        <f t="shared" si="53"/>
        <v>7.5</v>
      </c>
      <c r="U75" s="6">
        <v>599</v>
      </c>
      <c r="V75" s="47">
        <f t="shared" si="7"/>
        <v>13.750000000000004</v>
      </c>
      <c r="W75" s="87"/>
      <c r="X75" s="87"/>
      <c r="Y75" s="87"/>
      <c r="Z75" s="36">
        <f t="shared" si="54"/>
        <v>1.0399305555555556</v>
      </c>
      <c r="AA75" s="40">
        <f t="shared" si="8"/>
        <v>43.563636363636355</v>
      </c>
    </row>
    <row r="76" spans="1:27" ht="16.5" customHeight="1" x14ac:dyDescent="0.3">
      <c r="A76" s="25">
        <v>45322</v>
      </c>
      <c r="B76" s="3" t="s">
        <v>49</v>
      </c>
      <c r="C76" s="3" t="s">
        <v>42</v>
      </c>
      <c r="D76" s="17">
        <v>576</v>
      </c>
      <c r="E76" s="17">
        <v>231128</v>
      </c>
      <c r="F76" s="4">
        <v>0.61805555555555558</v>
      </c>
      <c r="G76" s="4">
        <v>0.64583333333333337</v>
      </c>
      <c r="H76" s="3">
        <f t="shared" si="48"/>
        <v>40.000000000000014</v>
      </c>
      <c r="I76" s="3"/>
      <c r="J76" s="50">
        <f t="shared" si="45"/>
        <v>0.66666666666666685</v>
      </c>
      <c r="K76" s="3">
        <v>5</v>
      </c>
      <c r="L76" s="44">
        <f t="shared" si="52"/>
        <v>3.3333333333333344</v>
      </c>
      <c r="M76" s="29">
        <v>45323</v>
      </c>
      <c r="N76" s="4">
        <v>0.54166666666666663</v>
      </c>
      <c r="O76" s="4">
        <v>0.625</v>
      </c>
      <c r="P76" s="3">
        <f t="shared" si="46"/>
        <v>120.00000000000006</v>
      </c>
      <c r="Q76" s="3"/>
      <c r="R76" s="50">
        <f t="shared" si="47"/>
        <v>2.0000000000000009</v>
      </c>
      <c r="S76" s="3">
        <v>5</v>
      </c>
      <c r="T76" s="44">
        <f t="shared" si="53"/>
        <v>10.000000000000004</v>
      </c>
      <c r="U76" s="6">
        <v>584</v>
      </c>
      <c r="V76" s="47">
        <f t="shared" ref="V76:V143" si="55">SUM(L76,T76)</f>
        <v>13.333333333333337</v>
      </c>
      <c r="W76" s="87"/>
      <c r="X76" s="87"/>
      <c r="Y76" s="87"/>
      <c r="Z76" s="36">
        <f t="shared" si="54"/>
        <v>1.0138888888888888</v>
      </c>
      <c r="AA76" s="40">
        <f t="shared" ref="AA76:AA143" si="56">IF(U76="","",U76/V76)</f>
        <v>43.799999999999983</v>
      </c>
    </row>
    <row r="77" spans="1:27" ht="16.5" customHeight="1" x14ac:dyDescent="0.3">
      <c r="A77" s="25">
        <v>45322</v>
      </c>
      <c r="B77" s="3" t="s">
        <v>50</v>
      </c>
      <c r="C77" s="3" t="s">
        <v>42</v>
      </c>
      <c r="D77" s="17">
        <v>576</v>
      </c>
      <c r="E77" s="17">
        <v>231115</v>
      </c>
      <c r="F77" s="4">
        <v>0.64930555555555558</v>
      </c>
      <c r="G77" s="4">
        <v>0.70486111111111116</v>
      </c>
      <c r="H77" s="3">
        <f t="shared" si="48"/>
        <v>80.000000000000028</v>
      </c>
      <c r="I77" s="3"/>
      <c r="J77" s="50">
        <f t="shared" si="45"/>
        <v>1.3333333333333337</v>
      </c>
      <c r="K77" s="3">
        <v>7</v>
      </c>
      <c r="L77" s="44">
        <f t="shared" si="52"/>
        <v>9.3333333333333357</v>
      </c>
      <c r="M77" s="29">
        <v>45323</v>
      </c>
      <c r="N77" s="4">
        <v>0.44791666666666669</v>
      </c>
      <c r="O77" s="4">
        <v>0.49652777777777773</v>
      </c>
      <c r="P77" s="3">
        <f t="shared" si="46"/>
        <v>69.999999999999915</v>
      </c>
      <c r="Q77" s="3"/>
      <c r="R77" s="50">
        <f t="shared" si="47"/>
        <v>1.1666666666666652</v>
      </c>
      <c r="S77" s="3">
        <v>5</v>
      </c>
      <c r="T77" s="44">
        <f t="shared" si="53"/>
        <v>5.8333333333333259</v>
      </c>
      <c r="U77" s="6">
        <v>604</v>
      </c>
      <c r="V77" s="47">
        <f t="shared" si="55"/>
        <v>15.166666666666661</v>
      </c>
      <c r="W77" s="87"/>
      <c r="X77" s="87"/>
      <c r="Y77" s="87"/>
      <c r="Z77" s="36">
        <f t="shared" si="54"/>
        <v>1.0486111111111112</v>
      </c>
      <c r="AA77" s="40">
        <f t="shared" si="56"/>
        <v>39.824175824175839</v>
      </c>
    </row>
    <row r="78" spans="1:27" ht="16.5" customHeight="1" x14ac:dyDescent="0.3">
      <c r="A78" s="25">
        <v>45322</v>
      </c>
      <c r="B78" s="3" t="s">
        <v>36</v>
      </c>
      <c r="C78" s="3" t="s">
        <v>42</v>
      </c>
      <c r="D78" s="17">
        <v>288</v>
      </c>
      <c r="E78" s="17">
        <v>231214</v>
      </c>
      <c r="F78" s="4">
        <v>0.62847222222222221</v>
      </c>
      <c r="G78" s="4">
        <v>0.64583333333333337</v>
      </c>
      <c r="H78" s="3">
        <f t="shared" si="48"/>
        <v>25.000000000000071</v>
      </c>
      <c r="I78" s="3"/>
      <c r="J78" s="50">
        <f t="shared" si="45"/>
        <v>0.41666666666666785</v>
      </c>
      <c r="K78" s="3">
        <v>6</v>
      </c>
      <c r="L78" s="44">
        <f t="shared" si="52"/>
        <v>2.5000000000000071</v>
      </c>
      <c r="M78" s="29">
        <v>45323</v>
      </c>
      <c r="N78" s="4">
        <v>0.57291666666666663</v>
      </c>
      <c r="O78" s="4">
        <v>0.59722222222222221</v>
      </c>
      <c r="P78" s="3">
        <f t="shared" si="46"/>
        <v>35.000000000000036</v>
      </c>
      <c r="Q78" s="3"/>
      <c r="R78" s="50">
        <f t="shared" si="47"/>
        <v>0.58333333333333393</v>
      </c>
      <c r="S78" s="3">
        <v>5</v>
      </c>
      <c r="T78" s="44">
        <f t="shared" si="53"/>
        <v>2.9166666666666696</v>
      </c>
      <c r="U78" s="6">
        <v>300</v>
      </c>
      <c r="V78" s="47">
        <f t="shared" si="55"/>
        <v>5.4166666666666767</v>
      </c>
      <c r="W78" s="87"/>
      <c r="X78" s="87"/>
      <c r="Y78" s="87"/>
      <c r="Z78" s="36">
        <f t="shared" si="54"/>
        <v>1.0416666666666667</v>
      </c>
      <c r="AA78" s="40">
        <f t="shared" si="56"/>
        <v>55.38461538461528</v>
      </c>
    </row>
    <row r="79" spans="1:27" ht="16.5" customHeight="1" x14ac:dyDescent="0.3">
      <c r="A79" s="25">
        <v>45323</v>
      </c>
      <c r="B79" s="3" t="s">
        <v>50</v>
      </c>
      <c r="C79" s="3" t="s">
        <v>42</v>
      </c>
      <c r="D79" s="17">
        <v>288</v>
      </c>
      <c r="E79" s="17">
        <v>231115</v>
      </c>
      <c r="F79" s="4">
        <v>0.40625</v>
      </c>
      <c r="G79" s="4">
        <v>0.47222222222222227</v>
      </c>
      <c r="H79" s="3">
        <f t="shared" si="48"/>
        <v>95.000000000000057</v>
      </c>
      <c r="I79" s="3"/>
      <c r="J79" s="50">
        <f t="shared" si="45"/>
        <v>1.5833333333333344</v>
      </c>
      <c r="K79" s="3">
        <v>6</v>
      </c>
      <c r="L79" s="44">
        <f t="shared" si="52"/>
        <v>9.5000000000000071</v>
      </c>
      <c r="M79" s="29">
        <v>45323</v>
      </c>
      <c r="N79" s="4">
        <v>0.47916666666666669</v>
      </c>
      <c r="O79" s="4">
        <v>0.5</v>
      </c>
      <c r="P79" s="3">
        <f t="shared" si="46"/>
        <v>29.999999999999972</v>
      </c>
      <c r="Q79" s="3"/>
      <c r="R79" s="50">
        <f t="shared" si="47"/>
        <v>0.4999999999999995</v>
      </c>
      <c r="S79" s="3">
        <v>6</v>
      </c>
      <c r="T79" s="44">
        <f t="shared" si="53"/>
        <v>2.9999999999999969</v>
      </c>
      <c r="U79" s="6">
        <v>310</v>
      </c>
      <c r="V79" s="47">
        <f t="shared" si="55"/>
        <v>12.500000000000004</v>
      </c>
      <c r="W79" s="87"/>
      <c r="X79" s="87"/>
      <c r="Y79" s="87"/>
      <c r="Z79" s="36">
        <f t="shared" si="54"/>
        <v>1.0763888888888888</v>
      </c>
      <c r="AA79" s="40">
        <f t="shared" si="56"/>
        <v>24.799999999999994</v>
      </c>
    </row>
    <row r="80" spans="1:27" ht="16.5" customHeight="1" x14ac:dyDescent="0.3">
      <c r="A80" s="25">
        <v>45323</v>
      </c>
      <c r="B80" s="3" t="s">
        <v>44</v>
      </c>
      <c r="C80" s="3" t="s">
        <v>42</v>
      </c>
      <c r="D80" s="17">
        <v>284</v>
      </c>
      <c r="E80" s="17">
        <v>240116</v>
      </c>
      <c r="F80" s="4">
        <v>0.55208333333333337</v>
      </c>
      <c r="G80" s="4">
        <v>0.60416666666666663</v>
      </c>
      <c r="H80" s="3">
        <f t="shared" si="48"/>
        <v>74.999999999999886</v>
      </c>
      <c r="I80" s="3"/>
      <c r="J80" s="50">
        <f t="shared" si="45"/>
        <v>1.249999999999998</v>
      </c>
      <c r="K80" s="3">
        <v>3</v>
      </c>
      <c r="L80" s="44">
        <f t="shared" si="52"/>
        <v>3.7499999999999938</v>
      </c>
      <c r="M80" s="29">
        <v>45323</v>
      </c>
      <c r="N80" s="4">
        <v>0.72916666666666663</v>
      </c>
      <c r="O80" s="4">
        <v>0.76388888888888884</v>
      </c>
      <c r="P80" s="3">
        <f t="shared" si="46"/>
        <v>49.999999999999986</v>
      </c>
      <c r="Q80" s="3"/>
      <c r="R80" s="50">
        <f t="shared" si="47"/>
        <v>0.83333333333333315</v>
      </c>
      <c r="S80" s="3">
        <v>6</v>
      </c>
      <c r="T80" s="44">
        <f t="shared" si="53"/>
        <v>4.9999999999999991</v>
      </c>
      <c r="U80" s="6">
        <v>280</v>
      </c>
      <c r="V80" s="47">
        <f t="shared" si="55"/>
        <v>8.7499999999999929</v>
      </c>
      <c r="W80" s="87"/>
      <c r="X80" s="87"/>
      <c r="Y80" s="87"/>
      <c r="Z80" s="36">
        <f t="shared" si="54"/>
        <v>0.9859154929577465</v>
      </c>
      <c r="AA80" s="40">
        <f t="shared" si="56"/>
        <v>32.000000000000028</v>
      </c>
    </row>
    <row r="81" spans="1:27" ht="16.5" customHeight="1" x14ac:dyDescent="0.3">
      <c r="A81" s="25">
        <v>45323</v>
      </c>
      <c r="B81" s="3" t="s">
        <v>37</v>
      </c>
      <c r="C81" s="3" t="s">
        <v>42</v>
      </c>
      <c r="D81" s="17">
        <v>320</v>
      </c>
      <c r="E81" s="17">
        <v>221010</v>
      </c>
      <c r="F81" s="4">
        <v>0.57638888888888895</v>
      </c>
      <c r="G81" s="4">
        <v>0.59027777777777779</v>
      </c>
      <c r="H81" s="3">
        <f t="shared" si="48"/>
        <v>19.999999999999929</v>
      </c>
      <c r="I81" s="3"/>
      <c r="J81" s="50">
        <f t="shared" si="45"/>
        <v>0.33333333333333215</v>
      </c>
      <c r="K81" s="3">
        <v>4</v>
      </c>
      <c r="L81" s="44">
        <f t="shared" si="52"/>
        <v>1.3333333333333286</v>
      </c>
      <c r="M81" s="29">
        <v>45323</v>
      </c>
      <c r="N81" s="4">
        <v>0.63541666666666663</v>
      </c>
      <c r="O81" s="4">
        <v>0.70833333333333337</v>
      </c>
      <c r="P81" s="3">
        <f t="shared" si="46"/>
        <v>105.00000000000011</v>
      </c>
      <c r="Q81" s="3">
        <v>30</v>
      </c>
      <c r="R81" s="50">
        <f t="shared" si="47"/>
        <v>1.250000000000002</v>
      </c>
      <c r="S81" s="3">
        <v>6</v>
      </c>
      <c r="T81" s="44">
        <f t="shared" si="53"/>
        <v>7.5000000000000124</v>
      </c>
      <c r="U81" s="6">
        <v>311</v>
      </c>
      <c r="V81" s="47">
        <f t="shared" si="55"/>
        <v>8.833333333333341</v>
      </c>
      <c r="W81" s="87"/>
      <c r="X81" s="87"/>
      <c r="Y81" s="87"/>
      <c r="Z81" s="36">
        <f t="shared" si="54"/>
        <v>0.97187500000000004</v>
      </c>
      <c r="AA81" s="40">
        <f t="shared" si="56"/>
        <v>35.207547169811292</v>
      </c>
    </row>
    <row r="82" spans="1:27" ht="16.5" customHeight="1" x14ac:dyDescent="0.3">
      <c r="A82" s="25">
        <v>45323</v>
      </c>
      <c r="B82" s="3" t="s">
        <v>43</v>
      </c>
      <c r="C82" s="3" t="s">
        <v>42</v>
      </c>
      <c r="D82" s="17">
        <v>100</v>
      </c>
      <c r="E82" s="17">
        <v>231129</v>
      </c>
      <c r="F82" s="4">
        <v>0.74305555555555547</v>
      </c>
      <c r="G82" s="4">
        <v>0.75347222222222221</v>
      </c>
      <c r="H82" s="3">
        <f t="shared" si="48"/>
        <v>15.000000000000107</v>
      </c>
      <c r="I82" s="3"/>
      <c r="J82" s="50">
        <f t="shared" si="45"/>
        <v>0.25000000000000178</v>
      </c>
      <c r="K82" s="3">
        <v>6</v>
      </c>
      <c r="L82" s="44">
        <f t="shared" si="52"/>
        <v>1.5000000000000107</v>
      </c>
      <c r="M82" s="29">
        <v>45324</v>
      </c>
      <c r="N82" s="4">
        <v>0.4236111111111111</v>
      </c>
      <c r="O82" s="4">
        <v>0.43402777777777773</v>
      </c>
      <c r="P82" s="3">
        <f t="shared" si="46"/>
        <v>14.999999999999947</v>
      </c>
      <c r="Q82" s="3"/>
      <c r="R82" s="50">
        <f t="shared" si="47"/>
        <v>0.24999999999999911</v>
      </c>
      <c r="S82" s="3">
        <v>5</v>
      </c>
      <c r="T82" s="44">
        <f t="shared" si="53"/>
        <v>1.2499999999999956</v>
      </c>
      <c r="U82" s="6">
        <v>110</v>
      </c>
      <c r="V82" s="47">
        <f t="shared" si="55"/>
        <v>2.7500000000000062</v>
      </c>
      <c r="W82" s="87"/>
      <c r="X82" s="87"/>
      <c r="Y82" s="87"/>
      <c r="Z82" s="36">
        <f t="shared" si="54"/>
        <v>1.1000000000000001</v>
      </c>
      <c r="AA82" s="40">
        <f t="shared" si="56"/>
        <v>39.999999999999908</v>
      </c>
    </row>
    <row r="83" spans="1:27" ht="16.5" customHeight="1" x14ac:dyDescent="0.3">
      <c r="A83" s="25">
        <v>45323</v>
      </c>
      <c r="B83" s="3" t="s">
        <v>41</v>
      </c>
      <c r="C83" s="3" t="s">
        <v>42</v>
      </c>
      <c r="D83" s="17">
        <v>340</v>
      </c>
      <c r="E83" s="17">
        <v>231125</v>
      </c>
      <c r="F83" s="4">
        <v>0.60763888888888895</v>
      </c>
      <c r="G83" s="4">
        <v>0.69791666666666663</v>
      </c>
      <c r="H83" s="3">
        <f t="shared" si="48"/>
        <v>129.99999999999986</v>
      </c>
      <c r="I83" s="3">
        <v>30</v>
      </c>
      <c r="J83" s="50">
        <f t="shared" si="45"/>
        <v>1.6666666666666643</v>
      </c>
      <c r="K83" s="3">
        <v>3</v>
      </c>
      <c r="L83" s="44">
        <f t="shared" si="52"/>
        <v>4.9999999999999929</v>
      </c>
      <c r="M83" s="29">
        <v>45324</v>
      </c>
      <c r="N83" s="4">
        <v>0.37847222222222227</v>
      </c>
      <c r="O83" s="4">
        <v>0.41666666666666669</v>
      </c>
      <c r="P83" s="3">
        <f t="shared" si="46"/>
        <v>54.999999999999964</v>
      </c>
      <c r="Q83" s="3"/>
      <c r="R83" s="50">
        <f t="shared" si="47"/>
        <v>0.91666666666666607</v>
      </c>
      <c r="S83" s="3">
        <v>5</v>
      </c>
      <c r="T83" s="44">
        <f t="shared" si="53"/>
        <v>4.5833333333333304</v>
      </c>
      <c r="U83" s="6">
        <v>336</v>
      </c>
      <c r="V83" s="47">
        <f t="shared" si="55"/>
        <v>9.5833333333333233</v>
      </c>
      <c r="W83" s="87"/>
      <c r="X83" s="87"/>
      <c r="Y83" s="87"/>
      <c r="Z83" s="36">
        <f t="shared" si="54"/>
        <v>0.9882352941176471</v>
      </c>
      <c r="AA83" s="40">
        <f t="shared" si="56"/>
        <v>35.06086956521743</v>
      </c>
    </row>
    <row r="84" spans="1:27" ht="16.5" customHeight="1" x14ac:dyDescent="0.3">
      <c r="A84" s="25">
        <v>45323</v>
      </c>
      <c r="B84" s="3" t="s">
        <v>105</v>
      </c>
      <c r="C84" s="3" t="s">
        <v>42</v>
      </c>
      <c r="D84" s="17">
        <v>164</v>
      </c>
      <c r="E84" s="17">
        <v>231125</v>
      </c>
      <c r="F84" s="4">
        <v>0.60763888888888895</v>
      </c>
      <c r="G84" s="4">
        <v>0.69791666666666663</v>
      </c>
      <c r="H84" s="3">
        <f t="shared" si="48"/>
        <v>129.99999999999986</v>
      </c>
      <c r="I84" s="3">
        <v>30</v>
      </c>
      <c r="J84" s="50">
        <f t="shared" si="45"/>
        <v>1.6666666666666643</v>
      </c>
      <c r="K84" s="3">
        <v>3</v>
      </c>
      <c r="L84" s="44">
        <f t="shared" si="52"/>
        <v>4.9999999999999929</v>
      </c>
      <c r="M84" s="29">
        <v>45324</v>
      </c>
      <c r="N84" s="4">
        <v>0.4513888888888889</v>
      </c>
      <c r="O84" s="4">
        <v>0.47916666666666669</v>
      </c>
      <c r="P84" s="3">
        <f t="shared" si="46"/>
        <v>40.000000000000014</v>
      </c>
      <c r="Q84" s="3"/>
      <c r="R84" s="50">
        <f t="shared" si="47"/>
        <v>0.66666666666666685</v>
      </c>
      <c r="S84" s="3">
        <v>5</v>
      </c>
      <c r="T84" s="44">
        <f t="shared" si="53"/>
        <v>3.3333333333333344</v>
      </c>
      <c r="U84" s="6">
        <v>163</v>
      </c>
      <c r="V84" s="47">
        <f t="shared" si="55"/>
        <v>8.3333333333333268</v>
      </c>
      <c r="W84" s="87"/>
      <c r="X84" s="87"/>
      <c r="Y84" s="87"/>
      <c r="Z84" s="36">
        <f t="shared" si="54"/>
        <v>0.99390243902439024</v>
      </c>
      <c r="AA84" s="40">
        <f t="shared" si="56"/>
        <v>19.560000000000016</v>
      </c>
    </row>
    <row r="85" spans="1:27" ht="16.5" customHeight="1" x14ac:dyDescent="0.3">
      <c r="A85" s="25">
        <v>45323</v>
      </c>
      <c r="B85" s="3" t="s">
        <v>37</v>
      </c>
      <c r="C85" s="3" t="s">
        <v>42</v>
      </c>
      <c r="D85" s="17">
        <v>190</v>
      </c>
      <c r="E85" s="17">
        <v>231212</v>
      </c>
      <c r="F85" s="4">
        <v>0.64930555555555558</v>
      </c>
      <c r="G85" s="4">
        <v>0.70833333333333337</v>
      </c>
      <c r="H85" s="3">
        <f t="shared" si="48"/>
        <v>85.000000000000014</v>
      </c>
      <c r="I85" s="3">
        <v>30</v>
      </c>
      <c r="J85" s="50">
        <f t="shared" si="45"/>
        <v>0.91666666666666685</v>
      </c>
      <c r="K85" s="3">
        <v>3</v>
      </c>
      <c r="L85" s="44">
        <f t="shared" si="52"/>
        <v>2.7500000000000004</v>
      </c>
      <c r="M85" s="29">
        <v>45324</v>
      </c>
      <c r="N85" s="4">
        <v>0.56944444444444442</v>
      </c>
      <c r="O85" s="4">
        <v>0.59375</v>
      </c>
      <c r="P85" s="3">
        <f t="shared" si="46"/>
        <v>35.000000000000036</v>
      </c>
      <c r="Q85" s="3"/>
      <c r="R85" s="50">
        <f t="shared" si="47"/>
        <v>0.58333333333333393</v>
      </c>
      <c r="S85" s="3">
        <v>5</v>
      </c>
      <c r="T85" s="44">
        <f t="shared" si="53"/>
        <v>2.9166666666666696</v>
      </c>
      <c r="U85" s="6">
        <v>190</v>
      </c>
      <c r="V85" s="47">
        <f t="shared" si="55"/>
        <v>5.6666666666666696</v>
      </c>
      <c r="W85" s="87"/>
      <c r="X85" s="87"/>
      <c r="Y85" s="87"/>
      <c r="Z85" s="36">
        <f t="shared" si="54"/>
        <v>1</v>
      </c>
      <c r="AA85" s="40">
        <f t="shared" si="56"/>
        <v>33.529411764705863</v>
      </c>
    </row>
    <row r="86" spans="1:27" ht="16.5" customHeight="1" x14ac:dyDescent="0.3">
      <c r="A86" s="25">
        <v>45323</v>
      </c>
      <c r="B86" s="3" t="s">
        <v>99</v>
      </c>
      <c r="C86" s="3" t="s">
        <v>42</v>
      </c>
      <c r="D86" s="17">
        <v>98</v>
      </c>
      <c r="E86" s="17">
        <v>231212</v>
      </c>
      <c r="F86" s="4">
        <v>0.64930555555555558</v>
      </c>
      <c r="G86" s="4">
        <v>0.70833333333333337</v>
      </c>
      <c r="H86" s="3">
        <f t="shared" si="48"/>
        <v>85.000000000000014</v>
      </c>
      <c r="I86" s="3">
        <v>30</v>
      </c>
      <c r="J86" s="50">
        <f t="shared" si="45"/>
        <v>0.91666666666666685</v>
      </c>
      <c r="K86" s="3">
        <v>3</v>
      </c>
      <c r="L86" s="44">
        <f t="shared" si="52"/>
        <v>2.7500000000000004</v>
      </c>
      <c r="M86" s="29">
        <v>45324</v>
      </c>
      <c r="N86" s="4">
        <v>0.57638888888888895</v>
      </c>
      <c r="O86" s="4">
        <v>0.59722222222222221</v>
      </c>
      <c r="P86" s="3">
        <f t="shared" si="46"/>
        <v>29.999999999999893</v>
      </c>
      <c r="Q86" s="3"/>
      <c r="R86" s="50">
        <f t="shared" si="47"/>
        <v>0.49999999999999822</v>
      </c>
      <c r="S86" s="3">
        <v>5</v>
      </c>
      <c r="T86" s="44">
        <f t="shared" si="53"/>
        <v>2.4999999999999911</v>
      </c>
      <c r="U86" s="6">
        <v>98</v>
      </c>
      <c r="V86" s="47">
        <f t="shared" si="55"/>
        <v>5.2499999999999911</v>
      </c>
      <c r="W86" s="87"/>
      <c r="X86" s="87"/>
      <c r="Y86" s="87"/>
      <c r="Z86" s="36">
        <f t="shared" si="54"/>
        <v>1</v>
      </c>
      <c r="AA86" s="40">
        <f t="shared" si="56"/>
        <v>18.6666666666667</v>
      </c>
    </row>
    <row r="87" spans="1:27" ht="16.5" customHeight="1" x14ac:dyDescent="0.3">
      <c r="A87" s="25">
        <v>45323</v>
      </c>
      <c r="B87" s="3" t="s">
        <v>36</v>
      </c>
      <c r="C87" s="3" t="s">
        <v>42</v>
      </c>
      <c r="D87" s="17">
        <v>288</v>
      </c>
      <c r="E87" s="17">
        <v>231214</v>
      </c>
      <c r="F87" s="4">
        <v>0.59722222222222221</v>
      </c>
      <c r="G87" s="4">
        <v>0.64583333333333337</v>
      </c>
      <c r="H87" s="3">
        <f t="shared" si="48"/>
        <v>70.000000000000071</v>
      </c>
      <c r="I87" s="3"/>
      <c r="J87" s="50">
        <f t="shared" si="45"/>
        <v>1.1666666666666679</v>
      </c>
      <c r="K87" s="3">
        <v>6</v>
      </c>
      <c r="L87" s="44">
        <f t="shared" si="52"/>
        <v>7.0000000000000071</v>
      </c>
      <c r="M87" s="29">
        <v>45324</v>
      </c>
      <c r="N87" s="4">
        <v>0.54513888888888895</v>
      </c>
      <c r="O87" s="4">
        <v>0.56597222222222221</v>
      </c>
      <c r="P87" s="3">
        <f t="shared" si="46"/>
        <v>29.999999999999893</v>
      </c>
      <c r="Q87" s="3"/>
      <c r="R87" s="50">
        <f t="shared" si="47"/>
        <v>0.49999999999999822</v>
      </c>
      <c r="S87" s="3">
        <v>5</v>
      </c>
      <c r="T87" s="44">
        <f t="shared" si="53"/>
        <v>2.4999999999999911</v>
      </c>
      <c r="U87" s="6">
        <v>296</v>
      </c>
      <c r="V87" s="47">
        <f t="shared" si="55"/>
        <v>9.4999999999999982</v>
      </c>
      <c r="W87" s="87"/>
      <c r="X87" s="87"/>
      <c r="Y87" s="87"/>
      <c r="Z87" s="36">
        <f t="shared" si="54"/>
        <v>1.0277777777777777</v>
      </c>
      <c r="AA87" s="40">
        <f t="shared" si="56"/>
        <v>31.15789473684211</v>
      </c>
    </row>
    <row r="88" spans="1:27" ht="16.5" customHeight="1" x14ac:dyDescent="0.3">
      <c r="A88" s="25">
        <v>45323</v>
      </c>
      <c r="B88" s="3" t="s">
        <v>43</v>
      </c>
      <c r="C88" s="3" t="s">
        <v>42</v>
      </c>
      <c r="D88" s="17">
        <v>376</v>
      </c>
      <c r="E88" s="17">
        <v>231229</v>
      </c>
      <c r="F88" s="4">
        <v>0.71180555555555547</v>
      </c>
      <c r="G88" s="4">
        <v>0.74305555555555547</v>
      </c>
      <c r="H88" s="3">
        <f t="shared" si="48"/>
        <v>45</v>
      </c>
      <c r="I88" s="3"/>
      <c r="J88" s="50">
        <f t="shared" si="45"/>
        <v>0.75</v>
      </c>
      <c r="K88" s="3">
        <v>3</v>
      </c>
      <c r="L88" s="44">
        <f t="shared" si="52"/>
        <v>2.25</v>
      </c>
      <c r="M88" s="29">
        <v>45324</v>
      </c>
      <c r="N88" s="4">
        <v>0.4375</v>
      </c>
      <c r="O88" s="4">
        <v>0.49305555555555558</v>
      </c>
      <c r="P88" s="3">
        <f t="shared" si="46"/>
        <v>80.000000000000028</v>
      </c>
      <c r="Q88" s="3"/>
      <c r="R88" s="50">
        <f t="shared" si="47"/>
        <v>1.3333333333333337</v>
      </c>
      <c r="S88" s="3">
        <v>5</v>
      </c>
      <c r="T88" s="44">
        <f t="shared" si="53"/>
        <v>6.6666666666666687</v>
      </c>
      <c r="U88" s="6">
        <v>380</v>
      </c>
      <c r="V88" s="47">
        <f t="shared" si="55"/>
        <v>8.9166666666666679</v>
      </c>
      <c r="W88" s="87"/>
      <c r="X88" s="87"/>
      <c r="Y88" s="87"/>
      <c r="Z88" s="36">
        <f t="shared" si="54"/>
        <v>1.0106382978723405</v>
      </c>
      <c r="AA88" s="40">
        <f t="shared" si="56"/>
        <v>42.616822429906534</v>
      </c>
    </row>
    <row r="89" spans="1:27" ht="16.5" customHeight="1" x14ac:dyDescent="0.3">
      <c r="A89" s="25">
        <v>45323</v>
      </c>
      <c r="B89" s="3" t="s">
        <v>100</v>
      </c>
      <c r="C89" s="3" t="s">
        <v>42</v>
      </c>
      <c r="D89" s="17">
        <v>200</v>
      </c>
      <c r="E89" s="17">
        <v>231229</v>
      </c>
      <c r="F89" s="4">
        <v>0.71180555555555547</v>
      </c>
      <c r="G89" s="4">
        <v>0.74305555555555547</v>
      </c>
      <c r="H89" s="3">
        <f t="shared" si="48"/>
        <v>45</v>
      </c>
      <c r="I89" s="3"/>
      <c r="J89" s="50">
        <f t="shared" si="45"/>
        <v>0.75</v>
      </c>
      <c r="K89" s="3">
        <v>3</v>
      </c>
      <c r="L89" s="44">
        <f t="shared" si="52"/>
        <v>2.25</v>
      </c>
      <c r="M89" s="29">
        <v>45324</v>
      </c>
      <c r="N89" s="4">
        <v>0.54513888888888895</v>
      </c>
      <c r="O89" s="4">
        <v>0.57291666666666663</v>
      </c>
      <c r="P89" s="3">
        <f t="shared" si="46"/>
        <v>39.999999999999858</v>
      </c>
      <c r="Q89" s="3"/>
      <c r="R89" s="50">
        <f t="shared" si="47"/>
        <v>0.6666666666666643</v>
      </c>
      <c r="S89" s="3">
        <v>5</v>
      </c>
      <c r="T89" s="44">
        <f t="shared" si="53"/>
        <v>3.3333333333333215</v>
      </c>
      <c r="U89" s="6">
        <v>200</v>
      </c>
      <c r="V89" s="47">
        <f t="shared" si="55"/>
        <v>5.5833333333333215</v>
      </c>
      <c r="W89" s="87"/>
      <c r="X89" s="87"/>
      <c r="Y89" s="87"/>
      <c r="Z89" s="36">
        <f t="shared" si="54"/>
        <v>1</v>
      </c>
      <c r="AA89" s="40">
        <f t="shared" si="56"/>
        <v>35.820895522388135</v>
      </c>
    </row>
    <row r="90" spans="1:27" ht="16.5" customHeight="1" x14ac:dyDescent="0.3">
      <c r="A90" s="25">
        <v>45324</v>
      </c>
      <c r="B90" s="3" t="s">
        <v>103</v>
      </c>
      <c r="C90" s="3" t="s">
        <v>42</v>
      </c>
      <c r="D90" s="17">
        <v>44</v>
      </c>
      <c r="E90" s="17">
        <v>231218</v>
      </c>
      <c r="F90" s="4">
        <v>0.44791666666666669</v>
      </c>
      <c r="G90" s="4">
        <v>0.5</v>
      </c>
      <c r="H90" s="3">
        <f t="shared" si="48"/>
        <v>74.999999999999972</v>
      </c>
      <c r="I90" s="3"/>
      <c r="J90" s="50">
        <f t="shared" si="45"/>
        <v>1.2499999999999996</v>
      </c>
      <c r="K90" s="3">
        <v>5</v>
      </c>
      <c r="L90" s="44">
        <f t="shared" si="52"/>
        <v>6.2499999999999982</v>
      </c>
      <c r="M90" s="29">
        <v>45324</v>
      </c>
      <c r="N90" s="4">
        <v>0.72222222222222221</v>
      </c>
      <c r="O90" s="4">
        <v>0.73263888888888884</v>
      </c>
      <c r="P90" s="3">
        <f t="shared" si="46"/>
        <v>14.999999999999947</v>
      </c>
      <c r="Q90" s="3"/>
      <c r="R90" s="50">
        <f t="shared" si="47"/>
        <v>0.24999999999999911</v>
      </c>
      <c r="S90" s="3">
        <v>6</v>
      </c>
      <c r="T90" s="44">
        <f t="shared" si="53"/>
        <v>1.4999999999999947</v>
      </c>
      <c r="U90" s="6">
        <v>43</v>
      </c>
      <c r="V90" s="47">
        <f t="shared" si="55"/>
        <v>7.7499999999999929</v>
      </c>
      <c r="W90" s="87"/>
      <c r="X90" s="87"/>
      <c r="Y90" s="87"/>
      <c r="Z90" s="36">
        <f t="shared" si="54"/>
        <v>0.97727272727272729</v>
      </c>
      <c r="AA90" s="40">
        <f t="shared" si="56"/>
        <v>5.5483870967741984</v>
      </c>
    </row>
    <row r="91" spans="1:27" ht="16.5" customHeight="1" x14ac:dyDescent="0.3">
      <c r="A91" s="25">
        <v>45324</v>
      </c>
      <c r="B91" s="3" t="s">
        <v>104</v>
      </c>
      <c r="C91" s="3" t="s">
        <v>42</v>
      </c>
      <c r="D91" s="17">
        <v>288</v>
      </c>
      <c r="E91" s="17">
        <v>231220</v>
      </c>
      <c r="F91" s="4">
        <v>0.54513888888888895</v>
      </c>
      <c r="G91" s="4">
        <v>0.57291666666666663</v>
      </c>
      <c r="H91" s="3">
        <f t="shared" si="48"/>
        <v>39.999999999999858</v>
      </c>
      <c r="I91" s="3"/>
      <c r="J91" s="50">
        <f t="shared" si="45"/>
        <v>0.6666666666666643</v>
      </c>
      <c r="K91" s="3">
        <v>5</v>
      </c>
      <c r="L91" s="44">
        <f t="shared" si="52"/>
        <v>3.3333333333333215</v>
      </c>
      <c r="M91" s="29">
        <v>45324</v>
      </c>
      <c r="N91" s="4">
        <v>0.64583333333333337</v>
      </c>
      <c r="O91" s="4">
        <v>0.71527777777777779</v>
      </c>
      <c r="P91" s="3">
        <f t="shared" si="46"/>
        <v>99.999999999999972</v>
      </c>
      <c r="Q91" s="3">
        <v>30</v>
      </c>
      <c r="R91" s="50">
        <f t="shared" si="47"/>
        <v>1.1666666666666663</v>
      </c>
      <c r="S91" s="3">
        <v>6</v>
      </c>
      <c r="T91" s="44">
        <f t="shared" si="53"/>
        <v>6.9999999999999982</v>
      </c>
      <c r="U91" s="6">
        <v>282</v>
      </c>
      <c r="V91" s="47">
        <f t="shared" si="55"/>
        <v>10.33333333333332</v>
      </c>
      <c r="W91" s="87"/>
      <c r="X91" s="87"/>
      <c r="Y91" s="87"/>
      <c r="Z91" s="36">
        <f t="shared" si="54"/>
        <v>0.97916666666666663</v>
      </c>
      <c r="AA91" s="40">
        <f t="shared" si="56"/>
        <v>27.290322580645196</v>
      </c>
    </row>
    <row r="92" spans="1:27" ht="16.5" customHeight="1" x14ac:dyDescent="0.3">
      <c r="A92" s="25">
        <v>45324</v>
      </c>
      <c r="B92" s="3" t="s">
        <v>44</v>
      </c>
      <c r="C92" s="3" t="s">
        <v>42</v>
      </c>
      <c r="D92" s="17">
        <v>21</v>
      </c>
      <c r="E92" s="17">
        <v>240116</v>
      </c>
      <c r="F92" s="4">
        <v>0.41666666666666669</v>
      </c>
      <c r="G92" s="4">
        <v>0.44444444444444442</v>
      </c>
      <c r="H92" s="3">
        <f t="shared" si="48"/>
        <v>39.999999999999936</v>
      </c>
      <c r="I92" s="3"/>
      <c r="J92" s="50">
        <f t="shared" si="45"/>
        <v>0.66666666666666563</v>
      </c>
      <c r="K92" s="3">
        <v>3</v>
      </c>
      <c r="L92" s="44">
        <f t="shared" si="52"/>
        <v>1.9999999999999969</v>
      </c>
      <c r="M92" s="29">
        <v>45324</v>
      </c>
      <c r="N92" s="4">
        <v>0.60416666666666663</v>
      </c>
      <c r="O92" s="4">
        <v>0.64236111111111105</v>
      </c>
      <c r="P92" s="3">
        <f t="shared" si="46"/>
        <v>54.999999999999964</v>
      </c>
      <c r="Q92" s="3"/>
      <c r="R92" s="50">
        <f t="shared" si="47"/>
        <v>0.91666666666666607</v>
      </c>
      <c r="S92" s="3">
        <v>3</v>
      </c>
      <c r="T92" s="44">
        <f t="shared" si="53"/>
        <v>2.7499999999999982</v>
      </c>
      <c r="U92" s="6">
        <v>20</v>
      </c>
      <c r="V92" s="47">
        <f t="shared" si="55"/>
        <v>4.7499999999999947</v>
      </c>
      <c r="W92" s="87"/>
      <c r="X92" s="87"/>
      <c r="Y92" s="87"/>
      <c r="Z92" s="36">
        <f t="shared" si="54"/>
        <v>0.95238095238095233</v>
      </c>
      <c r="AA92" s="40">
        <f t="shared" si="56"/>
        <v>4.2105263157894788</v>
      </c>
    </row>
    <row r="93" spans="1:27" ht="16.5" customHeight="1" x14ac:dyDescent="0.3">
      <c r="A93" s="25">
        <v>45324</v>
      </c>
      <c r="B93" s="3" t="s">
        <v>102</v>
      </c>
      <c r="C93" s="3" t="s">
        <v>42</v>
      </c>
      <c r="D93" s="17">
        <v>269</v>
      </c>
      <c r="E93" s="17">
        <v>240116</v>
      </c>
      <c r="F93" s="4">
        <v>0.41666666666666669</v>
      </c>
      <c r="G93" s="4">
        <v>0.44444444444444442</v>
      </c>
      <c r="H93" s="3">
        <f t="shared" si="48"/>
        <v>39.999999999999936</v>
      </c>
      <c r="I93" s="3"/>
      <c r="J93" s="50">
        <f t="shared" si="45"/>
        <v>0.66666666666666563</v>
      </c>
      <c r="K93" s="3">
        <v>3</v>
      </c>
      <c r="L93" s="44">
        <f t="shared" si="52"/>
        <v>1.9999999999999969</v>
      </c>
      <c r="M93" s="29">
        <v>45324</v>
      </c>
      <c r="N93" s="4">
        <v>0.60416666666666663</v>
      </c>
      <c r="O93" s="4">
        <v>0.64236111111111105</v>
      </c>
      <c r="P93" s="3">
        <f t="shared" si="46"/>
        <v>54.999999999999964</v>
      </c>
      <c r="Q93" s="3"/>
      <c r="R93" s="50">
        <f t="shared" si="47"/>
        <v>0.91666666666666607</v>
      </c>
      <c r="S93" s="3">
        <v>3</v>
      </c>
      <c r="T93" s="44">
        <f t="shared" si="53"/>
        <v>2.7499999999999982</v>
      </c>
      <c r="U93" s="6">
        <v>260</v>
      </c>
      <c r="V93" s="47">
        <f t="shared" si="55"/>
        <v>4.7499999999999947</v>
      </c>
      <c r="W93" s="87"/>
      <c r="X93" s="87"/>
      <c r="Y93" s="87"/>
      <c r="Z93" s="36">
        <f t="shared" si="54"/>
        <v>0.96654275092936803</v>
      </c>
      <c r="AA93" s="40">
        <f t="shared" si="56"/>
        <v>54.736842105263221</v>
      </c>
    </row>
    <row r="94" spans="1:27" ht="16.5" customHeight="1" x14ac:dyDescent="0.3">
      <c r="A94" s="25">
        <v>45324</v>
      </c>
      <c r="B94" s="3" t="s">
        <v>103</v>
      </c>
      <c r="C94" s="3" t="s">
        <v>42</v>
      </c>
      <c r="D94" s="17">
        <v>180</v>
      </c>
      <c r="E94" s="17">
        <v>231218</v>
      </c>
      <c r="F94" s="4">
        <v>0.44791666666666669</v>
      </c>
      <c r="G94" s="4">
        <v>0.5</v>
      </c>
      <c r="H94" s="3">
        <f t="shared" si="48"/>
        <v>74.999999999999972</v>
      </c>
      <c r="I94" s="3"/>
      <c r="J94" s="50">
        <f t="shared" si="45"/>
        <v>1.2499999999999996</v>
      </c>
      <c r="K94" s="3">
        <v>5</v>
      </c>
      <c r="L94" s="44">
        <f t="shared" si="52"/>
        <v>6.2499999999999982</v>
      </c>
      <c r="M94" s="29">
        <v>45327</v>
      </c>
      <c r="N94" s="4">
        <v>0.69444444444444453</v>
      </c>
      <c r="O94" s="4">
        <v>0.72569444444444453</v>
      </c>
      <c r="P94" s="3">
        <f t="shared" si="46"/>
        <v>45</v>
      </c>
      <c r="Q94" s="3"/>
      <c r="R94" s="50">
        <f t="shared" si="47"/>
        <v>0.75</v>
      </c>
      <c r="S94" s="3">
        <v>6</v>
      </c>
      <c r="T94" s="44">
        <f t="shared" si="53"/>
        <v>4.5</v>
      </c>
      <c r="U94" s="6">
        <v>186</v>
      </c>
      <c r="V94" s="47">
        <f t="shared" si="55"/>
        <v>10.749999999999998</v>
      </c>
      <c r="W94" s="87"/>
      <c r="X94" s="87"/>
      <c r="Y94" s="87"/>
      <c r="Z94" s="36">
        <f t="shared" si="54"/>
        <v>1.0333333333333334</v>
      </c>
      <c r="AA94" s="40">
        <f t="shared" si="56"/>
        <v>17.302325581395351</v>
      </c>
    </row>
    <row r="95" spans="1:27" ht="16.5" customHeight="1" x14ac:dyDescent="0.3">
      <c r="A95" s="25">
        <v>45324</v>
      </c>
      <c r="B95" s="3" t="s">
        <v>145</v>
      </c>
      <c r="C95" s="3" t="s">
        <v>42</v>
      </c>
      <c r="D95" s="17">
        <v>204</v>
      </c>
      <c r="E95" s="17">
        <v>220204</v>
      </c>
      <c r="F95" s="4">
        <v>0.57638888888888895</v>
      </c>
      <c r="G95" s="4">
        <v>0.59722222222222221</v>
      </c>
      <c r="H95" s="3">
        <f t="shared" si="48"/>
        <v>29.999999999999893</v>
      </c>
      <c r="I95" s="3"/>
      <c r="J95" s="50">
        <f t="shared" si="45"/>
        <v>0.49999999999999822</v>
      </c>
      <c r="K95" s="3">
        <v>5</v>
      </c>
      <c r="L95" s="44">
        <f t="shared" si="52"/>
        <v>2.4999999999999911</v>
      </c>
      <c r="M95" s="29">
        <v>45327</v>
      </c>
      <c r="N95" s="4">
        <v>0.54513888888888895</v>
      </c>
      <c r="O95" s="4">
        <v>0.56944444444444442</v>
      </c>
      <c r="P95" s="3">
        <f t="shared" si="46"/>
        <v>34.999999999999872</v>
      </c>
      <c r="Q95" s="3"/>
      <c r="R95" s="50">
        <f t="shared" si="47"/>
        <v>0.58333333333333115</v>
      </c>
      <c r="S95" s="3">
        <v>8</v>
      </c>
      <c r="T95" s="44">
        <f t="shared" si="53"/>
        <v>4.6666666666666492</v>
      </c>
      <c r="U95" s="6">
        <v>209</v>
      </c>
      <c r="V95" s="47">
        <f t="shared" si="55"/>
        <v>7.1666666666666403</v>
      </c>
      <c r="W95" s="87"/>
      <c r="X95" s="87"/>
      <c r="Y95" s="87"/>
      <c r="Z95" s="36">
        <f t="shared" si="54"/>
        <v>1.0245098039215685</v>
      </c>
      <c r="AA95" s="40">
        <f t="shared" si="56"/>
        <v>29.162790697674527</v>
      </c>
    </row>
    <row r="96" spans="1:27" ht="16.5" customHeight="1" x14ac:dyDescent="0.3">
      <c r="A96" s="25">
        <v>45324</v>
      </c>
      <c r="B96" s="3" t="s">
        <v>99</v>
      </c>
      <c r="C96" s="3" t="s">
        <v>42</v>
      </c>
      <c r="D96" s="17">
        <v>288</v>
      </c>
      <c r="E96" s="17">
        <v>231212</v>
      </c>
      <c r="F96" s="4">
        <v>0.45833333333333331</v>
      </c>
      <c r="G96" s="4">
        <v>0.5625</v>
      </c>
      <c r="H96" s="3">
        <f t="shared" si="48"/>
        <v>150.00000000000003</v>
      </c>
      <c r="I96" s="3">
        <v>60</v>
      </c>
      <c r="J96" s="50">
        <f t="shared" si="45"/>
        <v>1.5000000000000004</v>
      </c>
      <c r="K96" s="3">
        <v>5</v>
      </c>
      <c r="L96" s="44">
        <f t="shared" si="52"/>
        <v>7.5000000000000018</v>
      </c>
      <c r="M96" s="29">
        <v>45327</v>
      </c>
      <c r="N96" s="4">
        <v>0.62847222222222221</v>
      </c>
      <c r="O96" s="4">
        <v>0.69097222222222221</v>
      </c>
      <c r="P96" s="3">
        <f t="shared" si="46"/>
        <v>90</v>
      </c>
      <c r="Q96" s="3"/>
      <c r="R96" s="50">
        <f t="shared" si="47"/>
        <v>1.5</v>
      </c>
      <c r="S96" s="3">
        <v>6</v>
      </c>
      <c r="T96" s="44">
        <f t="shared" si="53"/>
        <v>9</v>
      </c>
      <c r="U96" s="6">
        <v>285</v>
      </c>
      <c r="V96" s="47">
        <f t="shared" si="55"/>
        <v>16.5</v>
      </c>
      <c r="W96" s="87"/>
      <c r="X96" s="87"/>
      <c r="Y96" s="87"/>
      <c r="Z96" s="36">
        <f t="shared" si="54"/>
        <v>0.98958333333333337</v>
      </c>
      <c r="AA96" s="40">
        <f t="shared" si="56"/>
        <v>17.272727272727273</v>
      </c>
    </row>
    <row r="97" spans="1:27" ht="16.5" customHeight="1" x14ac:dyDescent="0.3">
      <c r="A97" s="25">
        <v>45324</v>
      </c>
      <c r="B97" s="3" t="s">
        <v>41</v>
      </c>
      <c r="C97" s="3" t="s">
        <v>42</v>
      </c>
      <c r="D97" s="17">
        <v>252</v>
      </c>
      <c r="E97" s="17">
        <v>231125</v>
      </c>
      <c r="F97" s="4">
        <v>0.61111111111111105</v>
      </c>
      <c r="G97" s="4">
        <v>0.63194444444444442</v>
      </c>
      <c r="H97" s="3">
        <f t="shared" si="48"/>
        <v>30.000000000000053</v>
      </c>
      <c r="I97" s="3"/>
      <c r="J97" s="50">
        <f t="shared" si="45"/>
        <v>0.50000000000000089</v>
      </c>
      <c r="K97" s="3">
        <v>5</v>
      </c>
      <c r="L97" s="44">
        <f t="shared" si="52"/>
        <v>2.5000000000000044</v>
      </c>
      <c r="M97" s="29">
        <v>45327</v>
      </c>
      <c r="N97" s="4">
        <v>0.6875</v>
      </c>
      <c r="O97" s="4">
        <v>0.73611111111111116</v>
      </c>
      <c r="P97" s="3">
        <f t="shared" si="46"/>
        <v>70.000000000000071</v>
      </c>
      <c r="Q97" s="3"/>
      <c r="R97" s="50">
        <f t="shared" si="47"/>
        <v>1.1666666666666679</v>
      </c>
      <c r="S97" s="3">
        <v>4</v>
      </c>
      <c r="T97" s="44">
        <f t="shared" si="53"/>
        <v>4.6666666666666714</v>
      </c>
      <c r="U97" s="6">
        <v>253.8</v>
      </c>
      <c r="V97" s="47">
        <f t="shared" si="55"/>
        <v>7.1666666666666758</v>
      </c>
      <c r="W97" s="87"/>
      <c r="X97" s="87"/>
      <c r="Y97" s="87"/>
      <c r="Z97" s="36">
        <f t="shared" si="54"/>
        <v>1.0071428571428571</v>
      </c>
      <c r="AA97" s="40">
        <f t="shared" si="56"/>
        <v>35.413953488372051</v>
      </c>
    </row>
    <row r="98" spans="1:27" ht="16.5" customHeight="1" x14ac:dyDescent="0.3">
      <c r="A98" s="25">
        <v>45327</v>
      </c>
      <c r="B98" s="3" t="s">
        <v>41</v>
      </c>
      <c r="C98" s="3" t="s">
        <v>42</v>
      </c>
      <c r="D98" s="17">
        <v>210</v>
      </c>
      <c r="E98" s="17">
        <v>231125</v>
      </c>
      <c r="F98" s="4">
        <v>0.47569444444444442</v>
      </c>
      <c r="G98" s="4">
        <v>0.54513888888888895</v>
      </c>
      <c r="H98" s="3">
        <f t="shared" si="48"/>
        <v>100.00000000000013</v>
      </c>
      <c r="I98" s="3">
        <v>60</v>
      </c>
      <c r="J98" s="50">
        <f t="shared" si="45"/>
        <v>0.66666666666666885</v>
      </c>
      <c r="K98" s="3">
        <v>4</v>
      </c>
      <c r="L98" s="44">
        <f t="shared" si="52"/>
        <v>2.6666666666666754</v>
      </c>
      <c r="M98" s="29">
        <v>45327</v>
      </c>
      <c r="N98" s="4">
        <v>0.5625</v>
      </c>
      <c r="O98" s="4">
        <v>0.59375</v>
      </c>
      <c r="P98" s="3">
        <f t="shared" si="46"/>
        <v>45</v>
      </c>
      <c r="Q98" s="3"/>
      <c r="R98" s="50">
        <f t="shared" si="47"/>
        <v>0.75</v>
      </c>
      <c r="S98" s="3">
        <v>6</v>
      </c>
      <c r="T98" s="44">
        <f t="shared" si="53"/>
        <v>4.5</v>
      </c>
      <c r="U98" s="6">
        <v>210</v>
      </c>
      <c r="V98" s="47">
        <f t="shared" si="55"/>
        <v>7.166666666666675</v>
      </c>
      <c r="W98" s="87"/>
      <c r="X98" s="87"/>
      <c r="Y98" s="87"/>
      <c r="Z98" s="36">
        <f t="shared" si="54"/>
        <v>1</v>
      </c>
      <c r="AA98" s="40">
        <f t="shared" si="56"/>
        <v>29.302325581395316</v>
      </c>
    </row>
    <row r="99" spans="1:27" ht="16.5" customHeight="1" x14ac:dyDescent="0.3">
      <c r="A99" s="25">
        <v>45327</v>
      </c>
      <c r="B99" s="3" t="s">
        <v>102</v>
      </c>
      <c r="C99" s="3" t="s">
        <v>42</v>
      </c>
      <c r="D99" s="17">
        <v>288</v>
      </c>
      <c r="E99" s="17">
        <v>240116</v>
      </c>
      <c r="F99" s="4">
        <v>0.43055555555555558</v>
      </c>
      <c r="G99" s="4">
        <v>0.47222222222222227</v>
      </c>
      <c r="H99" s="3">
        <f t="shared" si="48"/>
        <v>60.000000000000028</v>
      </c>
      <c r="I99" s="3"/>
      <c r="J99" s="50">
        <f t="shared" si="45"/>
        <v>1.0000000000000004</v>
      </c>
      <c r="K99" s="3">
        <v>4</v>
      </c>
      <c r="L99" s="44">
        <f t="shared" si="52"/>
        <v>4.0000000000000018</v>
      </c>
      <c r="M99" s="29">
        <v>45327</v>
      </c>
      <c r="N99" s="4">
        <v>0.59027777777777779</v>
      </c>
      <c r="O99" s="4">
        <v>0.62152777777777779</v>
      </c>
      <c r="P99" s="3">
        <f t="shared" si="46"/>
        <v>45</v>
      </c>
      <c r="Q99" s="3"/>
      <c r="R99" s="50">
        <f t="shared" si="47"/>
        <v>0.75</v>
      </c>
      <c r="S99" s="3">
        <v>7</v>
      </c>
      <c r="T99" s="44">
        <f t="shared" si="53"/>
        <v>5.25</v>
      </c>
      <c r="U99" s="6">
        <v>286</v>
      </c>
      <c r="V99" s="47">
        <f t="shared" si="55"/>
        <v>9.2500000000000018</v>
      </c>
      <c r="W99" s="87"/>
      <c r="X99" s="87"/>
      <c r="Y99" s="87"/>
      <c r="Z99" s="36">
        <f t="shared" si="54"/>
        <v>0.99305555555555558</v>
      </c>
      <c r="AA99" s="40">
        <f t="shared" si="56"/>
        <v>30.918918918918912</v>
      </c>
    </row>
    <row r="100" spans="1:27" ht="16.5" customHeight="1" x14ac:dyDescent="0.3">
      <c r="A100" s="25">
        <v>45327</v>
      </c>
      <c r="B100" s="3" t="s">
        <v>37</v>
      </c>
      <c r="C100" s="3" t="s">
        <v>146</v>
      </c>
      <c r="D100" s="17">
        <v>288</v>
      </c>
      <c r="E100" s="17">
        <v>231225</v>
      </c>
      <c r="F100" s="4">
        <v>0.47083333333333338</v>
      </c>
      <c r="G100" s="4">
        <v>0.48958333333333331</v>
      </c>
      <c r="H100" s="3">
        <f t="shared" si="48"/>
        <v>26.999999999999904</v>
      </c>
      <c r="I100" s="3"/>
      <c r="J100" s="50">
        <f t="shared" si="45"/>
        <v>0.4499999999999984</v>
      </c>
      <c r="K100" s="3">
        <v>6</v>
      </c>
      <c r="L100" s="44">
        <f t="shared" si="52"/>
        <v>2.6999999999999904</v>
      </c>
      <c r="M100" s="29">
        <v>45328</v>
      </c>
      <c r="N100" s="4">
        <v>0.40625</v>
      </c>
      <c r="O100" s="4">
        <v>0.43055555555555558</v>
      </c>
      <c r="P100" s="3">
        <f t="shared" si="46"/>
        <v>35.000000000000036</v>
      </c>
      <c r="Q100" s="3"/>
      <c r="R100" s="50">
        <f t="shared" si="47"/>
        <v>0.58333333333333393</v>
      </c>
      <c r="S100" s="3">
        <v>6</v>
      </c>
      <c r="T100" s="44">
        <f t="shared" si="53"/>
        <v>3.5000000000000036</v>
      </c>
      <c r="U100" s="6">
        <v>285</v>
      </c>
      <c r="V100" s="47">
        <f t="shared" si="55"/>
        <v>6.199999999999994</v>
      </c>
      <c r="W100" s="87"/>
      <c r="X100" s="87"/>
      <c r="Y100" s="87"/>
      <c r="Z100" s="36">
        <f t="shared" si="54"/>
        <v>0.98958333333333337</v>
      </c>
      <c r="AA100" s="40">
        <f t="shared" si="56"/>
        <v>45.967741935483915</v>
      </c>
    </row>
    <row r="101" spans="1:27" ht="16.5" customHeight="1" x14ac:dyDescent="0.3">
      <c r="A101" s="25">
        <v>45327</v>
      </c>
      <c r="B101" s="3" t="s">
        <v>49</v>
      </c>
      <c r="C101" s="3" t="s">
        <v>42</v>
      </c>
      <c r="D101" s="17">
        <v>600</v>
      </c>
      <c r="E101" s="17">
        <v>231128</v>
      </c>
      <c r="F101" s="4">
        <v>0.40972222222222227</v>
      </c>
      <c r="G101" s="4">
        <v>0.44097222222222227</v>
      </c>
      <c r="H101" s="3">
        <f t="shared" si="48"/>
        <v>45</v>
      </c>
      <c r="I101" s="3"/>
      <c r="J101" s="50">
        <f t="shared" si="45"/>
        <v>0.75</v>
      </c>
      <c r="K101" s="3">
        <v>5</v>
      </c>
      <c r="L101" s="44">
        <f t="shared" si="52"/>
        <v>3.75</v>
      </c>
      <c r="M101" s="29">
        <v>45328</v>
      </c>
      <c r="N101" s="4">
        <v>0.54166666666666663</v>
      </c>
      <c r="O101" s="4">
        <v>0.60416666666666663</v>
      </c>
      <c r="P101" s="3">
        <f t="shared" si="46"/>
        <v>90</v>
      </c>
      <c r="Q101" s="3"/>
      <c r="R101" s="50">
        <f t="shared" si="47"/>
        <v>1.5</v>
      </c>
      <c r="S101" s="3">
        <v>6</v>
      </c>
      <c r="T101" s="44">
        <f t="shared" si="53"/>
        <v>9</v>
      </c>
      <c r="U101" s="6">
        <v>600</v>
      </c>
      <c r="V101" s="47">
        <f t="shared" si="55"/>
        <v>12.75</v>
      </c>
      <c r="W101" s="87"/>
      <c r="X101" s="87"/>
      <c r="Y101" s="87"/>
      <c r="Z101" s="36">
        <f t="shared" si="54"/>
        <v>1</v>
      </c>
      <c r="AA101" s="40">
        <f t="shared" si="56"/>
        <v>47.058823529411768</v>
      </c>
    </row>
    <row r="102" spans="1:27" ht="16.5" customHeight="1" x14ac:dyDescent="0.3">
      <c r="A102" s="25">
        <v>45327</v>
      </c>
      <c r="B102" s="3" t="s">
        <v>147</v>
      </c>
      <c r="C102" s="3" t="s">
        <v>42</v>
      </c>
      <c r="D102" s="17">
        <v>288</v>
      </c>
      <c r="E102" s="17">
        <v>231128</v>
      </c>
      <c r="F102" s="4">
        <v>0.59722222222222221</v>
      </c>
      <c r="G102" s="4">
        <v>0.61458333333333337</v>
      </c>
      <c r="H102" s="3">
        <f t="shared" si="48"/>
        <v>25.000000000000071</v>
      </c>
      <c r="I102" s="3"/>
      <c r="J102" s="50">
        <f t="shared" si="45"/>
        <v>0.41666666666666785</v>
      </c>
      <c r="K102" s="3">
        <v>4</v>
      </c>
      <c r="L102" s="44">
        <f t="shared" si="52"/>
        <v>1.6666666666666714</v>
      </c>
      <c r="M102" s="29">
        <v>45328</v>
      </c>
      <c r="N102" s="4">
        <v>0.60763888888888895</v>
      </c>
      <c r="O102" s="4">
        <v>0.64583333333333337</v>
      </c>
      <c r="P102" s="3">
        <f t="shared" si="46"/>
        <v>54.999999999999964</v>
      </c>
      <c r="Q102" s="3"/>
      <c r="R102" s="50">
        <f t="shared" si="47"/>
        <v>0.91666666666666607</v>
      </c>
      <c r="S102" s="3">
        <v>6</v>
      </c>
      <c r="T102" s="44">
        <f t="shared" si="53"/>
        <v>5.4999999999999964</v>
      </c>
      <c r="U102" s="6">
        <v>280</v>
      </c>
      <c r="V102" s="47">
        <f t="shared" si="55"/>
        <v>7.1666666666666679</v>
      </c>
      <c r="W102" s="87"/>
      <c r="X102" s="87"/>
      <c r="Y102" s="87"/>
      <c r="Z102" s="36">
        <f t="shared" si="54"/>
        <v>0.97222222222222221</v>
      </c>
      <c r="AA102" s="40">
        <f t="shared" si="56"/>
        <v>39.069767441860456</v>
      </c>
    </row>
    <row r="103" spans="1:27" ht="16.5" customHeight="1" x14ac:dyDescent="0.3">
      <c r="A103" s="25">
        <v>45327</v>
      </c>
      <c r="B103" s="3" t="s">
        <v>36</v>
      </c>
      <c r="C103" s="3" t="s">
        <v>42</v>
      </c>
      <c r="D103" s="17">
        <v>288</v>
      </c>
      <c r="E103" s="17">
        <v>231214</v>
      </c>
      <c r="F103" s="4">
        <v>0.44097222222222227</v>
      </c>
      <c r="G103" s="4">
        <v>0.46875</v>
      </c>
      <c r="H103" s="3">
        <f t="shared" si="48"/>
        <v>39.999999999999936</v>
      </c>
      <c r="I103" s="3"/>
      <c r="J103" s="50">
        <f t="shared" si="45"/>
        <v>0.66666666666666563</v>
      </c>
      <c r="K103" s="3">
        <v>3</v>
      </c>
      <c r="L103" s="44">
        <f t="shared" si="52"/>
        <v>1.9999999999999969</v>
      </c>
      <c r="M103" s="29">
        <v>45328</v>
      </c>
      <c r="N103" s="4">
        <v>0.4375</v>
      </c>
      <c r="O103" s="4">
        <v>0.49305555555555558</v>
      </c>
      <c r="P103" s="3">
        <f t="shared" si="46"/>
        <v>80.000000000000028</v>
      </c>
      <c r="Q103" s="3"/>
      <c r="R103" s="50">
        <f t="shared" si="47"/>
        <v>1.3333333333333337</v>
      </c>
      <c r="S103" s="3">
        <v>6</v>
      </c>
      <c r="T103" s="44">
        <f t="shared" si="53"/>
        <v>8.0000000000000018</v>
      </c>
      <c r="U103" s="6">
        <v>290</v>
      </c>
      <c r="V103" s="47">
        <f t="shared" si="55"/>
        <v>9.9999999999999982</v>
      </c>
      <c r="W103" s="87"/>
      <c r="X103" s="87"/>
      <c r="Y103" s="87"/>
      <c r="Z103" s="36">
        <f t="shared" si="54"/>
        <v>1.0069444444444444</v>
      </c>
      <c r="AA103" s="40">
        <f t="shared" si="56"/>
        <v>29.000000000000004</v>
      </c>
    </row>
    <row r="104" spans="1:27" ht="16.5" customHeight="1" x14ac:dyDescent="0.3">
      <c r="A104" s="25">
        <v>45327</v>
      </c>
      <c r="B104" s="3" t="s">
        <v>98</v>
      </c>
      <c r="C104" s="3" t="s">
        <v>42</v>
      </c>
      <c r="D104" s="17">
        <v>288</v>
      </c>
      <c r="E104" s="17">
        <v>231214</v>
      </c>
      <c r="F104" s="4">
        <v>0.44097222222222227</v>
      </c>
      <c r="G104" s="4">
        <v>0.46875</v>
      </c>
      <c r="H104" s="3">
        <f t="shared" si="48"/>
        <v>39.999999999999936</v>
      </c>
      <c r="I104" s="3"/>
      <c r="J104" s="50">
        <f t="shared" si="45"/>
        <v>0.66666666666666563</v>
      </c>
      <c r="K104" s="3">
        <v>3</v>
      </c>
      <c r="L104" s="44">
        <f t="shared" si="52"/>
        <v>1.9999999999999969</v>
      </c>
      <c r="M104" s="29">
        <v>45328</v>
      </c>
      <c r="N104" s="4">
        <v>0.54166666666666663</v>
      </c>
      <c r="O104" s="4">
        <v>0.59722222222222221</v>
      </c>
      <c r="P104" s="3">
        <f t="shared" si="46"/>
        <v>80.000000000000028</v>
      </c>
      <c r="Q104" s="3"/>
      <c r="R104" s="50">
        <f t="shared" si="47"/>
        <v>1.3333333333333337</v>
      </c>
      <c r="S104" s="3">
        <v>6</v>
      </c>
      <c r="T104" s="44">
        <f t="shared" si="53"/>
        <v>8.0000000000000018</v>
      </c>
      <c r="U104" s="6">
        <v>293</v>
      </c>
      <c r="V104" s="47">
        <f t="shared" si="55"/>
        <v>9.9999999999999982</v>
      </c>
      <c r="W104" s="87"/>
      <c r="X104" s="87"/>
      <c r="Y104" s="87"/>
      <c r="Z104" s="36">
        <f t="shared" si="54"/>
        <v>1.0173611111111112</v>
      </c>
      <c r="AA104" s="40">
        <f t="shared" si="56"/>
        <v>29.300000000000004</v>
      </c>
    </row>
    <row r="105" spans="1:27" ht="16.5" customHeight="1" x14ac:dyDescent="0.3">
      <c r="A105" s="25">
        <v>45327</v>
      </c>
      <c r="B105" s="3" t="s">
        <v>37</v>
      </c>
      <c r="C105" s="3" t="s">
        <v>42</v>
      </c>
      <c r="D105" s="17">
        <v>288</v>
      </c>
      <c r="E105" s="17">
        <v>231212</v>
      </c>
      <c r="F105" s="4">
        <v>0.54861111111111105</v>
      </c>
      <c r="G105" s="4">
        <v>0.58333333333333337</v>
      </c>
      <c r="H105" s="3">
        <f t="shared" si="48"/>
        <v>50.000000000000142</v>
      </c>
      <c r="I105" s="3"/>
      <c r="J105" s="50">
        <f t="shared" si="45"/>
        <v>0.8333333333333357</v>
      </c>
      <c r="K105" s="3">
        <v>4</v>
      </c>
      <c r="L105" s="44">
        <f t="shared" si="52"/>
        <v>3.3333333333333428</v>
      </c>
      <c r="M105" s="29">
        <v>45328</v>
      </c>
      <c r="N105" s="4">
        <v>0.38194444444444442</v>
      </c>
      <c r="O105" s="4">
        <v>0.40625</v>
      </c>
      <c r="P105" s="3">
        <f t="shared" si="46"/>
        <v>35.000000000000036</v>
      </c>
      <c r="Q105" s="3"/>
      <c r="R105" s="50">
        <f t="shared" si="47"/>
        <v>0.58333333333333393</v>
      </c>
      <c r="S105" s="3">
        <v>6</v>
      </c>
      <c r="T105" s="44">
        <f t="shared" si="53"/>
        <v>3.5000000000000036</v>
      </c>
      <c r="U105" s="6">
        <v>295</v>
      </c>
      <c r="V105" s="47">
        <f t="shared" si="55"/>
        <v>6.8333333333333464</v>
      </c>
      <c r="W105" s="87"/>
      <c r="X105" s="87"/>
      <c r="Y105" s="87"/>
      <c r="Z105" s="36">
        <f t="shared" si="54"/>
        <v>1.0243055555555556</v>
      </c>
      <c r="AA105" s="40">
        <f t="shared" si="56"/>
        <v>43.170731707316989</v>
      </c>
    </row>
    <row r="106" spans="1:27" ht="16.5" customHeight="1" x14ac:dyDescent="0.3">
      <c r="A106" s="25">
        <v>45328</v>
      </c>
      <c r="B106" s="3" t="s">
        <v>44</v>
      </c>
      <c r="C106" s="3" t="s">
        <v>42</v>
      </c>
      <c r="D106" s="17">
        <v>288</v>
      </c>
      <c r="E106" s="17">
        <v>240116</v>
      </c>
      <c r="F106" s="4">
        <v>0.38194444444444442</v>
      </c>
      <c r="G106" s="4">
        <v>0.40277777777777773</v>
      </c>
      <c r="H106" s="3">
        <f t="shared" ref="H106:H109" si="57">(G106-F106)*24*60</f>
        <v>29.999999999999972</v>
      </c>
      <c r="I106" s="3"/>
      <c r="J106" s="50">
        <f t="shared" ref="J106:J109" si="58">(H106-I106)/60</f>
        <v>0.4999999999999995</v>
      </c>
      <c r="K106" s="3">
        <v>4</v>
      </c>
      <c r="L106" s="44">
        <f t="shared" ref="L106:L109" si="59">J106*K106</f>
        <v>1.999999999999998</v>
      </c>
      <c r="M106" s="29">
        <v>45328</v>
      </c>
      <c r="N106" s="4">
        <v>0.40972222222222227</v>
      </c>
      <c r="O106" s="4">
        <v>0.46875</v>
      </c>
      <c r="P106" s="3">
        <f t="shared" ref="P106:P109" si="60">(O106-N106)*24*60</f>
        <v>84.999999999999943</v>
      </c>
      <c r="Q106" s="3"/>
      <c r="R106" s="50">
        <f t="shared" ref="R106:R109" si="61">(P106-Q106)/60</f>
        <v>1.4166666666666656</v>
      </c>
      <c r="S106" s="3">
        <v>4</v>
      </c>
      <c r="T106" s="44">
        <f t="shared" ref="T106:T109" si="62">R106*S106</f>
        <v>5.6666666666666625</v>
      </c>
      <c r="U106" s="6">
        <v>288</v>
      </c>
      <c r="V106" s="47">
        <f t="shared" ref="V106:V109" si="63">SUM(L106,T106)</f>
        <v>7.6666666666666607</v>
      </c>
      <c r="W106" s="87"/>
      <c r="X106" s="87"/>
      <c r="Y106" s="87"/>
      <c r="Z106" s="36">
        <f t="shared" ref="Z106:Z109" si="64">IF(U106="","",U106/D106)</f>
        <v>1</v>
      </c>
      <c r="AA106" s="40">
        <f t="shared" ref="AA106:AA109" si="65">IF(U106="","",U106/V106)</f>
        <v>37.56521739130438</v>
      </c>
    </row>
    <row r="107" spans="1:27" ht="16.5" customHeight="1" x14ac:dyDescent="0.3">
      <c r="A107" s="25">
        <v>45328</v>
      </c>
      <c r="B107" s="3" t="s">
        <v>45</v>
      </c>
      <c r="C107" s="3" t="s">
        <v>42</v>
      </c>
      <c r="D107" s="17">
        <v>224</v>
      </c>
      <c r="E107" s="17">
        <v>231218</v>
      </c>
      <c r="F107" s="4">
        <v>0.46875</v>
      </c>
      <c r="G107" s="4">
        <v>0.4861111111111111</v>
      </c>
      <c r="H107" s="3">
        <f t="shared" si="57"/>
        <v>24.999999999999993</v>
      </c>
      <c r="I107" s="3"/>
      <c r="J107" s="50">
        <f t="shared" si="58"/>
        <v>0.41666666666666657</v>
      </c>
      <c r="K107" s="3">
        <v>5</v>
      </c>
      <c r="L107" s="44">
        <f t="shared" si="59"/>
        <v>2.083333333333333</v>
      </c>
      <c r="M107" s="29">
        <v>45328</v>
      </c>
      <c r="N107" s="4">
        <v>0.59027777777777779</v>
      </c>
      <c r="O107" s="4">
        <v>0.63888888888888895</v>
      </c>
      <c r="P107" s="3">
        <f t="shared" si="60"/>
        <v>70.000000000000071</v>
      </c>
      <c r="Q107" s="3"/>
      <c r="R107" s="50">
        <f t="shared" si="61"/>
        <v>1.1666666666666679</v>
      </c>
      <c r="S107" s="3">
        <v>4</v>
      </c>
      <c r="T107" s="44">
        <f t="shared" si="62"/>
        <v>4.6666666666666714</v>
      </c>
      <c r="U107" s="6">
        <v>228</v>
      </c>
      <c r="V107" s="47">
        <f t="shared" si="63"/>
        <v>6.7500000000000044</v>
      </c>
      <c r="W107" s="87"/>
      <c r="X107" s="87"/>
      <c r="Y107" s="87"/>
      <c r="Z107" s="36">
        <f t="shared" si="64"/>
        <v>1.0178571428571428</v>
      </c>
      <c r="AA107" s="40">
        <f t="shared" si="65"/>
        <v>33.777777777777757</v>
      </c>
    </row>
    <row r="108" spans="1:27" ht="16.5" customHeight="1" x14ac:dyDescent="0.3">
      <c r="A108" s="25">
        <v>45328</v>
      </c>
      <c r="B108" s="3" t="s">
        <v>45</v>
      </c>
      <c r="C108" s="3" t="s">
        <v>146</v>
      </c>
      <c r="D108" s="17">
        <v>224</v>
      </c>
      <c r="E108" s="17">
        <v>240117</v>
      </c>
      <c r="F108" s="4">
        <v>0.40972222222222227</v>
      </c>
      <c r="G108" s="4">
        <v>0.46875</v>
      </c>
      <c r="H108" s="3">
        <f t="shared" si="57"/>
        <v>84.999999999999943</v>
      </c>
      <c r="I108" s="3"/>
      <c r="J108" s="50">
        <f t="shared" si="58"/>
        <v>1.4166666666666656</v>
      </c>
      <c r="K108" s="3">
        <v>5</v>
      </c>
      <c r="L108" s="44">
        <f t="shared" si="59"/>
        <v>7.0833333333333286</v>
      </c>
      <c r="M108" s="29">
        <v>45328</v>
      </c>
      <c r="N108" s="4">
        <v>0.47222222222222227</v>
      </c>
      <c r="O108" s="4">
        <v>0.58680555555555558</v>
      </c>
      <c r="P108" s="3">
        <f t="shared" si="60"/>
        <v>164.99999999999997</v>
      </c>
      <c r="Q108" s="3">
        <v>60</v>
      </c>
      <c r="R108" s="50">
        <f t="shared" si="61"/>
        <v>1.7499999999999996</v>
      </c>
      <c r="S108" s="3">
        <v>4</v>
      </c>
      <c r="T108" s="44">
        <f t="shared" si="62"/>
        <v>6.9999999999999982</v>
      </c>
      <c r="U108" s="6">
        <v>229.5</v>
      </c>
      <c r="V108" s="47">
        <f t="shared" si="63"/>
        <v>14.083333333333327</v>
      </c>
      <c r="W108" s="87"/>
      <c r="X108" s="87"/>
      <c r="Y108" s="87"/>
      <c r="Z108" s="36">
        <f t="shared" si="64"/>
        <v>1.0245535714285714</v>
      </c>
      <c r="AA108" s="40">
        <f t="shared" si="65"/>
        <v>16.29585798816569</v>
      </c>
    </row>
    <row r="109" spans="1:27" ht="16.5" customHeight="1" x14ac:dyDescent="0.3">
      <c r="A109" s="25">
        <v>45328</v>
      </c>
      <c r="B109" s="3" t="s">
        <v>48</v>
      </c>
      <c r="C109" s="3" t="s">
        <v>42</v>
      </c>
      <c r="D109" s="17">
        <v>288</v>
      </c>
      <c r="E109" s="17">
        <v>231220</v>
      </c>
      <c r="F109" s="4">
        <v>0.54166666666666663</v>
      </c>
      <c r="G109" s="4">
        <v>0.59722222222222221</v>
      </c>
      <c r="H109" s="3">
        <f t="shared" si="57"/>
        <v>80.000000000000028</v>
      </c>
      <c r="I109" s="3"/>
      <c r="J109" s="50">
        <f t="shared" si="58"/>
        <v>1.3333333333333337</v>
      </c>
      <c r="K109" s="3">
        <v>5</v>
      </c>
      <c r="L109" s="44">
        <f t="shared" si="59"/>
        <v>6.6666666666666687</v>
      </c>
      <c r="M109" s="29">
        <v>45328</v>
      </c>
      <c r="N109" s="4">
        <v>0.65277777777777779</v>
      </c>
      <c r="O109" s="4">
        <v>0.71527777777777779</v>
      </c>
      <c r="P109" s="3">
        <f t="shared" si="60"/>
        <v>90</v>
      </c>
      <c r="Q109" s="3">
        <v>30</v>
      </c>
      <c r="R109" s="50">
        <f t="shared" si="61"/>
        <v>1</v>
      </c>
      <c r="S109" s="3">
        <v>4</v>
      </c>
      <c r="T109" s="44">
        <f t="shared" si="62"/>
        <v>4</v>
      </c>
      <c r="U109" s="6">
        <v>288</v>
      </c>
      <c r="V109" s="47">
        <f t="shared" si="63"/>
        <v>10.666666666666668</v>
      </c>
      <c r="W109" s="87"/>
      <c r="X109" s="87"/>
      <c r="Y109" s="87"/>
      <c r="Z109" s="36">
        <f t="shared" si="64"/>
        <v>1</v>
      </c>
      <c r="AA109" s="40">
        <f t="shared" si="65"/>
        <v>26.999999999999996</v>
      </c>
    </row>
    <row r="110" spans="1:27" ht="16.5" customHeight="1" x14ac:dyDescent="0.3">
      <c r="A110" s="25">
        <v>45328</v>
      </c>
      <c r="B110" s="3" t="s">
        <v>37</v>
      </c>
      <c r="C110" s="3" t="s">
        <v>42</v>
      </c>
      <c r="D110" s="17">
        <v>576</v>
      </c>
      <c r="E110" s="17">
        <v>231225</v>
      </c>
      <c r="F110" s="4">
        <v>0.61458333333333337</v>
      </c>
      <c r="G110" s="4">
        <v>0.71180555555555547</v>
      </c>
      <c r="H110" s="3">
        <f t="shared" si="48"/>
        <v>139.99999999999983</v>
      </c>
      <c r="I110" s="3">
        <v>30</v>
      </c>
      <c r="J110" s="50">
        <f t="shared" si="45"/>
        <v>1.8333333333333306</v>
      </c>
      <c r="K110" s="3">
        <v>3</v>
      </c>
      <c r="L110" s="44">
        <f t="shared" si="52"/>
        <v>5.499999999999992</v>
      </c>
      <c r="M110" s="29">
        <v>45329</v>
      </c>
      <c r="N110" s="4">
        <v>0.38194444444444442</v>
      </c>
      <c r="O110" s="4">
        <v>0.43402777777777773</v>
      </c>
      <c r="P110" s="3">
        <f t="shared" si="46"/>
        <v>74.999999999999972</v>
      </c>
      <c r="Q110" s="3"/>
      <c r="R110" s="50">
        <f t="shared" si="47"/>
        <v>1.2499999999999996</v>
      </c>
      <c r="S110" s="3">
        <v>5</v>
      </c>
      <c r="T110" s="44">
        <f t="shared" si="53"/>
        <v>6.2499999999999982</v>
      </c>
      <c r="U110" s="6">
        <v>590</v>
      </c>
      <c r="V110" s="47">
        <f t="shared" si="55"/>
        <v>11.749999999999989</v>
      </c>
      <c r="W110" s="87"/>
      <c r="X110" s="87"/>
      <c r="Y110" s="87"/>
      <c r="Z110" s="36">
        <f t="shared" si="54"/>
        <v>1.0243055555555556</v>
      </c>
      <c r="AA110" s="40">
        <f t="shared" si="56"/>
        <v>50.212765957446855</v>
      </c>
    </row>
    <row r="111" spans="1:27" ht="16.5" customHeight="1" x14ac:dyDescent="0.3">
      <c r="A111" s="25">
        <v>45328</v>
      </c>
      <c r="B111" s="3" t="s">
        <v>43</v>
      </c>
      <c r="C111" s="3" t="s">
        <v>42</v>
      </c>
      <c r="D111" s="17">
        <v>584</v>
      </c>
      <c r="E111" s="17">
        <v>231229</v>
      </c>
      <c r="F111" s="4">
        <v>0.71180555555555547</v>
      </c>
      <c r="G111" s="4">
        <v>0.72916666666666663</v>
      </c>
      <c r="H111" s="3">
        <f t="shared" si="48"/>
        <v>25.000000000000071</v>
      </c>
      <c r="I111" s="3"/>
      <c r="J111" s="50">
        <f t="shared" si="45"/>
        <v>0.41666666666666785</v>
      </c>
      <c r="K111" s="3">
        <v>9</v>
      </c>
      <c r="L111" s="44">
        <f t="shared" si="52"/>
        <v>3.7500000000000107</v>
      </c>
      <c r="M111" s="29">
        <v>45329</v>
      </c>
      <c r="N111" s="4">
        <v>0.54513888888888895</v>
      </c>
      <c r="O111" s="4">
        <v>0.60069444444444442</v>
      </c>
      <c r="P111" s="3">
        <f t="shared" si="46"/>
        <v>79.999999999999872</v>
      </c>
      <c r="Q111" s="3"/>
      <c r="R111" s="50">
        <f t="shared" si="47"/>
        <v>1.3333333333333313</v>
      </c>
      <c r="S111" s="3">
        <v>5</v>
      </c>
      <c r="T111" s="44">
        <f t="shared" si="53"/>
        <v>6.6666666666666563</v>
      </c>
      <c r="U111" s="6">
        <v>588</v>
      </c>
      <c r="V111" s="47">
        <f t="shared" si="55"/>
        <v>10.416666666666668</v>
      </c>
      <c r="W111" s="87"/>
      <c r="X111" s="87"/>
      <c r="Y111" s="87"/>
      <c r="Z111" s="36">
        <f t="shared" si="54"/>
        <v>1.0068493150684932</v>
      </c>
      <c r="AA111" s="40">
        <f t="shared" si="56"/>
        <v>56.447999999999993</v>
      </c>
    </row>
    <row r="112" spans="1:27" ht="16.5" customHeight="1" x14ac:dyDescent="0.3">
      <c r="A112" s="25">
        <v>45328</v>
      </c>
      <c r="B112" s="3" t="s">
        <v>36</v>
      </c>
      <c r="C112" s="3" t="s">
        <v>42</v>
      </c>
      <c r="D112" s="17">
        <v>576</v>
      </c>
      <c r="E112" s="17">
        <v>231214</v>
      </c>
      <c r="F112" s="4">
        <v>0.65625</v>
      </c>
      <c r="G112" s="4">
        <v>0.70833333333333337</v>
      </c>
      <c r="H112" s="3">
        <f t="shared" si="48"/>
        <v>75.000000000000057</v>
      </c>
      <c r="I112" s="3">
        <v>30</v>
      </c>
      <c r="J112" s="50">
        <f t="shared" si="45"/>
        <v>0.750000000000001</v>
      </c>
      <c r="K112" s="3">
        <v>9</v>
      </c>
      <c r="L112" s="44">
        <f t="shared" si="52"/>
        <v>6.7500000000000089</v>
      </c>
      <c r="M112" s="29">
        <v>45329</v>
      </c>
      <c r="N112" s="4">
        <v>0.39930555555555558</v>
      </c>
      <c r="O112" s="4">
        <v>0.4861111111111111</v>
      </c>
      <c r="P112" s="3">
        <f t="shared" si="46"/>
        <v>124.99999999999996</v>
      </c>
      <c r="Q112" s="3"/>
      <c r="R112" s="50">
        <f t="shared" si="47"/>
        <v>2.0833333333333326</v>
      </c>
      <c r="S112" s="3">
        <v>5</v>
      </c>
      <c r="T112" s="44">
        <f t="shared" si="53"/>
        <v>10.416666666666663</v>
      </c>
      <c r="U112" s="6">
        <v>592</v>
      </c>
      <c r="V112" s="47">
        <f t="shared" si="55"/>
        <v>17.166666666666671</v>
      </c>
      <c r="W112" s="87"/>
      <c r="X112" s="87"/>
      <c r="Y112" s="87"/>
      <c r="Z112" s="36">
        <f t="shared" si="54"/>
        <v>1.0277777777777777</v>
      </c>
      <c r="AA112" s="40">
        <f t="shared" si="56"/>
        <v>34.485436893203875</v>
      </c>
    </row>
    <row r="113" spans="1:27" ht="16.5" customHeight="1" x14ac:dyDescent="0.3">
      <c r="A113" s="25">
        <v>45329</v>
      </c>
      <c r="B113" s="3" t="s">
        <v>104</v>
      </c>
      <c r="C113" s="3" t="s">
        <v>42</v>
      </c>
      <c r="D113" s="17">
        <v>288</v>
      </c>
      <c r="E113" s="17">
        <v>231220</v>
      </c>
      <c r="F113" s="4">
        <v>0.54166666666666663</v>
      </c>
      <c r="G113" s="4">
        <v>0.59722222222222221</v>
      </c>
      <c r="H113" s="3">
        <f t="shared" si="48"/>
        <v>80.000000000000028</v>
      </c>
      <c r="I113" s="3"/>
      <c r="J113" s="50">
        <f t="shared" si="45"/>
        <v>1.3333333333333337</v>
      </c>
      <c r="K113" s="3">
        <v>5</v>
      </c>
      <c r="L113" s="44">
        <f t="shared" si="52"/>
        <v>6.6666666666666687</v>
      </c>
      <c r="M113" s="29">
        <v>45329</v>
      </c>
      <c r="N113" s="4">
        <v>0.40972222222222227</v>
      </c>
      <c r="O113" s="4">
        <v>0.4861111111111111</v>
      </c>
      <c r="P113" s="3">
        <f t="shared" si="46"/>
        <v>109.99999999999993</v>
      </c>
      <c r="Q113" s="3"/>
      <c r="R113" s="50">
        <f t="shared" si="47"/>
        <v>1.8333333333333321</v>
      </c>
      <c r="S113" s="3">
        <v>6</v>
      </c>
      <c r="T113" s="44">
        <f t="shared" si="53"/>
        <v>10.999999999999993</v>
      </c>
      <c r="U113" s="6">
        <v>290</v>
      </c>
      <c r="V113" s="47">
        <f t="shared" si="55"/>
        <v>17.666666666666661</v>
      </c>
      <c r="W113" s="87"/>
      <c r="X113" s="87"/>
      <c r="Y113" s="87"/>
      <c r="Z113" s="36">
        <f t="shared" si="54"/>
        <v>1.0069444444444444</v>
      </c>
      <c r="AA113" s="40">
        <f t="shared" si="56"/>
        <v>16.415094339622648</v>
      </c>
    </row>
    <row r="114" spans="1:27" ht="16.5" customHeight="1" x14ac:dyDescent="0.3">
      <c r="A114" s="25">
        <v>45329</v>
      </c>
      <c r="B114" s="3" t="s">
        <v>103</v>
      </c>
      <c r="C114" s="3" t="s">
        <v>148</v>
      </c>
      <c r="D114" s="17">
        <v>224</v>
      </c>
      <c r="E114" s="17">
        <v>240117</v>
      </c>
      <c r="F114" s="4">
        <v>0.40972222222222227</v>
      </c>
      <c r="G114" s="4">
        <v>0.46875</v>
      </c>
      <c r="H114" s="3">
        <f t="shared" si="48"/>
        <v>84.999999999999943</v>
      </c>
      <c r="I114" s="3"/>
      <c r="J114" s="50">
        <f t="shared" ref="J114:J177" si="66">(H114-I114)/60</f>
        <v>1.4166666666666656</v>
      </c>
      <c r="K114" s="3">
        <v>5</v>
      </c>
      <c r="L114" s="44">
        <f t="shared" si="52"/>
        <v>7.0833333333333286</v>
      </c>
      <c r="M114" s="29">
        <v>45329</v>
      </c>
      <c r="N114" s="4">
        <v>0.64930555555555558</v>
      </c>
      <c r="O114" s="4">
        <v>0.72916666666666663</v>
      </c>
      <c r="P114" s="3">
        <f t="shared" ref="P114:P177" si="67">(O114-N114)*24*60</f>
        <v>114.99999999999991</v>
      </c>
      <c r="Q114" s="3">
        <v>30</v>
      </c>
      <c r="R114" s="50">
        <f t="shared" ref="R114:R177" si="68">(P114-Q114)/60</f>
        <v>1.4166666666666652</v>
      </c>
      <c r="S114" s="3">
        <v>6</v>
      </c>
      <c r="T114" s="44">
        <f t="shared" si="53"/>
        <v>8.4999999999999911</v>
      </c>
      <c r="U114" s="6">
        <v>222</v>
      </c>
      <c r="V114" s="47">
        <f t="shared" si="55"/>
        <v>15.58333333333332</v>
      </c>
      <c r="W114" s="87"/>
      <c r="X114" s="87"/>
      <c r="Y114" s="87"/>
      <c r="Z114" s="36">
        <f t="shared" si="54"/>
        <v>0.9910714285714286</v>
      </c>
      <c r="AA114" s="40">
        <f t="shared" si="56"/>
        <v>14.245989304812847</v>
      </c>
    </row>
    <row r="115" spans="1:27" ht="16.5" customHeight="1" x14ac:dyDescent="0.3">
      <c r="A115" s="25">
        <v>45329</v>
      </c>
      <c r="B115" s="3" t="s">
        <v>102</v>
      </c>
      <c r="C115" s="3" t="s">
        <v>42</v>
      </c>
      <c r="D115" s="17">
        <v>288</v>
      </c>
      <c r="E115" s="17">
        <v>240116</v>
      </c>
      <c r="F115" s="4">
        <v>0.38194444444444442</v>
      </c>
      <c r="G115" s="4">
        <v>0.40277777777777773</v>
      </c>
      <c r="H115" s="3">
        <f t="shared" ref="H115:H178" si="69">(G115-F115)*24*60</f>
        <v>29.999999999999972</v>
      </c>
      <c r="I115" s="3"/>
      <c r="J115" s="50">
        <f t="shared" si="66"/>
        <v>0.4999999999999995</v>
      </c>
      <c r="K115" s="3">
        <v>5</v>
      </c>
      <c r="L115" s="44">
        <f t="shared" si="52"/>
        <v>2.4999999999999973</v>
      </c>
      <c r="M115" s="29">
        <v>45329</v>
      </c>
      <c r="N115" s="4">
        <v>0.54513888888888895</v>
      </c>
      <c r="O115" s="4">
        <v>0.61458333333333337</v>
      </c>
      <c r="P115" s="3">
        <f t="shared" si="67"/>
        <v>99.999999999999972</v>
      </c>
      <c r="Q115" s="3"/>
      <c r="R115" s="50">
        <f t="shared" si="68"/>
        <v>1.6666666666666663</v>
      </c>
      <c r="S115" s="3">
        <v>10</v>
      </c>
      <c r="T115" s="44">
        <f t="shared" si="53"/>
        <v>16.666666666666664</v>
      </c>
      <c r="U115" s="6">
        <v>285</v>
      </c>
      <c r="V115" s="47">
        <f t="shared" si="55"/>
        <v>19.166666666666661</v>
      </c>
      <c r="W115" s="87"/>
      <c r="X115" s="87"/>
      <c r="Y115" s="87"/>
      <c r="Z115" s="36">
        <f t="shared" si="54"/>
        <v>0.98958333333333337</v>
      </c>
      <c r="AA115" s="40">
        <f t="shared" si="56"/>
        <v>14.869565217391308</v>
      </c>
    </row>
    <row r="116" spans="1:27" ht="16.5" customHeight="1" x14ac:dyDescent="0.3">
      <c r="A116" s="25">
        <v>45329</v>
      </c>
      <c r="B116" s="3" t="s">
        <v>50</v>
      </c>
      <c r="C116" s="3" t="s">
        <v>42</v>
      </c>
      <c r="D116" s="17">
        <v>464</v>
      </c>
      <c r="E116" s="17">
        <v>231115</v>
      </c>
      <c r="F116" s="4">
        <v>0.47569444444444442</v>
      </c>
      <c r="G116" s="4">
        <v>0.59722222222222221</v>
      </c>
      <c r="H116" s="3">
        <f t="shared" si="69"/>
        <v>175.00000000000003</v>
      </c>
      <c r="I116" s="3">
        <v>60</v>
      </c>
      <c r="J116" s="50">
        <f t="shared" si="66"/>
        <v>1.9166666666666672</v>
      </c>
      <c r="K116" s="3">
        <v>4</v>
      </c>
      <c r="L116" s="44">
        <f t="shared" si="52"/>
        <v>7.6666666666666687</v>
      </c>
      <c r="M116" s="29">
        <v>45330</v>
      </c>
      <c r="N116" s="4">
        <v>0.38541666666666669</v>
      </c>
      <c r="O116" s="4">
        <v>0.43055555555555558</v>
      </c>
      <c r="P116" s="3">
        <f t="shared" si="67"/>
        <v>65.000000000000014</v>
      </c>
      <c r="Q116" s="3"/>
      <c r="R116" s="50">
        <f t="shared" si="68"/>
        <v>1.0833333333333335</v>
      </c>
      <c r="S116" s="3">
        <v>8</v>
      </c>
      <c r="T116" s="44">
        <f t="shared" si="53"/>
        <v>8.6666666666666679</v>
      </c>
      <c r="U116" s="6">
        <v>497</v>
      </c>
      <c r="V116" s="47">
        <f t="shared" si="55"/>
        <v>16.333333333333336</v>
      </c>
      <c r="W116" s="87"/>
      <c r="X116" s="87"/>
      <c r="Y116" s="87"/>
      <c r="Z116" s="36">
        <f t="shared" si="54"/>
        <v>1.0711206896551724</v>
      </c>
      <c r="AA116" s="40">
        <f t="shared" si="56"/>
        <v>30.428571428571423</v>
      </c>
    </row>
    <row r="117" spans="1:27" ht="16.5" customHeight="1" x14ac:dyDescent="0.3">
      <c r="A117" s="25">
        <v>45329</v>
      </c>
      <c r="B117" s="3" t="s">
        <v>49</v>
      </c>
      <c r="C117" s="3" t="s">
        <v>42</v>
      </c>
      <c r="D117" s="17">
        <v>288</v>
      </c>
      <c r="E117" s="17">
        <v>231128</v>
      </c>
      <c r="F117" s="4">
        <v>0.61111111111111105</v>
      </c>
      <c r="G117" s="4">
        <v>0.72916666666666663</v>
      </c>
      <c r="H117" s="3">
        <f t="shared" si="69"/>
        <v>170.00000000000003</v>
      </c>
      <c r="I117" s="3">
        <v>30</v>
      </c>
      <c r="J117" s="50">
        <f t="shared" si="66"/>
        <v>2.3333333333333339</v>
      </c>
      <c r="K117" s="3">
        <v>5</v>
      </c>
      <c r="L117" s="44">
        <f t="shared" si="52"/>
        <v>11.66666666666667</v>
      </c>
      <c r="M117" s="29">
        <v>45330</v>
      </c>
      <c r="N117" s="4">
        <v>0.4826388888888889</v>
      </c>
      <c r="O117" s="4">
        <v>0.5444444444444444</v>
      </c>
      <c r="P117" s="3">
        <f t="shared" si="67"/>
        <v>88.999999999999929</v>
      </c>
      <c r="Q117" s="3">
        <v>60</v>
      </c>
      <c r="R117" s="50">
        <f t="shared" si="68"/>
        <v>0.48333333333333217</v>
      </c>
      <c r="S117" s="3">
        <v>8</v>
      </c>
      <c r="T117" s="44">
        <f t="shared" si="53"/>
        <v>3.8666666666666574</v>
      </c>
      <c r="U117" s="6">
        <v>293</v>
      </c>
      <c r="V117" s="47">
        <f t="shared" si="55"/>
        <v>15.533333333333328</v>
      </c>
      <c r="W117" s="87"/>
      <c r="X117" s="87"/>
      <c r="Y117" s="87"/>
      <c r="Z117" s="36">
        <f t="shared" si="54"/>
        <v>1.0173611111111112</v>
      </c>
      <c r="AA117" s="40">
        <f t="shared" si="56"/>
        <v>18.862660944206016</v>
      </c>
    </row>
    <row r="118" spans="1:27" ht="16.5" customHeight="1" x14ac:dyDescent="0.3">
      <c r="A118" s="25">
        <v>45329</v>
      </c>
      <c r="B118" s="3" t="s">
        <v>36</v>
      </c>
      <c r="C118" s="3" t="s">
        <v>42</v>
      </c>
      <c r="D118" s="17">
        <v>288</v>
      </c>
      <c r="E118" s="17">
        <v>231214</v>
      </c>
      <c r="F118" s="4">
        <v>0.60416666666666663</v>
      </c>
      <c r="G118" s="4">
        <v>0.64236111111111105</v>
      </c>
      <c r="H118" s="3">
        <f t="shared" si="69"/>
        <v>54.999999999999964</v>
      </c>
      <c r="I118" s="3"/>
      <c r="J118" s="50">
        <f t="shared" si="66"/>
        <v>0.91666666666666607</v>
      </c>
      <c r="K118" s="3">
        <v>4</v>
      </c>
      <c r="L118" s="44">
        <f t="shared" si="52"/>
        <v>3.6666666666666643</v>
      </c>
      <c r="M118" s="29">
        <v>45330</v>
      </c>
      <c r="N118" s="4">
        <v>0.4375</v>
      </c>
      <c r="O118" s="4">
        <v>0.47569444444444442</v>
      </c>
      <c r="P118" s="3">
        <f t="shared" si="67"/>
        <v>54.999999999999964</v>
      </c>
      <c r="Q118" s="3"/>
      <c r="R118" s="50">
        <f t="shared" si="68"/>
        <v>0.91666666666666607</v>
      </c>
      <c r="S118" s="3">
        <v>8</v>
      </c>
      <c r="T118" s="44">
        <f t="shared" si="53"/>
        <v>7.3333333333333286</v>
      </c>
      <c r="U118" s="6">
        <v>304</v>
      </c>
      <c r="V118" s="47">
        <f t="shared" si="55"/>
        <v>10.999999999999993</v>
      </c>
      <c r="W118" s="87"/>
      <c r="X118" s="87"/>
      <c r="Y118" s="87"/>
      <c r="Z118" s="36">
        <f t="shared" si="54"/>
        <v>1.0555555555555556</v>
      </c>
      <c r="AA118" s="40">
        <f t="shared" si="56"/>
        <v>27.636363636363654</v>
      </c>
    </row>
    <row r="119" spans="1:27" ht="16.5" customHeight="1" x14ac:dyDescent="0.3">
      <c r="A119" s="25">
        <v>45335</v>
      </c>
      <c r="B119" s="3" t="s">
        <v>50</v>
      </c>
      <c r="C119" s="3" t="s">
        <v>42</v>
      </c>
      <c r="D119" s="17">
        <v>576</v>
      </c>
      <c r="E119" s="17">
        <v>231206</v>
      </c>
      <c r="F119" s="4">
        <v>0.56111111111111112</v>
      </c>
      <c r="G119" s="4">
        <v>0.59722222222222221</v>
      </c>
      <c r="H119" s="3">
        <f t="shared" si="69"/>
        <v>51.999999999999972</v>
      </c>
      <c r="I119" s="3"/>
      <c r="J119" s="50">
        <f t="shared" si="66"/>
        <v>0.86666666666666614</v>
      </c>
      <c r="K119" s="3">
        <v>6</v>
      </c>
      <c r="L119" s="44">
        <f t="shared" si="52"/>
        <v>5.1999999999999966</v>
      </c>
      <c r="M119" s="29">
        <v>45336</v>
      </c>
      <c r="N119" s="4">
        <v>0.44097222222222227</v>
      </c>
      <c r="O119" s="4">
        <v>0.5625</v>
      </c>
      <c r="P119" s="3">
        <f t="shared" si="67"/>
        <v>174.99999999999994</v>
      </c>
      <c r="Q119" s="3"/>
      <c r="R119" s="50">
        <f t="shared" si="68"/>
        <v>2.9166666666666656</v>
      </c>
      <c r="S119" s="3">
        <v>5</v>
      </c>
      <c r="T119" s="44">
        <f t="shared" si="53"/>
        <v>14.583333333333329</v>
      </c>
      <c r="U119" s="6">
        <v>594</v>
      </c>
      <c r="V119" s="47">
        <f t="shared" si="55"/>
        <v>19.783333333333324</v>
      </c>
      <c r="W119" s="87"/>
      <c r="X119" s="87"/>
      <c r="Y119" s="87"/>
      <c r="Z119" s="36">
        <f t="shared" si="54"/>
        <v>1.03125</v>
      </c>
      <c r="AA119" s="40">
        <f t="shared" si="56"/>
        <v>30.025273799494538</v>
      </c>
    </row>
    <row r="120" spans="1:27" ht="16.5" customHeight="1" x14ac:dyDescent="0.3">
      <c r="A120" s="25">
        <v>45335</v>
      </c>
      <c r="B120" s="3" t="s">
        <v>49</v>
      </c>
      <c r="C120" s="3" t="s">
        <v>42</v>
      </c>
      <c r="D120" s="17">
        <v>576</v>
      </c>
      <c r="E120" s="17">
        <v>231128</v>
      </c>
      <c r="F120" s="4">
        <v>0.47916666666666669</v>
      </c>
      <c r="G120" s="4">
        <v>0.55902777777777779</v>
      </c>
      <c r="H120" s="3">
        <f t="shared" si="69"/>
        <v>114.99999999999999</v>
      </c>
      <c r="I120" s="3">
        <v>60</v>
      </c>
      <c r="J120" s="50">
        <f t="shared" si="66"/>
        <v>0.91666666666666641</v>
      </c>
      <c r="K120" s="3">
        <v>5</v>
      </c>
      <c r="L120" s="44">
        <f t="shared" si="52"/>
        <v>4.5833333333333321</v>
      </c>
      <c r="M120" s="29">
        <v>45336</v>
      </c>
      <c r="N120" s="4">
        <v>0.63541666666666663</v>
      </c>
      <c r="O120" s="4">
        <v>0.71527777777777779</v>
      </c>
      <c r="P120" s="3">
        <f t="shared" si="67"/>
        <v>115.00000000000007</v>
      </c>
      <c r="Q120" s="3">
        <v>30</v>
      </c>
      <c r="R120" s="50">
        <f t="shared" si="68"/>
        <v>1.4166666666666679</v>
      </c>
      <c r="S120" s="3">
        <v>6</v>
      </c>
      <c r="T120" s="44">
        <f t="shared" si="53"/>
        <v>8.5000000000000071</v>
      </c>
      <c r="U120" s="6">
        <v>587</v>
      </c>
      <c r="V120" s="47">
        <f t="shared" si="55"/>
        <v>13.083333333333339</v>
      </c>
      <c r="W120" s="87"/>
      <c r="X120" s="87"/>
      <c r="Y120" s="87"/>
      <c r="Z120" s="36">
        <f t="shared" si="54"/>
        <v>1.0190972222222223</v>
      </c>
      <c r="AA120" s="40">
        <f t="shared" si="56"/>
        <v>44.866242038216541</v>
      </c>
    </row>
    <row r="121" spans="1:27" ht="16.5" customHeight="1" x14ac:dyDescent="0.3">
      <c r="A121" s="25">
        <v>45335</v>
      </c>
      <c r="B121" s="3" t="s">
        <v>36</v>
      </c>
      <c r="C121" s="3" t="s">
        <v>42</v>
      </c>
      <c r="D121" s="17">
        <v>576</v>
      </c>
      <c r="E121" s="17">
        <v>231214</v>
      </c>
      <c r="F121" s="4">
        <v>0.4236111111111111</v>
      </c>
      <c r="G121" s="4">
        <v>0.47569444444444442</v>
      </c>
      <c r="H121" s="3">
        <f t="shared" si="69"/>
        <v>74.999999999999972</v>
      </c>
      <c r="I121" s="3"/>
      <c r="J121" s="50">
        <f t="shared" si="66"/>
        <v>1.2499999999999996</v>
      </c>
      <c r="K121" s="3">
        <v>5</v>
      </c>
      <c r="L121" s="44">
        <f t="shared" si="52"/>
        <v>6.2499999999999982</v>
      </c>
      <c r="M121" s="29">
        <v>45336</v>
      </c>
      <c r="N121" s="4">
        <v>0.57291666666666663</v>
      </c>
      <c r="O121" s="4">
        <v>0.62847222222222221</v>
      </c>
      <c r="P121" s="3">
        <f t="shared" si="67"/>
        <v>80.000000000000028</v>
      </c>
      <c r="Q121" s="3"/>
      <c r="R121" s="50">
        <f t="shared" si="68"/>
        <v>1.3333333333333337</v>
      </c>
      <c r="S121" s="3">
        <v>6</v>
      </c>
      <c r="T121" s="44">
        <f t="shared" si="53"/>
        <v>8.0000000000000018</v>
      </c>
      <c r="U121" s="6">
        <v>592</v>
      </c>
      <c r="V121" s="47">
        <f t="shared" si="55"/>
        <v>14.25</v>
      </c>
      <c r="W121" s="87"/>
      <c r="X121" s="87"/>
      <c r="Y121" s="87"/>
      <c r="Z121" s="36">
        <f t="shared" si="54"/>
        <v>1.0277777777777777</v>
      </c>
      <c r="AA121" s="40">
        <f t="shared" si="56"/>
        <v>41.543859649122808</v>
      </c>
    </row>
    <row r="122" spans="1:27" ht="16.5" customHeight="1" x14ac:dyDescent="0.3">
      <c r="A122" s="25">
        <v>45335</v>
      </c>
      <c r="B122" s="3" t="s">
        <v>145</v>
      </c>
      <c r="C122" s="3" t="s">
        <v>42</v>
      </c>
      <c r="D122" s="17">
        <v>336</v>
      </c>
      <c r="E122" s="17">
        <v>220204</v>
      </c>
      <c r="F122" s="4">
        <v>0.60069444444444442</v>
      </c>
      <c r="G122" s="4">
        <v>0.625</v>
      </c>
      <c r="H122" s="3">
        <f t="shared" si="69"/>
        <v>35.000000000000036</v>
      </c>
      <c r="I122" s="3"/>
      <c r="J122" s="50">
        <f t="shared" si="66"/>
        <v>0.58333333333333393</v>
      </c>
      <c r="K122" s="3">
        <v>6</v>
      </c>
      <c r="L122" s="44">
        <f t="shared" si="52"/>
        <v>3.5000000000000036</v>
      </c>
      <c r="M122" s="29">
        <v>45336</v>
      </c>
      <c r="N122" s="4">
        <v>0.37847222222222227</v>
      </c>
      <c r="O122" s="4">
        <v>0.43402777777777773</v>
      </c>
      <c r="P122" s="3">
        <f t="shared" si="67"/>
        <v>79.999999999999872</v>
      </c>
      <c r="Q122" s="3"/>
      <c r="R122" s="50">
        <f t="shared" si="68"/>
        <v>1.3333333333333313</v>
      </c>
      <c r="S122" s="3">
        <v>5</v>
      </c>
      <c r="T122" s="44">
        <f t="shared" si="53"/>
        <v>6.6666666666666563</v>
      </c>
      <c r="U122" s="6">
        <v>335</v>
      </c>
      <c r="V122" s="47">
        <f t="shared" si="55"/>
        <v>10.166666666666661</v>
      </c>
      <c r="W122" s="87"/>
      <c r="X122" s="87"/>
      <c r="Y122" s="87"/>
      <c r="Z122" s="36">
        <f t="shared" si="54"/>
        <v>0.99702380952380953</v>
      </c>
      <c r="AA122" s="40">
        <f t="shared" si="56"/>
        <v>32.950819672131168</v>
      </c>
    </row>
    <row r="123" spans="1:27" ht="16.5" customHeight="1" x14ac:dyDescent="0.3">
      <c r="A123" s="25">
        <v>45337</v>
      </c>
      <c r="B123" s="3" t="s">
        <v>117</v>
      </c>
      <c r="C123" s="3" t="s">
        <v>69</v>
      </c>
      <c r="D123" s="17">
        <v>288</v>
      </c>
      <c r="E123" s="17">
        <v>231229</v>
      </c>
      <c r="F123" s="4">
        <v>0.65277777777777779</v>
      </c>
      <c r="G123" s="4">
        <v>0.66319444444444442</v>
      </c>
      <c r="H123" s="3">
        <f t="shared" si="69"/>
        <v>14.999999999999947</v>
      </c>
      <c r="I123" s="3"/>
      <c r="J123" s="50">
        <f t="shared" si="66"/>
        <v>0.24999999999999911</v>
      </c>
      <c r="K123" s="3">
        <v>7</v>
      </c>
      <c r="L123" s="44">
        <f t="shared" ref="L123:L135" si="70">J123*K123</f>
        <v>1.7499999999999938</v>
      </c>
      <c r="M123" s="29">
        <v>45338</v>
      </c>
      <c r="N123" s="4">
        <v>0.59027777777777779</v>
      </c>
      <c r="O123" s="4">
        <v>0.65625</v>
      </c>
      <c r="P123" s="3">
        <f t="shared" si="67"/>
        <v>94.999999999999986</v>
      </c>
      <c r="Q123" s="3"/>
      <c r="R123" s="50">
        <f t="shared" si="68"/>
        <v>1.583333333333333</v>
      </c>
      <c r="S123" s="3">
        <v>6</v>
      </c>
      <c r="T123" s="44">
        <f t="shared" si="53"/>
        <v>9.4999999999999982</v>
      </c>
      <c r="U123" s="6">
        <v>290</v>
      </c>
      <c r="V123" s="47">
        <f t="shared" si="55"/>
        <v>11.249999999999993</v>
      </c>
      <c r="W123" s="87"/>
      <c r="X123" s="87"/>
      <c r="Y123" s="87"/>
      <c r="Z123" s="36">
        <f t="shared" si="54"/>
        <v>1.0069444444444444</v>
      </c>
      <c r="AA123" s="40">
        <f t="shared" si="56"/>
        <v>25.777777777777793</v>
      </c>
    </row>
    <row r="124" spans="1:27" ht="16.5" customHeight="1" x14ac:dyDescent="0.3">
      <c r="A124" s="25">
        <v>45337</v>
      </c>
      <c r="B124" s="3" t="s">
        <v>117</v>
      </c>
      <c r="C124" s="3" t="s">
        <v>69</v>
      </c>
      <c r="D124" s="17">
        <v>288</v>
      </c>
      <c r="E124" s="17">
        <v>231229</v>
      </c>
      <c r="F124" s="4">
        <v>0.6875</v>
      </c>
      <c r="G124" s="4">
        <v>0.69791666666666663</v>
      </c>
      <c r="H124" s="3">
        <f t="shared" si="69"/>
        <v>14.999999999999947</v>
      </c>
      <c r="I124" s="3"/>
      <c r="J124" s="50">
        <f t="shared" si="66"/>
        <v>0.24999999999999911</v>
      </c>
      <c r="K124" s="3">
        <v>6</v>
      </c>
      <c r="L124" s="44">
        <f t="shared" si="70"/>
        <v>1.4999999999999947</v>
      </c>
      <c r="M124" s="29">
        <v>45338</v>
      </c>
      <c r="N124" s="4">
        <v>0.625</v>
      </c>
      <c r="O124" s="4">
        <v>0.64930555555555558</v>
      </c>
      <c r="P124" s="3">
        <f t="shared" si="67"/>
        <v>35.000000000000036</v>
      </c>
      <c r="Q124" s="3"/>
      <c r="R124" s="50">
        <f t="shared" si="68"/>
        <v>0.58333333333333393</v>
      </c>
      <c r="S124" s="3">
        <v>6</v>
      </c>
      <c r="T124" s="44">
        <f t="shared" si="53"/>
        <v>3.5000000000000036</v>
      </c>
      <c r="U124" s="6">
        <v>271</v>
      </c>
      <c r="V124" s="47">
        <f t="shared" si="55"/>
        <v>4.9999999999999982</v>
      </c>
      <c r="W124" s="87"/>
      <c r="X124" s="87"/>
      <c r="Y124" s="87"/>
      <c r="Z124" s="36">
        <f t="shared" si="54"/>
        <v>0.94097222222222221</v>
      </c>
      <c r="AA124" s="40">
        <f t="shared" si="56"/>
        <v>54.200000000000017</v>
      </c>
    </row>
    <row r="125" spans="1:27" ht="16.5" customHeight="1" x14ac:dyDescent="0.3">
      <c r="A125" s="25">
        <v>45337</v>
      </c>
      <c r="B125" s="3" t="s">
        <v>150</v>
      </c>
      <c r="C125" s="3" t="s">
        <v>69</v>
      </c>
      <c r="D125" s="17">
        <v>488</v>
      </c>
      <c r="E125" s="17">
        <v>231201</v>
      </c>
      <c r="F125" s="4">
        <v>0.62152777777777779</v>
      </c>
      <c r="G125" s="4">
        <v>0.64930555555555558</v>
      </c>
      <c r="H125" s="3">
        <f t="shared" si="69"/>
        <v>40.000000000000014</v>
      </c>
      <c r="I125" s="3"/>
      <c r="J125" s="50">
        <f t="shared" si="66"/>
        <v>0.66666666666666685</v>
      </c>
      <c r="K125" s="3">
        <v>7</v>
      </c>
      <c r="L125" s="44">
        <f t="shared" si="70"/>
        <v>4.6666666666666679</v>
      </c>
      <c r="M125" s="29">
        <v>45338</v>
      </c>
      <c r="N125" s="4">
        <v>0.54513888888888895</v>
      </c>
      <c r="O125" s="4">
        <v>0.58333333333333337</v>
      </c>
      <c r="P125" s="3">
        <f t="shared" si="67"/>
        <v>54.999999999999964</v>
      </c>
      <c r="Q125" s="3"/>
      <c r="R125" s="50">
        <f t="shared" si="68"/>
        <v>0.91666666666666607</v>
      </c>
      <c r="S125" s="3">
        <v>7</v>
      </c>
      <c r="T125" s="44">
        <f t="shared" si="53"/>
        <v>6.4166666666666625</v>
      </c>
      <c r="U125" s="6">
        <v>476</v>
      </c>
      <c r="V125" s="47">
        <f t="shared" si="55"/>
        <v>11.08333333333333</v>
      </c>
      <c r="W125" s="87"/>
      <c r="X125" s="87"/>
      <c r="Y125" s="87"/>
      <c r="Z125" s="36">
        <f t="shared" si="54"/>
        <v>0.97540983606557374</v>
      </c>
      <c r="AA125" s="40">
        <f t="shared" si="56"/>
        <v>42.947368421052644</v>
      </c>
    </row>
    <row r="126" spans="1:27" ht="16.5" customHeight="1" x14ac:dyDescent="0.3">
      <c r="A126" s="25">
        <v>45337</v>
      </c>
      <c r="B126" s="3" t="s">
        <v>151</v>
      </c>
      <c r="C126" s="3" t="s">
        <v>69</v>
      </c>
      <c r="D126" s="17">
        <v>364</v>
      </c>
      <c r="E126" s="17">
        <v>231225</v>
      </c>
      <c r="F126" s="4">
        <v>0.69930555555555562</v>
      </c>
      <c r="G126" s="4">
        <v>0.71875</v>
      </c>
      <c r="H126" s="3">
        <f t="shared" si="69"/>
        <v>27.999999999999901</v>
      </c>
      <c r="I126" s="3"/>
      <c r="J126" s="50">
        <f t="shared" si="66"/>
        <v>0.46666666666666501</v>
      </c>
      <c r="K126" s="3">
        <v>7</v>
      </c>
      <c r="L126" s="44">
        <f t="shared" si="70"/>
        <v>3.2666666666666551</v>
      </c>
      <c r="M126" s="29">
        <v>45338</v>
      </c>
      <c r="N126" s="4">
        <v>0.41319444444444442</v>
      </c>
      <c r="O126" s="4">
        <v>0.44791666666666669</v>
      </c>
      <c r="P126" s="3">
        <f t="shared" si="67"/>
        <v>50.000000000000064</v>
      </c>
      <c r="Q126" s="3"/>
      <c r="R126" s="50">
        <f t="shared" si="68"/>
        <v>0.83333333333333437</v>
      </c>
      <c r="S126" s="3">
        <v>5</v>
      </c>
      <c r="T126" s="44">
        <f t="shared" si="53"/>
        <v>4.1666666666666714</v>
      </c>
      <c r="U126" s="6">
        <v>370</v>
      </c>
      <c r="V126" s="47">
        <f t="shared" si="55"/>
        <v>7.4333333333333265</v>
      </c>
      <c r="W126" s="87"/>
      <c r="X126" s="87"/>
      <c r="Y126" s="87"/>
      <c r="Z126" s="36">
        <f t="shared" si="54"/>
        <v>1.0164835164835164</v>
      </c>
      <c r="AA126" s="40">
        <f t="shared" si="56"/>
        <v>49.775784753363276</v>
      </c>
    </row>
    <row r="127" spans="1:27" ht="16.5" customHeight="1" x14ac:dyDescent="0.3">
      <c r="A127" s="25">
        <v>45337</v>
      </c>
      <c r="B127" s="3" t="s">
        <v>152</v>
      </c>
      <c r="C127" s="3" t="s">
        <v>69</v>
      </c>
      <c r="D127" s="17">
        <v>288</v>
      </c>
      <c r="E127" s="17">
        <v>231201</v>
      </c>
      <c r="F127" s="4">
        <v>0.72083333333333333</v>
      </c>
      <c r="G127" s="4">
        <v>0.72916666666666663</v>
      </c>
      <c r="H127" s="3">
        <f t="shared" si="69"/>
        <v>11.999999999999957</v>
      </c>
      <c r="I127" s="3"/>
      <c r="J127" s="50">
        <f t="shared" si="66"/>
        <v>0.19999999999999929</v>
      </c>
      <c r="K127" s="3">
        <v>7</v>
      </c>
      <c r="L127" s="44">
        <f t="shared" si="70"/>
        <v>1.399999999999995</v>
      </c>
      <c r="M127" s="29">
        <v>45338</v>
      </c>
      <c r="N127" s="4">
        <v>0.37847222222222227</v>
      </c>
      <c r="O127" s="4">
        <v>0.40972222222222227</v>
      </c>
      <c r="P127" s="3">
        <f t="shared" si="67"/>
        <v>45</v>
      </c>
      <c r="Q127" s="3"/>
      <c r="R127" s="50">
        <f t="shared" si="68"/>
        <v>0.75</v>
      </c>
      <c r="S127" s="3">
        <v>5</v>
      </c>
      <c r="T127" s="44">
        <f t="shared" si="53"/>
        <v>3.75</v>
      </c>
      <c r="U127" s="6">
        <v>300</v>
      </c>
      <c r="V127" s="47">
        <f t="shared" si="55"/>
        <v>5.149999999999995</v>
      </c>
      <c r="W127" s="87"/>
      <c r="X127" s="87"/>
      <c r="Y127" s="87"/>
      <c r="Z127" s="36">
        <f t="shared" si="54"/>
        <v>1.0416666666666667</v>
      </c>
      <c r="AA127" s="40">
        <f t="shared" si="56"/>
        <v>58.252427184466079</v>
      </c>
    </row>
    <row r="128" spans="1:27" ht="16.5" customHeight="1" x14ac:dyDescent="0.3">
      <c r="A128" s="25">
        <v>45338</v>
      </c>
      <c r="B128" s="3" t="s">
        <v>151</v>
      </c>
      <c r="C128" s="3" t="s">
        <v>69</v>
      </c>
      <c r="D128" s="17">
        <v>212</v>
      </c>
      <c r="E128" s="17">
        <v>231225</v>
      </c>
      <c r="F128" s="4">
        <v>0.38194444444444442</v>
      </c>
      <c r="G128" s="4">
        <v>0.40972222222222227</v>
      </c>
      <c r="H128" s="3">
        <f t="shared" si="69"/>
        <v>40.000000000000099</v>
      </c>
      <c r="I128" s="3"/>
      <c r="J128" s="50">
        <f t="shared" si="66"/>
        <v>0.66666666666666829</v>
      </c>
      <c r="K128" s="3">
        <v>2</v>
      </c>
      <c r="L128" s="44">
        <f t="shared" si="70"/>
        <v>1.3333333333333366</v>
      </c>
      <c r="M128" s="29">
        <v>45338</v>
      </c>
      <c r="N128" s="4">
        <v>0.4513888888888889</v>
      </c>
      <c r="O128" s="4">
        <v>0.4861111111111111</v>
      </c>
      <c r="P128" s="3">
        <f t="shared" si="67"/>
        <v>49.999999999999986</v>
      </c>
      <c r="Q128" s="3"/>
      <c r="R128" s="50">
        <f t="shared" si="68"/>
        <v>0.83333333333333315</v>
      </c>
      <c r="S128" s="3">
        <v>5</v>
      </c>
      <c r="T128" s="44">
        <f t="shared" si="53"/>
        <v>4.1666666666666661</v>
      </c>
      <c r="U128" s="6">
        <v>198</v>
      </c>
      <c r="V128" s="47">
        <f t="shared" si="55"/>
        <v>5.5000000000000027</v>
      </c>
      <c r="W128" s="87"/>
      <c r="X128" s="87"/>
      <c r="Y128" s="87"/>
      <c r="Z128" s="36">
        <f t="shared" si="54"/>
        <v>0.93396226415094341</v>
      </c>
      <c r="AA128" s="40">
        <f t="shared" si="56"/>
        <v>35.999999999999986</v>
      </c>
    </row>
    <row r="129" spans="1:27" ht="16.5" customHeight="1" x14ac:dyDescent="0.3">
      <c r="A129" s="25">
        <v>45338</v>
      </c>
      <c r="B129" s="3" t="s">
        <v>153</v>
      </c>
      <c r="C129" s="3" t="s">
        <v>69</v>
      </c>
      <c r="D129" s="17">
        <v>64</v>
      </c>
      <c r="E129" s="17">
        <v>221010</v>
      </c>
      <c r="F129" s="4">
        <v>0.41319444444444442</v>
      </c>
      <c r="G129" s="4">
        <v>0.42708333333333331</v>
      </c>
      <c r="H129" s="3">
        <f t="shared" si="69"/>
        <v>20.000000000000007</v>
      </c>
      <c r="I129" s="3"/>
      <c r="J129" s="50">
        <f t="shared" si="66"/>
        <v>0.33333333333333343</v>
      </c>
      <c r="K129" s="3">
        <v>2</v>
      </c>
      <c r="L129" s="44">
        <f t="shared" si="70"/>
        <v>0.66666666666666685</v>
      </c>
      <c r="M129" s="29">
        <v>45338</v>
      </c>
      <c r="N129" s="4">
        <v>0.4861111111111111</v>
      </c>
      <c r="O129" s="4">
        <v>0.49305555555555558</v>
      </c>
      <c r="P129" s="3">
        <f t="shared" si="67"/>
        <v>10.000000000000044</v>
      </c>
      <c r="Q129" s="3"/>
      <c r="R129" s="50">
        <f t="shared" si="68"/>
        <v>0.16666666666666741</v>
      </c>
      <c r="S129" s="3">
        <v>5</v>
      </c>
      <c r="T129" s="44">
        <f t="shared" si="53"/>
        <v>0.83333333333333703</v>
      </c>
      <c r="U129" s="6">
        <v>61</v>
      </c>
      <c r="V129" s="47">
        <f t="shared" si="55"/>
        <v>1.500000000000004</v>
      </c>
      <c r="W129" s="87"/>
      <c r="X129" s="87"/>
      <c r="Y129" s="87"/>
      <c r="Z129" s="36">
        <f t="shared" si="54"/>
        <v>0.953125</v>
      </c>
      <c r="AA129" s="40">
        <f t="shared" si="56"/>
        <v>40.666666666666558</v>
      </c>
    </row>
    <row r="130" spans="1:27" ht="16.5" customHeight="1" x14ac:dyDescent="0.3">
      <c r="A130" s="25">
        <v>45338</v>
      </c>
      <c r="B130" s="3" t="s">
        <v>154</v>
      </c>
      <c r="C130" s="3" t="s">
        <v>69</v>
      </c>
      <c r="D130" s="17">
        <v>400</v>
      </c>
      <c r="E130" s="17">
        <v>230926</v>
      </c>
      <c r="F130" s="4"/>
      <c r="G130" s="4"/>
      <c r="H130" s="3">
        <f t="shared" si="69"/>
        <v>0</v>
      </c>
      <c r="I130" s="3"/>
      <c r="J130" s="50">
        <f t="shared" si="66"/>
        <v>0</v>
      </c>
      <c r="K130" s="3"/>
      <c r="L130" s="44">
        <f t="shared" si="70"/>
        <v>0</v>
      </c>
      <c r="M130" s="29">
        <v>45338</v>
      </c>
      <c r="N130" s="4">
        <v>0.6875</v>
      </c>
      <c r="O130" s="4">
        <v>0.73611111111111116</v>
      </c>
      <c r="P130" s="3">
        <f t="shared" si="67"/>
        <v>70.000000000000071</v>
      </c>
      <c r="Q130" s="3"/>
      <c r="R130" s="50">
        <f t="shared" si="68"/>
        <v>1.1666666666666679</v>
      </c>
      <c r="S130" s="3">
        <v>6</v>
      </c>
      <c r="T130" s="44">
        <f t="shared" si="53"/>
        <v>7.0000000000000071</v>
      </c>
      <c r="U130" s="6">
        <v>398</v>
      </c>
      <c r="V130" s="47">
        <f t="shared" si="55"/>
        <v>7.0000000000000071</v>
      </c>
      <c r="W130" s="87"/>
      <c r="X130" s="87"/>
      <c r="Y130" s="87"/>
      <c r="Z130" s="36">
        <f t="shared" si="54"/>
        <v>0.995</v>
      </c>
      <c r="AA130" s="40">
        <f t="shared" si="56"/>
        <v>56.857142857142797</v>
      </c>
    </row>
    <row r="131" spans="1:27" ht="16.5" customHeight="1" x14ac:dyDescent="0.3">
      <c r="A131" s="25">
        <v>45341</v>
      </c>
      <c r="B131" s="3" t="s">
        <v>155</v>
      </c>
      <c r="C131" s="3" t="s">
        <v>69</v>
      </c>
      <c r="D131" s="17">
        <v>194</v>
      </c>
      <c r="E131" s="17">
        <v>231206</v>
      </c>
      <c r="F131" s="4"/>
      <c r="G131" s="4"/>
      <c r="H131" s="3">
        <f t="shared" si="69"/>
        <v>0</v>
      </c>
      <c r="I131" s="3"/>
      <c r="J131" s="50">
        <f t="shared" si="66"/>
        <v>0</v>
      </c>
      <c r="K131" s="3"/>
      <c r="L131" s="44">
        <f t="shared" si="70"/>
        <v>0</v>
      </c>
      <c r="M131" s="29">
        <v>45341</v>
      </c>
      <c r="N131" s="4">
        <v>0.3888888888888889</v>
      </c>
      <c r="O131" s="4">
        <v>0.41319444444444442</v>
      </c>
      <c r="P131" s="3">
        <f t="shared" si="67"/>
        <v>34.999999999999957</v>
      </c>
      <c r="Q131" s="3"/>
      <c r="R131" s="50">
        <f t="shared" si="68"/>
        <v>0.58333333333333259</v>
      </c>
      <c r="S131" s="3">
        <v>4</v>
      </c>
      <c r="T131" s="44">
        <f t="shared" si="53"/>
        <v>2.3333333333333304</v>
      </c>
      <c r="U131" s="6">
        <v>191</v>
      </c>
      <c r="V131" s="47">
        <f t="shared" si="55"/>
        <v>2.3333333333333304</v>
      </c>
      <c r="W131" s="87"/>
      <c r="X131" s="87"/>
      <c r="Y131" s="87"/>
      <c r="Z131" s="36">
        <f t="shared" si="54"/>
        <v>0.98453608247422686</v>
      </c>
      <c r="AA131" s="40">
        <f t="shared" si="56"/>
        <v>81.857142857142961</v>
      </c>
    </row>
    <row r="132" spans="1:27" ht="16.5" customHeight="1" x14ac:dyDescent="0.3">
      <c r="A132" s="25">
        <v>45341</v>
      </c>
      <c r="B132" s="3" t="s">
        <v>156</v>
      </c>
      <c r="C132" s="3" t="s">
        <v>157</v>
      </c>
      <c r="D132" s="17">
        <v>55</v>
      </c>
      <c r="E132" s="17">
        <v>240112</v>
      </c>
      <c r="F132" s="4"/>
      <c r="G132" s="4"/>
      <c r="H132" s="3">
        <f t="shared" si="69"/>
        <v>0</v>
      </c>
      <c r="I132" s="3"/>
      <c r="J132" s="50">
        <f t="shared" si="66"/>
        <v>0</v>
      </c>
      <c r="K132" s="3"/>
      <c r="L132" s="44">
        <f t="shared" si="70"/>
        <v>0</v>
      </c>
      <c r="M132" s="29">
        <v>45341</v>
      </c>
      <c r="N132" s="4">
        <v>0.4201388888888889</v>
      </c>
      <c r="O132" s="4">
        <v>0.4375</v>
      </c>
      <c r="P132" s="3">
        <f t="shared" si="67"/>
        <v>24.999999999999993</v>
      </c>
      <c r="Q132" s="3"/>
      <c r="R132" s="50">
        <f t="shared" si="68"/>
        <v>0.41666666666666657</v>
      </c>
      <c r="S132" s="3">
        <v>4</v>
      </c>
      <c r="T132" s="44">
        <f t="shared" si="53"/>
        <v>1.6666666666666663</v>
      </c>
      <c r="U132" s="6">
        <v>50</v>
      </c>
      <c r="V132" s="47">
        <f t="shared" si="55"/>
        <v>1.6666666666666663</v>
      </c>
      <c r="W132" s="87"/>
      <c r="X132" s="87"/>
      <c r="Y132" s="87"/>
      <c r="Z132" s="36">
        <f t="shared" si="54"/>
        <v>0.90909090909090906</v>
      </c>
      <c r="AA132" s="40">
        <f t="shared" si="56"/>
        <v>30.000000000000007</v>
      </c>
    </row>
    <row r="133" spans="1:27" ht="16.5" customHeight="1" x14ac:dyDescent="0.3">
      <c r="A133" s="25">
        <v>45341</v>
      </c>
      <c r="B133" s="3" t="s">
        <v>158</v>
      </c>
      <c r="C133" s="3" t="s">
        <v>157</v>
      </c>
      <c r="D133" s="17">
        <v>51</v>
      </c>
      <c r="E133" s="17">
        <v>240115</v>
      </c>
      <c r="F133" s="4"/>
      <c r="G133" s="4"/>
      <c r="H133" s="3">
        <f t="shared" si="69"/>
        <v>0</v>
      </c>
      <c r="I133" s="3"/>
      <c r="J133" s="50">
        <f t="shared" si="66"/>
        <v>0</v>
      </c>
      <c r="K133" s="3"/>
      <c r="L133" s="44">
        <f t="shared" si="70"/>
        <v>0</v>
      </c>
      <c r="M133" s="29"/>
      <c r="N133" s="4">
        <v>0.44097222222222227</v>
      </c>
      <c r="O133" s="4">
        <v>0.4548611111111111</v>
      </c>
      <c r="P133" s="3">
        <f t="shared" si="67"/>
        <v>19.999999999999929</v>
      </c>
      <c r="Q133" s="3"/>
      <c r="R133" s="50">
        <f t="shared" si="68"/>
        <v>0.33333333333333215</v>
      </c>
      <c r="S133" s="3">
        <v>3</v>
      </c>
      <c r="T133" s="44">
        <f t="shared" si="53"/>
        <v>0.99999999999999645</v>
      </c>
      <c r="U133" s="6">
        <v>50</v>
      </c>
      <c r="V133" s="47">
        <f t="shared" si="55"/>
        <v>0.99999999999999645</v>
      </c>
      <c r="W133" s="87"/>
      <c r="X133" s="87"/>
      <c r="Y133" s="87"/>
      <c r="Z133" s="36">
        <f t="shared" si="54"/>
        <v>0.98039215686274506</v>
      </c>
      <c r="AA133" s="40">
        <f t="shared" si="56"/>
        <v>50.000000000000178</v>
      </c>
    </row>
    <row r="134" spans="1:27" ht="16.5" customHeight="1" x14ac:dyDescent="0.3">
      <c r="A134" s="25">
        <v>45341</v>
      </c>
      <c r="B134" s="3" t="s">
        <v>159</v>
      </c>
      <c r="C134" s="3" t="s">
        <v>157</v>
      </c>
      <c r="D134" s="17">
        <v>57</v>
      </c>
      <c r="E134" s="17">
        <v>231129</v>
      </c>
      <c r="F134" s="4"/>
      <c r="G134" s="4"/>
      <c r="H134" s="3">
        <f t="shared" si="69"/>
        <v>0</v>
      </c>
      <c r="I134" s="3"/>
      <c r="J134" s="50">
        <f t="shared" si="66"/>
        <v>0</v>
      </c>
      <c r="K134" s="3"/>
      <c r="L134" s="44">
        <f t="shared" si="70"/>
        <v>0</v>
      </c>
      <c r="M134" s="29"/>
      <c r="N134" s="4">
        <v>0.46180555555555558</v>
      </c>
      <c r="O134" s="4">
        <v>0.56597222222222221</v>
      </c>
      <c r="P134" s="3">
        <f t="shared" si="67"/>
        <v>149.99999999999994</v>
      </c>
      <c r="Q134" s="3">
        <v>60</v>
      </c>
      <c r="R134" s="50">
        <f t="shared" si="68"/>
        <v>1.4999999999999991</v>
      </c>
      <c r="S134" s="3">
        <v>5</v>
      </c>
      <c r="T134" s="44">
        <f t="shared" si="53"/>
        <v>7.4999999999999956</v>
      </c>
      <c r="U134" s="6">
        <v>57</v>
      </c>
      <c r="V134" s="47">
        <f t="shared" si="55"/>
        <v>7.4999999999999956</v>
      </c>
      <c r="W134" s="87"/>
      <c r="X134" s="87"/>
      <c r="Y134" s="87"/>
      <c r="Z134" s="36">
        <f t="shared" si="54"/>
        <v>1</v>
      </c>
      <c r="AA134" s="40">
        <f t="shared" si="56"/>
        <v>7.6000000000000041</v>
      </c>
    </row>
    <row r="135" spans="1:27" ht="16.5" customHeight="1" x14ac:dyDescent="0.3">
      <c r="A135" s="25">
        <v>45341</v>
      </c>
      <c r="B135" s="3" t="s">
        <v>159</v>
      </c>
      <c r="C135" s="3" t="s">
        <v>157</v>
      </c>
      <c r="D135" s="17">
        <v>13</v>
      </c>
      <c r="E135" s="17">
        <v>231221</v>
      </c>
      <c r="F135" s="4"/>
      <c r="G135" s="4"/>
      <c r="H135" s="3">
        <f t="shared" si="69"/>
        <v>0</v>
      </c>
      <c r="I135" s="3"/>
      <c r="J135" s="50">
        <f t="shared" si="66"/>
        <v>0</v>
      </c>
      <c r="K135" s="3"/>
      <c r="L135" s="44">
        <f t="shared" si="70"/>
        <v>0</v>
      </c>
      <c r="M135" s="29"/>
      <c r="N135" s="4">
        <v>0.56597222222222221</v>
      </c>
      <c r="O135" s="4">
        <v>0.57291666666666663</v>
      </c>
      <c r="P135" s="3">
        <f t="shared" si="67"/>
        <v>9.9999999999999645</v>
      </c>
      <c r="Q135" s="3"/>
      <c r="R135" s="50">
        <f t="shared" si="68"/>
        <v>0.16666666666666607</v>
      </c>
      <c r="S135" s="3">
        <v>5</v>
      </c>
      <c r="T135" s="44">
        <f t="shared" ref="T135" si="71">R135*S135</f>
        <v>0.83333333333333037</v>
      </c>
      <c r="U135" s="6">
        <v>13</v>
      </c>
      <c r="V135" s="47">
        <f t="shared" si="55"/>
        <v>0.83333333333333037</v>
      </c>
      <c r="W135" s="87"/>
      <c r="X135" s="87"/>
      <c r="Y135" s="87"/>
      <c r="Z135" s="36">
        <f t="shared" si="54"/>
        <v>1</v>
      </c>
      <c r="AA135" s="40">
        <f t="shared" si="56"/>
        <v>15.600000000000055</v>
      </c>
    </row>
    <row r="136" spans="1:27" ht="16.5" customHeight="1" x14ac:dyDescent="0.3">
      <c r="A136" s="25">
        <v>45341</v>
      </c>
      <c r="B136" s="3" t="s">
        <v>37</v>
      </c>
      <c r="C136" s="3" t="s">
        <v>42</v>
      </c>
      <c r="D136" s="17">
        <v>288</v>
      </c>
      <c r="E136" s="17">
        <v>231225</v>
      </c>
      <c r="F136" s="4">
        <v>0.65625</v>
      </c>
      <c r="G136" s="4">
        <v>0.69791666666666663</v>
      </c>
      <c r="H136" s="3">
        <f t="shared" si="69"/>
        <v>59.999999999999943</v>
      </c>
      <c r="I136" s="3">
        <v>30</v>
      </c>
      <c r="J136" s="50">
        <f t="shared" si="66"/>
        <v>0.49999999999999906</v>
      </c>
      <c r="K136" s="3">
        <v>6</v>
      </c>
      <c r="L136" s="44">
        <f t="shared" ref="L136:L186" si="72">J136*K136</f>
        <v>2.9999999999999942</v>
      </c>
      <c r="M136" s="29">
        <v>45342</v>
      </c>
      <c r="N136" s="4">
        <v>0.57986111111111105</v>
      </c>
      <c r="O136" s="4">
        <v>0.60416666666666663</v>
      </c>
      <c r="P136" s="3">
        <f t="shared" si="67"/>
        <v>35.000000000000036</v>
      </c>
      <c r="Q136" s="3"/>
      <c r="R136" s="50">
        <f t="shared" si="68"/>
        <v>0.58333333333333393</v>
      </c>
      <c r="S136" s="3">
        <v>5</v>
      </c>
      <c r="T136" s="44">
        <f t="shared" ref="T136:T198" si="73">R136*S136</f>
        <v>2.9166666666666696</v>
      </c>
      <c r="U136" s="6">
        <v>285</v>
      </c>
      <c r="V136" s="47">
        <f t="shared" si="55"/>
        <v>5.9166666666666643</v>
      </c>
      <c r="W136" s="87"/>
      <c r="X136" s="87"/>
      <c r="Y136" s="87"/>
      <c r="Z136" s="36">
        <f t="shared" si="54"/>
        <v>0.98958333333333337</v>
      </c>
      <c r="AA136" s="40">
        <f t="shared" si="56"/>
        <v>48.169014084507062</v>
      </c>
    </row>
    <row r="137" spans="1:27" ht="16.5" customHeight="1" x14ac:dyDescent="0.3">
      <c r="A137" s="25">
        <v>45341</v>
      </c>
      <c r="B137" s="3" t="s">
        <v>37</v>
      </c>
      <c r="C137" s="3" t="s">
        <v>42</v>
      </c>
      <c r="D137" s="17">
        <v>288</v>
      </c>
      <c r="E137" s="17">
        <v>231225</v>
      </c>
      <c r="F137" s="4">
        <v>0.69791666666666663</v>
      </c>
      <c r="G137" s="4">
        <v>0.72222222222222221</v>
      </c>
      <c r="H137" s="3">
        <f t="shared" si="69"/>
        <v>35.000000000000036</v>
      </c>
      <c r="I137" s="3"/>
      <c r="J137" s="50">
        <f t="shared" si="66"/>
        <v>0.58333333333333393</v>
      </c>
      <c r="K137" s="3">
        <v>6</v>
      </c>
      <c r="L137" s="44">
        <f t="shared" si="72"/>
        <v>3.5000000000000036</v>
      </c>
      <c r="M137" s="29">
        <v>45342</v>
      </c>
      <c r="N137" s="4">
        <v>0.54166666666666663</v>
      </c>
      <c r="O137" s="4">
        <v>0.57291666666666663</v>
      </c>
      <c r="P137" s="3">
        <f t="shared" si="67"/>
        <v>45</v>
      </c>
      <c r="Q137" s="3"/>
      <c r="R137" s="50">
        <f t="shared" si="68"/>
        <v>0.75</v>
      </c>
      <c r="S137" s="3">
        <v>6</v>
      </c>
      <c r="T137" s="44">
        <f t="shared" si="73"/>
        <v>4.5</v>
      </c>
      <c r="U137" s="6">
        <v>302</v>
      </c>
      <c r="V137" s="47">
        <f t="shared" si="55"/>
        <v>8.0000000000000036</v>
      </c>
      <c r="W137" s="87"/>
      <c r="X137" s="87"/>
      <c r="Y137" s="87"/>
      <c r="Z137" s="36">
        <f t="shared" si="54"/>
        <v>1.0486111111111112</v>
      </c>
      <c r="AA137" s="40">
        <f t="shared" si="56"/>
        <v>37.749999999999986</v>
      </c>
    </row>
    <row r="138" spans="1:27" ht="16.5" customHeight="1" x14ac:dyDescent="0.3">
      <c r="A138" s="25">
        <v>45341</v>
      </c>
      <c r="B138" s="3" t="s">
        <v>44</v>
      </c>
      <c r="C138" s="3" t="s">
        <v>42</v>
      </c>
      <c r="D138" s="17">
        <v>288</v>
      </c>
      <c r="E138" s="17">
        <v>240116</v>
      </c>
      <c r="F138" s="4">
        <v>0.62152777777777779</v>
      </c>
      <c r="G138" s="4">
        <v>0.63888888888888895</v>
      </c>
      <c r="H138" s="3">
        <f t="shared" si="69"/>
        <v>25.000000000000071</v>
      </c>
      <c r="I138" s="3"/>
      <c r="J138" s="50">
        <f t="shared" si="66"/>
        <v>0.41666666666666785</v>
      </c>
      <c r="K138" s="3">
        <v>6</v>
      </c>
      <c r="L138" s="44">
        <f t="shared" si="72"/>
        <v>2.5000000000000071</v>
      </c>
      <c r="M138" s="29">
        <v>45342</v>
      </c>
      <c r="N138" s="4">
        <v>0.40277777777777773</v>
      </c>
      <c r="O138" s="4">
        <v>0.4513888888888889</v>
      </c>
      <c r="P138" s="3">
        <f t="shared" si="67"/>
        <v>70.000000000000071</v>
      </c>
      <c r="Q138" s="3"/>
      <c r="R138" s="50">
        <f t="shared" si="68"/>
        <v>1.1666666666666679</v>
      </c>
      <c r="S138" s="3">
        <v>5</v>
      </c>
      <c r="T138" s="44">
        <f t="shared" si="73"/>
        <v>5.8333333333333393</v>
      </c>
      <c r="U138" s="6">
        <v>290</v>
      </c>
      <c r="V138" s="47">
        <f t="shared" si="55"/>
        <v>8.3333333333333464</v>
      </c>
      <c r="W138" s="87"/>
      <c r="X138" s="87"/>
      <c r="Y138" s="87"/>
      <c r="Z138" s="36">
        <f t="shared" si="54"/>
        <v>1.0069444444444444</v>
      </c>
      <c r="AA138" s="40">
        <f t="shared" si="56"/>
        <v>34.799999999999947</v>
      </c>
    </row>
    <row r="139" spans="1:27" ht="16.5" customHeight="1" x14ac:dyDescent="0.3">
      <c r="A139" s="25">
        <v>45341</v>
      </c>
      <c r="B139" s="3" t="s">
        <v>44</v>
      </c>
      <c r="C139" s="3" t="s">
        <v>42</v>
      </c>
      <c r="D139" s="17">
        <v>288</v>
      </c>
      <c r="E139" s="17">
        <v>240116</v>
      </c>
      <c r="F139" s="4">
        <v>0.63888888888888895</v>
      </c>
      <c r="G139" s="4">
        <v>0.65277777777777779</v>
      </c>
      <c r="H139" s="3">
        <f t="shared" si="69"/>
        <v>19.999999999999929</v>
      </c>
      <c r="I139" s="3"/>
      <c r="J139" s="50">
        <f t="shared" si="66"/>
        <v>0.33333333333333215</v>
      </c>
      <c r="K139" s="3">
        <v>6</v>
      </c>
      <c r="L139" s="44">
        <f t="shared" si="72"/>
        <v>1.9999999999999929</v>
      </c>
      <c r="M139" s="29">
        <v>45342</v>
      </c>
      <c r="N139" s="4">
        <v>0.4201388888888889</v>
      </c>
      <c r="O139" s="4">
        <v>0.4548611111111111</v>
      </c>
      <c r="P139" s="3">
        <f t="shared" si="67"/>
        <v>49.999999999999986</v>
      </c>
      <c r="Q139" s="3"/>
      <c r="R139" s="50">
        <f t="shared" si="68"/>
        <v>0.83333333333333315</v>
      </c>
      <c r="S139" s="3">
        <v>3</v>
      </c>
      <c r="T139" s="44">
        <f t="shared" si="73"/>
        <v>2.4999999999999996</v>
      </c>
      <c r="U139" s="6">
        <v>291</v>
      </c>
      <c r="V139" s="47">
        <f t="shared" si="55"/>
        <v>4.4999999999999929</v>
      </c>
      <c r="W139" s="87"/>
      <c r="X139" s="87"/>
      <c r="Y139" s="87"/>
      <c r="Z139" s="36">
        <f t="shared" si="54"/>
        <v>1.0104166666666667</v>
      </c>
      <c r="AA139" s="40">
        <f t="shared" si="56"/>
        <v>64.666666666666771</v>
      </c>
    </row>
    <row r="140" spans="1:27" ht="16.5" customHeight="1" x14ac:dyDescent="0.3">
      <c r="A140" s="25">
        <v>45341</v>
      </c>
      <c r="B140" s="3" t="s">
        <v>46</v>
      </c>
      <c r="C140" s="3" t="s">
        <v>42</v>
      </c>
      <c r="D140" s="17">
        <v>288</v>
      </c>
      <c r="E140" s="17">
        <v>231201</v>
      </c>
      <c r="F140" s="4">
        <v>0.60416666666666663</v>
      </c>
      <c r="G140" s="4">
        <v>0.61805555555555558</v>
      </c>
      <c r="H140" s="3">
        <f t="shared" si="69"/>
        <v>20.000000000000089</v>
      </c>
      <c r="I140" s="3"/>
      <c r="J140" s="50">
        <f t="shared" si="66"/>
        <v>0.33333333333333481</v>
      </c>
      <c r="K140" s="3">
        <v>6</v>
      </c>
      <c r="L140" s="44">
        <f t="shared" si="72"/>
        <v>2.0000000000000089</v>
      </c>
      <c r="M140" s="29">
        <v>45342</v>
      </c>
      <c r="N140" s="4">
        <v>0.37847222222222227</v>
      </c>
      <c r="O140" s="4">
        <v>0.39930555555555558</v>
      </c>
      <c r="P140" s="3">
        <f t="shared" si="67"/>
        <v>29.999999999999972</v>
      </c>
      <c r="Q140" s="3"/>
      <c r="R140" s="50">
        <f t="shared" si="68"/>
        <v>0.4999999999999995</v>
      </c>
      <c r="S140" s="3">
        <v>5</v>
      </c>
      <c r="T140" s="44">
        <f t="shared" si="73"/>
        <v>2.4999999999999973</v>
      </c>
      <c r="U140" s="6">
        <v>297</v>
      </c>
      <c r="V140" s="47">
        <f t="shared" si="55"/>
        <v>4.5000000000000062</v>
      </c>
      <c r="W140" s="87"/>
      <c r="X140" s="87"/>
      <c r="Y140" s="87"/>
      <c r="Z140" s="36">
        <f t="shared" si="54"/>
        <v>1.03125</v>
      </c>
      <c r="AA140" s="40">
        <f t="shared" si="56"/>
        <v>65.999999999999915</v>
      </c>
    </row>
    <row r="141" spans="1:27" ht="16.5" customHeight="1" x14ac:dyDescent="0.3">
      <c r="A141" s="25">
        <v>45341</v>
      </c>
      <c r="B141" s="3" t="s">
        <v>48</v>
      </c>
      <c r="C141" s="3" t="s">
        <v>42</v>
      </c>
      <c r="D141" s="17">
        <v>288</v>
      </c>
      <c r="E141" s="17">
        <v>231220</v>
      </c>
      <c r="F141" s="4">
        <v>0.58680555555555558</v>
      </c>
      <c r="G141" s="4">
        <v>0.60069444444444442</v>
      </c>
      <c r="H141" s="3">
        <f t="shared" si="69"/>
        <v>19.999999999999929</v>
      </c>
      <c r="I141" s="3"/>
      <c r="J141" s="50">
        <f t="shared" si="66"/>
        <v>0.33333333333333215</v>
      </c>
      <c r="K141" s="3">
        <v>6</v>
      </c>
      <c r="L141" s="44">
        <f t="shared" si="72"/>
        <v>1.9999999999999929</v>
      </c>
      <c r="M141" s="29">
        <v>45342</v>
      </c>
      <c r="N141" s="4">
        <v>0.46180555555555558</v>
      </c>
      <c r="O141" s="4">
        <v>0.4861111111111111</v>
      </c>
      <c r="P141" s="3">
        <f t="shared" si="67"/>
        <v>34.999999999999957</v>
      </c>
      <c r="Q141" s="3"/>
      <c r="R141" s="50">
        <f t="shared" si="68"/>
        <v>0.58333333333333259</v>
      </c>
      <c r="S141" s="3">
        <v>6</v>
      </c>
      <c r="T141" s="44">
        <f t="shared" si="73"/>
        <v>3.4999999999999956</v>
      </c>
      <c r="U141" s="6">
        <v>279</v>
      </c>
      <c r="V141" s="47">
        <f t="shared" si="55"/>
        <v>5.4999999999999885</v>
      </c>
      <c r="W141" s="87"/>
      <c r="X141" s="87"/>
      <c r="Y141" s="87"/>
      <c r="Z141" s="36">
        <f t="shared" ref="Z141:Z204" si="74">IF(U141="","",U141/D141)</f>
        <v>0.96875</v>
      </c>
      <c r="AA141" s="40">
        <f t="shared" si="56"/>
        <v>50.727272727272833</v>
      </c>
    </row>
    <row r="142" spans="1:27" ht="16.5" customHeight="1" x14ac:dyDescent="0.3">
      <c r="A142" s="25"/>
      <c r="B142" s="3"/>
      <c r="C142" s="3"/>
      <c r="D142" s="17"/>
      <c r="E142" s="17"/>
      <c r="F142" s="4"/>
      <c r="G142" s="4"/>
      <c r="H142" s="3">
        <f t="shared" si="69"/>
        <v>0</v>
      </c>
      <c r="I142" s="3"/>
      <c r="J142" s="50">
        <f t="shared" si="66"/>
        <v>0</v>
      </c>
      <c r="K142" s="3"/>
      <c r="L142" s="44">
        <f t="shared" si="72"/>
        <v>0</v>
      </c>
      <c r="M142" s="29"/>
      <c r="N142" s="4"/>
      <c r="O142" s="4"/>
      <c r="P142" s="3">
        <f t="shared" si="67"/>
        <v>0</v>
      </c>
      <c r="Q142" s="3"/>
      <c r="R142" s="50">
        <f t="shared" si="68"/>
        <v>0</v>
      </c>
      <c r="S142" s="3"/>
      <c r="T142" s="44">
        <f t="shared" si="73"/>
        <v>0</v>
      </c>
      <c r="U142" s="6"/>
      <c r="V142" s="47">
        <f t="shared" si="55"/>
        <v>0</v>
      </c>
      <c r="W142" s="87"/>
      <c r="X142" s="87"/>
      <c r="Y142" s="87"/>
      <c r="Z142" s="36" t="str">
        <f t="shared" si="74"/>
        <v/>
      </c>
      <c r="AA142" s="40" t="str">
        <f t="shared" si="56"/>
        <v/>
      </c>
    </row>
    <row r="143" spans="1:27" ht="16.5" customHeight="1" x14ac:dyDescent="0.3">
      <c r="A143" s="25"/>
      <c r="B143" s="3"/>
      <c r="C143" s="3"/>
      <c r="D143" s="17"/>
      <c r="E143" s="17"/>
      <c r="F143" s="4"/>
      <c r="G143" s="4"/>
      <c r="H143" s="3">
        <f t="shared" si="69"/>
        <v>0</v>
      </c>
      <c r="I143" s="3"/>
      <c r="J143" s="50">
        <f t="shared" si="66"/>
        <v>0</v>
      </c>
      <c r="K143" s="3"/>
      <c r="L143" s="44">
        <f t="shared" si="72"/>
        <v>0</v>
      </c>
      <c r="M143" s="29"/>
      <c r="N143" s="4"/>
      <c r="O143" s="4"/>
      <c r="P143" s="3">
        <f t="shared" si="67"/>
        <v>0</v>
      </c>
      <c r="Q143" s="3"/>
      <c r="R143" s="50">
        <f t="shared" si="68"/>
        <v>0</v>
      </c>
      <c r="S143" s="3"/>
      <c r="T143" s="44">
        <f t="shared" si="73"/>
        <v>0</v>
      </c>
      <c r="U143" s="6"/>
      <c r="V143" s="47">
        <f t="shared" si="55"/>
        <v>0</v>
      </c>
      <c r="W143" s="87"/>
      <c r="X143" s="87"/>
      <c r="Y143" s="87"/>
      <c r="Z143" s="36" t="str">
        <f t="shared" si="74"/>
        <v/>
      </c>
      <c r="AA143" s="40" t="str">
        <f t="shared" si="56"/>
        <v/>
      </c>
    </row>
    <row r="144" spans="1:27" ht="16.5" customHeight="1" x14ac:dyDescent="0.3">
      <c r="A144" s="25"/>
      <c r="B144" s="3"/>
      <c r="C144" s="3"/>
      <c r="D144" s="17"/>
      <c r="E144" s="17"/>
      <c r="F144" s="4"/>
      <c r="G144" s="4"/>
      <c r="H144" s="3">
        <f t="shared" si="69"/>
        <v>0</v>
      </c>
      <c r="I144" s="3"/>
      <c r="J144" s="50">
        <f t="shared" si="66"/>
        <v>0</v>
      </c>
      <c r="K144" s="3"/>
      <c r="L144" s="44">
        <f t="shared" si="72"/>
        <v>0</v>
      </c>
      <c r="M144" s="29"/>
      <c r="N144" s="4"/>
      <c r="O144" s="4"/>
      <c r="P144" s="3">
        <f t="shared" si="67"/>
        <v>0</v>
      </c>
      <c r="Q144" s="3"/>
      <c r="R144" s="50">
        <f t="shared" si="68"/>
        <v>0</v>
      </c>
      <c r="S144" s="3"/>
      <c r="T144" s="44">
        <f t="shared" si="73"/>
        <v>0</v>
      </c>
      <c r="U144" s="6"/>
      <c r="V144" s="47">
        <f t="shared" ref="V144:V207" si="75">SUM(L144,T144)</f>
        <v>0</v>
      </c>
      <c r="W144" s="87"/>
      <c r="X144" s="87"/>
      <c r="Y144" s="87"/>
      <c r="Z144" s="36" t="str">
        <f t="shared" si="74"/>
        <v/>
      </c>
      <c r="AA144" s="40" t="str">
        <f t="shared" ref="AA144:AA207" si="76">IF(U144="","",U144/V144)</f>
        <v/>
      </c>
    </row>
    <row r="145" spans="1:27" ht="16.5" customHeight="1" x14ac:dyDescent="0.3">
      <c r="A145" s="25"/>
      <c r="B145" s="3"/>
      <c r="C145" s="3"/>
      <c r="D145" s="17"/>
      <c r="E145" s="17"/>
      <c r="F145" s="4"/>
      <c r="G145" s="4"/>
      <c r="H145" s="3">
        <f t="shared" si="69"/>
        <v>0</v>
      </c>
      <c r="I145" s="3"/>
      <c r="J145" s="50">
        <f t="shared" si="66"/>
        <v>0</v>
      </c>
      <c r="K145" s="3"/>
      <c r="L145" s="44">
        <f t="shared" si="72"/>
        <v>0</v>
      </c>
      <c r="M145" s="29"/>
      <c r="N145" s="4"/>
      <c r="O145" s="4"/>
      <c r="P145" s="3">
        <f t="shared" si="67"/>
        <v>0</v>
      </c>
      <c r="Q145" s="3"/>
      <c r="R145" s="50">
        <f t="shared" si="68"/>
        <v>0</v>
      </c>
      <c r="S145" s="3"/>
      <c r="T145" s="44">
        <f t="shared" si="73"/>
        <v>0</v>
      </c>
      <c r="U145" s="6"/>
      <c r="V145" s="47">
        <f t="shared" si="75"/>
        <v>0</v>
      </c>
      <c r="W145" s="87"/>
      <c r="X145" s="87"/>
      <c r="Y145" s="87"/>
      <c r="Z145" s="36" t="str">
        <f t="shared" si="74"/>
        <v/>
      </c>
      <c r="AA145" s="40" t="str">
        <f t="shared" si="76"/>
        <v/>
      </c>
    </row>
    <row r="146" spans="1:27" ht="16.5" customHeight="1" x14ac:dyDescent="0.3">
      <c r="A146" s="25"/>
      <c r="B146" s="3"/>
      <c r="C146" s="3"/>
      <c r="D146" s="17"/>
      <c r="E146" s="17"/>
      <c r="F146" s="4"/>
      <c r="G146" s="4"/>
      <c r="H146" s="3">
        <f t="shared" si="69"/>
        <v>0</v>
      </c>
      <c r="I146" s="3"/>
      <c r="J146" s="50">
        <f t="shared" si="66"/>
        <v>0</v>
      </c>
      <c r="K146" s="3"/>
      <c r="L146" s="44">
        <f t="shared" si="72"/>
        <v>0</v>
      </c>
      <c r="M146" s="29"/>
      <c r="N146" s="4"/>
      <c r="O146" s="4"/>
      <c r="P146" s="3">
        <f t="shared" si="67"/>
        <v>0</v>
      </c>
      <c r="Q146" s="3"/>
      <c r="R146" s="50">
        <f t="shared" si="68"/>
        <v>0</v>
      </c>
      <c r="S146" s="3"/>
      <c r="T146" s="44">
        <f t="shared" si="73"/>
        <v>0</v>
      </c>
      <c r="U146" s="6"/>
      <c r="V146" s="47">
        <f t="shared" si="75"/>
        <v>0</v>
      </c>
      <c r="W146" s="87"/>
      <c r="X146" s="87"/>
      <c r="Y146" s="87"/>
      <c r="Z146" s="36" t="str">
        <f t="shared" si="74"/>
        <v/>
      </c>
      <c r="AA146" s="40" t="str">
        <f t="shared" si="76"/>
        <v/>
      </c>
    </row>
    <row r="147" spans="1:27" ht="16.5" customHeight="1" x14ac:dyDescent="0.3">
      <c r="A147" s="25"/>
      <c r="B147" s="3"/>
      <c r="C147" s="3"/>
      <c r="D147" s="17"/>
      <c r="E147" s="17"/>
      <c r="F147" s="4"/>
      <c r="G147" s="4"/>
      <c r="H147" s="3">
        <f t="shared" si="69"/>
        <v>0</v>
      </c>
      <c r="I147" s="3"/>
      <c r="J147" s="50">
        <f t="shared" si="66"/>
        <v>0</v>
      </c>
      <c r="K147" s="3"/>
      <c r="L147" s="44">
        <f t="shared" si="72"/>
        <v>0</v>
      </c>
      <c r="M147" s="29"/>
      <c r="N147" s="4"/>
      <c r="O147" s="4"/>
      <c r="P147" s="3">
        <f t="shared" si="67"/>
        <v>0</v>
      </c>
      <c r="Q147" s="3"/>
      <c r="R147" s="50">
        <f t="shared" si="68"/>
        <v>0</v>
      </c>
      <c r="S147" s="3"/>
      <c r="T147" s="44">
        <f t="shared" si="73"/>
        <v>0</v>
      </c>
      <c r="U147" s="6"/>
      <c r="V147" s="47">
        <f t="shared" si="75"/>
        <v>0</v>
      </c>
      <c r="W147" s="87"/>
      <c r="X147" s="87"/>
      <c r="Y147" s="87"/>
      <c r="Z147" s="36" t="str">
        <f t="shared" si="74"/>
        <v/>
      </c>
      <c r="AA147" s="40" t="str">
        <f t="shared" si="76"/>
        <v/>
      </c>
    </row>
    <row r="148" spans="1:27" ht="16.5" customHeight="1" x14ac:dyDescent="0.3">
      <c r="A148" s="25"/>
      <c r="B148" s="3"/>
      <c r="C148" s="3"/>
      <c r="D148" s="17"/>
      <c r="E148" s="17"/>
      <c r="F148" s="4"/>
      <c r="G148" s="4"/>
      <c r="H148" s="3">
        <f t="shared" si="69"/>
        <v>0</v>
      </c>
      <c r="I148" s="3"/>
      <c r="J148" s="50">
        <f t="shared" si="66"/>
        <v>0</v>
      </c>
      <c r="K148" s="3"/>
      <c r="L148" s="44">
        <f t="shared" si="72"/>
        <v>0</v>
      </c>
      <c r="M148" s="29"/>
      <c r="N148" s="4"/>
      <c r="O148" s="4"/>
      <c r="P148" s="3">
        <f t="shared" si="67"/>
        <v>0</v>
      </c>
      <c r="Q148" s="3"/>
      <c r="R148" s="50">
        <f t="shared" si="68"/>
        <v>0</v>
      </c>
      <c r="S148" s="3"/>
      <c r="T148" s="44">
        <f t="shared" si="73"/>
        <v>0</v>
      </c>
      <c r="U148" s="6"/>
      <c r="V148" s="47">
        <f t="shared" si="75"/>
        <v>0</v>
      </c>
      <c r="W148" s="87"/>
      <c r="X148" s="87"/>
      <c r="Y148" s="87"/>
      <c r="Z148" s="36" t="str">
        <f t="shared" si="74"/>
        <v/>
      </c>
      <c r="AA148" s="40" t="str">
        <f t="shared" si="76"/>
        <v/>
      </c>
    </row>
    <row r="149" spans="1:27" ht="16.5" customHeight="1" x14ac:dyDescent="0.3">
      <c r="A149" s="25"/>
      <c r="B149" s="3"/>
      <c r="C149" s="3"/>
      <c r="D149" s="17"/>
      <c r="E149" s="17"/>
      <c r="F149" s="4"/>
      <c r="G149" s="4"/>
      <c r="H149" s="3">
        <f t="shared" si="69"/>
        <v>0</v>
      </c>
      <c r="I149" s="3"/>
      <c r="J149" s="50">
        <f t="shared" si="66"/>
        <v>0</v>
      </c>
      <c r="K149" s="3"/>
      <c r="L149" s="44">
        <f t="shared" si="72"/>
        <v>0</v>
      </c>
      <c r="M149" s="29"/>
      <c r="N149" s="4"/>
      <c r="O149" s="4"/>
      <c r="P149" s="3">
        <f t="shared" si="67"/>
        <v>0</v>
      </c>
      <c r="Q149" s="3"/>
      <c r="R149" s="50">
        <f t="shared" si="68"/>
        <v>0</v>
      </c>
      <c r="S149" s="3"/>
      <c r="T149" s="44">
        <f t="shared" si="73"/>
        <v>0</v>
      </c>
      <c r="U149" s="6"/>
      <c r="V149" s="47">
        <f t="shared" si="75"/>
        <v>0</v>
      </c>
      <c r="W149" s="87"/>
      <c r="X149" s="87"/>
      <c r="Y149" s="87"/>
      <c r="Z149" s="36" t="str">
        <f t="shared" si="74"/>
        <v/>
      </c>
      <c r="AA149" s="40" t="str">
        <f t="shared" si="76"/>
        <v/>
      </c>
    </row>
    <row r="150" spans="1:27" ht="16.5" customHeight="1" x14ac:dyDescent="0.3">
      <c r="A150" s="25"/>
      <c r="B150" s="3"/>
      <c r="C150" s="3"/>
      <c r="D150" s="17"/>
      <c r="E150" s="17"/>
      <c r="F150" s="4"/>
      <c r="G150" s="4"/>
      <c r="H150" s="3">
        <f t="shared" si="69"/>
        <v>0</v>
      </c>
      <c r="I150" s="3"/>
      <c r="J150" s="50">
        <f t="shared" si="66"/>
        <v>0</v>
      </c>
      <c r="K150" s="3"/>
      <c r="L150" s="44">
        <f t="shared" si="72"/>
        <v>0</v>
      </c>
      <c r="M150" s="29"/>
      <c r="N150" s="4"/>
      <c r="O150" s="4"/>
      <c r="P150" s="3">
        <f t="shared" si="67"/>
        <v>0</v>
      </c>
      <c r="Q150" s="3"/>
      <c r="R150" s="50">
        <f t="shared" si="68"/>
        <v>0</v>
      </c>
      <c r="S150" s="3"/>
      <c r="T150" s="44">
        <f t="shared" si="73"/>
        <v>0</v>
      </c>
      <c r="U150" s="6"/>
      <c r="V150" s="47">
        <f t="shared" si="75"/>
        <v>0</v>
      </c>
      <c r="W150" s="87"/>
      <c r="X150" s="87"/>
      <c r="Y150" s="87"/>
      <c r="Z150" s="36" t="str">
        <f t="shared" si="74"/>
        <v/>
      </c>
      <c r="AA150" s="40" t="str">
        <f t="shared" si="76"/>
        <v/>
      </c>
    </row>
    <row r="151" spans="1:27" ht="16.5" customHeight="1" x14ac:dyDescent="0.3">
      <c r="A151" s="25"/>
      <c r="B151" s="3"/>
      <c r="C151" s="3"/>
      <c r="D151" s="17"/>
      <c r="E151" s="17"/>
      <c r="F151" s="4"/>
      <c r="G151" s="4"/>
      <c r="H151" s="3">
        <f t="shared" si="69"/>
        <v>0</v>
      </c>
      <c r="I151" s="3"/>
      <c r="J151" s="50">
        <f t="shared" si="66"/>
        <v>0</v>
      </c>
      <c r="K151" s="3"/>
      <c r="L151" s="44">
        <f t="shared" si="72"/>
        <v>0</v>
      </c>
      <c r="M151" s="29"/>
      <c r="N151" s="4"/>
      <c r="O151" s="4"/>
      <c r="P151" s="3">
        <f t="shared" si="67"/>
        <v>0</v>
      </c>
      <c r="Q151" s="3"/>
      <c r="R151" s="50">
        <f t="shared" si="68"/>
        <v>0</v>
      </c>
      <c r="S151" s="3"/>
      <c r="T151" s="44">
        <f t="shared" si="73"/>
        <v>0</v>
      </c>
      <c r="U151" s="6"/>
      <c r="V151" s="47">
        <f t="shared" si="75"/>
        <v>0</v>
      </c>
      <c r="W151" s="87"/>
      <c r="X151" s="87"/>
      <c r="Y151" s="87"/>
      <c r="Z151" s="36" t="str">
        <f t="shared" si="74"/>
        <v/>
      </c>
      <c r="AA151" s="40" t="str">
        <f t="shared" si="76"/>
        <v/>
      </c>
    </row>
    <row r="152" spans="1:27" ht="16.5" customHeight="1" x14ac:dyDescent="0.3">
      <c r="A152" s="25"/>
      <c r="B152" s="3"/>
      <c r="C152" s="3"/>
      <c r="D152" s="17"/>
      <c r="E152" s="17"/>
      <c r="F152" s="4"/>
      <c r="G152" s="4"/>
      <c r="H152" s="3">
        <f t="shared" si="69"/>
        <v>0</v>
      </c>
      <c r="I152" s="3"/>
      <c r="J152" s="50">
        <f t="shared" si="66"/>
        <v>0</v>
      </c>
      <c r="K152" s="3"/>
      <c r="L152" s="44">
        <f t="shared" si="72"/>
        <v>0</v>
      </c>
      <c r="M152" s="29"/>
      <c r="N152" s="4"/>
      <c r="O152" s="4"/>
      <c r="P152" s="3">
        <f t="shared" si="67"/>
        <v>0</v>
      </c>
      <c r="Q152" s="3"/>
      <c r="R152" s="50">
        <f t="shared" si="68"/>
        <v>0</v>
      </c>
      <c r="S152" s="3"/>
      <c r="T152" s="44">
        <f t="shared" si="73"/>
        <v>0</v>
      </c>
      <c r="U152" s="6"/>
      <c r="V152" s="47">
        <f t="shared" si="75"/>
        <v>0</v>
      </c>
      <c r="W152" s="87"/>
      <c r="X152" s="87"/>
      <c r="Y152" s="87"/>
      <c r="Z152" s="36" t="str">
        <f t="shared" si="74"/>
        <v/>
      </c>
      <c r="AA152" s="40" t="str">
        <f t="shared" si="76"/>
        <v/>
      </c>
    </row>
    <row r="153" spans="1:27" ht="16.5" customHeight="1" x14ac:dyDescent="0.3">
      <c r="A153" s="25"/>
      <c r="B153" s="3"/>
      <c r="C153" s="3"/>
      <c r="D153" s="17"/>
      <c r="E153" s="17"/>
      <c r="F153" s="4"/>
      <c r="G153" s="4"/>
      <c r="H153" s="3">
        <f t="shared" si="69"/>
        <v>0</v>
      </c>
      <c r="I153" s="3"/>
      <c r="J153" s="50">
        <f t="shared" si="66"/>
        <v>0</v>
      </c>
      <c r="K153" s="3"/>
      <c r="L153" s="44">
        <f t="shared" si="72"/>
        <v>0</v>
      </c>
      <c r="M153" s="29"/>
      <c r="N153" s="4"/>
      <c r="O153" s="4"/>
      <c r="P153" s="3">
        <f t="shared" si="67"/>
        <v>0</v>
      </c>
      <c r="Q153" s="3"/>
      <c r="R153" s="50">
        <f t="shared" si="68"/>
        <v>0</v>
      </c>
      <c r="S153" s="3"/>
      <c r="T153" s="44">
        <f t="shared" si="73"/>
        <v>0</v>
      </c>
      <c r="U153" s="6"/>
      <c r="V153" s="47">
        <f t="shared" si="75"/>
        <v>0</v>
      </c>
      <c r="W153" s="87"/>
      <c r="X153" s="87"/>
      <c r="Y153" s="87"/>
      <c r="Z153" s="36" t="str">
        <f t="shared" si="74"/>
        <v/>
      </c>
      <c r="AA153" s="40" t="str">
        <f t="shared" si="76"/>
        <v/>
      </c>
    </row>
    <row r="154" spans="1:27" ht="16.5" customHeight="1" x14ac:dyDescent="0.3">
      <c r="A154" s="25"/>
      <c r="B154" s="3"/>
      <c r="C154" s="3"/>
      <c r="D154" s="17"/>
      <c r="E154" s="17"/>
      <c r="F154" s="4"/>
      <c r="G154" s="4"/>
      <c r="H154" s="3">
        <f t="shared" si="69"/>
        <v>0</v>
      </c>
      <c r="I154" s="3"/>
      <c r="J154" s="50">
        <f t="shared" si="66"/>
        <v>0</v>
      </c>
      <c r="K154" s="3"/>
      <c r="L154" s="44">
        <f t="shared" si="72"/>
        <v>0</v>
      </c>
      <c r="M154" s="29"/>
      <c r="N154" s="4"/>
      <c r="O154" s="4"/>
      <c r="P154" s="3">
        <f t="shared" si="67"/>
        <v>0</v>
      </c>
      <c r="Q154" s="3"/>
      <c r="R154" s="50">
        <f t="shared" si="68"/>
        <v>0</v>
      </c>
      <c r="S154" s="3"/>
      <c r="T154" s="44">
        <f t="shared" si="73"/>
        <v>0</v>
      </c>
      <c r="U154" s="6"/>
      <c r="V154" s="47">
        <f t="shared" si="75"/>
        <v>0</v>
      </c>
      <c r="W154" s="87"/>
      <c r="X154" s="87"/>
      <c r="Y154" s="87"/>
      <c r="Z154" s="36" t="str">
        <f t="shared" si="74"/>
        <v/>
      </c>
      <c r="AA154" s="40" t="str">
        <f t="shared" si="76"/>
        <v/>
      </c>
    </row>
    <row r="155" spans="1:27" ht="16.5" customHeight="1" x14ac:dyDescent="0.3">
      <c r="A155" s="25"/>
      <c r="B155" s="3"/>
      <c r="C155" s="3"/>
      <c r="D155" s="17"/>
      <c r="E155" s="17"/>
      <c r="F155" s="4"/>
      <c r="G155" s="4"/>
      <c r="H155" s="3">
        <f t="shared" si="69"/>
        <v>0</v>
      </c>
      <c r="I155" s="3"/>
      <c r="J155" s="50">
        <f t="shared" si="66"/>
        <v>0</v>
      </c>
      <c r="K155" s="3"/>
      <c r="L155" s="44">
        <f t="shared" si="72"/>
        <v>0</v>
      </c>
      <c r="M155" s="29"/>
      <c r="N155" s="4"/>
      <c r="O155" s="4"/>
      <c r="P155" s="3">
        <f t="shared" si="67"/>
        <v>0</v>
      </c>
      <c r="Q155" s="3"/>
      <c r="R155" s="50">
        <f t="shared" si="68"/>
        <v>0</v>
      </c>
      <c r="S155" s="3"/>
      <c r="T155" s="44">
        <f t="shared" si="73"/>
        <v>0</v>
      </c>
      <c r="U155" s="6"/>
      <c r="V155" s="47">
        <f t="shared" si="75"/>
        <v>0</v>
      </c>
      <c r="W155" s="87"/>
      <c r="X155" s="87"/>
      <c r="Y155" s="87"/>
      <c r="Z155" s="36" t="str">
        <f t="shared" si="74"/>
        <v/>
      </c>
      <c r="AA155" s="40" t="str">
        <f t="shared" si="76"/>
        <v/>
      </c>
    </row>
    <row r="156" spans="1:27" ht="16.5" customHeight="1" x14ac:dyDescent="0.3">
      <c r="A156" s="25"/>
      <c r="B156" s="3"/>
      <c r="C156" s="3"/>
      <c r="D156" s="17"/>
      <c r="E156" s="17"/>
      <c r="F156" s="4"/>
      <c r="G156" s="4"/>
      <c r="H156" s="3">
        <f t="shared" si="69"/>
        <v>0</v>
      </c>
      <c r="I156" s="3"/>
      <c r="J156" s="50">
        <f t="shared" si="66"/>
        <v>0</v>
      </c>
      <c r="K156" s="3"/>
      <c r="L156" s="44">
        <f t="shared" si="72"/>
        <v>0</v>
      </c>
      <c r="M156" s="29"/>
      <c r="N156" s="4"/>
      <c r="O156" s="4"/>
      <c r="P156" s="3">
        <f t="shared" si="67"/>
        <v>0</v>
      </c>
      <c r="Q156" s="3"/>
      <c r="R156" s="50">
        <f t="shared" si="68"/>
        <v>0</v>
      </c>
      <c r="S156" s="3"/>
      <c r="T156" s="44">
        <f t="shared" si="73"/>
        <v>0</v>
      </c>
      <c r="U156" s="6"/>
      <c r="V156" s="47">
        <f t="shared" si="75"/>
        <v>0</v>
      </c>
      <c r="W156" s="87"/>
      <c r="X156" s="87"/>
      <c r="Y156" s="87"/>
      <c r="Z156" s="36" t="str">
        <f t="shared" si="74"/>
        <v/>
      </c>
      <c r="AA156" s="40" t="str">
        <f t="shared" si="76"/>
        <v/>
      </c>
    </row>
    <row r="157" spans="1:27" ht="16.5" customHeight="1" x14ac:dyDescent="0.3">
      <c r="A157" s="25"/>
      <c r="B157" s="3"/>
      <c r="C157" s="3"/>
      <c r="D157" s="17"/>
      <c r="E157" s="17"/>
      <c r="F157" s="4"/>
      <c r="G157" s="4"/>
      <c r="H157" s="3">
        <f t="shared" si="69"/>
        <v>0</v>
      </c>
      <c r="I157" s="3"/>
      <c r="J157" s="50">
        <f t="shared" si="66"/>
        <v>0</v>
      </c>
      <c r="K157" s="3"/>
      <c r="L157" s="44">
        <f t="shared" si="72"/>
        <v>0</v>
      </c>
      <c r="M157" s="29"/>
      <c r="N157" s="4"/>
      <c r="O157" s="4"/>
      <c r="P157" s="3">
        <f t="shared" si="67"/>
        <v>0</v>
      </c>
      <c r="Q157" s="3"/>
      <c r="R157" s="50">
        <f t="shared" si="68"/>
        <v>0</v>
      </c>
      <c r="S157" s="3"/>
      <c r="T157" s="44">
        <f t="shared" si="73"/>
        <v>0</v>
      </c>
      <c r="U157" s="6"/>
      <c r="V157" s="47">
        <f t="shared" si="75"/>
        <v>0</v>
      </c>
      <c r="W157" s="87"/>
      <c r="X157" s="87"/>
      <c r="Y157" s="87"/>
      <c r="Z157" s="36" t="str">
        <f t="shared" si="74"/>
        <v/>
      </c>
      <c r="AA157" s="40" t="str">
        <f t="shared" si="76"/>
        <v/>
      </c>
    </row>
    <row r="158" spans="1:27" ht="16.5" customHeight="1" x14ac:dyDescent="0.3">
      <c r="A158" s="25"/>
      <c r="B158" s="3"/>
      <c r="C158" s="3"/>
      <c r="D158" s="17"/>
      <c r="E158" s="17"/>
      <c r="F158" s="4"/>
      <c r="G158" s="4"/>
      <c r="H158" s="3">
        <f t="shared" si="69"/>
        <v>0</v>
      </c>
      <c r="I158" s="3"/>
      <c r="J158" s="50">
        <f t="shared" si="66"/>
        <v>0</v>
      </c>
      <c r="K158" s="3"/>
      <c r="L158" s="44">
        <f t="shared" si="72"/>
        <v>0</v>
      </c>
      <c r="M158" s="29"/>
      <c r="N158" s="4"/>
      <c r="O158" s="4"/>
      <c r="P158" s="3">
        <f t="shared" si="67"/>
        <v>0</v>
      </c>
      <c r="Q158" s="3"/>
      <c r="R158" s="50">
        <f t="shared" si="68"/>
        <v>0</v>
      </c>
      <c r="S158" s="3"/>
      <c r="T158" s="44">
        <f t="shared" si="73"/>
        <v>0</v>
      </c>
      <c r="U158" s="6"/>
      <c r="V158" s="47">
        <f t="shared" si="75"/>
        <v>0</v>
      </c>
      <c r="W158" s="87"/>
      <c r="X158" s="87"/>
      <c r="Y158" s="87"/>
      <c r="Z158" s="36" t="str">
        <f t="shared" si="74"/>
        <v/>
      </c>
      <c r="AA158" s="40" t="str">
        <f t="shared" si="76"/>
        <v/>
      </c>
    </row>
    <row r="159" spans="1:27" ht="16.5" customHeight="1" x14ac:dyDescent="0.3">
      <c r="A159" s="25"/>
      <c r="B159" s="3"/>
      <c r="C159" s="3"/>
      <c r="D159" s="17"/>
      <c r="E159" s="17"/>
      <c r="F159" s="4"/>
      <c r="G159" s="4"/>
      <c r="H159" s="3">
        <f t="shared" si="69"/>
        <v>0</v>
      </c>
      <c r="I159" s="3"/>
      <c r="J159" s="50">
        <f t="shared" si="66"/>
        <v>0</v>
      </c>
      <c r="K159" s="3"/>
      <c r="L159" s="44">
        <f t="shared" si="72"/>
        <v>0</v>
      </c>
      <c r="M159" s="29"/>
      <c r="N159" s="4"/>
      <c r="O159" s="4"/>
      <c r="P159" s="3">
        <f t="shared" si="67"/>
        <v>0</v>
      </c>
      <c r="Q159" s="3"/>
      <c r="R159" s="50">
        <f t="shared" si="68"/>
        <v>0</v>
      </c>
      <c r="S159" s="3"/>
      <c r="T159" s="44">
        <f t="shared" si="73"/>
        <v>0</v>
      </c>
      <c r="U159" s="6"/>
      <c r="V159" s="47">
        <f t="shared" si="75"/>
        <v>0</v>
      </c>
      <c r="W159" s="87"/>
      <c r="X159" s="87"/>
      <c r="Y159" s="87"/>
      <c r="Z159" s="36" t="str">
        <f t="shared" si="74"/>
        <v/>
      </c>
      <c r="AA159" s="40" t="str">
        <f t="shared" si="76"/>
        <v/>
      </c>
    </row>
    <row r="160" spans="1:27" ht="16.5" customHeight="1" x14ac:dyDescent="0.3">
      <c r="A160" s="25"/>
      <c r="B160" s="3"/>
      <c r="C160" s="3"/>
      <c r="D160" s="17"/>
      <c r="E160" s="17"/>
      <c r="F160" s="4"/>
      <c r="G160" s="4"/>
      <c r="H160" s="3">
        <f t="shared" si="69"/>
        <v>0</v>
      </c>
      <c r="I160" s="3"/>
      <c r="J160" s="50">
        <f t="shared" si="66"/>
        <v>0</v>
      </c>
      <c r="K160" s="3"/>
      <c r="L160" s="44">
        <f t="shared" si="72"/>
        <v>0</v>
      </c>
      <c r="M160" s="29"/>
      <c r="N160" s="4"/>
      <c r="O160" s="4"/>
      <c r="P160" s="3">
        <f t="shared" si="67"/>
        <v>0</v>
      </c>
      <c r="Q160" s="3"/>
      <c r="R160" s="50">
        <f t="shared" si="68"/>
        <v>0</v>
      </c>
      <c r="S160" s="3"/>
      <c r="T160" s="44">
        <f t="shared" si="73"/>
        <v>0</v>
      </c>
      <c r="U160" s="6"/>
      <c r="V160" s="47">
        <f t="shared" si="75"/>
        <v>0</v>
      </c>
      <c r="W160" s="87"/>
      <c r="X160" s="87"/>
      <c r="Y160" s="87"/>
      <c r="Z160" s="36" t="str">
        <f t="shared" si="74"/>
        <v/>
      </c>
      <c r="AA160" s="40" t="str">
        <f t="shared" si="76"/>
        <v/>
      </c>
    </row>
    <row r="161" spans="1:27" ht="16.5" customHeight="1" x14ac:dyDescent="0.3">
      <c r="A161" s="25"/>
      <c r="B161" s="3"/>
      <c r="C161" s="3"/>
      <c r="D161" s="17"/>
      <c r="E161" s="17"/>
      <c r="F161" s="4"/>
      <c r="G161" s="4"/>
      <c r="H161" s="3">
        <f t="shared" si="69"/>
        <v>0</v>
      </c>
      <c r="I161" s="3"/>
      <c r="J161" s="50">
        <f t="shared" si="66"/>
        <v>0</v>
      </c>
      <c r="K161" s="3"/>
      <c r="L161" s="44">
        <f t="shared" si="72"/>
        <v>0</v>
      </c>
      <c r="M161" s="29"/>
      <c r="N161" s="4"/>
      <c r="O161" s="4"/>
      <c r="P161" s="3">
        <f t="shared" si="67"/>
        <v>0</v>
      </c>
      <c r="Q161" s="3"/>
      <c r="R161" s="50">
        <f t="shared" si="68"/>
        <v>0</v>
      </c>
      <c r="S161" s="3"/>
      <c r="T161" s="44">
        <f t="shared" si="73"/>
        <v>0</v>
      </c>
      <c r="U161" s="6"/>
      <c r="V161" s="47">
        <f t="shared" si="75"/>
        <v>0</v>
      </c>
      <c r="W161" s="87"/>
      <c r="X161" s="87"/>
      <c r="Y161" s="87"/>
      <c r="Z161" s="36" t="str">
        <f t="shared" si="74"/>
        <v/>
      </c>
      <c r="AA161" s="40" t="str">
        <f t="shared" si="76"/>
        <v/>
      </c>
    </row>
    <row r="162" spans="1:27" ht="16.5" customHeight="1" x14ac:dyDescent="0.3">
      <c r="A162" s="25"/>
      <c r="B162" s="3"/>
      <c r="C162" s="3"/>
      <c r="D162" s="17"/>
      <c r="E162" s="17"/>
      <c r="F162" s="4"/>
      <c r="G162" s="4"/>
      <c r="H162" s="3">
        <f t="shared" si="69"/>
        <v>0</v>
      </c>
      <c r="I162" s="3"/>
      <c r="J162" s="50">
        <f t="shared" si="66"/>
        <v>0</v>
      </c>
      <c r="K162" s="3"/>
      <c r="L162" s="44">
        <f t="shared" si="72"/>
        <v>0</v>
      </c>
      <c r="M162" s="29"/>
      <c r="N162" s="4"/>
      <c r="O162" s="4"/>
      <c r="P162" s="3">
        <f t="shared" si="67"/>
        <v>0</v>
      </c>
      <c r="Q162" s="3"/>
      <c r="R162" s="50">
        <f t="shared" si="68"/>
        <v>0</v>
      </c>
      <c r="S162" s="3"/>
      <c r="T162" s="44">
        <f t="shared" si="73"/>
        <v>0</v>
      </c>
      <c r="U162" s="6"/>
      <c r="V162" s="47">
        <f t="shared" si="75"/>
        <v>0</v>
      </c>
      <c r="W162" s="87"/>
      <c r="X162" s="87"/>
      <c r="Y162" s="87"/>
      <c r="Z162" s="36" t="str">
        <f t="shared" si="74"/>
        <v/>
      </c>
      <c r="AA162" s="40" t="str">
        <f t="shared" si="76"/>
        <v/>
      </c>
    </row>
    <row r="163" spans="1:27" ht="16.5" customHeight="1" x14ac:dyDescent="0.3">
      <c r="A163" s="25"/>
      <c r="B163" s="3"/>
      <c r="C163" s="3"/>
      <c r="D163" s="17"/>
      <c r="E163" s="17"/>
      <c r="F163" s="4"/>
      <c r="G163" s="4"/>
      <c r="H163" s="3">
        <f t="shared" si="69"/>
        <v>0</v>
      </c>
      <c r="I163" s="3"/>
      <c r="J163" s="50">
        <f t="shared" si="66"/>
        <v>0</v>
      </c>
      <c r="K163" s="3"/>
      <c r="L163" s="44">
        <f t="shared" si="72"/>
        <v>0</v>
      </c>
      <c r="M163" s="29"/>
      <c r="N163" s="4"/>
      <c r="O163" s="4"/>
      <c r="P163" s="3">
        <f t="shared" si="67"/>
        <v>0</v>
      </c>
      <c r="Q163" s="3"/>
      <c r="R163" s="50">
        <f t="shared" si="68"/>
        <v>0</v>
      </c>
      <c r="S163" s="3"/>
      <c r="T163" s="44">
        <f t="shared" si="73"/>
        <v>0</v>
      </c>
      <c r="U163" s="6"/>
      <c r="V163" s="47">
        <f t="shared" si="75"/>
        <v>0</v>
      </c>
      <c r="W163" s="87"/>
      <c r="X163" s="87"/>
      <c r="Y163" s="87"/>
      <c r="Z163" s="36" t="str">
        <f t="shared" si="74"/>
        <v/>
      </c>
      <c r="AA163" s="40" t="str">
        <f t="shared" si="76"/>
        <v/>
      </c>
    </row>
    <row r="164" spans="1:27" ht="16.5" customHeight="1" x14ac:dyDescent="0.3">
      <c r="A164" s="25"/>
      <c r="B164" s="3"/>
      <c r="C164" s="3"/>
      <c r="D164" s="17"/>
      <c r="E164" s="17"/>
      <c r="F164" s="4"/>
      <c r="G164" s="4"/>
      <c r="H164" s="3">
        <f t="shared" si="69"/>
        <v>0</v>
      </c>
      <c r="I164" s="3"/>
      <c r="J164" s="50">
        <f t="shared" si="66"/>
        <v>0</v>
      </c>
      <c r="K164" s="3"/>
      <c r="L164" s="44">
        <f t="shared" si="72"/>
        <v>0</v>
      </c>
      <c r="M164" s="29"/>
      <c r="N164" s="4"/>
      <c r="O164" s="4"/>
      <c r="P164" s="3">
        <f t="shared" si="67"/>
        <v>0</v>
      </c>
      <c r="Q164" s="3"/>
      <c r="R164" s="50">
        <f t="shared" si="68"/>
        <v>0</v>
      </c>
      <c r="S164" s="3"/>
      <c r="T164" s="44">
        <f t="shared" si="73"/>
        <v>0</v>
      </c>
      <c r="U164" s="6"/>
      <c r="V164" s="47">
        <f t="shared" si="75"/>
        <v>0</v>
      </c>
      <c r="W164" s="87"/>
      <c r="X164" s="87"/>
      <c r="Y164" s="87"/>
      <c r="Z164" s="36" t="str">
        <f t="shared" si="74"/>
        <v/>
      </c>
      <c r="AA164" s="40" t="str">
        <f t="shared" si="76"/>
        <v/>
      </c>
    </row>
    <row r="165" spans="1:27" ht="16.5" customHeight="1" x14ac:dyDescent="0.3">
      <c r="A165" s="25"/>
      <c r="B165" s="3"/>
      <c r="C165" s="3"/>
      <c r="D165" s="17"/>
      <c r="E165" s="17"/>
      <c r="F165" s="4"/>
      <c r="G165" s="4"/>
      <c r="H165" s="3">
        <f t="shared" si="69"/>
        <v>0</v>
      </c>
      <c r="I165" s="3"/>
      <c r="J165" s="50">
        <f t="shared" si="66"/>
        <v>0</v>
      </c>
      <c r="K165" s="3"/>
      <c r="L165" s="44">
        <f t="shared" si="72"/>
        <v>0</v>
      </c>
      <c r="M165" s="29"/>
      <c r="N165" s="4"/>
      <c r="O165" s="4"/>
      <c r="P165" s="3">
        <f t="shared" si="67"/>
        <v>0</v>
      </c>
      <c r="Q165" s="3"/>
      <c r="R165" s="50">
        <f t="shared" si="68"/>
        <v>0</v>
      </c>
      <c r="S165" s="3"/>
      <c r="T165" s="44">
        <f t="shared" si="73"/>
        <v>0</v>
      </c>
      <c r="U165" s="6"/>
      <c r="V165" s="47">
        <f t="shared" si="75"/>
        <v>0</v>
      </c>
      <c r="W165" s="87"/>
      <c r="X165" s="87"/>
      <c r="Y165" s="87"/>
      <c r="Z165" s="36" t="str">
        <f t="shared" si="74"/>
        <v/>
      </c>
      <c r="AA165" s="40" t="str">
        <f t="shared" si="76"/>
        <v/>
      </c>
    </row>
    <row r="166" spans="1:27" ht="16.5" customHeight="1" x14ac:dyDescent="0.3">
      <c r="A166" s="25"/>
      <c r="B166" s="3"/>
      <c r="C166" s="3"/>
      <c r="D166" s="17"/>
      <c r="E166" s="17"/>
      <c r="F166" s="4"/>
      <c r="G166" s="4"/>
      <c r="H166" s="3">
        <f t="shared" si="69"/>
        <v>0</v>
      </c>
      <c r="I166" s="3"/>
      <c r="J166" s="50">
        <f t="shared" si="66"/>
        <v>0</v>
      </c>
      <c r="K166" s="3"/>
      <c r="L166" s="44">
        <f t="shared" si="72"/>
        <v>0</v>
      </c>
      <c r="M166" s="29"/>
      <c r="N166" s="4"/>
      <c r="O166" s="4"/>
      <c r="P166" s="3">
        <f t="shared" si="67"/>
        <v>0</v>
      </c>
      <c r="Q166" s="3"/>
      <c r="R166" s="50">
        <f t="shared" si="68"/>
        <v>0</v>
      </c>
      <c r="S166" s="3"/>
      <c r="T166" s="44">
        <f t="shared" si="73"/>
        <v>0</v>
      </c>
      <c r="U166" s="6"/>
      <c r="V166" s="47">
        <f t="shared" si="75"/>
        <v>0</v>
      </c>
      <c r="W166" s="87"/>
      <c r="X166" s="87"/>
      <c r="Y166" s="87"/>
      <c r="Z166" s="36" t="str">
        <f t="shared" si="74"/>
        <v/>
      </c>
      <c r="AA166" s="40" t="str">
        <f t="shared" si="76"/>
        <v/>
      </c>
    </row>
    <row r="167" spans="1:27" ht="16.5" customHeight="1" x14ac:dyDescent="0.3">
      <c r="A167" s="25"/>
      <c r="B167" s="3"/>
      <c r="C167" s="3"/>
      <c r="D167" s="17"/>
      <c r="E167" s="17"/>
      <c r="F167" s="4"/>
      <c r="G167" s="4"/>
      <c r="H167" s="3">
        <f t="shared" si="69"/>
        <v>0</v>
      </c>
      <c r="I167" s="3"/>
      <c r="J167" s="50">
        <f t="shared" si="66"/>
        <v>0</v>
      </c>
      <c r="K167" s="3"/>
      <c r="L167" s="44">
        <f t="shared" si="72"/>
        <v>0</v>
      </c>
      <c r="M167" s="29"/>
      <c r="N167" s="4"/>
      <c r="O167" s="4"/>
      <c r="P167" s="3">
        <f t="shared" si="67"/>
        <v>0</v>
      </c>
      <c r="Q167" s="3"/>
      <c r="R167" s="50">
        <f t="shared" si="68"/>
        <v>0</v>
      </c>
      <c r="S167" s="3"/>
      <c r="T167" s="44">
        <f t="shared" si="73"/>
        <v>0</v>
      </c>
      <c r="U167" s="6"/>
      <c r="V167" s="47">
        <f t="shared" si="75"/>
        <v>0</v>
      </c>
      <c r="W167" s="87"/>
      <c r="X167" s="87"/>
      <c r="Y167" s="87"/>
      <c r="Z167" s="36" t="str">
        <f t="shared" si="74"/>
        <v/>
      </c>
      <c r="AA167" s="40" t="str">
        <f t="shared" si="76"/>
        <v/>
      </c>
    </row>
    <row r="168" spans="1:27" ht="16.5" customHeight="1" x14ac:dyDescent="0.3">
      <c r="A168" s="25"/>
      <c r="B168" s="3"/>
      <c r="C168" s="3"/>
      <c r="D168" s="17"/>
      <c r="E168" s="17"/>
      <c r="F168" s="4"/>
      <c r="G168" s="4"/>
      <c r="H168" s="3">
        <f t="shared" si="69"/>
        <v>0</v>
      </c>
      <c r="I168" s="3"/>
      <c r="J168" s="50">
        <f t="shared" si="66"/>
        <v>0</v>
      </c>
      <c r="K168" s="3"/>
      <c r="L168" s="44">
        <f t="shared" si="72"/>
        <v>0</v>
      </c>
      <c r="M168" s="29"/>
      <c r="N168" s="4"/>
      <c r="O168" s="4"/>
      <c r="P168" s="3">
        <f t="shared" si="67"/>
        <v>0</v>
      </c>
      <c r="Q168" s="3"/>
      <c r="R168" s="50">
        <f t="shared" si="68"/>
        <v>0</v>
      </c>
      <c r="S168" s="3"/>
      <c r="T168" s="44">
        <f t="shared" si="73"/>
        <v>0</v>
      </c>
      <c r="U168" s="6"/>
      <c r="V168" s="47">
        <f t="shared" si="75"/>
        <v>0</v>
      </c>
      <c r="W168" s="87"/>
      <c r="X168" s="87"/>
      <c r="Y168" s="87"/>
      <c r="Z168" s="36" t="str">
        <f t="shared" si="74"/>
        <v/>
      </c>
      <c r="AA168" s="40" t="str">
        <f t="shared" si="76"/>
        <v/>
      </c>
    </row>
    <row r="169" spans="1:27" ht="16.5" customHeight="1" x14ac:dyDescent="0.3">
      <c r="A169" s="25"/>
      <c r="B169" s="3"/>
      <c r="C169" s="3"/>
      <c r="D169" s="17"/>
      <c r="E169" s="17"/>
      <c r="F169" s="4"/>
      <c r="G169" s="4"/>
      <c r="H169" s="3">
        <f t="shared" si="69"/>
        <v>0</v>
      </c>
      <c r="I169" s="3"/>
      <c r="J169" s="50">
        <f t="shared" si="66"/>
        <v>0</v>
      </c>
      <c r="K169" s="3"/>
      <c r="L169" s="44">
        <f t="shared" si="72"/>
        <v>0</v>
      </c>
      <c r="M169" s="29"/>
      <c r="N169" s="4"/>
      <c r="O169" s="4"/>
      <c r="P169" s="3">
        <f t="shared" si="67"/>
        <v>0</v>
      </c>
      <c r="Q169" s="3"/>
      <c r="R169" s="50">
        <f t="shared" si="68"/>
        <v>0</v>
      </c>
      <c r="S169" s="3"/>
      <c r="T169" s="44">
        <f t="shared" si="73"/>
        <v>0</v>
      </c>
      <c r="U169" s="6"/>
      <c r="V169" s="47">
        <f t="shared" si="75"/>
        <v>0</v>
      </c>
      <c r="W169" s="87"/>
      <c r="X169" s="87"/>
      <c r="Y169" s="87"/>
      <c r="Z169" s="36" t="str">
        <f t="shared" si="74"/>
        <v/>
      </c>
      <c r="AA169" s="40" t="str">
        <f t="shared" si="76"/>
        <v/>
      </c>
    </row>
    <row r="170" spans="1:27" ht="16.5" customHeight="1" x14ac:dyDescent="0.3">
      <c r="A170" s="25"/>
      <c r="B170" s="3"/>
      <c r="C170" s="3"/>
      <c r="D170" s="17"/>
      <c r="E170" s="17"/>
      <c r="F170" s="4"/>
      <c r="G170" s="4"/>
      <c r="H170" s="3">
        <f t="shared" si="69"/>
        <v>0</v>
      </c>
      <c r="I170" s="3"/>
      <c r="J170" s="50">
        <f t="shared" si="66"/>
        <v>0</v>
      </c>
      <c r="K170" s="3"/>
      <c r="L170" s="44">
        <f t="shared" si="72"/>
        <v>0</v>
      </c>
      <c r="M170" s="29"/>
      <c r="N170" s="4"/>
      <c r="O170" s="4"/>
      <c r="P170" s="3">
        <f t="shared" si="67"/>
        <v>0</v>
      </c>
      <c r="Q170" s="3"/>
      <c r="R170" s="50">
        <f t="shared" si="68"/>
        <v>0</v>
      </c>
      <c r="S170" s="3"/>
      <c r="T170" s="44">
        <f t="shared" si="73"/>
        <v>0</v>
      </c>
      <c r="U170" s="6"/>
      <c r="V170" s="47">
        <f t="shared" si="75"/>
        <v>0</v>
      </c>
      <c r="W170" s="87"/>
      <c r="X170" s="87"/>
      <c r="Y170" s="87"/>
      <c r="Z170" s="36" t="str">
        <f t="shared" si="74"/>
        <v/>
      </c>
      <c r="AA170" s="40" t="str">
        <f t="shared" si="76"/>
        <v/>
      </c>
    </row>
    <row r="171" spans="1:27" ht="16.5" customHeight="1" x14ac:dyDescent="0.3">
      <c r="A171" s="25"/>
      <c r="B171" s="3"/>
      <c r="C171" s="3"/>
      <c r="D171" s="17"/>
      <c r="E171" s="17"/>
      <c r="F171" s="4"/>
      <c r="G171" s="4"/>
      <c r="H171" s="3">
        <f t="shared" si="69"/>
        <v>0</v>
      </c>
      <c r="I171" s="3"/>
      <c r="J171" s="50">
        <f t="shared" si="66"/>
        <v>0</v>
      </c>
      <c r="K171" s="3"/>
      <c r="L171" s="44">
        <f t="shared" si="72"/>
        <v>0</v>
      </c>
      <c r="M171" s="29"/>
      <c r="N171" s="4"/>
      <c r="O171" s="4"/>
      <c r="P171" s="3">
        <f t="shared" si="67"/>
        <v>0</v>
      </c>
      <c r="Q171" s="3"/>
      <c r="R171" s="50">
        <f t="shared" si="68"/>
        <v>0</v>
      </c>
      <c r="S171" s="3"/>
      <c r="T171" s="44">
        <f t="shared" si="73"/>
        <v>0</v>
      </c>
      <c r="U171" s="6"/>
      <c r="V171" s="47">
        <f t="shared" si="75"/>
        <v>0</v>
      </c>
      <c r="W171" s="87"/>
      <c r="X171" s="87"/>
      <c r="Y171" s="87"/>
      <c r="Z171" s="36" t="str">
        <f t="shared" si="74"/>
        <v/>
      </c>
      <c r="AA171" s="40" t="str">
        <f t="shared" si="76"/>
        <v/>
      </c>
    </row>
    <row r="172" spans="1:27" ht="16.5" customHeight="1" x14ac:dyDescent="0.3">
      <c r="A172" s="25"/>
      <c r="B172" s="3"/>
      <c r="C172" s="3"/>
      <c r="D172" s="17"/>
      <c r="E172" s="17"/>
      <c r="F172" s="4"/>
      <c r="G172" s="4"/>
      <c r="H172" s="3">
        <f t="shared" si="69"/>
        <v>0</v>
      </c>
      <c r="I172" s="3"/>
      <c r="J172" s="50">
        <f t="shared" si="66"/>
        <v>0</v>
      </c>
      <c r="K172" s="3"/>
      <c r="L172" s="44">
        <f t="shared" si="72"/>
        <v>0</v>
      </c>
      <c r="M172" s="29"/>
      <c r="N172" s="4"/>
      <c r="O172" s="4"/>
      <c r="P172" s="3">
        <f t="shared" si="67"/>
        <v>0</v>
      </c>
      <c r="Q172" s="3"/>
      <c r="R172" s="50">
        <f t="shared" si="68"/>
        <v>0</v>
      </c>
      <c r="S172" s="3"/>
      <c r="T172" s="44">
        <f t="shared" si="73"/>
        <v>0</v>
      </c>
      <c r="U172" s="6"/>
      <c r="V172" s="47">
        <f t="shared" si="75"/>
        <v>0</v>
      </c>
      <c r="W172" s="87"/>
      <c r="X172" s="87"/>
      <c r="Y172" s="87"/>
      <c r="Z172" s="36" t="str">
        <f t="shared" si="74"/>
        <v/>
      </c>
      <c r="AA172" s="40" t="str">
        <f t="shared" si="76"/>
        <v/>
      </c>
    </row>
    <row r="173" spans="1:27" ht="16.5" customHeight="1" x14ac:dyDescent="0.3">
      <c r="A173" s="25"/>
      <c r="B173" s="3"/>
      <c r="C173" s="3"/>
      <c r="D173" s="17"/>
      <c r="E173" s="17"/>
      <c r="F173" s="4"/>
      <c r="G173" s="4"/>
      <c r="H173" s="3">
        <f t="shared" si="69"/>
        <v>0</v>
      </c>
      <c r="I173" s="3"/>
      <c r="J173" s="50">
        <f t="shared" si="66"/>
        <v>0</v>
      </c>
      <c r="K173" s="3"/>
      <c r="L173" s="44">
        <f t="shared" si="72"/>
        <v>0</v>
      </c>
      <c r="M173" s="29"/>
      <c r="N173" s="4"/>
      <c r="O173" s="4"/>
      <c r="P173" s="3">
        <f t="shared" si="67"/>
        <v>0</v>
      </c>
      <c r="Q173" s="3"/>
      <c r="R173" s="50">
        <f t="shared" si="68"/>
        <v>0</v>
      </c>
      <c r="S173" s="3"/>
      <c r="T173" s="44">
        <f t="shared" si="73"/>
        <v>0</v>
      </c>
      <c r="U173" s="6"/>
      <c r="V173" s="47">
        <f t="shared" si="75"/>
        <v>0</v>
      </c>
      <c r="W173" s="87"/>
      <c r="X173" s="87"/>
      <c r="Y173" s="87"/>
      <c r="Z173" s="36" t="str">
        <f t="shared" si="74"/>
        <v/>
      </c>
      <c r="AA173" s="40" t="str">
        <f t="shared" si="76"/>
        <v/>
      </c>
    </row>
    <row r="174" spans="1:27" ht="16.5" customHeight="1" x14ac:dyDescent="0.3">
      <c r="A174" s="25"/>
      <c r="B174" s="3"/>
      <c r="C174" s="3"/>
      <c r="D174" s="17"/>
      <c r="E174" s="17"/>
      <c r="F174" s="4"/>
      <c r="G174" s="4"/>
      <c r="H174" s="3">
        <f t="shared" si="69"/>
        <v>0</v>
      </c>
      <c r="I174" s="3"/>
      <c r="J174" s="50">
        <f t="shared" si="66"/>
        <v>0</v>
      </c>
      <c r="K174" s="3"/>
      <c r="L174" s="44">
        <f t="shared" si="72"/>
        <v>0</v>
      </c>
      <c r="M174" s="29"/>
      <c r="N174" s="4"/>
      <c r="O174" s="4"/>
      <c r="P174" s="3">
        <f t="shared" si="67"/>
        <v>0</v>
      </c>
      <c r="Q174" s="3"/>
      <c r="R174" s="50">
        <f t="shared" si="68"/>
        <v>0</v>
      </c>
      <c r="S174" s="3"/>
      <c r="T174" s="44">
        <f t="shared" si="73"/>
        <v>0</v>
      </c>
      <c r="U174" s="6"/>
      <c r="V174" s="47">
        <f t="shared" si="75"/>
        <v>0</v>
      </c>
      <c r="W174" s="87"/>
      <c r="X174" s="87"/>
      <c r="Y174" s="87"/>
      <c r="Z174" s="36" t="str">
        <f t="shared" si="74"/>
        <v/>
      </c>
      <c r="AA174" s="40" t="str">
        <f t="shared" si="76"/>
        <v/>
      </c>
    </row>
    <row r="175" spans="1:27" ht="16.5" customHeight="1" x14ac:dyDescent="0.3">
      <c r="A175" s="25"/>
      <c r="B175" s="3"/>
      <c r="C175" s="3"/>
      <c r="D175" s="17"/>
      <c r="E175" s="17"/>
      <c r="F175" s="4"/>
      <c r="G175" s="4"/>
      <c r="H175" s="3">
        <f t="shared" si="69"/>
        <v>0</v>
      </c>
      <c r="I175" s="3"/>
      <c r="J175" s="50">
        <f t="shared" si="66"/>
        <v>0</v>
      </c>
      <c r="K175" s="3"/>
      <c r="L175" s="44">
        <f t="shared" si="72"/>
        <v>0</v>
      </c>
      <c r="M175" s="29"/>
      <c r="N175" s="4"/>
      <c r="O175" s="4"/>
      <c r="P175" s="3">
        <f t="shared" si="67"/>
        <v>0</v>
      </c>
      <c r="Q175" s="3"/>
      <c r="R175" s="50">
        <f t="shared" si="68"/>
        <v>0</v>
      </c>
      <c r="S175" s="3"/>
      <c r="T175" s="44">
        <f t="shared" si="73"/>
        <v>0</v>
      </c>
      <c r="U175" s="6"/>
      <c r="V175" s="47">
        <f t="shared" si="75"/>
        <v>0</v>
      </c>
      <c r="W175" s="87"/>
      <c r="X175" s="87"/>
      <c r="Y175" s="87"/>
      <c r="Z175" s="36" t="str">
        <f t="shared" si="74"/>
        <v/>
      </c>
      <c r="AA175" s="40" t="str">
        <f t="shared" si="76"/>
        <v/>
      </c>
    </row>
    <row r="176" spans="1:27" ht="16.5" customHeight="1" x14ac:dyDescent="0.3">
      <c r="A176" s="25"/>
      <c r="B176" s="3"/>
      <c r="C176" s="3"/>
      <c r="D176" s="17"/>
      <c r="E176" s="17"/>
      <c r="F176" s="4"/>
      <c r="G176" s="4"/>
      <c r="H176" s="3">
        <f t="shared" si="69"/>
        <v>0</v>
      </c>
      <c r="I176" s="3"/>
      <c r="J176" s="50">
        <f t="shared" si="66"/>
        <v>0</v>
      </c>
      <c r="K176" s="3"/>
      <c r="L176" s="44">
        <f t="shared" si="72"/>
        <v>0</v>
      </c>
      <c r="M176" s="29"/>
      <c r="N176" s="4"/>
      <c r="O176" s="4"/>
      <c r="P176" s="3">
        <f t="shared" si="67"/>
        <v>0</v>
      </c>
      <c r="Q176" s="3"/>
      <c r="R176" s="50">
        <f t="shared" si="68"/>
        <v>0</v>
      </c>
      <c r="S176" s="3"/>
      <c r="T176" s="44">
        <f t="shared" si="73"/>
        <v>0</v>
      </c>
      <c r="U176" s="6"/>
      <c r="V176" s="47">
        <f t="shared" si="75"/>
        <v>0</v>
      </c>
      <c r="W176" s="87"/>
      <c r="X176" s="87"/>
      <c r="Y176" s="87"/>
      <c r="Z176" s="36" t="str">
        <f t="shared" si="74"/>
        <v/>
      </c>
      <c r="AA176" s="40" t="str">
        <f t="shared" si="76"/>
        <v/>
      </c>
    </row>
    <row r="177" spans="1:27" ht="16.5" customHeight="1" x14ac:dyDescent="0.3">
      <c r="A177" s="25"/>
      <c r="B177" s="3"/>
      <c r="C177" s="3"/>
      <c r="D177" s="17"/>
      <c r="E177" s="17"/>
      <c r="F177" s="4"/>
      <c r="G177" s="4"/>
      <c r="H177" s="3">
        <f t="shared" si="69"/>
        <v>0</v>
      </c>
      <c r="I177" s="3"/>
      <c r="J177" s="50">
        <f t="shared" si="66"/>
        <v>0</v>
      </c>
      <c r="K177" s="3"/>
      <c r="L177" s="44">
        <f t="shared" si="72"/>
        <v>0</v>
      </c>
      <c r="M177" s="29"/>
      <c r="N177" s="4"/>
      <c r="O177" s="4"/>
      <c r="P177" s="3">
        <f t="shared" si="67"/>
        <v>0</v>
      </c>
      <c r="Q177" s="3"/>
      <c r="R177" s="50">
        <f t="shared" si="68"/>
        <v>0</v>
      </c>
      <c r="S177" s="3"/>
      <c r="T177" s="44">
        <f t="shared" si="73"/>
        <v>0</v>
      </c>
      <c r="U177" s="6"/>
      <c r="V177" s="47">
        <f t="shared" si="75"/>
        <v>0</v>
      </c>
      <c r="W177" s="87"/>
      <c r="X177" s="87"/>
      <c r="Y177" s="87"/>
      <c r="Z177" s="36" t="str">
        <f t="shared" si="74"/>
        <v/>
      </c>
      <c r="AA177" s="40" t="str">
        <f t="shared" si="76"/>
        <v/>
      </c>
    </row>
    <row r="178" spans="1:27" ht="16.5" customHeight="1" x14ac:dyDescent="0.3">
      <c r="A178" s="25"/>
      <c r="B178" s="3"/>
      <c r="C178" s="3"/>
      <c r="D178" s="17"/>
      <c r="E178" s="17"/>
      <c r="F178" s="4"/>
      <c r="G178" s="4"/>
      <c r="H178" s="3">
        <f t="shared" si="69"/>
        <v>0</v>
      </c>
      <c r="I178" s="3"/>
      <c r="J178" s="50">
        <f t="shared" ref="J178:J241" si="77">(H178-I178)/60</f>
        <v>0</v>
      </c>
      <c r="K178" s="3"/>
      <c r="L178" s="44">
        <f t="shared" si="72"/>
        <v>0</v>
      </c>
      <c r="M178" s="29"/>
      <c r="N178" s="4"/>
      <c r="O178" s="4"/>
      <c r="P178" s="3">
        <f t="shared" ref="P178:P241" si="78">(O178-N178)*24*60</f>
        <v>0</v>
      </c>
      <c r="Q178" s="3"/>
      <c r="R178" s="50">
        <f t="shared" ref="R178:R241" si="79">(P178-Q178)/60</f>
        <v>0</v>
      </c>
      <c r="S178" s="3"/>
      <c r="T178" s="44">
        <f t="shared" si="73"/>
        <v>0</v>
      </c>
      <c r="U178" s="6"/>
      <c r="V178" s="47">
        <f t="shared" si="75"/>
        <v>0</v>
      </c>
      <c r="W178" s="87"/>
      <c r="X178" s="87"/>
      <c r="Y178" s="87"/>
      <c r="Z178" s="36" t="str">
        <f t="shared" si="74"/>
        <v/>
      </c>
      <c r="AA178" s="40" t="str">
        <f t="shared" si="76"/>
        <v/>
      </c>
    </row>
    <row r="179" spans="1:27" ht="16.5" customHeight="1" x14ac:dyDescent="0.3">
      <c r="A179" s="25"/>
      <c r="B179" s="3"/>
      <c r="C179" s="3"/>
      <c r="D179" s="17"/>
      <c r="E179" s="17"/>
      <c r="F179" s="4"/>
      <c r="G179" s="4"/>
      <c r="H179" s="3">
        <f t="shared" ref="H179:H242" si="80">(G179-F179)*24*60</f>
        <v>0</v>
      </c>
      <c r="I179" s="3"/>
      <c r="J179" s="50">
        <f t="shared" si="77"/>
        <v>0</v>
      </c>
      <c r="K179" s="3"/>
      <c r="L179" s="44">
        <f t="shared" si="72"/>
        <v>0</v>
      </c>
      <c r="M179" s="29"/>
      <c r="N179" s="4"/>
      <c r="O179" s="4"/>
      <c r="P179" s="3">
        <f t="shared" si="78"/>
        <v>0</v>
      </c>
      <c r="Q179" s="3"/>
      <c r="R179" s="50">
        <f t="shared" si="79"/>
        <v>0</v>
      </c>
      <c r="S179" s="3"/>
      <c r="T179" s="44">
        <f t="shared" si="73"/>
        <v>0</v>
      </c>
      <c r="U179" s="6"/>
      <c r="V179" s="47">
        <f t="shared" si="75"/>
        <v>0</v>
      </c>
      <c r="W179" s="87"/>
      <c r="X179" s="87"/>
      <c r="Y179" s="87"/>
      <c r="Z179" s="36" t="str">
        <f t="shared" si="74"/>
        <v/>
      </c>
      <c r="AA179" s="40" t="str">
        <f t="shared" si="76"/>
        <v/>
      </c>
    </row>
    <row r="180" spans="1:27" ht="16.5" customHeight="1" x14ac:dyDescent="0.3">
      <c r="A180" s="25"/>
      <c r="B180" s="3"/>
      <c r="C180" s="3"/>
      <c r="D180" s="17"/>
      <c r="E180" s="17"/>
      <c r="F180" s="4"/>
      <c r="G180" s="4"/>
      <c r="H180" s="3">
        <f t="shared" si="80"/>
        <v>0</v>
      </c>
      <c r="I180" s="3"/>
      <c r="J180" s="50">
        <f t="shared" si="77"/>
        <v>0</v>
      </c>
      <c r="K180" s="3"/>
      <c r="L180" s="44">
        <f t="shared" si="72"/>
        <v>0</v>
      </c>
      <c r="M180" s="29"/>
      <c r="N180" s="4"/>
      <c r="O180" s="4"/>
      <c r="P180" s="3">
        <f t="shared" si="78"/>
        <v>0</v>
      </c>
      <c r="Q180" s="3"/>
      <c r="R180" s="50">
        <f t="shared" si="79"/>
        <v>0</v>
      </c>
      <c r="S180" s="3"/>
      <c r="T180" s="44">
        <f t="shared" si="73"/>
        <v>0</v>
      </c>
      <c r="U180" s="6"/>
      <c r="V180" s="47">
        <f t="shared" si="75"/>
        <v>0</v>
      </c>
      <c r="W180" s="87"/>
      <c r="X180" s="87"/>
      <c r="Y180" s="87"/>
      <c r="Z180" s="36" t="str">
        <f t="shared" si="74"/>
        <v/>
      </c>
      <c r="AA180" s="40" t="str">
        <f t="shared" si="76"/>
        <v/>
      </c>
    </row>
    <row r="181" spans="1:27" ht="16.5" customHeight="1" x14ac:dyDescent="0.3">
      <c r="A181" s="25"/>
      <c r="B181" s="3"/>
      <c r="C181" s="3"/>
      <c r="D181" s="17"/>
      <c r="E181" s="17"/>
      <c r="F181" s="4"/>
      <c r="G181" s="4"/>
      <c r="H181" s="3">
        <f t="shared" si="80"/>
        <v>0</v>
      </c>
      <c r="I181" s="3"/>
      <c r="J181" s="50">
        <f t="shared" si="77"/>
        <v>0</v>
      </c>
      <c r="K181" s="3"/>
      <c r="L181" s="44">
        <f t="shared" si="72"/>
        <v>0</v>
      </c>
      <c r="M181" s="29"/>
      <c r="N181" s="4"/>
      <c r="O181" s="4"/>
      <c r="P181" s="3">
        <f t="shared" si="78"/>
        <v>0</v>
      </c>
      <c r="Q181" s="3"/>
      <c r="R181" s="50">
        <f t="shared" si="79"/>
        <v>0</v>
      </c>
      <c r="S181" s="3"/>
      <c r="T181" s="44">
        <f t="shared" si="73"/>
        <v>0</v>
      </c>
      <c r="U181" s="6"/>
      <c r="V181" s="47">
        <f t="shared" si="75"/>
        <v>0</v>
      </c>
      <c r="W181" s="87"/>
      <c r="X181" s="87"/>
      <c r="Y181" s="87"/>
      <c r="Z181" s="36" t="str">
        <f t="shared" si="74"/>
        <v/>
      </c>
      <c r="AA181" s="40" t="str">
        <f t="shared" si="76"/>
        <v/>
      </c>
    </row>
    <row r="182" spans="1:27" ht="16.5" customHeight="1" x14ac:dyDescent="0.3">
      <c r="A182" s="25"/>
      <c r="B182" s="3"/>
      <c r="C182" s="3"/>
      <c r="D182" s="17"/>
      <c r="E182" s="17"/>
      <c r="F182" s="4"/>
      <c r="G182" s="4"/>
      <c r="H182" s="3">
        <f t="shared" si="80"/>
        <v>0</v>
      </c>
      <c r="I182" s="3"/>
      <c r="J182" s="50">
        <f t="shared" si="77"/>
        <v>0</v>
      </c>
      <c r="K182" s="3"/>
      <c r="L182" s="44">
        <f t="shared" si="72"/>
        <v>0</v>
      </c>
      <c r="M182" s="29"/>
      <c r="N182" s="4"/>
      <c r="O182" s="4"/>
      <c r="P182" s="3">
        <f t="shared" si="78"/>
        <v>0</v>
      </c>
      <c r="Q182" s="3"/>
      <c r="R182" s="50">
        <f t="shared" si="79"/>
        <v>0</v>
      </c>
      <c r="S182" s="3"/>
      <c r="T182" s="44">
        <f t="shared" si="73"/>
        <v>0</v>
      </c>
      <c r="U182" s="6"/>
      <c r="V182" s="47">
        <f t="shared" si="75"/>
        <v>0</v>
      </c>
      <c r="W182" s="87"/>
      <c r="X182" s="87"/>
      <c r="Y182" s="87"/>
      <c r="Z182" s="36" t="str">
        <f t="shared" si="74"/>
        <v/>
      </c>
      <c r="AA182" s="40" t="str">
        <f t="shared" si="76"/>
        <v/>
      </c>
    </row>
    <row r="183" spans="1:27" ht="16.5" customHeight="1" x14ac:dyDescent="0.3">
      <c r="A183" s="25"/>
      <c r="B183" s="3"/>
      <c r="C183" s="3"/>
      <c r="D183" s="17"/>
      <c r="E183" s="17"/>
      <c r="F183" s="4"/>
      <c r="G183" s="4"/>
      <c r="H183" s="3">
        <f t="shared" si="80"/>
        <v>0</v>
      </c>
      <c r="I183" s="3"/>
      <c r="J183" s="50">
        <f t="shared" si="77"/>
        <v>0</v>
      </c>
      <c r="K183" s="3"/>
      <c r="L183" s="44">
        <f t="shared" si="72"/>
        <v>0</v>
      </c>
      <c r="M183" s="29"/>
      <c r="N183" s="4"/>
      <c r="O183" s="4"/>
      <c r="P183" s="3">
        <f t="shared" si="78"/>
        <v>0</v>
      </c>
      <c r="Q183" s="3"/>
      <c r="R183" s="50">
        <f t="shared" si="79"/>
        <v>0</v>
      </c>
      <c r="S183" s="3"/>
      <c r="T183" s="44">
        <f t="shared" si="73"/>
        <v>0</v>
      </c>
      <c r="U183" s="6"/>
      <c r="V183" s="47">
        <f t="shared" si="75"/>
        <v>0</v>
      </c>
      <c r="W183" s="87"/>
      <c r="X183" s="87"/>
      <c r="Y183" s="87"/>
      <c r="Z183" s="36" t="str">
        <f t="shared" si="74"/>
        <v/>
      </c>
      <c r="AA183" s="40" t="str">
        <f t="shared" si="76"/>
        <v/>
      </c>
    </row>
    <row r="184" spans="1:27" ht="16.5" customHeight="1" x14ac:dyDescent="0.3">
      <c r="A184" s="25"/>
      <c r="B184" s="3"/>
      <c r="C184" s="3"/>
      <c r="D184" s="17"/>
      <c r="E184" s="17"/>
      <c r="F184" s="4"/>
      <c r="G184" s="4"/>
      <c r="H184" s="3">
        <f t="shared" si="80"/>
        <v>0</v>
      </c>
      <c r="I184" s="3"/>
      <c r="J184" s="50">
        <f t="shared" si="77"/>
        <v>0</v>
      </c>
      <c r="K184" s="3"/>
      <c r="L184" s="44">
        <f t="shared" si="72"/>
        <v>0</v>
      </c>
      <c r="M184" s="29"/>
      <c r="N184" s="4"/>
      <c r="O184" s="4"/>
      <c r="P184" s="3">
        <f t="shared" si="78"/>
        <v>0</v>
      </c>
      <c r="Q184" s="3"/>
      <c r="R184" s="50">
        <f t="shared" si="79"/>
        <v>0</v>
      </c>
      <c r="S184" s="3"/>
      <c r="T184" s="44">
        <f t="shared" si="73"/>
        <v>0</v>
      </c>
      <c r="U184" s="6"/>
      <c r="V184" s="47">
        <f t="shared" si="75"/>
        <v>0</v>
      </c>
      <c r="W184" s="87"/>
      <c r="X184" s="87"/>
      <c r="Y184" s="87"/>
      <c r="Z184" s="36" t="str">
        <f t="shared" si="74"/>
        <v/>
      </c>
      <c r="AA184" s="40" t="str">
        <f t="shared" si="76"/>
        <v/>
      </c>
    </row>
    <row r="185" spans="1:27" ht="16.5" customHeight="1" x14ac:dyDescent="0.3">
      <c r="A185" s="25"/>
      <c r="B185" s="3"/>
      <c r="C185" s="3"/>
      <c r="D185" s="17"/>
      <c r="E185" s="17"/>
      <c r="F185" s="4"/>
      <c r="G185" s="4"/>
      <c r="H185" s="3">
        <f t="shared" si="80"/>
        <v>0</v>
      </c>
      <c r="I185" s="3"/>
      <c r="J185" s="50">
        <f t="shared" si="77"/>
        <v>0</v>
      </c>
      <c r="K185" s="3"/>
      <c r="L185" s="44">
        <f t="shared" si="72"/>
        <v>0</v>
      </c>
      <c r="M185" s="29"/>
      <c r="N185" s="4"/>
      <c r="O185" s="4"/>
      <c r="P185" s="3">
        <f t="shared" si="78"/>
        <v>0</v>
      </c>
      <c r="Q185" s="3"/>
      <c r="R185" s="50">
        <f t="shared" si="79"/>
        <v>0</v>
      </c>
      <c r="S185" s="3"/>
      <c r="T185" s="44">
        <f t="shared" si="73"/>
        <v>0</v>
      </c>
      <c r="U185" s="6"/>
      <c r="V185" s="47">
        <f t="shared" si="75"/>
        <v>0</v>
      </c>
      <c r="W185" s="87"/>
      <c r="X185" s="87"/>
      <c r="Y185" s="87"/>
      <c r="Z185" s="36" t="str">
        <f t="shared" si="74"/>
        <v/>
      </c>
      <c r="AA185" s="40" t="str">
        <f t="shared" si="76"/>
        <v/>
      </c>
    </row>
    <row r="186" spans="1:27" ht="16.5" customHeight="1" x14ac:dyDescent="0.3">
      <c r="A186" s="25"/>
      <c r="B186" s="3"/>
      <c r="C186" s="3"/>
      <c r="D186" s="17"/>
      <c r="E186" s="17"/>
      <c r="F186" s="4"/>
      <c r="G186" s="4"/>
      <c r="H186" s="3">
        <f t="shared" si="80"/>
        <v>0</v>
      </c>
      <c r="I186" s="3"/>
      <c r="J186" s="50">
        <f t="shared" si="77"/>
        <v>0</v>
      </c>
      <c r="K186" s="3"/>
      <c r="L186" s="44">
        <f t="shared" si="72"/>
        <v>0</v>
      </c>
      <c r="M186" s="29"/>
      <c r="N186" s="4"/>
      <c r="O186" s="4"/>
      <c r="P186" s="3">
        <f t="shared" si="78"/>
        <v>0</v>
      </c>
      <c r="Q186" s="3"/>
      <c r="R186" s="50">
        <f t="shared" si="79"/>
        <v>0</v>
      </c>
      <c r="S186" s="3"/>
      <c r="T186" s="44">
        <f t="shared" si="73"/>
        <v>0</v>
      </c>
      <c r="U186" s="6"/>
      <c r="V186" s="47">
        <f t="shared" si="75"/>
        <v>0</v>
      </c>
      <c r="W186" s="87"/>
      <c r="X186" s="87"/>
      <c r="Y186" s="87"/>
      <c r="Z186" s="36" t="str">
        <f t="shared" si="74"/>
        <v/>
      </c>
      <c r="AA186" s="40" t="str">
        <f t="shared" si="76"/>
        <v/>
      </c>
    </row>
    <row r="187" spans="1:27" ht="16.5" customHeight="1" x14ac:dyDescent="0.3">
      <c r="A187" s="25"/>
      <c r="B187" s="3"/>
      <c r="C187" s="3"/>
      <c r="D187" s="17"/>
      <c r="E187" s="17"/>
      <c r="F187" s="4"/>
      <c r="G187" s="4"/>
      <c r="H187" s="3">
        <f t="shared" si="80"/>
        <v>0</v>
      </c>
      <c r="I187" s="3"/>
      <c r="J187" s="50">
        <f t="shared" si="77"/>
        <v>0</v>
      </c>
      <c r="K187" s="3"/>
      <c r="L187" s="44">
        <f t="shared" ref="L187:L250" si="81">J187*K187</f>
        <v>0</v>
      </c>
      <c r="M187" s="29"/>
      <c r="N187" s="4"/>
      <c r="O187" s="4"/>
      <c r="P187" s="3">
        <f t="shared" si="78"/>
        <v>0</v>
      </c>
      <c r="Q187" s="3"/>
      <c r="R187" s="50">
        <f t="shared" si="79"/>
        <v>0</v>
      </c>
      <c r="S187" s="3"/>
      <c r="T187" s="44">
        <f t="shared" si="73"/>
        <v>0</v>
      </c>
      <c r="U187" s="6"/>
      <c r="V187" s="47">
        <f t="shared" si="75"/>
        <v>0</v>
      </c>
      <c r="W187" s="87"/>
      <c r="X187" s="87"/>
      <c r="Y187" s="87"/>
      <c r="Z187" s="36" t="str">
        <f t="shared" si="74"/>
        <v/>
      </c>
      <c r="AA187" s="40" t="str">
        <f t="shared" si="76"/>
        <v/>
      </c>
    </row>
    <row r="188" spans="1:27" ht="16.5" customHeight="1" x14ac:dyDescent="0.3">
      <c r="A188" s="25"/>
      <c r="B188" s="3"/>
      <c r="C188" s="3"/>
      <c r="D188" s="17"/>
      <c r="E188" s="17"/>
      <c r="F188" s="4"/>
      <c r="G188" s="4"/>
      <c r="H188" s="3">
        <f t="shared" si="80"/>
        <v>0</v>
      </c>
      <c r="I188" s="3"/>
      <c r="J188" s="50">
        <f t="shared" si="77"/>
        <v>0</v>
      </c>
      <c r="K188" s="3"/>
      <c r="L188" s="44">
        <f t="shared" si="81"/>
        <v>0</v>
      </c>
      <c r="M188" s="29"/>
      <c r="N188" s="4"/>
      <c r="O188" s="4"/>
      <c r="P188" s="3">
        <f t="shared" si="78"/>
        <v>0</v>
      </c>
      <c r="Q188" s="3"/>
      <c r="R188" s="50">
        <f t="shared" si="79"/>
        <v>0</v>
      </c>
      <c r="S188" s="3"/>
      <c r="T188" s="44">
        <f t="shared" si="73"/>
        <v>0</v>
      </c>
      <c r="U188" s="6"/>
      <c r="V188" s="47">
        <f t="shared" si="75"/>
        <v>0</v>
      </c>
      <c r="W188" s="87"/>
      <c r="X188" s="87"/>
      <c r="Y188" s="87"/>
      <c r="Z188" s="36" t="str">
        <f t="shared" si="74"/>
        <v/>
      </c>
      <c r="AA188" s="40" t="str">
        <f t="shared" si="76"/>
        <v/>
      </c>
    </row>
    <row r="189" spans="1:27" ht="16.5" customHeight="1" x14ac:dyDescent="0.3">
      <c r="A189" s="25"/>
      <c r="B189" s="3"/>
      <c r="C189" s="3"/>
      <c r="D189" s="17"/>
      <c r="E189" s="17"/>
      <c r="F189" s="4"/>
      <c r="G189" s="4"/>
      <c r="H189" s="3">
        <f t="shared" si="80"/>
        <v>0</v>
      </c>
      <c r="I189" s="3"/>
      <c r="J189" s="50">
        <f t="shared" si="77"/>
        <v>0</v>
      </c>
      <c r="K189" s="3"/>
      <c r="L189" s="44">
        <f t="shared" si="81"/>
        <v>0</v>
      </c>
      <c r="M189" s="29"/>
      <c r="N189" s="4"/>
      <c r="O189" s="4"/>
      <c r="P189" s="3">
        <f t="shared" si="78"/>
        <v>0</v>
      </c>
      <c r="Q189" s="3"/>
      <c r="R189" s="50">
        <f t="shared" si="79"/>
        <v>0</v>
      </c>
      <c r="S189" s="3"/>
      <c r="T189" s="44">
        <f t="shared" si="73"/>
        <v>0</v>
      </c>
      <c r="U189" s="6"/>
      <c r="V189" s="47">
        <f t="shared" si="75"/>
        <v>0</v>
      </c>
      <c r="W189" s="87"/>
      <c r="X189" s="87"/>
      <c r="Y189" s="87"/>
      <c r="Z189" s="36" t="str">
        <f t="shared" si="74"/>
        <v/>
      </c>
      <c r="AA189" s="40" t="str">
        <f t="shared" si="76"/>
        <v/>
      </c>
    </row>
    <row r="190" spans="1:27" ht="16.5" customHeight="1" x14ac:dyDescent="0.3">
      <c r="A190" s="25"/>
      <c r="B190" s="3"/>
      <c r="C190" s="3"/>
      <c r="D190" s="17"/>
      <c r="E190" s="17"/>
      <c r="F190" s="4"/>
      <c r="G190" s="4"/>
      <c r="H190" s="3">
        <f t="shared" si="80"/>
        <v>0</v>
      </c>
      <c r="I190" s="3"/>
      <c r="J190" s="50">
        <f t="shared" si="77"/>
        <v>0</v>
      </c>
      <c r="K190" s="3"/>
      <c r="L190" s="44">
        <f t="shared" si="81"/>
        <v>0</v>
      </c>
      <c r="M190" s="29"/>
      <c r="N190" s="4"/>
      <c r="O190" s="4"/>
      <c r="P190" s="3">
        <f t="shared" si="78"/>
        <v>0</v>
      </c>
      <c r="Q190" s="3"/>
      <c r="R190" s="50">
        <f t="shared" si="79"/>
        <v>0</v>
      </c>
      <c r="S190" s="3"/>
      <c r="T190" s="44">
        <f t="shared" si="73"/>
        <v>0</v>
      </c>
      <c r="U190" s="6"/>
      <c r="V190" s="47">
        <f t="shared" si="75"/>
        <v>0</v>
      </c>
      <c r="W190" s="87"/>
      <c r="X190" s="87"/>
      <c r="Y190" s="87"/>
      <c r="Z190" s="36" t="str">
        <f t="shared" si="74"/>
        <v/>
      </c>
      <c r="AA190" s="40" t="str">
        <f t="shared" si="76"/>
        <v/>
      </c>
    </row>
    <row r="191" spans="1:27" ht="16.5" customHeight="1" x14ac:dyDescent="0.3">
      <c r="A191" s="25"/>
      <c r="B191" s="3"/>
      <c r="C191" s="3"/>
      <c r="D191" s="17"/>
      <c r="E191" s="17"/>
      <c r="F191" s="4"/>
      <c r="G191" s="4"/>
      <c r="H191" s="3">
        <f t="shared" si="80"/>
        <v>0</v>
      </c>
      <c r="I191" s="3"/>
      <c r="J191" s="50">
        <f t="shared" si="77"/>
        <v>0</v>
      </c>
      <c r="K191" s="3"/>
      <c r="L191" s="44">
        <f t="shared" si="81"/>
        <v>0</v>
      </c>
      <c r="M191" s="29"/>
      <c r="N191" s="4"/>
      <c r="O191" s="4"/>
      <c r="P191" s="3">
        <f t="shared" si="78"/>
        <v>0</v>
      </c>
      <c r="Q191" s="3"/>
      <c r="R191" s="50">
        <f t="shared" si="79"/>
        <v>0</v>
      </c>
      <c r="S191" s="3"/>
      <c r="T191" s="44">
        <f t="shared" si="73"/>
        <v>0</v>
      </c>
      <c r="U191" s="6"/>
      <c r="V191" s="47">
        <f t="shared" si="75"/>
        <v>0</v>
      </c>
      <c r="W191" s="87"/>
      <c r="X191" s="87"/>
      <c r="Y191" s="87"/>
      <c r="Z191" s="36" t="str">
        <f t="shared" si="74"/>
        <v/>
      </c>
      <c r="AA191" s="40" t="str">
        <f t="shared" si="76"/>
        <v/>
      </c>
    </row>
    <row r="192" spans="1:27" ht="16.5" customHeight="1" x14ac:dyDescent="0.3">
      <c r="A192" s="25"/>
      <c r="B192" s="3"/>
      <c r="C192" s="3"/>
      <c r="D192" s="17"/>
      <c r="E192" s="17"/>
      <c r="F192" s="4"/>
      <c r="G192" s="4"/>
      <c r="H192" s="3">
        <f t="shared" si="80"/>
        <v>0</v>
      </c>
      <c r="I192" s="3"/>
      <c r="J192" s="50">
        <f t="shared" si="77"/>
        <v>0</v>
      </c>
      <c r="K192" s="3"/>
      <c r="L192" s="44">
        <f t="shared" si="81"/>
        <v>0</v>
      </c>
      <c r="M192" s="29"/>
      <c r="N192" s="4"/>
      <c r="O192" s="4"/>
      <c r="P192" s="3">
        <f t="shared" si="78"/>
        <v>0</v>
      </c>
      <c r="Q192" s="3"/>
      <c r="R192" s="50">
        <f t="shared" si="79"/>
        <v>0</v>
      </c>
      <c r="S192" s="3"/>
      <c r="T192" s="44">
        <f t="shared" si="73"/>
        <v>0</v>
      </c>
      <c r="U192" s="6"/>
      <c r="V192" s="47">
        <f t="shared" si="75"/>
        <v>0</v>
      </c>
      <c r="W192" s="87"/>
      <c r="X192" s="87"/>
      <c r="Y192" s="87"/>
      <c r="Z192" s="36" t="str">
        <f t="shared" si="74"/>
        <v/>
      </c>
      <c r="AA192" s="40" t="str">
        <f t="shared" si="76"/>
        <v/>
      </c>
    </row>
    <row r="193" spans="1:27" ht="16.5" customHeight="1" x14ac:dyDescent="0.3">
      <c r="A193" s="25"/>
      <c r="B193" s="3"/>
      <c r="C193" s="3"/>
      <c r="D193" s="17"/>
      <c r="E193" s="17"/>
      <c r="F193" s="4"/>
      <c r="G193" s="4"/>
      <c r="H193" s="3">
        <f t="shared" si="80"/>
        <v>0</v>
      </c>
      <c r="I193" s="3"/>
      <c r="J193" s="50">
        <f t="shared" si="77"/>
        <v>0</v>
      </c>
      <c r="K193" s="3"/>
      <c r="L193" s="44">
        <f t="shared" si="81"/>
        <v>0</v>
      </c>
      <c r="M193" s="29"/>
      <c r="N193" s="4"/>
      <c r="O193" s="4"/>
      <c r="P193" s="3">
        <f t="shared" si="78"/>
        <v>0</v>
      </c>
      <c r="Q193" s="3"/>
      <c r="R193" s="50">
        <f t="shared" si="79"/>
        <v>0</v>
      </c>
      <c r="S193" s="3"/>
      <c r="T193" s="44">
        <f t="shared" si="73"/>
        <v>0</v>
      </c>
      <c r="U193" s="6"/>
      <c r="V193" s="47">
        <f t="shared" si="75"/>
        <v>0</v>
      </c>
      <c r="W193" s="87"/>
      <c r="X193" s="87"/>
      <c r="Y193" s="87"/>
      <c r="Z193" s="36" t="str">
        <f t="shared" si="74"/>
        <v/>
      </c>
      <c r="AA193" s="40" t="str">
        <f t="shared" si="76"/>
        <v/>
      </c>
    </row>
    <row r="194" spans="1:27" ht="16.5" customHeight="1" x14ac:dyDescent="0.3">
      <c r="A194" s="25"/>
      <c r="B194" s="3"/>
      <c r="C194" s="3"/>
      <c r="D194" s="17"/>
      <c r="E194" s="17"/>
      <c r="F194" s="4"/>
      <c r="G194" s="4"/>
      <c r="H194" s="3">
        <f t="shared" si="80"/>
        <v>0</v>
      </c>
      <c r="I194" s="3"/>
      <c r="J194" s="50">
        <f t="shared" si="77"/>
        <v>0</v>
      </c>
      <c r="K194" s="3"/>
      <c r="L194" s="44">
        <f t="shared" si="81"/>
        <v>0</v>
      </c>
      <c r="M194" s="29"/>
      <c r="N194" s="4"/>
      <c r="O194" s="4"/>
      <c r="P194" s="3">
        <f t="shared" si="78"/>
        <v>0</v>
      </c>
      <c r="Q194" s="3"/>
      <c r="R194" s="50">
        <f t="shared" si="79"/>
        <v>0</v>
      </c>
      <c r="S194" s="3"/>
      <c r="T194" s="44">
        <f t="shared" si="73"/>
        <v>0</v>
      </c>
      <c r="U194" s="6"/>
      <c r="V194" s="47">
        <f t="shared" si="75"/>
        <v>0</v>
      </c>
      <c r="W194" s="87"/>
      <c r="X194" s="87"/>
      <c r="Y194" s="87"/>
      <c r="Z194" s="36" t="str">
        <f t="shared" si="74"/>
        <v/>
      </c>
      <c r="AA194" s="40" t="str">
        <f t="shared" si="76"/>
        <v/>
      </c>
    </row>
    <row r="195" spans="1:27" ht="16.5" customHeight="1" x14ac:dyDescent="0.3">
      <c r="A195" s="25"/>
      <c r="B195" s="3"/>
      <c r="C195" s="3"/>
      <c r="D195" s="17"/>
      <c r="E195" s="17"/>
      <c r="F195" s="4"/>
      <c r="G195" s="4"/>
      <c r="H195" s="3">
        <f t="shared" si="80"/>
        <v>0</v>
      </c>
      <c r="I195" s="3"/>
      <c r="J195" s="50">
        <f t="shared" si="77"/>
        <v>0</v>
      </c>
      <c r="K195" s="3"/>
      <c r="L195" s="44">
        <f t="shared" si="81"/>
        <v>0</v>
      </c>
      <c r="M195" s="29"/>
      <c r="N195" s="4"/>
      <c r="O195" s="4"/>
      <c r="P195" s="3">
        <f t="shared" si="78"/>
        <v>0</v>
      </c>
      <c r="Q195" s="3"/>
      <c r="R195" s="50">
        <f t="shared" si="79"/>
        <v>0</v>
      </c>
      <c r="S195" s="3"/>
      <c r="T195" s="44">
        <f t="shared" si="73"/>
        <v>0</v>
      </c>
      <c r="U195" s="6"/>
      <c r="V195" s="47">
        <f t="shared" si="75"/>
        <v>0</v>
      </c>
      <c r="W195" s="87"/>
      <c r="X195" s="87"/>
      <c r="Y195" s="87"/>
      <c r="Z195" s="36" t="str">
        <f t="shared" si="74"/>
        <v/>
      </c>
      <c r="AA195" s="40" t="str">
        <f t="shared" si="76"/>
        <v/>
      </c>
    </row>
    <row r="196" spans="1:27" ht="16.5" customHeight="1" x14ac:dyDescent="0.3">
      <c r="A196" s="25"/>
      <c r="B196" s="3"/>
      <c r="C196" s="3"/>
      <c r="D196" s="17"/>
      <c r="E196" s="17"/>
      <c r="F196" s="4"/>
      <c r="G196" s="4"/>
      <c r="H196" s="3">
        <f t="shared" si="80"/>
        <v>0</v>
      </c>
      <c r="I196" s="3"/>
      <c r="J196" s="50">
        <f t="shared" si="77"/>
        <v>0</v>
      </c>
      <c r="K196" s="3"/>
      <c r="L196" s="44">
        <f t="shared" si="81"/>
        <v>0</v>
      </c>
      <c r="M196" s="29"/>
      <c r="N196" s="4"/>
      <c r="O196" s="4"/>
      <c r="P196" s="3">
        <f t="shared" si="78"/>
        <v>0</v>
      </c>
      <c r="Q196" s="3"/>
      <c r="R196" s="50">
        <f t="shared" si="79"/>
        <v>0</v>
      </c>
      <c r="S196" s="3"/>
      <c r="T196" s="44">
        <f t="shared" si="73"/>
        <v>0</v>
      </c>
      <c r="U196" s="6"/>
      <c r="V196" s="47">
        <f t="shared" si="75"/>
        <v>0</v>
      </c>
      <c r="W196" s="87"/>
      <c r="X196" s="87"/>
      <c r="Y196" s="87"/>
      <c r="Z196" s="36" t="str">
        <f t="shared" si="74"/>
        <v/>
      </c>
      <c r="AA196" s="40" t="str">
        <f t="shared" si="76"/>
        <v/>
      </c>
    </row>
    <row r="197" spans="1:27" ht="16.5" customHeight="1" x14ac:dyDescent="0.3">
      <c r="A197" s="25"/>
      <c r="B197" s="3"/>
      <c r="C197" s="3"/>
      <c r="D197" s="17"/>
      <c r="E197" s="17"/>
      <c r="F197" s="4"/>
      <c r="G197" s="4"/>
      <c r="H197" s="3">
        <f t="shared" si="80"/>
        <v>0</v>
      </c>
      <c r="I197" s="3"/>
      <c r="J197" s="50">
        <f t="shared" si="77"/>
        <v>0</v>
      </c>
      <c r="K197" s="3"/>
      <c r="L197" s="44">
        <f t="shared" si="81"/>
        <v>0</v>
      </c>
      <c r="M197" s="29"/>
      <c r="N197" s="4"/>
      <c r="O197" s="4"/>
      <c r="P197" s="3">
        <f t="shared" si="78"/>
        <v>0</v>
      </c>
      <c r="Q197" s="3"/>
      <c r="R197" s="50">
        <f t="shared" si="79"/>
        <v>0</v>
      </c>
      <c r="S197" s="3"/>
      <c r="T197" s="44">
        <f t="shared" si="73"/>
        <v>0</v>
      </c>
      <c r="U197" s="6"/>
      <c r="V197" s="47">
        <f t="shared" si="75"/>
        <v>0</v>
      </c>
      <c r="W197" s="87"/>
      <c r="X197" s="87"/>
      <c r="Y197" s="87"/>
      <c r="Z197" s="36" t="str">
        <f t="shared" si="74"/>
        <v/>
      </c>
      <c r="AA197" s="40" t="str">
        <f t="shared" si="76"/>
        <v/>
      </c>
    </row>
    <row r="198" spans="1:27" ht="16.5" customHeight="1" x14ac:dyDescent="0.3">
      <c r="A198" s="25"/>
      <c r="B198" s="3"/>
      <c r="C198" s="3"/>
      <c r="D198" s="17"/>
      <c r="E198" s="17"/>
      <c r="F198" s="4"/>
      <c r="G198" s="4"/>
      <c r="H198" s="3">
        <f t="shared" si="80"/>
        <v>0</v>
      </c>
      <c r="I198" s="3"/>
      <c r="J198" s="50">
        <f t="shared" si="77"/>
        <v>0</v>
      </c>
      <c r="K198" s="3"/>
      <c r="L198" s="44">
        <f t="shared" si="81"/>
        <v>0</v>
      </c>
      <c r="M198" s="29"/>
      <c r="N198" s="4"/>
      <c r="O198" s="4"/>
      <c r="P198" s="3">
        <f t="shared" si="78"/>
        <v>0</v>
      </c>
      <c r="Q198" s="3"/>
      <c r="R198" s="50">
        <f t="shared" si="79"/>
        <v>0</v>
      </c>
      <c r="S198" s="3"/>
      <c r="T198" s="44">
        <f t="shared" si="73"/>
        <v>0</v>
      </c>
      <c r="U198" s="6"/>
      <c r="V198" s="47">
        <f t="shared" si="75"/>
        <v>0</v>
      </c>
      <c r="W198" s="87"/>
      <c r="X198" s="87"/>
      <c r="Y198" s="87"/>
      <c r="Z198" s="36" t="str">
        <f t="shared" si="74"/>
        <v/>
      </c>
      <c r="AA198" s="40" t="str">
        <f t="shared" si="76"/>
        <v/>
      </c>
    </row>
    <row r="199" spans="1:27" ht="16.5" customHeight="1" x14ac:dyDescent="0.3">
      <c r="A199" s="25"/>
      <c r="B199" s="3"/>
      <c r="C199" s="3"/>
      <c r="D199" s="17"/>
      <c r="E199" s="17"/>
      <c r="F199" s="4"/>
      <c r="G199" s="4"/>
      <c r="H199" s="3">
        <f t="shared" si="80"/>
        <v>0</v>
      </c>
      <c r="I199" s="3"/>
      <c r="J199" s="50">
        <f t="shared" si="77"/>
        <v>0</v>
      </c>
      <c r="K199" s="3"/>
      <c r="L199" s="44">
        <f t="shared" si="81"/>
        <v>0</v>
      </c>
      <c r="M199" s="29"/>
      <c r="N199" s="4"/>
      <c r="O199" s="4"/>
      <c r="P199" s="3">
        <f t="shared" si="78"/>
        <v>0</v>
      </c>
      <c r="Q199" s="3"/>
      <c r="R199" s="50">
        <f t="shared" si="79"/>
        <v>0</v>
      </c>
      <c r="S199" s="3"/>
      <c r="T199" s="44">
        <f t="shared" ref="T199:T262" si="82">R199*S199</f>
        <v>0</v>
      </c>
      <c r="U199" s="6"/>
      <c r="V199" s="47">
        <f t="shared" si="75"/>
        <v>0</v>
      </c>
      <c r="W199" s="87"/>
      <c r="X199" s="87"/>
      <c r="Y199" s="87"/>
      <c r="Z199" s="36" t="str">
        <f t="shared" si="74"/>
        <v/>
      </c>
      <c r="AA199" s="40" t="str">
        <f t="shared" si="76"/>
        <v/>
      </c>
    </row>
    <row r="200" spans="1:27" ht="16.5" customHeight="1" x14ac:dyDescent="0.3">
      <c r="A200" s="25"/>
      <c r="B200" s="3"/>
      <c r="C200" s="3"/>
      <c r="D200" s="17"/>
      <c r="E200" s="17"/>
      <c r="F200" s="4"/>
      <c r="G200" s="4"/>
      <c r="H200" s="3">
        <f t="shared" si="80"/>
        <v>0</v>
      </c>
      <c r="I200" s="3"/>
      <c r="J200" s="50">
        <f t="shared" si="77"/>
        <v>0</v>
      </c>
      <c r="K200" s="3"/>
      <c r="L200" s="44">
        <f t="shared" si="81"/>
        <v>0</v>
      </c>
      <c r="M200" s="29"/>
      <c r="N200" s="4"/>
      <c r="O200" s="4"/>
      <c r="P200" s="3">
        <f t="shared" si="78"/>
        <v>0</v>
      </c>
      <c r="Q200" s="3"/>
      <c r="R200" s="50">
        <f t="shared" si="79"/>
        <v>0</v>
      </c>
      <c r="S200" s="3"/>
      <c r="T200" s="44">
        <f t="shared" si="82"/>
        <v>0</v>
      </c>
      <c r="U200" s="6"/>
      <c r="V200" s="47">
        <f t="shared" si="75"/>
        <v>0</v>
      </c>
      <c r="W200" s="87"/>
      <c r="X200" s="87"/>
      <c r="Y200" s="87"/>
      <c r="Z200" s="36" t="str">
        <f t="shared" si="74"/>
        <v/>
      </c>
      <c r="AA200" s="40" t="str">
        <f t="shared" si="76"/>
        <v/>
      </c>
    </row>
    <row r="201" spans="1:27" ht="16.5" customHeight="1" x14ac:dyDescent="0.3">
      <c r="A201" s="25"/>
      <c r="B201" s="3"/>
      <c r="C201" s="3"/>
      <c r="D201" s="17"/>
      <c r="E201" s="17"/>
      <c r="F201" s="4"/>
      <c r="G201" s="4"/>
      <c r="H201" s="3">
        <f t="shared" si="80"/>
        <v>0</v>
      </c>
      <c r="I201" s="3"/>
      <c r="J201" s="50">
        <f t="shared" si="77"/>
        <v>0</v>
      </c>
      <c r="K201" s="3"/>
      <c r="L201" s="44">
        <f t="shared" si="81"/>
        <v>0</v>
      </c>
      <c r="M201" s="29"/>
      <c r="N201" s="4"/>
      <c r="O201" s="4"/>
      <c r="P201" s="3">
        <f t="shared" si="78"/>
        <v>0</v>
      </c>
      <c r="Q201" s="3"/>
      <c r="R201" s="50">
        <f t="shared" si="79"/>
        <v>0</v>
      </c>
      <c r="S201" s="3"/>
      <c r="T201" s="44">
        <f t="shared" si="82"/>
        <v>0</v>
      </c>
      <c r="U201" s="6"/>
      <c r="V201" s="47">
        <f t="shared" si="75"/>
        <v>0</v>
      </c>
      <c r="W201" s="87"/>
      <c r="X201" s="87"/>
      <c r="Y201" s="87"/>
      <c r="Z201" s="36" t="str">
        <f t="shared" si="74"/>
        <v/>
      </c>
      <c r="AA201" s="40" t="str">
        <f t="shared" si="76"/>
        <v/>
      </c>
    </row>
    <row r="202" spans="1:27" ht="16.5" customHeight="1" x14ac:dyDescent="0.3">
      <c r="A202" s="25"/>
      <c r="B202" s="3"/>
      <c r="C202" s="3"/>
      <c r="D202" s="17"/>
      <c r="E202" s="17"/>
      <c r="F202" s="4"/>
      <c r="G202" s="4"/>
      <c r="H202" s="3">
        <f t="shared" si="80"/>
        <v>0</v>
      </c>
      <c r="I202" s="3"/>
      <c r="J202" s="50">
        <f t="shared" si="77"/>
        <v>0</v>
      </c>
      <c r="K202" s="3"/>
      <c r="L202" s="44">
        <f t="shared" si="81"/>
        <v>0</v>
      </c>
      <c r="M202" s="29"/>
      <c r="N202" s="4"/>
      <c r="O202" s="4"/>
      <c r="P202" s="3">
        <f t="shared" si="78"/>
        <v>0</v>
      </c>
      <c r="Q202" s="3"/>
      <c r="R202" s="50">
        <f t="shared" si="79"/>
        <v>0</v>
      </c>
      <c r="S202" s="3"/>
      <c r="T202" s="44">
        <f t="shared" si="82"/>
        <v>0</v>
      </c>
      <c r="U202" s="6"/>
      <c r="V202" s="47">
        <f t="shared" si="75"/>
        <v>0</v>
      </c>
      <c r="W202" s="87"/>
      <c r="X202" s="87"/>
      <c r="Y202" s="87"/>
      <c r="Z202" s="36" t="str">
        <f t="shared" si="74"/>
        <v/>
      </c>
      <c r="AA202" s="40" t="str">
        <f t="shared" si="76"/>
        <v/>
      </c>
    </row>
    <row r="203" spans="1:27" ht="16.5" customHeight="1" x14ac:dyDescent="0.3">
      <c r="A203" s="25"/>
      <c r="B203" s="3"/>
      <c r="C203" s="3"/>
      <c r="D203" s="17"/>
      <c r="E203" s="17"/>
      <c r="F203" s="4"/>
      <c r="G203" s="4"/>
      <c r="H203" s="3">
        <f t="shared" si="80"/>
        <v>0</v>
      </c>
      <c r="I203" s="3"/>
      <c r="J203" s="50">
        <f t="shared" si="77"/>
        <v>0</v>
      </c>
      <c r="K203" s="3"/>
      <c r="L203" s="44">
        <f t="shared" si="81"/>
        <v>0</v>
      </c>
      <c r="M203" s="29"/>
      <c r="N203" s="4"/>
      <c r="O203" s="4"/>
      <c r="P203" s="3">
        <f t="shared" si="78"/>
        <v>0</v>
      </c>
      <c r="Q203" s="3"/>
      <c r="R203" s="50">
        <f t="shared" si="79"/>
        <v>0</v>
      </c>
      <c r="S203" s="3"/>
      <c r="T203" s="44">
        <f t="shared" si="82"/>
        <v>0</v>
      </c>
      <c r="U203" s="6"/>
      <c r="V203" s="47">
        <f t="shared" si="75"/>
        <v>0</v>
      </c>
      <c r="W203" s="87"/>
      <c r="X203" s="87"/>
      <c r="Y203" s="87"/>
      <c r="Z203" s="36" t="str">
        <f t="shared" si="74"/>
        <v/>
      </c>
      <c r="AA203" s="40" t="str">
        <f t="shared" si="76"/>
        <v/>
      </c>
    </row>
    <row r="204" spans="1:27" ht="16.5" customHeight="1" x14ac:dyDescent="0.3">
      <c r="A204" s="25"/>
      <c r="B204" s="3"/>
      <c r="C204" s="3"/>
      <c r="D204" s="17"/>
      <c r="E204" s="17"/>
      <c r="F204" s="4"/>
      <c r="G204" s="4"/>
      <c r="H204" s="3">
        <f t="shared" si="80"/>
        <v>0</v>
      </c>
      <c r="I204" s="3"/>
      <c r="J204" s="50">
        <f t="shared" si="77"/>
        <v>0</v>
      </c>
      <c r="K204" s="3"/>
      <c r="L204" s="44">
        <f t="shared" si="81"/>
        <v>0</v>
      </c>
      <c r="M204" s="29"/>
      <c r="N204" s="4"/>
      <c r="O204" s="4"/>
      <c r="P204" s="3">
        <f t="shared" si="78"/>
        <v>0</v>
      </c>
      <c r="Q204" s="3"/>
      <c r="R204" s="50">
        <f t="shared" si="79"/>
        <v>0</v>
      </c>
      <c r="S204" s="3"/>
      <c r="T204" s="44">
        <f t="shared" si="82"/>
        <v>0</v>
      </c>
      <c r="U204" s="6"/>
      <c r="V204" s="47">
        <f t="shared" si="75"/>
        <v>0</v>
      </c>
      <c r="W204" s="87"/>
      <c r="X204" s="87"/>
      <c r="Y204" s="87"/>
      <c r="Z204" s="36" t="str">
        <f t="shared" si="74"/>
        <v/>
      </c>
      <c r="AA204" s="40" t="str">
        <f t="shared" si="76"/>
        <v/>
      </c>
    </row>
    <row r="205" spans="1:27" ht="16.5" customHeight="1" x14ac:dyDescent="0.3">
      <c r="A205" s="25"/>
      <c r="B205" s="3"/>
      <c r="C205" s="3"/>
      <c r="D205" s="17"/>
      <c r="E205" s="17"/>
      <c r="F205" s="4"/>
      <c r="G205" s="4"/>
      <c r="H205" s="3">
        <f t="shared" si="80"/>
        <v>0</v>
      </c>
      <c r="I205" s="3"/>
      <c r="J205" s="50">
        <f t="shared" si="77"/>
        <v>0</v>
      </c>
      <c r="K205" s="3"/>
      <c r="L205" s="44">
        <f t="shared" si="81"/>
        <v>0</v>
      </c>
      <c r="M205" s="29"/>
      <c r="N205" s="4"/>
      <c r="O205" s="4"/>
      <c r="P205" s="3">
        <f t="shared" si="78"/>
        <v>0</v>
      </c>
      <c r="Q205" s="3"/>
      <c r="R205" s="50">
        <f t="shared" si="79"/>
        <v>0</v>
      </c>
      <c r="S205" s="3"/>
      <c r="T205" s="44">
        <f t="shared" si="82"/>
        <v>0</v>
      </c>
      <c r="U205" s="6"/>
      <c r="V205" s="47">
        <f t="shared" si="75"/>
        <v>0</v>
      </c>
      <c r="W205" s="87"/>
      <c r="X205" s="87"/>
      <c r="Y205" s="87"/>
      <c r="Z205" s="36" t="str">
        <f t="shared" ref="Z205:Z268" si="83">IF(U205="","",U205/D205)</f>
        <v/>
      </c>
      <c r="AA205" s="40" t="str">
        <f t="shared" si="76"/>
        <v/>
      </c>
    </row>
    <row r="206" spans="1:27" ht="16.5" customHeight="1" x14ac:dyDescent="0.3">
      <c r="A206" s="25"/>
      <c r="B206" s="3"/>
      <c r="C206" s="3"/>
      <c r="D206" s="17"/>
      <c r="E206" s="17"/>
      <c r="F206" s="4"/>
      <c r="G206" s="4"/>
      <c r="H206" s="3">
        <f t="shared" si="80"/>
        <v>0</v>
      </c>
      <c r="I206" s="3"/>
      <c r="J206" s="50">
        <f t="shared" si="77"/>
        <v>0</v>
      </c>
      <c r="K206" s="3"/>
      <c r="L206" s="44">
        <f t="shared" si="81"/>
        <v>0</v>
      </c>
      <c r="M206" s="29"/>
      <c r="N206" s="4"/>
      <c r="O206" s="4"/>
      <c r="P206" s="3">
        <f t="shared" si="78"/>
        <v>0</v>
      </c>
      <c r="Q206" s="3"/>
      <c r="R206" s="50">
        <f t="shared" si="79"/>
        <v>0</v>
      </c>
      <c r="S206" s="3"/>
      <c r="T206" s="44">
        <f t="shared" si="82"/>
        <v>0</v>
      </c>
      <c r="U206" s="6"/>
      <c r="V206" s="47">
        <f t="shared" si="75"/>
        <v>0</v>
      </c>
      <c r="W206" s="87"/>
      <c r="X206" s="87"/>
      <c r="Y206" s="87"/>
      <c r="Z206" s="36" t="str">
        <f t="shared" si="83"/>
        <v/>
      </c>
      <c r="AA206" s="40" t="str">
        <f t="shared" si="76"/>
        <v/>
      </c>
    </row>
    <row r="207" spans="1:27" ht="16.5" customHeight="1" x14ac:dyDescent="0.3">
      <c r="A207" s="25"/>
      <c r="B207" s="3"/>
      <c r="C207" s="3"/>
      <c r="D207" s="17"/>
      <c r="E207" s="17"/>
      <c r="F207" s="4"/>
      <c r="G207" s="4"/>
      <c r="H207" s="3">
        <f t="shared" si="80"/>
        <v>0</v>
      </c>
      <c r="I207" s="3"/>
      <c r="J207" s="50">
        <f t="shared" si="77"/>
        <v>0</v>
      </c>
      <c r="K207" s="3"/>
      <c r="L207" s="44">
        <f t="shared" si="81"/>
        <v>0</v>
      </c>
      <c r="M207" s="29"/>
      <c r="N207" s="4"/>
      <c r="O207" s="4"/>
      <c r="P207" s="3">
        <f t="shared" si="78"/>
        <v>0</v>
      </c>
      <c r="Q207" s="3"/>
      <c r="R207" s="50">
        <f t="shared" si="79"/>
        <v>0</v>
      </c>
      <c r="S207" s="3"/>
      <c r="T207" s="44">
        <f t="shared" si="82"/>
        <v>0</v>
      </c>
      <c r="U207" s="6"/>
      <c r="V207" s="47">
        <f t="shared" si="75"/>
        <v>0</v>
      </c>
      <c r="W207" s="87"/>
      <c r="X207" s="87"/>
      <c r="Y207" s="87"/>
      <c r="Z207" s="36" t="str">
        <f t="shared" si="83"/>
        <v/>
      </c>
      <c r="AA207" s="40" t="str">
        <f t="shared" si="76"/>
        <v/>
      </c>
    </row>
    <row r="208" spans="1:27" ht="16.5" customHeight="1" x14ac:dyDescent="0.3">
      <c r="A208" s="25"/>
      <c r="B208" s="3"/>
      <c r="C208" s="3"/>
      <c r="D208" s="17"/>
      <c r="E208" s="17"/>
      <c r="F208" s="4"/>
      <c r="G208" s="4"/>
      <c r="H208" s="3">
        <f t="shared" si="80"/>
        <v>0</v>
      </c>
      <c r="I208" s="3"/>
      <c r="J208" s="50">
        <f t="shared" si="77"/>
        <v>0</v>
      </c>
      <c r="K208" s="3"/>
      <c r="L208" s="44">
        <f t="shared" si="81"/>
        <v>0</v>
      </c>
      <c r="M208" s="29"/>
      <c r="N208" s="4"/>
      <c r="O208" s="4"/>
      <c r="P208" s="3">
        <f t="shared" si="78"/>
        <v>0</v>
      </c>
      <c r="Q208" s="3"/>
      <c r="R208" s="50">
        <f t="shared" si="79"/>
        <v>0</v>
      </c>
      <c r="S208" s="3"/>
      <c r="T208" s="44">
        <f t="shared" si="82"/>
        <v>0</v>
      </c>
      <c r="U208" s="6"/>
      <c r="V208" s="47">
        <f t="shared" ref="V208:V271" si="84">SUM(L208,T208)</f>
        <v>0</v>
      </c>
      <c r="W208" s="87"/>
      <c r="X208" s="87"/>
      <c r="Y208" s="87"/>
      <c r="Z208" s="36" t="str">
        <f t="shared" si="83"/>
        <v/>
      </c>
      <c r="AA208" s="40" t="str">
        <f t="shared" ref="AA208:AA271" si="85">IF(U208="","",U208/V208)</f>
        <v/>
      </c>
    </row>
    <row r="209" spans="1:27" ht="16.5" customHeight="1" x14ac:dyDescent="0.3">
      <c r="A209" s="25"/>
      <c r="B209" s="3"/>
      <c r="C209" s="3"/>
      <c r="D209" s="17"/>
      <c r="E209" s="17"/>
      <c r="F209" s="4"/>
      <c r="G209" s="4"/>
      <c r="H209" s="3">
        <f t="shared" si="80"/>
        <v>0</v>
      </c>
      <c r="I209" s="3"/>
      <c r="J209" s="50">
        <f t="shared" si="77"/>
        <v>0</v>
      </c>
      <c r="K209" s="3"/>
      <c r="L209" s="44">
        <f t="shared" si="81"/>
        <v>0</v>
      </c>
      <c r="M209" s="29"/>
      <c r="N209" s="4"/>
      <c r="O209" s="4"/>
      <c r="P209" s="3">
        <f t="shared" si="78"/>
        <v>0</v>
      </c>
      <c r="Q209" s="3"/>
      <c r="R209" s="50">
        <f t="shared" si="79"/>
        <v>0</v>
      </c>
      <c r="S209" s="3"/>
      <c r="T209" s="44">
        <f t="shared" si="82"/>
        <v>0</v>
      </c>
      <c r="U209" s="6"/>
      <c r="V209" s="47">
        <f t="shared" si="84"/>
        <v>0</v>
      </c>
      <c r="W209" s="87"/>
      <c r="X209" s="87"/>
      <c r="Y209" s="87"/>
      <c r="Z209" s="36" t="str">
        <f t="shared" si="83"/>
        <v/>
      </c>
      <c r="AA209" s="40" t="str">
        <f t="shared" si="85"/>
        <v/>
      </c>
    </row>
    <row r="210" spans="1:27" ht="16.5" customHeight="1" x14ac:dyDescent="0.3">
      <c r="A210" s="25"/>
      <c r="B210" s="3"/>
      <c r="C210" s="3"/>
      <c r="D210" s="17"/>
      <c r="E210" s="17"/>
      <c r="F210" s="4"/>
      <c r="G210" s="4"/>
      <c r="H210" s="3">
        <f t="shared" si="80"/>
        <v>0</v>
      </c>
      <c r="I210" s="3"/>
      <c r="J210" s="50">
        <f t="shared" si="77"/>
        <v>0</v>
      </c>
      <c r="K210" s="3"/>
      <c r="L210" s="44">
        <f t="shared" si="81"/>
        <v>0</v>
      </c>
      <c r="M210" s="29"/>
      <c r="N210" s="4"/>
      <c r="O210" s="4"/>
      <c r="P210" s="3">
        <f t="shared" si="78"/>
        <v>0</v>
      </c>
      <c r="Q210" s="3"/>
      <c r="R210" s="50">
        <f t="shared" si="79"/>
        <v>0</v>
      </c>
      <c r="S210" s="3"/>
      <c r="T210" s="44">
        <f t="shared" si="82"/>
        <v>0</v>
      </c>
      <c r="U210" s="6"/>
      <c r="V210" s="47">
        <f t="shared" si="84"/>
        <v>0</v>
      </c>
      <c r="W210" s="87"/>
      <c r="X210" s="87"/>
      <c r="Y210" s="87"/>
      <c r="Z210" s="36" t="str">
        <f t="shared" si="83"/>
        <v/>
      </c>
      <c r="AA210" s="40" t="str">
        <f t="shared" si="85"/>
        <v/>
      </c>
    </row>
    <row r="211" spans="1:27" ht="16.5" customHeight="1" x14ac:dyDescent="0.3">
      <c r="A211" s="25"/>
      <c r="B211" s="3"/>
      <c r="C211" s="3"/>
      <c r="D211" s="17"/>
      <c r="E211" s="17"/>
      <c r="F211" s="4"/>
      <c r="G211" s="4"/>
      <c r="H211" s="3">
        <f t="shared" si="80"/>
        <v>0</v>
      </c>
      <c r="I211" s="3"/>
      <c r="J211" s="50">
        <f t="shared" si="77"/>
        <v>0</v>
      </c>
      <c r="K211" s="3"/>
      <c r="L211" s="44">
        <f t="shared" si="81"/>
        <v>0</v>
      </c>
      <c r="M211" s="29"/>
      <c r="N211" s="4"/>
      <c r="O211" s="4"/>
      <c r="P211" s="3">
        <f t="shared" si="78"/>
        <v>0</v>
      </c>
      <c r="Q211" s="3"/>
      <c r="R211" s="50">
        <f t="shared" si="79"/>
        <v>0</v>
      </c>
      <c r="S211" s="3"/>
      <c r="T211" s="44">
        <f t="shared" si="82"/>
        <v>0</v>
      </c>
      <c r="U211" s="6"/>
      <c r="V211" s="47">
        <f t="shared" si="84"/>
        <v>0</v>
      </c>
      <c r="W211" s="87"/>
      <c r="X211" s="87"/>
      <c r="Y211" s="87"/>
      <c r="Z211" s="36" t="str">
        <f t="shared" si="83"/>
        <v/>
      </c>
      <c r="AA211" s="40" t="str">
        <f t="shared" si="85"/>
        <v/>
      </c>
    </row>
    <row r="212" spans="1:27" ht="16.5" customHeight="1" x14ac:dyDescent="0.3">
      <c r="A212" s="25"/>
      <c r="B212" s="3"/>
      <c r="C212" s="3"/>
      <c r="D212" s="17"/>
      <c r="E212" s="17"/>
      <c r="F212" s="4"/>
      <c r="G212" s="4"/>
      <c r="H212" s="3">
        <f t="shared" si="80"/>
        <v>0</v>
      </c>
      <c r="I212" s="3"/>
      <c r="J212" s="50">
        <f t="shared" si="77"/>
        <v>0</v>
      </c>
      <c r="K212" s="3"/>
      <c r="L212" s="44">
        <f t="shared" si="81"/>
        <v>0</v>
      </c>
      <c r="M212" s="29"/>
      <c r="N212" s="4"/>
      <c r="O212" s="4"/>
      <c r="P212" s="3">
        <f t="shared" si="78"/>
        <v>0</v>
      </c>
      <c r="Q212" s="3"/>
      <c r="R212" s="50">
        <f t="shared" si="79"/>
        <v>0</v>
      </c>
      <c r="S212" s="3"/>
      <c r="T212" s="44">
        <f t="shared" si="82"/>
        <v>0</v>
      </c>
      <c r="U212" s="6"/>
      <c r="V212" s="47">
        <f t="shared" si="84"/>
        <v>0</v>
      </c>
      <c r="W212" s="87"/>
      <c r="X212" s="87"/>
      <c r="Y212" s="87"/>
      <c r="Z212" s="36" t="str">
        <f t="shared" si="83"/>
        <v/>
      </c>
      <c r="AA212" s="40" t="str">
        <f t="shared" si="85"/>
        <v/>
      </c>
    </row>
    <row r="213" spans="1:27" ht="16.5" customHeight="1" x14ac:dyDescent="0.3">
      <c r="A213" s="25"/>
      <c r="B213" s="3"/>
      <c r="C213" s="3"/>
      <c r="D213" s="17"/>
      <c r="E213" s="17"/>
      <c r="F213" s="4"/>
      <c r="G213" s="4"/>
      <c r="H213" s="3">
        <f t="shared" si="80"/>
        <v>0</v>
      </c>
      <c r="I213" s="3"/>
      <c r="J213" s="50">
        <f t="shared" si="77"/>
        <v>0</v>
      </c>
      <c r="K213" s="3"/>
      <c r="L213" s="44">
        <f t="shared" si="81"/>
        <v>0</v>
      </c>
      <c r="M213" s="29"/>
      <c r="N213" s="4"/>
      <c r="O213" s="4"/>
      <c r="P213" s="3">
        <f t="shared" si="78"/>
        <v>0</v>
      </c>
      <c r="Q213" s="3"/>
      <c r="R213" s="50">
        <f t="shared" si="79"/>
        <v>0</v>
      </c>
      <c r="S213" s="3"/>
      <c r="T213" s="44">
        <f t="shared" si="82"/>
        <v>0</v>
      </c>
      <c r="U213" s="6"/>
      <c r="V213" s="47">
        <f t="shared" si="84"/>
        <v>0</v>
      </c>
      <c r="W213" s="87"/>
      <c r="X213" s="87"/>
      <c r="Y213" s="87"/>
      <c r="Z213" s="36" t="str">
        <f t="shared" si="83"/>
        <v/>
      </c>
      <c r="AA213" s="40" t="str">
        <f t="shared" si="85"/>
        <v/>
      </c>
    </row>
    <row r="214" spans="1:27" ht="16.5" customHeight="1" x14ac:dyDescent="0.3">
      <c r="A214" s="25"/>
      <c r="B214" s="3"/>
      <c r="C214" s="3"/>
      <c r="D214" s="17"/>
      <c r="E214" s="17"/>
      <c r="F214" s="4"/>
      <c r="G214" s="4"/>
      <c r="H214" s="3">
        <f t="shared" si="80"/>
        <v>0</v>
      </c>
      <c r="I214" s="3"/>
      <c r="J214" s="50">
        <f t="shared" si="77"/>
        <v>0</v>
      </c>
      <c r="K214" s="3"/>
      <c r="L214" s="44">
        <f t="shared" si="81"/>
        <v>0</v>
      </c>
      <c r="M214" s="29"/>
      <c r="N214" s="4"/>
      <c r="O214" s="4"/>
      <c r="P214" s="3">
        <f t="shared" si="78"/>
        <v>0</v>
      </c>
      <c r="Q214" s="3"/>
      <c r="R214" s="50">
        <f t="shared" si="79"/>
        <v>0</v>
      </c>
      <c r="S214" s="3"/>
      <c r="T214" s="44">
        <f t="shared" si="82"/>
        <v>0</v>
      </c>
      <c r="U214" s="6"/>
      <c r="V214" s="47">
        <f t="shared" si="84"/>
        <v>0</v>
      </c>
      <c r="W214" s="87"/>
      <c r="X214" s="87"/>
      <c r="Y214" s="87"/>
      <c r="Z214" s="36" t="str">
        <f t="shared" si="83"/>
        <v/>
      </c>
      <c r="AA214" s="40" t="str">
        <f t="shared" si="85"/>
        <v/>
      </c>
    </row>
    <row r="215" spans="1:27" ht="16.5" customHeight="1" x14ac:dyDescent="0.3">
      <c r="A215" s="25"/>
      <c r="B215" s="3"/>
      <c r="C215" s="3"/>
      <c r="D215" s="17"/>
      <c r="E215" s="17"/>
      <c r="F215" s="4"/>
      <c r="G215" s="4"/>
      <c r="H215" s="3">
        <f t="shared" si="80"/>
        <v>0</v>
      </c>
      <c r="I215" s="3"/>
      <c r="J215" s="50">
        <f t="shared" si="77"/>
        <v>0</v>
      </c>
      <c r="K215" s="3"/>
      <c r="L215" s="44">
        <f t="shared" si="81"/>
        <v>0</v>
      </c>
      <c r="M215" s="29"/>
      <c r="N215" s="4"/>
      <c r="O215" s="4"/>
      <c r="P215" s="3">
        <f t="shared" si="78"/>
        <v>0</v>
      </c>
      <c r="Q215" s="3"/>
      <c r="R215" s="50">
        <f t="shared" si="79"/>
        <v>0</v>
      </c>
      <c r="S215" s="3"/>
      <c r="T215" s="44">
        <f t="shared" si="82"/>
        <v>0</v>
      </c>
      <c r="U215" s="6"/>
      <c r="V215" s="47">
        <f t="shared" si="84"/>
        <v>0</v>
      </c>
      <c r="W215" s="87"/>
      <c r="X215" s="87"/>
      <c r="Y215" s="87"/>
      <c r="Z215" s="36" t="str">
        <f t="shared" si="83"/>
        <v/>
      </c>
      <c r="AA215" s="40" t="str">
        <f t="shared" si="85"/>
        <v/>
      </c>
    </row>
    <row r="216" spans="1:27" ht="16.5" customHeight="1" x14ac:dyDescent="0.3">
      <c r="A216" s="25"/>
      <c r="B216" s="3"/>
      <c r="C216" s="3"/>
      <c r="D216" s="17"/>
      <c r="E216" s="17"/>
      <c r="F216" s="4"/>
      <c r="G216" s="4"/>
      <c r="H216" s="3">
        <f t="shared" si="80"/>
        <v>0</v>
      </c>
      <c r="I216" s="3"/>
      <c r="J216" s="50">
        <f t="shared" si="77"/>
        <v>0</v>
      </c>
      <c r="K216" s="3"/>
      <c r="L216" s="44">
        <f t="shared" si="81"/>
        <v>0</v>
      </c>
      <c r="M216" s="29"/>
      <c r="N216" s="4"/>
      <c r="O216" s="4"/>
      <c r="P216" s="3">
        <f t="shared" si="78"/>
        <v>0</v>
      </c>
      <c r="Q216" s="3"/>
      <c r="R216" s="50">
        <f t="shared" si="79"/>
        <v>0</v>
      </c>
      <c r="S216" s="3"/>
      <c r="T216" s="44">
        <f t="shared" si="82"/>
        <v>0</v>
      </c>
      <c r="U216" s="6"/>
      <c r="V216" s="47">
        <f t="shared" si="84"/>
        <v>0</v>
      </c>
      <c r="W216" s="87"/>
      <c r="X216" s="87"/>
      <c r="Y216" s="87"/>
      <c r="Z216" s="36" t="str">
        <f t="shared" si="83"/>
        <v/>
      </c>
      <c r="AA216" s="40" t="str">
        <f t="shared" si="85"/>
        <v/>
      </c>
    </row>
    <row r="217" spans="1:27" ht="16.5" customHeight="1" x14ac:dyDescent="0.3">
      <c r="A217" s="25"/>
      <c r="B217" s="3"/>
      <c r="C217" s="3"/>
      <c r="D217" s="17"/>
      <c r="E217" s="17"/>
      <c r="F217" s="4"/>
      <c r="G217" s="4"/>
      <c r="H217" s="3">
        <f t="shared" si="80"/>
        <v>0</v>
      </c>
      <c r="I217" s="3"/>
      <c r="J217" s="50">
        <f t="shared" si="77"/>
        <v>0</v>
      </c>
      <c r="K217" s="3"/>
      <c r="L217" s="44">
        <f t="shared" si="81"/>
        <v>0</v>
      </c>
      <c r="M217" s="29"/>
      <c r="N217" s="4"/>
      <c r="O217" s="4"/>
      <c r="P217" s="3">
        <f t="shared" si="78"/>
        <v>0</v>
      </c>
      <c r="Q217" s="3"/>
      <c r="R217" s="50">
        <f t="shared" si="79"/>
        <v>0</v>
      </c>
      <c r="S217" s="3"/>
      <c r="T217" s="44">
        <f t="shared" si="82"/>
        <v>0</v>
      </c>
      <c r="U217" s="6"/>
      <c r="V217" s="47">
        <f t="shared" si="84"/>
        <v>0</v>
      </c>
      <c r="W217" s="87"/>
      <c r="X217" s="87"/>
      <c r="Y217" s="87"/>
      <c r="Z217" s="36" t="str">
        <f t="shared" si="83"/>
        <v/>
      </c>
      <c r="AA217" s="40" t="str">
        <f t="shared" si="85"/>
        <v/>
      </c>
    </row>
    <row r="218" spans="1:27" ht="16.5" customHeight="1" x14ac:dyDescent="0.3">
      <c r="A218" s="25"/>
      <c r="B218" s="3"/>
      <c r="C218" s="3"/>
      <c r="D218" s="17"/>
      <c r="E218" s="17"/>
      <c r="F218" s="4"/>
      <c r="G218" s="4"/>
      <c r="H218" s="3">
        <f t="shared" si="80"/>
        <v>0</v>
      </c>
      <c r="I218" s="3"/>
      <c r="J218" s="50">
        <f t="shared" si="77"/>
        <v>0</v>
      </c>
      <c r="K218" s="3"/>
      <c r="L218" s="44">
        <f t="shared" si="81"/>
        <v>0</v>
      </c>
      <c r="M218" s="29"/>
      <c r="N218" s="4"/>
      <c r="O218" s="4"/>
      <c r="P218" s="3">
        <f t="shared" si="78"/>
        <v>0</v>
      </c>
      <c r="Q218" s="3"/>
      <c r="R218" s="50">
        <f t="shared" si="79"/>
        <v>0</v>
      </c>
      <c r="S218" s="3"/>
      <c r="T218" s="44">
        <f t="shared" si="82"/>
        <v>0</v>
      </c>
      <c r="U218" s="6"/>
      <c r="V218" s="47">
        <f t="shared" si="84"/>
        <v>0</v>
      </c>
      <c r="W218" s="87"/>
      <c r="X218" s="87"/>
      <c r="Y218" s="87"/>
      <c r="Z218" s="36" t="str">
        <f t="shared" si="83"/>
        <v/>
      </c>
      <c r="AA218" s="40" t="str">
        <f t="shared" si="85"/>
        <v/>
      </c>
    </row>
    <row r="219" spans="1:27" ht="16.5" customHeight="1" x14ac:dyDescent="0.3">
      <c r="A219" s="25"/>
      <c r="B219" s="3"/>
      <c r="C219" s="3"/>
      <c r="D219" s="17"/>
      <c r="E219" s="17"/>
      <c r="F219" s="4"/>
      <c r="G219" s="4"/>
      <c r="H219" s="3">
        <f t="shared" si="80"/>
        <v>0</v>
      </c>
      <c r="I219" s="3"/>
      <c r="J219" s="50">
        <f t="shared" si="77"/>
        <v>0</v>
      </c>
      <c r="K219" s="3"/>
      <c r="L219" s="44">
        <f t="shared" si="81"/>
        <v>0</v>
      </c>
      <c r="M219" s="29"/>
      <c r="N219" s="4"/>
      <c r="O219" s="4"/>
      <c r="P219" s="3">
        <f t="shared" si="78"/>
        <v>0</v>
      </c>
      <c r="Q219" s="3"/>
      <c r="R219" s="50">
        <f t="shared" si="79"/>
        <v>0</v>
      </c>
      <c r="S219" s="3"/>
      <c r="T219" s="44">
        <f t="shared" si="82"/>
        <v>0</v>
      </c>
      <c r="U219" s="6"/>
      <c r="V219" s="47">
        <f t="shared" si="84"/>
        <v>0</v>
      </c>
      <c r="W219" s="87"/>
      <c r="X219" s="87"/>
      <c r="Y219" s="87"/>
      <c r="Z219" s="36" t="str">
        <f t="shared" si="83"/>
        <v/>
      </c>
      <c r="AA219" s="40" t="str">
        <f t="shared" si="85"/>
        <v/>
      </c>
    </row>
    <row r="220" spans="1:27" ht="16.5" customHeight="1" x14ac:dyDescent="0.3">
      <c r="A220" s="25"/>
      <c r="B220" s="3"/>
      <c r="C220" s="3"/>
      <c r="D220" s="17"/>
      <c r="E220" s="17"/>
      <c r="F220" s="4"/>
      <c r="G220" s="4"/>
      <c r="H220" s="3">
        <f t="shared" si="80"/>
        <v>0</v>
      </c>
      <c r="I220" s="3"/>
      <c r="J220" s="50">
        <f t="shared" si="77"/>
        <v>0</v>
      </c>
      <c r="K220" s="3"/>
      <c r="L220" s="44">
        <f t="shared" si="81"/>
        <v>0</v>
      </c>
      <c r="M220" s="29"/>
      <c r="N220" s="4"/>
      <c r="O220" s="4"/>
      <c r="P220" s="3">
        <f t="shared" si="78"/>
        <v>0</v>
      </c>
      <c r="Q220" s="3"/>
      <c r="R220" s="50">
        <f t="shared" si="79"/>
        <v>0</v>
      </c>
      <c r="S220" s="3"/>
      <c r="T220" s="44">
        <f t="shared" si="82"/>
        <v>0</v>
      </c>
      <c r="U220" s="6"/>
      <c r="V220" s="47">
        <f t="shared" si="84"/>
        <v>0</v>
      </c>
      <c r="W220" s="87"/>
      <c r="X220" s="87"/>
      <c r="Y220" s="87"/>
      <c r="Z220" s="36" t="str">
        <f t="shared" si="83"/>
        <v/>
      </c>
      <c r="AA220" s="40" t="str">
        <f t="shared" si="85"/>
        <v/>
      </c>
    </row>
    <row r="221" spans="1:27" ht="16.5" customHeight="1" x14ac:dyDescent="0.3">
      <c r="A221" s="25"/>
      <c r="B221" s="3"/>
      <c r="C221" s="3"/>
      <c r="D221" s="17"/>
      <c r="E221" s="17"/>
      <c r="F221" s="4"/>
      <c r="G221" s="4"/>
      <c r="H221" s="3">
        <f t="shared" si="80"/>
        <v>0</v>
      </c>
      <c r="I221" s="3"/>
      <c r="J221" s="50">
        <f t="shared" si="77"/>
        <v>0</v>
      </c>
      <c r="K221" s="3"/>
      <c r="L221" s="44">
        <f t="shared" si="81"/>
        <v>0</v>
      </c>
      <c r="M221" s="29"/>
      <c r="N221" s="4"/>
      <c r="O221" s="4"/>
      <c r="P221" s="3">
        <f t="shared" si="78"/>
        <v>0</v>
      </c>
      <c r="Q221" s="3"/>
      <c r="R221" s="50">
        <f t="shared" si="79"/>
        <v>0</v>
      </c>
      <c r="S221" s="3"/>
      <c r="T221" s="44">
        <f t="shared" si="82"/>
        <v>0</v>
      </c>
      <c r="U221" s="6"/>
      <c r="V221" s="47">
        <f t="shared" si="84"/>
        <v>0</v>
      </c>
      <c r="W221" s="87"/>
      <c r="X221" s="87"/>
      <c r="Y221" s="87"/>
      <c r="Z221" s="36" t="str">
        <f t="shared" si="83"/>
        <v/>
      </c>
      <c r="AA221" s="40" t="str">
        <f t="shared" si="85"/>
        <v/>
      </c>
    </row>
    <row r="222" spans="1:27" ht="16.5" customHeight="1" x14ac:dyDescent="0.3">
      <c r="A222" s="25"/>
      <c r="B222" s="3"/>
      <c r="C222" s="3"/>
      <c r="D222" s="17"/>
      <c r="E222" s="17"/>
      <c r="F222" s="4"/>
      <c r="G222" s="4"/>
      <c r="H222" s="3">
        <f t="shared" si="80"/>
        <v>0</v>
      </c>
      <c r="I222" s="3"/>
      <c r="J222" s="50">
        <f t="shared" si="77"/>
        <v>0</v>
      </c>
      <c r="K222" s="3"/>
      <c r="L222" s="44">
        <f t="shared" si="81"/>
        <v>0</v>
      </c>
      <c r="M222" s="29"/>
      <c r="N222" s="4"/>
      <c r="O222" s="4"/>
      <c r="P222" s="3">
        <f t="shared" si="78"/>
        <v>0</v>
      </c>
      <c r="Q222" s="3"/>
      <c r="R222" s="50">
        <f t="shared" si="79"/>
        <v>0</v>
      </c>
      <c r="S222" s="3"/>
      <c r="T222" s="44">
        <f t="shared" si="82"/>
        <v>0</v>
      </c>
      <c r="U222" s="6"/>
      <c r="V222" s="47">
        <f t="shared" si="84"/>
        <v>0</v>
      </c>
      <c r="W222" s="87"/>
      <c r="X222" s="87"/>
      <c r="Y222" s="87"/>
      <c r="Z222" s="36" t="str">
        <f t="shared" si="83"/>
        <v/>
      </c>
      <c r="AA222" s="40" t="str">
        <f t="shared" si="85"/>
        <v/>
      </c>
    </row>
    <row r="223" spans="1:27" ht="16.5" customHeight="1" x14ac:dyDescent="0.3">
      <c r="A223" s="25"/>
      <c r="B223" s="3"/>
      <c r="C223" s="3"/>
      <c r="D223" s="17"/>
      <c r="E223" s="17"/>
      <c r="F223" s="4"/>
      <c r="G223" s="4"/>
      <c r="H223" s="3">
        <f t="shared" si="80"/>
        <v>0</v>
      </c>
      <c r="I223" s="3"/>
      <c r="J223" s="50">
        <f t="shared" si="77"/>
        <v>0</v>
      </c>
      <c r="K223" s="3"/>
      <c r="L223" s="44">
        <f t="shared" si="81"/>
        <v>0</v>
      </c>
      <c r="M223" s="29"/>
      <c r="N223" s="4"/>
      <c r="O223" s="4"/>
      <c r="P223" s="3">
        <f t="shared" si="78"/>
        <v>0</v>
      </c>
      <c r="Q223" s="3"/>
      <c r="R223" s="50">
        <f t="shared" si="79"/>
        <v>0</v>
      </c>
      <c r="S223" s="3"/>
      <c r="T223" s="44">
        <f t="shared" si="82"/>
        <v>0</v>
      </c>
      <c r="U223" s="6"/>
      <c r="V223" s="47">
        <f t="shared" si="84"/>
        <v>0</v>
      </c>
      <c r="W223" s="87"/>
      <c r="X223" s="87"/>
      <c r="Y223" s="87"/>
      <c r="Z223" s="36" t="str">
        <f t="shared" si="83"/>
        <v/>
      </c>
      <c r="AA223" s="40" t="str">
        <f t="shared" si="85"/>
        <v/>
      </c>
    </row>
    <row r="224" spans="1:27" ht="16.5" customHeight="1" x14ac:dyDescent="0.3">
      <c r="A224" s="25"/>
      <c r="B224" s="3"/>
      <c r="C224" s="3"/>
      <c r="D224" s="17"/>
      <c r="E224" s="17"/>
      <c r="F224" s="4"/>
      <c r="G224" s="4"/>
      <c r="H224" s="3">
        <f t="shared" si="80"/>
        <v>0</v>
      </c>
      <c r="I224" s="3"/>
      <c r="J224" s="50">
        <f t="shared" si="77"/>
        <v>0</v>
      </c>
      <c r="K224" s="3"/>
      <c r="L224" s="44">
        <f t="shared" si="81"/>
        <v>0</v>
      </c>
      <c r="M224" s="29"/>
      <c r="N224" s="4"/>
      <c r="O224" s="4"/>
      <c r="P224" s="3">
        <f t="shared" si="78"/>
        <v>0</v>
      </c>
      <c r="Q224" s="3"/>
      <c r="R224" s="50">
        <f t="shared" si="79"/>
        <v>0</v>
      </c>
      <c r="S224" s="3"/>
      <c r="T224" s="44">
        <f t="shared" si="82"/>
        <v>0</v>
      </c>
      <c r="U224" s="6"/>
      <c r="V224" s="47">
        <f t="shared" si="84"/>
        <v>0</v>
      </c>
      <c r="W224" s="87"/>
      <c r="X224" s="87"/>
      <c r="Y224" s="87"/>
      <c r="Z224" s="36" t="str">
        <f t="shared" si="83"/>
        <v/>
      </c>
      <c r="AA224" s="40" t="str">
        <f t="shared" si="85"/>
        <v/>
      </c>
    </row>
    <row r="225" spans="1:27" ht="16.5" customHeight="1" x14ac:dyDescent="0.3">
      <c r="A225" s="25"/>
      <c r="B225" s="3"/>
      <c r="C225" s="3"/>
      <c r="D225" s="17"/>
      <c r="E225" s="17"/>
      <c r="F225" s="4"/>
      <c r="G225" s="4"/>
      <c r="H225" s="3">
        <f t="shared" si="80"/>
        <v>0</v>
      </c>
      <c r="I225" s="3"/>
      <c r="J225" s="50">
        <f t="shared" si="77"/>
        <v>0</v>
      </c>
      <c r="K225" s="3"/>
      <c r="L225" s="44">
        <f t="shared" si="81"/>
        <v>0</v>
      </c>
      <c r="M225" s="29"/>
      <c r="N225" s="4"/>
      <c r="O225" s="4"/>
      <c r="P225" s="3">
        <f t="shared" si="78"/>
        <v>0</v>
      </c>
      <c r="Q225" s="3"/>
      <c r="R225" s="50">
        <f t="shared" si="79"/>
        <v>0</v>
      </c>
      <c r="S225" s="3"/>
      <c r="T225" s="44">
        <f t="shared" si="82"/>
        <v>0</v>
      </c>
      <c r="U225" s="6"/>
      <c r="V225" s="47">
        <f t="shared" si="84"/>
        <v>0</v>
      </c>
      <c r="W225" s="87"/>
      <c r="X225" s="87"/>
      <c r="Y225" s="87"/>
      <c r="Z225" s="36" t="str">
        <f t="shared" si="83"/>
        <v/>
      </c>
      <c r="AA225" s="40" t="str">
        <f t="shared" si="85"/>
        <v/>
      </c>
    </row>
    <row r="226" spans="1:27" ht="16.5" customHeight="1" x14ac:dyDescent="0.3">
      <c r="A226" s="25"/>
      <c r="B226" s="3"/>
      <c r="C226" s="3"/>
      <c r="D226" s="17"/>
      <c r="E226" s="17"/>
      <c r="F226" s="4"/>
      <c r="G226" s="4"/>
      <c r="H226" s="3">
        <f t="shared" si="80"/>
        <v>0</v>
      </c>
      <c r="I226" s="3"/>
      <c r="J226" s="50">
        <f t="shared" si="77"/>
        <v>0</v>
      </c>
      <c r="K226" s="3"/>
      <c r="L226" s="44">
        <f t="shared" si="81"/>
        <v>0</v>
      </c>
      <c r="M226" s="29"/>
      <c r="N226" s="4"/>
      <c r="O226" s="4"/>
      <c r="P226" s="3">
        <f t="shared" si="78"/>
        <v>0</v>
      </c>
      <c r="Q226" s="3"/>
      <c r="R226" s="50">
        <f t="shared" si="79"/>
        <v>0</v>
      </c>
      <c r="S226" s="3"/>
      <c r="T226" s="44">
        <f t="shared" si="82"/>
        <v>0</v>
      </c>
      <c r="U226" s="6"/>
      <c r="V226" s="47">
        <f t="shared" si="84"/>
        <v>0</v>
      </c>
      <c r="W226" s="87"/>
      <c r="X226" s="87"/>
      <c r="Y226" s="87"/>
      <c r="Z226" s="36" t="str">
        <f t="shared" si="83"/>
        <v/>
      </c>
      <c r="AA226" s="40" t="str">
        <f t="shared" si="85"/>
        <v/>
      </c>
    </row>
    <row r="227" spans="1:27" ht="16.5" customHeight="1" x14ac:dyDescent="0.3">
      <c r="A227" s="25"/>
      <c r="B227" s="3"/>
      <c r="C227" s="3"/>
      <c r="D227" s="17"/>
      <c r="E227" s="17"/>
      <c r="F227" s="4"/>
      <c r="G227" s="4"/>
      <c r="H227" s="3">
        <f t="shared" si="80"/>
        <v>0</v>
      </c>
      <c r="I227" s="3"/>
      <c r="J227" s="50">
        <f t="shared" si="77"/>
        <v>0</v>
      </c>
      <c r="K227" s="3"/>
      <c r="L227" s="44">
        <f t="shared" si="81"/>
        <v>0</v>
      </c>
      <c r="M227" s="29"/>
      <c r="N227" s="4"/>
      <c r="O227" s="4"/>
      <c r="P227" s="3">
        <f t="shared" si="78"/>
        <v>0</v>
      </c>
      <c r="Q227" s="3"/>
      <c r="R227" s="50">
        <f t="shared" si="79"/>
        <v>0</v>
      </c>
      <c r="S227" s="3"/>
      <c r="T227" s="44">
        <f t="shared" si="82"/>
        <v>0</v>
      </c>
      <c r="U227" s="6"/>
      <c r="V227" s="47">
        <f t="shared" si="84"/>
        <v>0</v>
      </c>
      <c r="W227" s="87"/>
      <c r="X227" s="87"/>
      <c r="Y227" s="87"/>
      <c r="Z227" s="36" t="str">
        <f t="shared" si="83"/>
        <v/>
      </c>
      <c r="AA227" s="40" t="str">
        <f t="shared" si="85"/>
        <v/>
      </c>
    </row>
    <row r="228" spans="1:27" ht="16.5" customHeight="1" x14ac:dyDescent="0.3">
      <c r="A228" s="25"/>
      <c r="B228" s="3"/>
      <c r="C228" s="3"/>
      <c r="D228" s="17"/>
      <c r="E228" s="17"/>
      <c r="F228" s="4"/>
      <c r="G228" s="4"/>
      <c r="H228" s="3">
        <f t="shared" si="80"/>
        <v>0</v>
      </c>
      <c r="I228" s="3"/>
      <c r="J228" s="50">
        <f t="shared" si="77"/>
        <v>0</v>
      </c>
      <c r="K228" s="3"/>
      <c r="L228" s="44">
        <f t="shared" si="81"/>
        <v>0</v>
      </c>
      <c r="M228" s="29"/>
      <c r="N228" s="4"/>
      <c r="O228" s="4"/>
      <c r="P228" s="3">
        <f t="shared" si="78"/>
        <v>0</v>
      </c>
      <c r="Q228" s="3"/>
      <c r="R228" s="50">
        <f t="shared" si="79"/>
        <v>0</v>
      </c>
      <c r="S228" s="3"/>
      <c r="T228" s="44">
        <f t="shared" si="82"/>
        <v>0</v>
      </c>
      <c r="U228" s="6"/>
      <c r="V228" s="47">
        <f t="shared" si="84"/>
        <v>0</v>
      </c>
      <c r="W228" s="87"/>
      <c r="X228" s="87"/>
      <c r="Y228" s="87"/>
      <c r="Z228" s="36" t="str">
        <f t="shared" si="83"/>
        <v/>
      </c>
      <c r="AA228" s="40" t="str">
        <f t="shared" si="85"/>
        <v/>
      </c>
    </row>
    <row r="229" spans="1:27" ht="16.5" customHeight="1" x14ac:dyDescent="0.3">
      <c r="A229" s="25"/>
      <c r="B229" s="3"/>
      <c r="C229" s="3"/>
      <c r="D229" s="17"/>
      <c r="E229" s="17"/>
      <c r="F229" s="4"/>
      <c r="G229" s="4"/>
      <c r="H229" s="3">
        <f t="shared" si="80"/>
        <v>0</v>
      </c>
      <c r="I229" s="3"/>
      <c r="J229" s="50">
        <f t="shared" si="77"/>
        <v>0</v>
      </c>
      <c r="K229" s="3"/>
      <c r="L229" s="44">
        <f t="shared" si="81"/>
        <v>0</v>
      </c>
      <c r="M229" s="29"/>
      <c r="N229" s="4"/>
      <c r="O229" s="4"/>
      <c r="P229" s="3">
        <f t="shared" si="78"/>
        <v>0</v>
      </c>
      <c r="Q229" s="3"/>
      <c r="R229" s="50">
        <f t="shared" si="79"/>
        <v>0</v>
      </c>
      <c r="S229" s="3"/>
      <c r="T229" s="44">
        <f t="shared" si="82"/>
        <v>0</v>
      </c>
      <c r="U229" s="6"/>
      <c r="V229" s="47">
        <f t="shared" si="84"/>
        <v>0</v>
      </c>
      <c r="W229" s="87"/>
      <c r="X229" s="87"/>
      <c r="Y229" s="87"/>
      <c r="Z229" s="36" t="str">
        <f t="shared" si="83"/>
        <v/>
      </c>
      <c r="AA229" s="40" t="str">
        <f t="shared" si="85"/>
        <v/>
      </c>
    </row>
    <row r="230" spans="1:27" ht="16.5" customHeight="1" x14ac:dyDescent="0.3">
      <c r="A230" s="25"/>
      <c r="B230" s="3"/>
      <c r="C230" s="3"/>
      <c r="D230" s="17"/>
      <c r="E230" s="17"/>
      <c r="F230" s="4"/>
      <c r="G230" s="4"/>
      <c r="H230" s="3">
        <f t="shared" si="80"/>
        <v>0</v>
      </c>
      <c r="I230" s="3"/>
      <c r="J230" s="50">
        <f t="shared" si="77"/>
        <v>0</v>
      </c>
      <c r="K230" s="3"/>
      <c r="L230" s="44">
        <f t="shared" si="81"/>
        <v>0</v>
      </c>
      <c r="M230" s="29"/>
      <c r="N230" s="4"/>
      <c r="O230" s="4"/>
      <c r="P230" s="3">
        <f t="shared" si="78"/>
        <v>0</v>
      </c>
      <c r="Q230" s="3"/>
      <c r="R230" s="50">
        <f t="shared" si="79"/>
        <v>0</v>
      </c>
      <c r="S230" s="3"/>
      <c r="T230" s="44">
        <f t="shared" si="82"/>
        <v>0</v>
      </c>
      <c r="U230" s="6"/>
      <c r="V230" s="47">
        <f t="shared" si="84"/>
        <v>0</v>
      </c>
      <c r="W230" s="87"/>
      <c r="X230" s="87"/>
      <c r="Y230" s="87"/>
      <c r="Z230" s="36" t="str">
        <f t="shared" si="83"/>
        <v/>
      </c>
      <c r="AA230" s="40" t="str">
        <f t="shared" si="85"/>
        <v/>
      </c>
    </row>
    <row r="231" spans="1:27" ht="16.5" customHeight="1" x14ac:dyDescent="0.3">
      <c r="A231" s="25"/>
      <c r="B231" s="3"/>
      <c r="C231" s="3"/>
      <c r="D231" s="17"/>
      <c r="E231" s="17"/>
      <c r="F231" s="4"/>
      <c r="G231" s="4"/>
      <c r="H231" s="3">
        <f t="shared" si="80"/>
        <v>0</v>
      </c>
      <c r="I231" s="3"/>
      <c r="J231" s="50">
        <f t="shared" si="77"/>
        <v>0</v>
      </c>
      <c r="K231" s="3"/>
      <c r="L231" s="44">
        <f t="shared" si="81"/>
        <v>0</v>
      </c>
      <c r="M231" s="29"/>
      <c r="N231" s="4"/>
      <c r="O231" s="4"/>
      <c r="P231" s="3">
        <f t="shared" si="78"/>
        <v>0</v>
      </c>
      <c r="Q231" s="3"/>
      <c r="R231" s="50">
        <f t="shared" si="79"/>
        <v>0</v>
      </c>
      <c r="S231" s="3"/>
      <c r="T231" s="44">
        <f t="shared" si="82"/>
        <v>0</v>
      </c>
      <c r="U231" s="6"/>
      <c r="V231" s="47">
        <f t="shared" si="84"/>
        <v>0</v>
      </c>
      <c r="W231" s="87"/>
      <c r="X231" s="87"/>
      <c r="Y231" s="87"/>
      <c r="Z231" s="36" t="str">
        <f t="shared" si="83"/>
        <v/>
      </c>
      <c r="AA231" s="40" t="str">
        <f t="shared" si="85"/>
        <v/>
      </c>
    </row>
    <row r="232" spans="1:27" ht="16.5" customHeight="1" x14ac:dyDescent="0.3">
      <c r="A232" s="25"/>
      <c r="B232" s="3"/>
      <c r="C232" s="3"/>
      <c r="D232" s="17"/>
      <c r="E232" s="17"/>
      <c r="F232" s="4"/>
      <c r="G232" s="4"/>
      <c r="H232" s="3">
        <f t="shared" si="80"/>
        <v>0</v>
      </c>
      <c r="I232" s="3"/>
      <c r="J232" s="50">
        <f t="shared" si="77"/>
        <v>0</v>
      </c>
      <c r="K232" s="3"/>
      <c r="L232" s="44">
        <f t="shared" si="81"/>
        <v>0</v>
      </c>
      <c r="M232" s="29"/>
      <c r="N232" s="4"/>
      <c r="O232" s="4"/>
      <c r="P232" s="3">
        <f t="shared" si="78"/>
        <v>0</v>
      </c>
      <c r="Q232" s="3"/>
      <c r="R232" s="50">
        <f t="shared" si="79"/>
        <v>0</v>
      </c>
      <c r="S232" s="3"/>
      <c r="T232" s="44">
        <f t="shared" si="82"/>
        <v>0</v>
      </c>
      <c r="U232" s="6"/>
      <c r="V232" s="47">
        <f t="shared" si="84"/>
        <v>0</v>
      </c>
      <c r="W232" s="87"/>
      <c r="X232" s="87"/>
      <c r="Y232" s="87"/>
      <c r="Z232" s="36" t="str">
        <f t="shared" si="83"/>
        <v/>
      </c>
      <c r="AA232" s="40" t="str">
        <f t="shared" si="85"/>
        <v/>
      </c>
    </row>
    <row r="233" spans="1:27" ht="16.5" customHeight="1" x14ac:dyDescent="0.3">
      <c r="A233" s="25"/>
      <c r="B233" s="3"/>
      <c r="C233" s="3"/>
      <c r="D233" s="17"/>
      <c r="E233" s="17"/>
      <c r="F233" s="4"/>
      <c r="G233" s="4"/>
      <c r="H233" s="3">
        <f t="shared" si="80"/>
        <v>0</v>
      </c>
      <c r="I233" s="3"/>
      <c r="J233" s="50">
        <f t="shared" si="77"/>
        <v>0</v>
      </c>
      <c r="K233" s="3"/>
      <c r="L233" s="44">
        <f t="shared" si="81"/>
        <v>0</v>
      </c>
      <c r="M233" s="29"/>
      <c r="N233" s="4"/>
      <c r="O233" s="4"/>
      <c r="P233" s="3">
        <f t="shared" si="78"/>
        <v>0</v>
      </c>
      <c r="Q233" s="3"/>
      <c r="R233" s="50">
        <f t="shared" si="79"/>
        <v>0</v>
      </c>
      <c r="S233" s="3"/>
      <c r="T233" s="44">
        <f t="shared" si="82"/>
        <v>0</v>
      </c>
      <c r="U233" s="6"/>
      <c r="V233" s="47">
        <f t="shared" si="84"/>
        <v>0</v>
      </c>
      <c r="W233" s="87"/>
      <c r="X233" s="87"/>
      <c r="Y233" s="87"/>
      <c r="Z233" s="36" t="str">
        <f t="shared" si="83"/>
        <v/>
      </c>
      <c r="AA233" s="40" t="str">
        <f t="shared" si="85"/>
        <v/>
      </c>
    </row>
    <row r="234" spans="1:27" ht="16.5" customHeight="1" x14ac:dyDescent="0.3">
      <c r="A234" s="25"/>
      <c r="B234" s="3"/>
      <c r="C234" s="3"/>
      <c r="D234" s="17"/>
      <c r="E234" s="17"/>
      <c r="F234" s="4"/>
      <c r="G234" s="4"/>
      <c r="H234" s="3">
        <f t="shared" si="80"/>
        <v>0</v>
      </c>
      <c r="I234" s="3"/>
      <c r="J234" s="50">
        <f t="shared" si="77"/>
        <v>0</v>
      </c>
      <c r="K234" s="3"/>
      <c r="L234" s="44">
        <f t="shared" si="81"/>
        <v>0</v>
      </c>
      <c r="M234" s="29"/>
      <c r="N234" s="4"/>
      <c r="O234" s="4"/>
      <c r="P234" s="3">
        <f t="shared" si="78"/>
        <v>0</v>
      </c>
      <c r="Q234" s="3"/>
      <c r="R234" s="50">
        <f t="shared" si="79"/>
        <v>0</v>
      </c>
      <c r="S234" s="3"/>
      <c r="T234" s="44">
        <f t="shared" si="82"/>
        <v>0</v>
      </c>
      <c r="U234" s="6"/>
      <c r="V234" s="47">
        <f t="shared" si="84"/>
        <v>0</v>
      </c>
      <c r="W234" s="87"/>
      <c r="X234" s="87"/>
      <c r="Y234" s="87"/>
      <c r="Z234" s="36" t="str">
        <f t="shared" si="83"/>
        <v/>
      </c>
      <c r="AA234" s="40" t="str">
        <f t="shared" si="85"/>
        <v/>
      </c>
    </row>
    <row r="235" spans="1:27" ht="16.5" customHeight="1" x14ac:dyDescent="0.3">
      <c r="A235" s="25"/>
      <c r="B235" s="3"/>
      <c r="C235" s="3"/>
      <c r="D235" s="17"/>
      <c r="E235" s="17"/>
      <c r="F235" s="4"/>
      <c r="G235" s="4"/>
      <c r="H235" s="3">
        <f t="shared" si="80"/>
        <v>0</v>
      </c>
      <c r="I235" s="3"/>
      <c r="J235" s="50">
        <f t="shared" si="77"/>
        <v>0</v>
      </c>
      <c r="K235" s="3"/>
      <c r="L235" s="44">
        <f t="shared" si="81"/>
        <v>0</v>
      </c>
      <c r="M235" s="29"/>
      <c r="N235" s="4"/>
      <c r="O235" s="4"/>
      <c r="P235" s="3">
        <f t="shared" si="78"/>
        <v>0</v>
      </c>
      <c r="Q235" s="3"/>
      <c r="R235" s="50">
        <f t="shared" si="79"/>
        <v>0</v>
      </c>
      <c r="S235" s="3"/>
      <c r="T235" s="44">
        <f t="shared" si="82"/>
        <v>0</v>
      </c>
      <c r="U235" s="6"/>
      <c r="V235" s="47">
        <f t="shared" si="84"/>
        <v>0</v>
      </c>
      <c r="W235" s="87"/>
      <c r="X235" s="87"/>
      <c r="Y235" s="87"/>
      <c r="Z235" s="36" t="str">
        <f t="shared" si="83"/>
        <v/>
      </c>
      <c r="AA235" s="40" t="str">
        <f t="shared" si="85"/>
        <v/>
      </c>
    </row>
    <row r="236" spans="1:27" ht="16.5" customHeight="1" x14ac:dyDescent="0.3">
      <c r="A236" s="25"/>
      <c r="B236" s="3"/>
      <c r="C236" s="3"/>
      <c r="D236" s="17"/>
      <c r="E236" s="17"/>
      <c r="F236" s="4"/>
      <c r="G236" s="4"/>
      <c r="H236" s="3">
        <f t="shared" si="80"/>
        <v>0</v>
      </c>
      <c r="I236" s="3"/>
      <c r="J236" s="50">
        <f t="shared" si="77"/>
        <v>0</v>
      </c>
      <c r="K236" s="3"/>
      <c r="L236" s="44">
        <f t="shared" si="81"/>
        <v>0</v>
      </c>
      <c r="M236" s="29"/>
      <c r="N236" s="4"/>
      <c r="O236" s="4"/>
      <c r="P236" s="3">
        <f t="shared" si="78"/>
        <v>0</v>
      </c>
      <c r="Q236" s="3"/>
      <c r="R236" s="50">
        <f t="shared" si="79"/>
        <v>0</v>
      </c>
      <c r="S236" s="3"/>
      <c r="T236" s="44">
        <f t="shared" si="82"/>
        <v>0</v>
      </c>
      <c r="U236" s="6"/>
      <c r="V236" s="47">
        <f t="shared" si="84"/>
        <v>0</v>
      </c>
      <c r="W236" s="87"/>
      <c r="X236" s="87"/>
      <c r="Y236" s="87"/>
      <c r="Z236" s="36" t="str">
        <f t="shared" si="83"/>
        <v/>
      </c>
      <c r="AA236" s="40" t="str">
        <f t="shared" si="85"/>
        <v/>
      </c>
    </row>
    <row r="237" spans="1:27" ht="16.5" customHeight="1" x14ac:dyDescent="0.3">
      <c r="A237" s="25"/>
      <c r="B237" s="3"/>
      <c r="C237" s="3"/>
      <c r="D237" s="17"/>
      <c r="E237" s="17"/>
      <c r="F237" s="4"/>
      <c r="G237" s="4"/>
      <c r="H237" s="3">
        <f t="shared" si="80"/>
        <v>0</v>
      </c>
      <c r="I237" s="3"/>
      <c r="J237" s="50">
        <f t="shared" si="77"/>
        <v>0</v>
      </c>
      <c r="K237" s="3"/>
      <c r="L237" s="44">
        <f t="shared" si="81"/>
        <v>0</v>
      </c>
      <c r="M237" s="29"/>
      <c r="N237" s="4"/>
      <c r="O237" s="4"/>
      <c r="P237" s="3">
        <f t="shared" si="78"/>
        <v>0</v>
      </c>
      <c r="Q237" s="3"/>
      <c r="R237" s="50">
        <f t="shared" si="79"/>
        <v>0</v>
      </c>
      <c r="S237" s="3"/>
      <c r="T237" s="44">
        <f t="shared" si="82"/>
        <v>0</v>
      </c>
      <c r="U237" s="6"/>
      <c r="V237" s="47">
        <f t="shared" si="84"/>
        <v>0</v>
      </c>
      <c r="W237" s="87"/>
      <c r="X237" s="87"/>
      <c r="Y237" s="87"/>
      <c r="Z237" s="36" t="str">
        <f t="shared" si="83"/>
        <v/>
      </c>
      <c r="AA237" s="40" t="str">
        <f t="shared" si="85"/>
        <v/>
      </c>
    </row>
    <row r="238" spans="1:27" ht="16.5" customHeight="1" x14ac:dyDescent="0.3">
      <c r="A238" s="25"/>
      <c r="B238" s="3"/>
      <c r="C238" s="3"/>
      <c r="D238" s="17"/>
      <c r="E238" s="17"/>
      <c r="F238" s="4"/>
      <c r="G238" s="4"/>
      <c r="H238" s="3">
        <f t="shared" si="80"/>
        <v>0</v>
      </c>
      <c r="I238" s="3"/>
      <c r="J238" s="50">
        <f t="shared" si="77"/>
        <v>0</v>
      </c>
      <c r="K238" s="3"/>
      <c r="L238" s="44">
        <f t="shared" si="81"/>
        <v>0</v>
      </c>
      <c r="M238" s="29"/>
      <c r="N238" s="4"/>
      <c r="O238" s="4"/>
      <c r="P238" s="3">
        <f t="shared" si="78"/>
        <v>0</v>
      </c>
      <c r="Q238" s="3"/>
      <c r="R238" s="50">
        <f t="shared" si="79"/>
        <v>0</v>
      </c>
      <c r="S238" s="3"/>
      <c r="T238" s="44">
        <f t="shared" si="82"/>
        <v>0</v>
      </c>
      <c r="U238" s="6"/>
      <c r="V238" s="47">
        <f t="shared" si="84"/>
        <v>0</v>
      </c>
      <c r="W238" s="87"/>
      <c r="X238" s="87"/>
      <c r="Y238" s="87"/>
      <c r="Z238" s="36" t="str">
        <f t="shared" si="83"/>
        <v/>
      </c>
      <c r="AA238" s="40" t="str">
        <f t="shared" si="85"/>
        <v/>
      </c>
    </row>
    <row r="239" spans="1:27" ht="16.5" customHeight="1" x14ac:dyDescent="0.3">
      <c r="A239" s="25"/>
      <c r="B239" s="3"/>
      <c r="C239" s="3"/>
      <c r="D239" s="17"/>
      <c r="E239" s="17"/>
      <c r="F239" s="4"/>
      <c r="G239" s="4"/>
      <c r="H239" s="3">
        <f t="shared" si="80"/>
        <v>0</v>
      </c>
      <c r="I239" s="3"/>
      <c r="J239" s="50">
        <f t="shared" si="77"/>
        <v>0</v>
      </c>
      <c r="K239" s="3"/>
      <c r="L239" s="44">
        <f t="shared" si="81"/>
        <v>0</v>
      </c>
      <c r="M239" s="29"/>
      <c r="N239" s="4"/>
      <c r="O239" s="4"/>
      <c r="P239" s="3">
        <f t="shared" si="78"/>
        <v>0</v>
      </c>
      <c r="Q239" s="3"/>
      <c r="R239" s="50">
        <f t="shared" si="79"/>
        <v>0</v>
      </c>
      <c r="S239" s="3"/>
      <c r="T239" s="44">
        <f t="shared" si="82"/>
        <v>0</v>
      </c>
      <c r="U239" s="6"/>
      <c r="V239" s="47">
        <f t="shared" si="84"/>
        <v>0</v>
      </c>
      <c r="W239" s="87"/>
      <c r="X239" s="87"/>
      <c r="Y239" s="87"/>
      <c r="Z239" s="36" t="str">
        <f t="shared" si="83"/>
        <v/>
      </c>
      <c r="AA239" s="40" t="str">
        <f t="shared" si="85"/>
        <v/>
      </c>
    </row>
    <row r="240" spans="1:27" ht="16.5" customHeight="1" x14ac:dyDescent="0.3">
      <c r="A240" s="25"/>
      <c r="B240" s="3"/>
      <c r="C240" s="3"/>
      <c r="D240" s="17"/>
      <c r="E240" s="17"/>
      <c r="F240" s="4"/>
      <c r="G240" s="4"/>
      <c r="H240" s="3">
        <f t="shared" si="80"/>
        <v>0</v>
      </c>
      <c r="I240" s="3"/>
      <c r="J240" s="50">
        <f t="shared" si="77"/>
        <v>0</v>
      </c>
      <c r="K240" s="3"/>
      <c r="L240" s="44">
        <f t="shared" si="81"/>
        <v>0</v>
      </c>
      <c r="M240" s="29"/>
      <c r="N240" s="4"/>
      <c r="O240" s="4"/>
      <c r="P240" s="3">
        <f t="shared" si="78"/>
        <v>0</v>
      </c>
      <c r="Q240" s="3"/>
      <c r="R240" s="50">
        <f t="shared" si="79"/>
        <v>0</v>
      </c>
      <c r="S240" s="3"/>
      <c r="T240" s="44">
        <f t="shared" si="82"/>
        <v>0</v>
      </c>
      <c r="U240" s="6"/>
      <c r="V240" s="47">
        <f t="shared" si="84"/>
        <v>0</v>
      </c>
      <c r="W240" s="87"/>
      <c r="X240" s="87"/>
      <c r="Y240" s="87"/>
      <c r="Z240" s="36" t="str">
        <f t="shared" si="83"/>
        <v/>
      </c>
      <c r="AA240" s="40" t="str">
        <f t="shared" si="85"/>
        <v/>
      </c>
    </row>
    <row r="241" spans="1:27" ht="16.5" customHeight="1" x14ac:dyDescent="0.3">
      <c r="A241" s="25"/>
      <c r="B241" s="3"/>
      <c r="C241" s="3"/>
      <c r="D241" s="17"/>
      <c r="E241" s="17"/>
      <c r="F241" s="4"/>
      <c r="G241" s="4"/>
      <c r="H241" s="3">
        <f t="shared" si="80"/>
        <v>0</v>
      </c>
      <c r="I241" s="3"/>
      <c r="J241" s="50">
        <f t="shared" si="77"/>
        <v>0</v>
      </c>
      <c r="K241" s="3"/>
      <c r="L241" s="44">
        <f t="shared" si="81"/>
        <v>0</v>
      </c>
      <c r="M241" s="29"/>
      <c r="N241" s="4"/>
      <c r="O241" s="4"/>
      <c r="P241" s="3">
        <f t="shared" si="78"/>
        <v>0</v>
      </c>
      <c r="Q241" s="3"/>
      <c r="R241" s="50">
        <f t="shared" si="79"/>
        <v>0</v>
      </c>
      <c r="S241" s="3"/>
      <c r="T241" s="44">
        <f t="shared" si="82"/>
        <v>0</v>
      </c>
      <c r="U241" s="6"/>
      <c r="V241" s="47">
        <f t="shared" si="84"/>
        <v>0</v>
      </c>
      <c r="W241" s="87"/>
      <c r="X241" s="87"/>
      <c r="Y241" s="87"/>
      <c r="Z241" s="36" t="str">
        <f t="shared" si="83"/>
        <v/>
      </c>
      <c r="AA241" s="40" t="str">
        <f t="shared" si="85"/>
        <v/>
      </c>
    </row>
    <row r="242" spans="1:27" ht="16.5" customHeight="1" x14ac:dyDescent="0.3">
      <c r="A242" s="25"/>
      <c r="B242" s="3"/>
      <c r="C242" s="3"/>
      <c r="D242" s="17"/>
      <c r="E242" s="17"/>
      <c r="F242" s="4"/>
      <c r="G242" s="4"/>
      <c r="H242" s="3">
        <f t="shared" si="80"/>
        <v>0</v>
      </c>
      <c r="I242" s="3"/>
      <c r="J242" s="50">
        <f t="shared" ref="J242:J305" si="86">(H242-I242)/60</f>
        <v>0</v>
      </c>
      <c r="K242" s="3"/>
      <c r="L242" s="44">
        <f t="shared" si="81"/>
        <v>0</v>
      </c>
      <c r="M242" s="29"/>
      <c r="N242" s="4"/>
      <c r="O242" s="4"/>
      <c r="P242" s="3">
        <f t="shared" ref="P242:P305" si="87">(O242-N242)*24*60</f>
        <v>0</v>
      </c>
      <c r="Q242" s="3"/>
      <c r="R242" s="50">
        <f t="shared" ref="R242:R305" si="88">(P242-Q242)/60</f>
        <v>0</v>
      </c>
      <c r="S242" s="3"/>
      <c r="T242" s="44">
        <f t="shared" si="82"/>
        <v>0</v>
      </c>
      <c r="U242" s="6"/>
      <c r="V242" s="47">
        <f t="shared" si="84"/>
        <v>0</v>
      </c>
      <c r="W242" s="87"/>
      <c r="X242" s="87"/>
      <c r="Y242" s="87"/>
      <c r="Z242" s="36" t="str">
        <f t="shared" si="83"/>
        <v/>
      </c>
      <c r="AA242" s="40" t="str">
        <f t="shared" si="85"/>
        <v/>
      </c>
    </row>
    <row r="243" spans="1:27" ht="16.5" customHeight="1" x14ac:dyDescent="0.3">
      <c r="A243" s="25"/>
      <c r="B243" s="3"/>
      <c r="C243" s="3"/>
      <c r="D243" s="17"/>
      <c r="E243" s="17"/>
      <c r="F243" s="4"/>
      <c r="G243" s="4"/>
      <c r="H243" s="3">
        <f t="shared" ref="H243:H306" si="89">(G243-F243)*24*60</f>
        <v>0</v>
      </c>
      <c r="I243" s="3"/>
      <c r="J243" s="50">
        <f t="shared" si="86"/>
        <v>0</v>
      </c>
      <c r="K243" s="3"/>
      <c r="L243" s="44">
        <f t="shared" si="81"/>
        <v>0</v>
      </c>
      <c r="M243" s="29"/>
      <c r="N243" s="4"/>
      <c r="O243" s="4"/>
      <c r="P243" s="3">
        <f t="shared" si="87"/>
        <v>0</v>
      </c>
      <c r="Q243" s="3"/>
      <c r="R243" s="50">
        <f t="shared" si="88"/>
        <v>0</v>
      </c>
      <c r="S243" s="3"/>
      <c r="T243" s="44">
        <f t="shared" si="82"/>
        <v>0</v>
      </c>
      <c r="U243" s="6"/>
      <c r="V243" s="47">
        <f t="shared" si="84"/>
        <v>0</v>
      </c>
      <c r="W243" s="87"/>
      <c r="X243" s="87"/>
      <c r="Y243" s="87"/>
      <c r="Z243" s="36" t="str">
        <f t="shared" si="83"/>
        <v/>
      </c>
      <c r="AA243" s="40" t="str">
        <f t="shared" si="85"/>
        <v/>
      </c>
    </row>
    <row r="244" spans="1:27" ht="16.5" customHeight="1" x14ac:dyDescent="0.3">
      <c r="A244" s="25"/>
      <c r="B244" s="3"/>
      <c r="C244" s="3"/>
      <c r="D244" s="17"/>
      <c r="E244" s="17"/>
      <c r="F244" s="4"/>
      <c r="G244" s="4"/>
      <c r="H244" s="3">
        <f t="shared" si="89"/>
        <v>0</v>
      </c>
      <c r="I244" s="3"/>
      <c r="J244" s="50">
        <f t="shared" si="86"/>
        <v>0</v>
      </c>
      <c r="K244" s="3"/>
      <c r="L244" s="44">
        <f t="shared" si="81"/>
        <v>0</v>
      </c>
      <c r="M244" s="29"/>
      <c r="N244" s="4"/>
      <c r="O244" s="4"/>
      <c r="P244" s="3">
        <f t="shared" si="87"/>
        <v>0</v>
      </c>
      <c r="Q244" s="3"/>
      <c r="R244" s="50">
        <f t="shared" si="88"/>
        <v>0</v>
      </c>
      <c r="S244" s="3"/>
      <c r="T244" s="44">
        <f t="shared" si="82"/>
        <v>0</v>
      </c>
      <c r="U244" s="6"/>
      <c r="V244" s="47">
        <f t="shared" si="84"/>
        <v>0</v>
      </c>
      <c r="W244" s="87"/>
      <c r="X244" s="87"/>
      <c r="Y244" s="87"/>
      <c r="Z244" s="36" t="str">
        <f t="shared" si="83"/>
        <v/>
      </c>
      <c r="AA244" s="40" t="str">
        <f t="shared" si="85"/>
        <v/>
      </c>
    </row>
    <row r="245" spans="1:27" ht="16.5" customHeight="1" x14ac:dyDescent="0.3">
      <c r="A245" s="25"/>
      <c r="B245" s="3"/>
      <c r="C245" s="3"/>
      <c r="D245" s="17"/>
      <c r="E245" s="17"/>
      <c r="F245" s="4"/>
      <c r="G245" s="4"/>
      <c r="H245" s="3">
        <f t="shared" si="89"/>
        <v>0</v>
      </c>
      <c r="I245" s="3"/>
      <c r="J245" s="50">
        <f t="shared" si="86"/>
        <v>0</v>
      </c>
      <c r="K245" s="3"/>
      <c r="L245" s="44">
        <f t="shared" si="81"/>
        <v>0</v>
      </c>
      <c r="M245" s="29"/>
      <c r="N245" s="4"/>
      <c r="O245" s="4"/>
      <c r="P245" s="3">
        <f t="shared" si="87"/>
        <v>0</v>
      </c>
      <c r="Q245" s="3"/>
      <c r="R245" s="50">
        <f t="shared" si="88"/>
        <v>0</v>
      </c>
      <c r="S245" s="3"/>
      <c r="T245" s="44">
        <f t="shared" si="82"/>
        <v>0</v>
      </c>
      <c r="U245" s="6"/>
      <c r="V245" s="47">
        <f t="shared" si="84"/>
        <v>0</v>
      </c>
      <c r="W245" s="87"/>
      <c r="X245" s="87"/>
      <c r="Y245" s="87"/>
      <c r="Z245" s="36" t="str">
        <f t="shared" si="83"/>
        <v/>
      </c>
      <c r="AA245" s="40" t="str">
        <f t="shared" si="85"/>
        <v/>
      </c>
    </row>
    <row r="246" spans="1:27" ht="16.5" customHeight="1" x14ac:dyDescent="0.3">
      <c r="A246" s="25"/>
      <c r="B246" s="3"/>
      <c r="C246" s="3"/>
      <c r="D246" s="17"/>
      <c r="E246" s="17"/>
      <c r="F246" s="4"/>
      <c r="G246" s="4"/>
      <c r="H246" s="3">
        <f t="shared" si="89"/>
        <v>0</v>
      </c>
      <c r="I246" s="3"/>
      <c r="J246" s="50">
        <f t="shared" si="86"/>
        <v>0</v>
      </c>
      <c r="K246" s="3"/>
      <c r="L246" s="44">
        <f t="shared" si="81"/>
        <v>0</v>
      </c>
      <c r="M246" s="29"/>
      <c r="N246" s="4"/>
      <c r="O246" s="4"/>
      <c r="P246" s="3">
        <f t="shared" si="87"/>
        <v>0</v>
      </c>
      <c r="Q246" s="3"/>
      <c r="R246" s="50">
        <f t="shared" si="88"/>
        <v>0</v>
      </c>
      <c r="S246" s="3"/>
      <c r="T246" s="44">
        <f t="shared" si="82"/>
        <v>0</v>
      </c>
      <c r="U246" s="6"/>
      <c r="V246" s="47">
        <f t="shared" si="84"/>
        <v>0</v>
      </c>
      <c r="W246" s="87"/>
      <c r="X246" s="87"/>
      <c r="Y246" s="87"/>
      <c r="Z246" s="36" t="str">
        <f t="shared" si="83"/>
        <v/>
      </c>
      <c r="AA246" s="40" t="str">
        <f t="shared" si="85"/>
        <v/>
      </c>
    </row>
    <row r="247" spans="1:27" ht="16.5" customHeight="1" x14ac:dyDescent="0.3">
      <c r="A247" s="25"/>
      <c r="B247" s="3"/>
      <c r="C247" s="3"/>
      <c r="D247" s="17"/>
      <c r="E247" s="17"/>
      <c r="F247" s="4"/>
      <c r="G247" s="4"/>
      <c r="H247" s="3">
        <f t="shared" si="89"/>
        <v>0</v>
      </c>
      <c r="I247" s="3"/>
      <c r="J247" s="50">
        <f t="shared" si="86"/>
        <v>0</v>
      </c>
      <c r="K247" s="3"/>
      <c r="L247" s="44">
        <f t="shared" si="81"/>
        <v>0</v>
      </c>
      <c r="M247" s="29"/>
      <c r="N247" s="4"/>
      <c r="O247" s="4"/>
      <c r="P247" s="3">
        <f t="shared" si="87"/>
        <v>0</v>
      </c>
      <c r="Q247" s="3"/>
      <c r="R247" s="50">
        <f t="shared" si="88"/>
        <v>0</v>
      </c>
      <c r="S247" s="3"/>
      <c r="T247" s="44">
        <f t="shared" si="82"/>
        <v>0</v>
      </c>
      <c r="U247" s="6"/>
      <c r="V247" s="47">
        <f t="shared" si="84"/>
        <v>0</v>
      </c>
      <c r="W247" s="87"/>
      <c r="X247" s="87"/>
      <c r="Y247" s="87"/>
      <c r="Z247" s="36" t="str">
        <f t="shared" si="83"/>
        <v/>
      </c>
      <c r="AA247" s="40" t="str">
        <f t="shared" si="85"/>
        <v/>
      </c>
    </row>
    <row r="248" spans="1:27" ht="16.5" customHeight="1" x14ac:dyDescent="0.3">
      <c r="A248" s="25"/>
      <c r="B248" s="3"/>
      <c r="C248" s="3"/>
      <c r="D248" s="17"/>
      <c r="E248" s="17"/>
      <c r="F248" s="4"/>
      <c r="G248" s="4"/>
      <c r="H248" s="3">
        <f t="shared" si="89"/>
        <v>0</v>
      </c>
      <c r="I248" s="3"/>
      <c r="J248" s="50">
        <f t="shared" si="86"/>
        <v>0</v>
      </c>
      <c r="K248" s="3"/>
      <c r="L248" s="44">
        <f t="shared" si="81"/>
        <v>0</v>
      </c>
      <c r="M248" s="29"/>
      <c r="N248" s="4"/>
      <c r="O248" s="4"/>
      <c r="P248" s="3">
        <f t="shared" si="87"/>
        <v>0</v>
      </c>
      <c r="Q248" s="3"/>
      <c r="R248" s="50">
        <f t="shared" si="88"/>
        <v>0</v>
      </c>
      <c r="S248" s="3"/>
      <c r="T248" s="44">
        <f t="shared" si="82"/>
        <v>0</v>
      </c>
      <c r="U248" s="6"/>
      <c r="V248" s="47">
        <f t="shared" si="84"/>
        <v>0</v>
      </c>
      <c r="W248" s="87"/>
      <c r="X248" s="87"/>
      <c r="Y248" s="87"/>
      <c r="Z248" s="36" t="str">
        <f t="shared" si="83"/>
        <v/>
      </c>
      <c r="AA248" s="40" t="str">
        <f t="shared" si="85"/>
        <v/>
      </c>
    </row>
    <row r="249" spans="1:27" ht="16.5" customHeight="1" x14ac:dyDescent="0.3">
      <c r="A249" s="25"/>
      <c r="B249" s="3"/>
      <c r="C249" s="3"/>
      <c r="D249" s="17"/>
      <c r="E249" s="17"/>
      <c r="F249" s="4"/>
      <c r="G249" s="4"/>
      <c r="H249" s="3">
        <f t="shared" si="89"/>
        <v>0</v>
      </c>
      <c r="I249" s="3"/>
      <c r="J249" s="50">
        <f t="shared" si="86"/>
        <v>0</v>
      </c>
      <c r="K249" s="3"/>
      <c r="L249" s="44">
        <f t="shared" si="81"/>
        <v>0</v>
      </c>
      <c r="M249" s="29"/>
      <c r="N249" s="4"/>
      <c r="O249" s="4"/>
      <c r="P249" s="3">
        <f t="shared" si="87"/>
        <v>0</v>
      </c>
      <c r="Q249" s="3"/>
      <c r="R249" s="50">
        <f t="shared" si="88"/>
        <v>0</v>
      </c>
      <c r="S249" s="3"/>
      <c r="T249" s="44">
        <f t="shared" si="82"/>
        <v>0</v>
      </c>
      <c r="U249" s="6"/>
      <c r="V249" s="47">
        <f t="shared" si="84"/>
        <v>0</v>
      </c>
      <c r="W249" s="87"/>
      <c r="X249" s="87"/>
      <c r="Y249" s="87"/>
      <c r="Z249" s="36" t="str">
        <f t="shared" si="83"/>
        <v/>
      </c>
      <c r="AA249" s="40" t="str">
        <f t="shared" si="85"/>
        <v/>
      </c>
    </row>
    <row r="250" spans="1:27" ht="16.5" customHeight="1" x14ac:dyDescent="0.3">
      <c r="A250" s="25"/>
      <c r="B250" s="3"/>
      <c r="C250" s="3"/>
      <c r="D250" s="17"/>
      <c r="E250" s="17"/>
      <c r="F250" s="4"/>
      <c r="G250" s="4"/>
      <c r="H250" s="3">
        <f t="shared" si="89"/>
        <v>0</v>
      </c>
      <c r="I250" s="3"/>
      <c r="J250" s="50">
        <f t="shared" si="86"/>
        <v>0</v>
      </c>
      <c r="K250" s="3"/>
      <c r="L250" s="44">
        <f t="shared" si="81"/>
        <v>0</v>
      </c>
      <c r="M250" s="29"/>
      <c r="N250" s="4"/>
      <c r="O250" s="4"/>
      <c r="P250" s="3">
        <f t="shared" si="87"/>
        <v>0</v>
      </c>
      <c r="Q250" s="3"/>
      <c r="R250" s="50">
        <f t="shared" si="88"/>
        <v>0</v>
      </c>
      <c r="S250" s="3"/>
      <c r="T250" s="44">
        <f t="shared" si="82"/>
        <v>0</v>
      </c>
      <c r="U250" s="6"/>
      <c r="V250" s="47">
        <f t="shared" si="84"/>
        <v>0</v>
      </c>
      <c r="W250" s="87"/>
      <c r="X250" s="87"/>
      <c r="Y250" s="87"/>
      <c r="Z250" s="36" t="str">
        <f t="shared" si="83"/>
        <v/>
      </c>
      <c r="AA250" s="40" t="str">
        <f t="shared" si="85"/>
        <v/>
      </c>
    </row>
    <row r="251" spans="1:27" ht="16.5" customHeight="1" x14ac:dyDescent="0.3">
      <c r="A251" s="25"/>
      <c r="B251" s="3"/>
      <c r="C251" s="3"/>
      <c r="D251" s="17"/>
      <c r="E251" s="17"/>
      <c r="F251" s="4"/>
      <c r="G251" s="4"/>
      <c r="H251" s="3">
        <f t="shared" si="89"/>
        <v>0</v>
      </c>
      <c r="I251" s="3"/>
      <c r="J251" s="50">
        <f t="shared" si="86"/>
        <v>0</v>
      </c>
      <c r="K251" s="3"/>
      <c r="L251" s="44">
        <f t="shared" ref="L251:L314" si="90">J251*K251</f>
        <v>0</v>
      </c>
      <c r="M251" s="29"/>
      <c r="N251" s="4"/>
      <c r="O251" s="4"/>
      <c r="P251" s="3">
        <f t="shared" si="87"/>
        <v>0</v>
      </c>
      <c r="Q251" s="3"/>
      <c r="R251" s="50">
        <f t="shared" si="88"/>
        <v>0</v>
      </c>
      <c r="S251" s="3"/>
      <c r="T251" s="44">
        <f t="shared" si="82"/>
        <v>0</v>
      </c>
      <c r="U251" s="6"/>
      <c r="V251" s="47">
        <f t="shared" si="84"/>
        <v>0</v>
      </c>
      <c r="W251" s="87"/>
      <c r="X251" s="87"/>
      <c r="Y251" s="87"/>
      <c r="Z251" s="36" t="str">
        <f t="shared" si="83"/>
        <v/>
      </c>
      <c r="AA251" s="40" t="str">
        <f t="shared" si="85"/>
        <v/>
      </c>
    </row>
    <row r="252" spans="1:27" ht="16.5" customHeight="1" x14ac:dyDescent="0.3">
      <c r="A252" s="25"/>
      <c r="B252" s="3"/>
      <c r="C252" s="3"/>
      <c r="D252" s="17"/>
      <c r="E252" s="17"/>
      <c r="F252" s="4"/>
      <c r="G252" s="4"/>
      <c r="H252" s="3">
        <f t="shared" si="89"/>
        <v>0</v>
      </c>
      <c r="I252" s="3"/>
      <c r="J252" s="50">
        <f t="shared" si="86"/>
        <v>0</v>
      </c>
      <c r="K252" s="3"/>
      <c r="L252" s="44">
        <f t="shared" si="90"/>
        <v>0</v>
      </c>
      <c r="M252" s="29"/>
      <c r="N252" s="4"/>
      <c r="O252" s="4"/>
      <c r="P252" s="3">
        <f t="shared" si="87"/>
        <v>0</v>
      </c>
      <c r="Q252" s="3"/>
      <c r="R252" s="50">
        <f t="shared" si="88"/>
        <v>0</v>
      </c>
      <c r="S252" s="3"/>
      <c r="T252" s="44">
        <f t="shared" si="82"/>
        <v>0</v>
      </c>
      <c r="U252" s="6"/>
      <c r="V252" s="47">
        <f t="shared" si="84"/>
        <v>0</v>
      </c>
      <c r="W252" s="87"/>
      <c r="X252" s="87"/>
      <c r="Y252" s="87"/>
      <c r="Z252" s="36" t="str">
        <f t="shared" si="83"/>
        <v/>
      </c>
      <c r="AA252" s="40" t="str">
        <f t="shared" si="85"/>
        <v/>
      </c>
    </row>
    <row r="253" spans="1:27" ht="16.5" customHeight="1" x14ac:dyDescent="0.3">
      <c r="A253" s="25"/>
      <c r="B253" s="3"/>
      <c r="C253" s="3"/>
      <c r="D253" s="17"/>
      <c r="E253" s="17"/>
      <c r="F253" s="4"/>
      <c r="G253" s="4"/>
      <c r="H253" s="3">
        <f t="shared" si="89"/>
        <v>0</v>
      </c>
      <c r="I253" s="3"/>
      <c r="J253" s="50">
        <f t="shared" si="86"/>
        <v>0</v>
      </c>
      <c r="K253" s="3"/>
      <c r="L253" s="44">
        <f t="shared" si="90"/>
        <v>0</v>
      </c>
      <c r="M253" s="29"/>
      <c r="N253" s="4"/>
      <c r="O253" s="4"/>
      <c r="P253" s="3">
        <f t="shared" si="87"/>
        <v>0</v>
      </c>
      <c r="Q253" s="3"/>
      <c r="R253" s="50">
        <f t="shared" si="88"/>
        <v>0</v>
      </c>
      <c r="S253" s="3"/>
      <c r="T253" s="44">
        <f t="shared" si="82"/>
        <v>0</v>
      </c>
      <c r="U253" s="6"/>
      <c r="V253" s="47">
        <f t="shared" si="84"/>
        <v>0</v>
      </c>
      <c r="W253" s="87"/>
      <c r="X253" s="87"/>
      <c r="Y253" s="87"/>
      <c r="Z253" s="36" t="str">
        <f t="shared" si="83"/>
        <v/>
      </c>
      <c r="AA253" s="40" t="str">
        <f t="shared" si="85"/>
        <v/>
      </c>
    </row>
    <row r="254" spans="1:27" ht="16.5" customHeight="1" x14ac:dyDescent="0.3">
      <c r="A254" s="25"/>
      <c r="B254" s="3"/>
      <c r="C254" s="3"/>
      <c r="D254" s="17"/>
      <c r="E254" s="17"/>
      <c r="F254" s="4"/>
      <c r="G254" s="4"/>
      <c r="H254" s="3">
        <f t="shared" si="89"/>
        <v>0</v>
      </c>
      <c r="I254" s="3"/>
      <c r="J254" s="50">
        <f t="shared" si="86"/>
        <v>0</v>
      </c>
      <c r="K254" s="3"/>
      <c r="L254" s="44">
        <f t="shared" si="90"/>
        <v>0</v>
      </c>
      <c r="M254" s="29"/>
      <c r="N254" s="4"/>
      <c r="O254" s="4"/>
      <c r="P254" s="3">
        <f t="shared" si="87"/>
        <v>0</v>
      </c>
      <c r="Q254" s="3"/>
      <c r="R254" s="50">
        <f t="shared" si="88"/>
        <v>0</v>
      </c>
      <c r="S254" s="3"/>
      <c r="T254" s="44">
        <f t="shared" si="82"/>
        <v>0</v>
      </c>
      <c r="U254" s="6"/>
      <c r="V254" s="47">
        <f t="shared" si="84"/>
        <v>0</v>
      </c>
      <c r="W254" s="87"/>
      <c r="X254" s="87"/>
      <c r="Y254" s="87"/>
      <c r="Z254" s="36" t="str">
        <f t="shared" si="83"/>
        <v/>
      </c>
      <c r="AA254" s="40" t="str">
        <f t="shared" si="85"/>
        <v/>
      </c>
    </row>
    <row r="255" spans="1:27" ht="16.5" customHeight="1" x14ac:dyDescent="0.3">
      <c r="A255" s="25"/>
      <c r="B255" s="3"/>
      <c r="C255" s="3"/>
      <c r="D255" s="17"/>
      <c r="E255" s="17"/>
      <c r="F255" s="4"/>
      <c r="G255" s="4"/>
      <c r="H255" s="3">
        <f t="shared" si="89"/>
        <v>0</v>
      </c>
      <c r="I255" s="3"/>
      <c r="J255" s="50">
        <f t="shared" si="86"/>
        <v>0</v>
      </c>
      <c r="K255" s="3"/>
      <c r="L255" s="44">
        <f t="shared" si="90"/>
        <v>0</v>
      </c>
      <c r="M255" s="29"/>
      <c r="N255" s="4"/>
      <c r="O255" s="4"/>
      <c r="P255" s="3">
        <f t="shared" si="87"/>
        <v>0</v>
      </c>
      <c r="Q255" s="3"/>
      <c r="R255" s="50">
        <f t="shared" si="88"/>
        <v>0</v>
      </c>
      <c r="S255" s="3"/>
      <c r="T255" s="44">
        <f t="shared" si="82"/>
        <v>0</v>
      </c>
      <c r="U255" s="6"/>
      <c r="V255" s="47">
        <f t="shared" si="84"/>
        <v>0</v>
      </c>
      <c r="W255" s="87"/>
      <c r="X255" s="87"/>
      <c r="Y255" s="87"/>
      <c r="Z255" s="36" t="str">
        <f t="shared" si="83"/>
        <v/>
      </c>
      <c r="AA255" s="40" t="str">
        <f t="shared" si="85"/>
        <v/>
      </c>
    </row>
    <row r="256" spans="1:27" ht="16.5" customHeight="1" x14ac:dyDescent="0.3">
      <c r="A256" s="25"/>
      <c r="B256" s="3"/>
      <c r="C256" s="3"/>
      <c r="D256" s="17"/>
      <c r="E256" s="17"/>
      <c r="F256" s="4"/>
      <c r="G256" s="4"/>
      <c r="H256" s="3">
        <f t="shared" si="89"/>
        <v>0</v>
      </c>
      <c r="I256" s="3"/>
      <c r="J256" s="50">
        <f t="shared" si="86"/>
        <v>0</v>
      </c>
      <c r="K256" s="3"/>
      <c r="L256" s="44">
        <f t="shared" si="90"/>
        <v>0</v>
      </c>
      <c r="M256" s="29"/>
      <c r="N256" s="4"/>
      <c r="O256" s="4"/>
      <c r="P256" s="3">
        <f t="shared" si="87"/>
        <v>0</v>
      </c>
      <c r="Q256" s="3"/>
      <c r="R256" s="50">
        <f t="shared" si="88"/>
        <v>0</v>
      </c>
      <c r="S256" s="3"/>
      <c r="T256" s="44">
        <f t="shared" si="82"/>
        <v>0</v>
      </c>
      <c r="U256" s="6"/>
      <c r="V256" s="47">
        <f t="shared" si="84"/>
        <v>0</v>
      </c>
      <c r="W256" s="87"/>
      <c r="X256" s="87"/>
      <c r="Y256" s="87"/>
      <c r="Z256" s="36" t="str">
        <f t="shared" si="83"/>
        <v/>
      </c>
      <c r="AA256" s="40" t="str">
        <f t="shared" si="85"/>
        <v/>
      </c>
    </row>
    <row r="257" spans="1:27" ht="16.5" customHeight="1" x14ac:dyDescent="0.3">
      <c r="A257" s="25"/>
      <c r="B257" s="3"/>
      <c r="C257" s="3"/>
      <c r="D257" s="17"/>
      <c r="E257" s="17"/>
      <c r="F257" s="4"/>
      <c r="G257" s="4"/>
      <c r="H257" s="3">
        <f t="shared" si="89"/>
        <v>0</v>
      </c>
      <c r="I257" s="3"/>
      <c r="J257" s="50">
        <f t="shared" si="86"/>
        <v>0</v>
      </c>
      <c r="K257" s="3"/>
      <c r="L257" s="44">
        <f t="shared" si="90"/>
        <v>0</v>
      </c>
      <c r="M257" s="29"/>
      <c r="N257" s="4"/>
      <c r="O257" s="4"/>
      <c r="P257" s="3">
        <f t="shared" si="87"/>
        <v>0</v>
      </c>
      <c r="Q257" s="3"/>
      <c r="R257" s="50">
        <f t="shared" si="88"/>
        <v>0</v>
      </c>
      <c r="S257" s="3"/>
      <c r="T257" s="44">
        <f t="shared" si="82"/>
        <v>0</v>
      </c>
      <c r="U257" s="6"/>
      <c r="V257" s="47">
        <f t="shared" si="84"/>
        <v>0</v>
      </c>
      <c r="W257" s="87"/>
      <c r="X257" s="87"/>
      <c r="Y257" s="87"/>
      <c r="Z257" s="36" t="str">
        <f t="shared" si="83"/>
        <v/>
      </c>
      <c r="AA257" s="40" t="str">
        <f t="shared" si="85"/>
        <v/>
      </c>
    </row>
    <row r="258" spans="1:27" ht="16.5" customHeight="1" x14ac:dyDescent="0.3">
      <c r="A258" s="25"/>
      <c r="B258" s="3"/>
      <c r="C258" s="3"/>
      <c r="D258" s="17"/>
      <c r="E258" s="17"/>
      <c r="F258" s="4"/>
      <c r="G258" s="4"/>
      <c r="H258" s="3">
        <f t="shared" si="89"/>
        <v>0</v>
      </c>
      <c r="I258" s="3"/>
      <c r="J258" s="50">
        <f t="shared" si="86"/>
        <v>0</v>
      </c>
      <c r="K258" s="3"/>
      <c r="L258" s="44">
        <f t="shared" si="90"/>
        <v>0</v>
      </c>
      <c r="M258" s="29"/>
      <c r="N258" s="4"/>
      <c r="O258" s="4"/>
      <c r="P258" s="3">
        <f t="shared" si="87"/>
        <v>0</v>
      </c>
      <c r="Q258" s="3"/>
      <c r="R258" s="50">
        <f t="shared" si="88"/>
        <v>0</v>
      </c>
      <c r="S258" s="3"/>
      <c r="T258" s="44">
        <f t="shared" si="82"/>
        <v>0</v>
      </c>
      <c r="U258" s="6"/>
      <c r="V258" s="47">
        <f t="shared" si="84"/>
        <v>0</v>
      </c>
      <c r="W258" s="87"/>
      <c r="X258" s="87"/>
      <c r="Y258" s="87"/>
      <c r="Z258" s="36" t="str">
        <f t="shared" si="83"/>
        <v/>
      </c>
      <c r="AA258" s="40" t="str">
        <f t="shared" si="85"/>
        <v/>
      </c>
    </row>
    <row r="259" spans="1:27" ht="16.5" customHeight="1" x14ac:dyDescent="0.3">
      <c r="A259" s="25"/>
      <c r="B259" s="3"/>
      <c r="C259" s="3"/>
      <c r="D259" s="17"/>
      <c r="E259" s="17"/>
      <c r="F259" s="4"/>
      <c r="G259" s="4"/>
      <c r="H259" s="3">
        <f t="shared" si="89"/>
        <v>0</v>
      </c>
      <c r="I259" s="3"/>
      <c r="J259" s="50">
        <f t="shared" si="86"/>
        <v>0</v>
      </c>
      <c r="K259" s="3"/>
      <c r="L259" s="44">
        <f t="shared" si="90"/>
        <v>0</v>
      </c>
      <c r="M259" s="29"/>
      <c r="N259" s="4"/>
      <c r="O259" s="4"/>
      <c r="P259" s="3">
        <f t="shared" si="87"/>
        <v>0</v>
      </c>
      <c r="Q259" s="3"/>
      <c r="R259" s="50">
        <f t="shared" si="88"/>
        <v>0</v>
      </c>
      <c r="S259" s="3"/>
      <c r="T259" s="44">
        <f t="shared" si="82"/>
        <v>0</v>
      </c>
      <c r="U259" s="6"/>
      <c r="V259" s="47">
        <f t="shared" si="84"/>
        <v>0</v>
      </c>
      <c r="W259" s="87"/>
      <c r="X259" s="87"/>
      <c r="Y259" s="87"/>
      <c r="Z259" s="36" t="str">
        <f t="shared" si="83"/>
        <v/>
      </c>
      <c r="AA259" s="40" t="str">
        <f t="shared" si="85"/>
        <v/>
      </c>
    </row>
    <row r="260" spans="1:27" ht="16.5" customHeight="1" x14ac:dyDescent="0.3">
      <c r="A260" s="25"/>
      <c r="B260" s="3"/>
      <c r="C260" s="3"/>
      <c r="D260" s="17"/>
      <c r="E260" s="17"/>
      <c r="F260" s="4"/>
      <c r="G260" s="4"/>
      <c r="H260" s="3">
        <f t="shared" si="89"/>
        <v>0</v>
      </c>
      <c r="I260" s="3"/>
      <c r="J260" s="50">
        <f t="shared" si="86"/>
        <v>0</v>
      </c>
      <c r="K260" s="3"/>
      <c r="L260" s="44">
        <f t="shared" si="90"/>
        <v>0</v>
      </c>
      <c r="M260" s="29"/>
      <c r="N260" s="4"/>
      <c r="O260" s="4"/>
      <c r="P260" s="3">
        <f t="shared" si="87"/>
        <v>0</v>
      </c>
      <c r="Q260" s="3"/>
      <c r="R260" s="50">
        <f t="shared" si="88"/>
        <v>0</v>
      </c>
      <c r="S260" s="3"/>
      <c r="T260" s="44">
        <f t="shared" si="82"/>
        <v>0</v>
      </c>
      <c r="U260" s="6"/>
      <c r="V260" s="47">
        <f t="shared" si="84"/>
        <v>0</v>
      </c>
      <c r="W260" s="87"/>
      <c r="X260" s="87"/>
      <c r="Y260" s="87"/>
      <c r="Z260" s="36" t="str">
        <f t="shared" si="83"/>
        <v/>
      </c>
      <c r="AA260" s="40" t="str">
        <f t="shared" si="85"/>
        <v/>
      </c>
    </row>
    <row r="261" spans="1:27" ht="16.5" customHeight="1" x14ac:dyDescent="0.3">
      <c r="A261" s="25"/>
      <c r="B261" s="3"/>
      <c r="C261" s="3"/>
      <c r="D261" s="17"/>
      <c r="E261" s="17"/>
      <c r="F261" s="4"/>
      <c r="G261" s="4"/>
      <c r="H261" s="3">
        <f t="shared" si="89"/>
        <v>0</v>
      </c>
      <c r="I261" s="3"/>
      <c r="J261" s="50">
        <f t="shared" si="86"/>
        <v>0</v>
      </c>
      <c r="K261" s="3"/>
      <c r="L261" s="44">
        <f t="shared" si="90"/>
        <v>0</v>
      </c>
      <c r="M261" s="29"/>
      <c r="N261" s="4"/>
      <c r="O261" s="4"/>
      <c r="P261" s="3">
        <f t="shared" si="87"/>
        <v>0</v>
      </c>
      <c r="Q261" s="3"/>
      <c r="R261" s="50">
        <f t="shared" si="88"/>
        <v>0</v>
      </c>
      <c r="S261" s="3"/>
      <c r="T261" s="44">
        <f t="shared" si="82"/>
        <v>0</v>
      </c>
      <c r="U261" s="6"/>
      <c r="V261" s="47">
        <f t="shared" si="84"/>
        <v>0</v>
      </c>
      <c r="W261" s="87"/>
      <c r="X261" s="87"/>
      <c r="Y261" s="87"/>
      <c r="Z261" s="36" t="str">
        <f t="shared" si="83"/>
        <v/>
      </c>
      <c r="AA261" s="40" t="str">
        <f t="shared" si="85"/>
        <v/>
      </c>
    </row>
    <row r="262" spans="1:27" ht="16.5" customHeight="1" x14ac:dyDescent="0.3">
      <c r="A262" s="25"/>
      <c r="B262" s="3"/>
      <c r="C262" s="3"/>
      <c r="D262" s="17"/>
      <c r="E262" s="17"/>
      <c r="F262" s="4"/>
      <c r="G262" s="4"/>
      <c r="H262" s="3">
        <f t="shared" si="89"/>
        <v>0</v>
      </c>
      <c r="I262" s="3"/>
      <c r="J262" s="50">
        <f t="shared" si="86"/>
        <v>0</v>
      </c>
      <c r="K262" s="3"/>
      <c r="L262" s="44">
        <f t="shared" si="90"/>
        <v>0</v>
      </c>
      <c r="M262" s="29"/>
      <c r="N262" s="4"/>
      <c r="O262" s="4"/>
      <c r="P262" s="3">
        <f t="shared" si="87"/>
        <v>0</v>
      </c>
      <c r="Q262" s="3"/>
      <c r="R262" s="50">
        <f t="shared" si="88"/>
        <v>0</v>
      </c>
      <c r="S262" s="3"/>
      <c r="T262" s="44">
        <f t="shared" si="82"/>
        <v>0</v>
      </c>
      <c r="U262" s="6"/>
      <c r="V262" s="47">
        <f t="shared" si="84"/>
        <v>0</v>
      </c>
      <c r="W262" s="87"/>
      <c r="X262" s="87"/>
      <c r="Y262" s="87"/>
      <c r="Z262" s="36" t="str">
        <f t="shared" si="83"/>
        <v/>
      </c>
      <c r="AA262" s="40" t="str">
        <f t="shared" si="85"/>
        <v/>
      </c>
    </row>
    <row r="263" spans="1:27" ht="16.5" customHeight="1" x14ac:dyDescent="0.3">
      <c r="A263" s="25"/>
      <c r="B263" s="3"/>
      <c r="C263" s="3"/>
      <c r="D263" s="17"/>
      <c r="E263" s="17"/>
      <c r="F263" s="4"/>
      <c r="G263" s="4"/>
      <c r="H263" s="3">
        <f t="shared" si="89"/>
        <v>0</v>
      </c>
      <c r="I263" s="3"/>
      <c r="J263" s="50">
        <f t="shared" si="86"/>
        <v>0</v>
      </c>
      <c r="K263" s="3"/>
      <c r="L263" s="44">
        <f t="shared" si="90"/>
        <v>0</v>
      </c>
      <c r="M263" s="29"/>
      <c r="N263" s="4"/>
      <c r="O263" s="4"/>
      <c r="P263" s="3">
        <f t="shared" si="87"/>
        <v>0</v>
      </c>
      <c r="Q263" s="3"/>
      <c r="R263" s="50">
        <f t="shared" si="88"/>
        <v>0</v>
      </c>
      <c r="S263" s="3"/>
      <c r="T263" s="44">
        <f t="shared" ref="T263:T326" si="91">R263*S263</f>
        <v>0</v>
      </c>
      <c r="U263" s="6"/>
      <c r="V263" s="47">
        <f t="shared" si="84"/>
        <v>0</v>
      </c>
      <c r="W263" s="87"/>
      <c r="X263" s="87"/>
      <c r="Y263" s="87"/>
      <c r="Z263" s="36" t="str">
        <f t="shared" si="83"/>
        <v/>
      </c>
      <c r="AA263" s="40" t="str">
        <f t="shared" si="85"/>
        <v/>
      </c>
    </row>
    <row r="264" spans="1:27" ht="16.5" customHeight="1" x14ac:dyDescent="0.3">
      <c r="A264" s="25"/>
      <c r="B264" s="3"/>
      <c r="C264" s="3"/>
      <c r="D264" s="17"/>
      <c r="E264" s="17"/>
      <c r="F264" s="4"/>
      <c r="G264" s="4"/>
      <c r="H264" s="3">
        <f t="shared" si="89"/>
        <v>0</v>
      </c>
      <c r="I264" s="3"/>
      <c r="J264" s="50">
        <f t="shared" si="86"/>
        <v>0</v>
      </c>
      <c r="K264" s="3"/>
      <c r="L264" s="44">
        <f t="shared" si="90"/>
        <v>0</v>
      </c>
      <c r="M264" s="29"/>
      <c r="N264" s="4"/>
      <c r="O264" s="4"/>
      <c r="P264" s="3">
        <f t="shared" si="87"/>
        <v>0</v>
      </c>
      <c r="Q264" s="3"/>
      <c r="R264" s="50">
        <f t="shared" si="88"/>
        <v>0</v>
      </c>
      <c r="S264" s="3"/>
      <c r="T264" s="44">
        <f t="shared" si="91"/>
        <v>0</v>
      </c>
      <c r="U264" s="6"/>
      <c r="V264" s="47">
        <f t="shared" si="84"/>
        <v>0</v>
      </c>
      <c r="W264" s="87"/>
      <c r="X264" s="87"/>
      <c r="Y264" s="87"/>
      <c r="Z264" s="36" t="str">
        <f t="shared" si="83"/>
        <v/>
      </c>
      <c r="AA264" s="40" t="str">
        <f t="shared" si="85"/>
        <v/>
      </c>
    </row>
    <row r="265" spans="1:27" ht="16.5" customHeight="1" x14ac:dyDescent="0.3">
      <c r="A265" s="25"/>
      <c r="B265" s="3"/>
      <c r="C265" s="3"/>
      <c r="D265" s="17"/>
      <c r="E265" s="17"/>
      <c r="F265" s="4"/>
      <c r="G265" s="4"/>
      <c r="H265" s="3">
        <f t="shared" si="89"/>
        <v>0</v>
      </c>
      <c r="I265" s="3"/>
      <c r="J265" s="50">
        <f t="shared" si="86"/>
        <v>0</v>
      </c>
      <c r="K265" s="3"/>
      <c r="L265" s="44">
        <f t="shared" si="90"/>
        <v>0</v>
      </c>
      <c r="M265" s="29"/>
      <c r="N265" s="4"/>
      <c r="O265" s="4"/>
      <c r="P265" s="3">
        <f t="shared" si="87"/>
        <v>0</v>
      </c>
      <c r="Q265" s="3"/>
      <c r="R265" s="50">
        <f t="shared" si="88"/>
        <v>0</v>
      </c>
      <c r="S265" s="3"/>
      <c r="T265" s="44">
        <f t="shared" si="91"/>
        <v>0</v>
      </c>
      <c r="U265" s="6"/>
      <c r="V265" s="47">
        <f t="shared" si="84"/>
        <v>0</v>
      </c>
      <c r="W265" s="87"/>
      <c r="X265" s="87"/>
      <c r="Y265" s="87"/>
      <c r="Z265" s="36" t="str">
        <f t="shared" si="83"/>
        <v/>
      </c>
      <c r="AA265" s="40" t="str">
        <f t="shared" si="85"/>
        <v/>
      </c>
    </row>
    <row r="266" spans="1:27" ht="16.5" customHeight="1" x14ac:dyDescent="0.3">
      <c r="A266" s="25"/>
      <c r="B266" s="3"/>
      <c r="C266" s="3"/>
      <c r="D266" s="17"/>
      <c r="E266" s="17"/>
      <c r="F266" s="4"/>
      <c r="G266" s="4"/>
      <c r="H266" s="3">
        <f t="shared" si="89"/>
        <v>0</v>
      </c>
      <c r="I266" s="3"/>
      <c r="J266" s="50">
        <f t="shared" si="86"/>
        <v>0</v>
      </c>
      <c r="K266" s="3"/>
      <c r="L266" s="44">
        <f t="shared" si="90"/>
        <v>0</v>
      </c>
      <c r="M266" s="29"/>
      <c r="N266" s="4"/>
      <c r="O266" s="4"/>
      <c r="P266" s="3">
        <f t="shared" si="87"/>
        <v>0</v>
      </c>
      <c r="Q266" s="3"/>
      <c r="R266" s="50">
        <f t="shared" si="88"/>
        <v>0</v>
      </c>
      <c r="S266" s="3"/>
      <c r="T266" s="44">
        <f t="shared" si="91"/>
        <v>0</v>
      </c>
      <c r="U266" s="6"/>
      <c r="V266" s="47">
        <f t="shared" si="84"/>
        <v>0</v>
      </c>
      <c r="W266" s="87"/>
      <c r="X266" s="87"/>
      <c r="Y266" s="87"/>
      <c r="Z266" s="36" t="str">
        <f t="shared" si="83"/>
        <v/>
      </c>
      <c r="AA266" s="40" t="str">
        <f t="shared" si="85"/>
        <v/>
      </c>
    </row>
    <row r="267" spans="1:27" ht="16.5" customHeight="1" x14ac:dyDescent="0.3">
      <c r="A267" s="25"/>
      <c r="B267" s="3"/>
      <c r="C267" s="3"/>
      <c r="D267" s="17"/>
      <c r="E267" s="17"/>
      <c r="F267" s="4"/>
      <c r="G267" s="4"/>
      <c r="H267" s="3">
        <f t="shared" si="89"/>
        <v>0</v>
      </c>
      <c r="I267" s="3"/>
      <c r="J267" s="50">
        <f t="shared" si="86"/>
        <v>0</v>
      </c>
      <c r="K267" s="3"/>
      <c r="L267" s="44">
        <f t="shared" si="90"/>
        <v>0</v>
      </c>
      <c r="M267" s="29"/>
      <c r="N267" s="4"/>
      <c r="O267" s="4"/>
      <c r="P267" s="3">
        <f t="shared" si="87"/>
        <v>0</v>
      </c>
      <c r="Q267" s="3"/>
      <c r="R267" s="50">
        <f t="shared" si="88"/>
        <v>0</v>
      </c>
      <c r="S267" s="3"/>
      <c r="T267" s="44">
        <f t="shared" si="91"/>
        <v>0</v>
      </c>
      <c r="U267" s="6"/>
      <c r="V267" s="47">
        <f t="shared" si="84"/>
        <v>0</v>
      </c>
      <c r="W267" s="87"/>
      <c r="X267" s="87"/>
      <c r="Y267" s="87"/>
      <c r="Z267" s="36" t="str">
        <f t="shared" si="83"/>
        <v/>
      </c>
      <c r="AA267" s="40" t="str">
        <f t="shared" si="85"/>
        <v/>
      </c>
    </row>
    <row r="268" spans="1:27" ht="16.5" customHeight="1" x14ac:dyDescent="0.3">
      <c r="A268" s="25"/>
      <c r="B268" s="3"/>
      <c r="C268" s="3"/>
      <c r="D268" s="17"/>
      <c r="E268" s="17"/>
      <c r="F268" s="4"/>
      <c r="G268" s="4"/>
      <c r="H268" s="3">
        <f t="shared" si="89"/>
        <v>0</v>
      </c>
      <c r="I268" s="3"/>
      <c r="J268" s="50">
        <f t="shared" si="86"/>
        <v>0</v>
      </c>
      <c r="K268" s="3"/>
      <c r="L268" s="44">
        <f t="shared" si="90"/>
        <v>0</v>
      </c>
      <c r="M268" s="29"/>
      <c r="N268" s="4"/>
      <c r="O268" s="4"/>
      <c r="P268" s="3">
        <f t="shared" si="87"/>
        <v>0</v>
      </c>
      <c r="Q268" s="3"/>
      <c r="R268" s="50">
        <f t="shared" si="88"/>
        <v>0</v>
      </c>
      <c r="S268" s="3"/>
      <c r="T268" s="44">
        <f t="shared" si="91"/>
        <v>0</v>
      </c>
      <c r="U268" s="6"/>
      <c r="V268" s="47">
        <f t="shared" si="84"/>
        <v>0</v>
      </c>
      <c r="W268" s="87"/>
      <c r="X268" s="87"/>
      <c r="Y268" s="87"/>
      <c r="Z268" s="36" t="str">
        <f t="shared" si="83"/>
        <v/>
      </c>
      <c r="AA268" s="40" t="str">
        <f t="shared" si="85"/>
        <v/>
      </c>
    </row>
    <row r="269" spans="1:27" ht="16.5" customHeight="1" x14ac:dyDescent="0.3">
      <c r="A269" s="25"/>
      <c r="B269" s="3"/>
      <c r="C269" s="3"/>
      <c r="D269" s="17"/>
      <c r="E269" s="17"/>
      <c r="F269" s="4"/>
      <c r="G269" s="4"/>
      <c r="H269" s="3">
        <f t="shared" si="89"/>
        <v>0</v>
      </c>
      <c r="I269" s="3"/>
      <c r="J269" s="50">
        <f t="shared" si="86"/>
        <v>0</v>
      </c>
      <c r="K269" s="3"/>
      <c r="L269" s="44">
        <f t="shared" si="90"/>
        <v>0</v>
      </c>
      <c r="M269" s="29"/>
      <c r="N269" s="4"/>
      <c r="O269" s="4"/>
      <c r="P269" s="3">
        <f t="shared" si="87"/>
        <v>0</v>
      </c>
      <c r="Q269" s="3"/>
      <c r="R269" s="50">
        <f t="shared" si="88"/>
        <v>0</v>
      </c>
      <c r="S269" s="3"/>
      <c r="T269" s="44">
        <f t="shared" si="91"/>
        <v>0</v>
      </c>
      <c r="U269" s="6"/>
      <c r="V269" s="47">
        <f t="shared" si="84"/>
        <v>0</v>
      </c>
      <c r="W269" s="87"/>
      <c r="X269" s="87"/>
      <c r="Y269" s="87"/>
      <c r="Z269" s="36" t="str">
        <f t="shared" ref="Z269:Z332" si="92">IF(U269="","",U269/D269)</f>
        <v/>
      </c>
      <c r="AA269" s="40" t="str">
        <f t="shared" si="85"/>
        <v/>
      </c>
    </row>
    <row r="270" spans="1:27" ht="16.5" customHeight="1" x14ac:dyDescent="0.3">
      <c r="A270" s="25"/>
      <c r="B270" s="3"/>
      <c r="C270" s="3"/>
      <c r="D270" s="17"/>
      <c r="E270" s="17"/>
      <c r="F270" s="4"/>
      <c r="G270" s="4"/>
      <c r="H270" s="3">
        <f t="shared" si="89"/>
        <v>0</v>
      </c>
      <c r="I270" s="3"/>
      <c r="J270" s="50">
        <f t="shared" si="86"/>
        <v>0</v>
      </c>
      <c r="K270" s="3"/>
      <c r="L270" s="44">
        <f t="shared" si="90"/>
        <v>0</v>
      </c>
      <c r="M270" s="29"/>
      <c r="N270" s="4"/>
      <c r="O270" s="4"/>
      <c r="P270" s="3">
        <f t="shared" si="87"/>
        <v>0</v>
      </c>
      <c r="Q270" s="3"/>
      <c r="R270" s="50">
        <f t="shared" si="88"/>
        <v>0</v>
      </c>
      <c r="S270" s="3"/>
      <c r="T270" s="44">
        <f t="shared" si="91"/>
        <v>0</v>
      </c>
      <c r="U270" s="6"/>
      <c r="V270" s="47">
        <f t="shared" si="84"/>
        <v>0</v>
      </c>
      <c r="W270" s="87"/>
      <c r="X270" s="87"/>
      <c r="Y270" s="87"/>
      <c r="Z270" s="36" t="str">
        <f t="shared" si="92"/>
        <v/>
      </c>
      <c r="AA270" s="40" t="str">
        <f t="shared" si="85"/>
        <v/>
      </c>
    </row>
    <row r="271" spans="1:27" ht="16.5" customHeight="1" x14ac:dyDescent="0.3">
      <c r="A271" s="25"/>
      <c r="B271" s="3"/>
      <c r="C271" s="3"/>
      <c r="D271" s="17"/>
      <c r="E271" s="17"/>
      <c r="F271" s="4"/>
      <c r="G271" s="4"/>
      <c r="H271" s="3">
        <f t="shared" si="89"/>
        <v>0</v>
      </c>
      <c r="I271" s="3"/>
      <c r="J271" s="50">
        <f t="shared" si="86"/>
        <v>0</v>
      </c>
      <c r="K271" s="3"/>
      <c r="L271" s="44">
        <f t="shared" si="90"/>
        <v>0</v>
      </c>
      <c r="M271" s="29"/>
      <c r="N271" s="4"/>
      <c r="O271" s="4"/>
      <c r="P271" s="3">
        <f t="shared" si="87"/>
        <v>0</v>
      </c>
      <c r="Q271" s="3"/>
      <c r="R271" s="50">
        <f t="shared" si="88"/>
        <v>0</v>
      </c>
      <c r="S271" s="3"/>
      <c r="T271" s="44">
        <f t="shared" si="91"/>
        <v>0</v>
      </c>
      <c r="U271" s="6"/>
      <c r="V271" s="47">
        <f t="shared" si="84"/>
        <v>0</v>
      </c>
      <c r="W271" s="87"/>
      <c r="X271" s="87"/>
      <c r="Y271" s="87"/>
      <c r="Z271" s="36" t="str">
        <f t="shared" si="92"/>
        <v/>
      </c>
      <c r="AA271" s="40" t="str">
        <f t="shared" si="85"/>
        <v/>
      </c>
    </row>
    <row r="272" spans="1:27" ht="16.5" customHeight="1" x14ac:dyDescent="0.3">
      <c r="A272" s="25"/>
      <c r="B272" s="3"/>
      <c r="C272" s="3"/>
      <c r="D272" s="17"/>
      <c r="E272" s="17"/>
      <c r="F272" s="4"/>
      <c r="G272" s="4"/>
      <c r="H272" s="3">
        <f t="shared" si="89"/>
        <v>0</v>
      </c>
      <c r="I272" s="3"/>
      <c r="J272" s="50">
        <f t="shared" si="86"/>
        <v>0</v>
      </c>
      <c r="K272" s="3"/>
      <c r="L272" s="44">
        <f t="shared" si="90"/>
        <v>0</v>
      </c>
      <c r="M272" s="29"/>
      <c r="N272" s="4"/>
      <c r="O272" s="4"/>
      <c r="P272" s="3">
        <f t="shared" si="87"/>
        <v>0</v>
      </c>
      <c r="Q272" s="3"/>
      <c r="R272" s="50">
        <f t="shared" si="88"/>
        <v>0</v>
      </c>
      <c r="S272" s="3"/>
      <c r="T272" s="44">
        <f t="shared" si="91"/>
        <v>0</v>
      </c>
      <c r="U272" s="6"/>
      <c r="V272" s="47">
        <f t="shared" ref="V272:V335" si="93">SUM(L272,T272)</f>
        <v>0</v>
      </c>
      <c r="W272" s="87"/>
      <c r="X272" s="87"/>
      <c r="Y272" s="87"/>
      <c r="Z272" s="36" t="str">
        <f t="shared" si="92"/>
        <v/>
      </c>
      <c r="AA272" s="40" t="str">
        <f t="shared" ref="AA272:AA335" si="94">IF(U272="","",U272/V272)</f>
        <v/>
      </c>
    </row>
    <row r="273" spans="1:27" ht="16.5" customHeight="1" x14ac:dyDescent="0.3">
      <c r="A273" s="25"/>
      <c r="B273" s="3"/>
      <c r="C273" s="3"/>
      <c r="D273" s="17"/>
      <c r="E273" s="17"/>
      <c r="F273" s="4"/>
      <c r="G273" s="4"/>
      <c r="H273" s="3">
        <f t="shared" si="89"/>
        <v>0</v>
      </c>
      <c r="I273" s="3"/>
      <c r="J273" s="50">
        <f t="shared" si="86"/>
        <v>0</v>
      </c>
      <c r="K273" s="3"/>
      <c r="L273" s="44">
        <f t="shared" si="90"/>
        <v>0</v>
      </c>
      <c r="M273" s="29"/>
      <c r="N273" s="4"/>
      <c r="O273" s="4"/>
      <c r="P273" s="3">
        <f t="shared" si="87"/>
        <v>0</v>
      </c>
      <c r="Q273" s="3"/>
      <c r="R273" s="50">
        <f t="shared" si="88"/>
        <v>0</v>
      </c>
      <c r="S273" s="3"/>
      <c r="T273" s="44">
        <f t="shared" si="91"/>
        <v>0</v>
      </c>
      <c r="U273" s="6"/>
      <c r="V273" s="47">
        <f t="shared" si="93"/>
        <v>0</v>
      </c>
      <c r="W273" s="87"/>
      <c r="X273" s="87"/>
      <c r="Y273" s="87"/>
      <c r="Z273" s="36" t="str">
        <f t="shared" si="92"/>
        <v/>
      </c>
      <c r="AA273" s="40" t="str">
        <f t="shared" si="94"/>
        <v/>
      </c>
    </row>
    <row r="274" spans="1:27" ht="16.5" customHeight="1" x14ac:dyDescent="0.3">
      <c r="A274" s="25"/>
      <c r="B274" s="3"/>
      <c r="C274" s="3"/>
      <c r="D274" s="17"/>
      <c r="E274" s="17"/>
      <c r="F274" s="4"/>
      <c r="G274" s="4"/>
      <c r="H274" s="3">
        <f t="shared" si="89"/>
        <v>0</v>
      </c>
      <c r="I274" s="3"/>
      <c r="J274" s="50">
        <f t="shared" si="86"/>
        <v>0</v>
      </c>
      <c r="K274" s="3"/>
      <c r="L274" s="44">
        <f t="shared" si="90"/>
        <v>0</v>
      </c>
      <c r="M274" s="29"/>
      <c r="N274" s="4"/>
      <c r="O274" s="4"/>
      <c r="P274" s="3">
        <f t="shared" si="87"/>
        <v>0</v>
      </c>
      <c r="Q274" s="3"/>
      <c r="R274" s="50">
        <f t="shared" si="88"/>
        <v>0</v>
      </c>
      <c r="S274" s="3"/>
      <c r="T274" s="44">
        <f t="shared" si="91"/>
        <v>0</v>
      </c>
      <c r="U274" s="6"/>
      <c r="V274" s="47">
        <f t="shared" si="93"/>
        <v>0</v>
      </c>
      <c r="W274" s="87"/>
      <c r="X274" s="87"/>
      <c r="Y274" s="87"/>
      <c r="Z274" s="36" t="str">
        <f t="shared" si="92"/>
        <v/>
      </c>
      <c r="AA274" s="40" t="str">
        <f t="shared" si="94"/>
        <v/>
      </c>
    </row>
    <row r="275" spans="1:27" ht="16.5" customHeight="1" x14ac:dyDescent="0.3">
      <c r="A275" s="25"/>
      <c r="B275" s="3"/>
      <c r="C275" s="3"/>
      <c r="D275" s="17"/>
      <c r="E275" s="17"/>
      <c r="F275" s="4"/>
      <c r="G275" s="4"/>
      <c r="H275" s="3">
        <f t="shared" si="89"/>
        <v>0</v>
      </c>
      <c r="I275" s="3"/>
      <c r="J275" s="50">
        <f t="shared" si="86"/>
        <v>0</v>
      </c>
      <c r="K275" s="3"/>
      <c r="L275" s="44">
        <f t="shared" si="90"/>
        <v>0</v>
      </c>
      <c r="M275" s="29"/>
      <c r="N275" s="4"/>
      <c r="O275" s="4"/>
      <c r="P275" s="3">
        <f t="shared" si="87"/>
        <v>0</v>
      </c>
      <c r="Q275" s="3"/>
      <c r="R275" s="50">
        <f t="shared" si="88"/>
        <v>0</v>
      </c>
      <c r="S275" s="3"/>
      <c r="T275" s="44">
        <f t="shared" si="91"/>
        <v>0</v>
      </c>
      <c r="U275" s="6"/>
      <c r="V275" s="47">
        <f t="shared" si="93"/>
        <v>0</v>
      </c>
      <c r="W275" s="87"/>
      <c r="X275" s="87"/>
      <c r="Y275" s="87"/>
      <c r="Z275" s="36" t="str">
        <f t="shared" si="92"/>
        <v/>
      </c>
      <c r="AA275" s="40" t="str">
        <f t="shared" si="94"/>
        <v/>
      </c>
    </row>
    <row r="276" spans="1:27" ht="16.5" customHeight="1" x14ac:dyDescent="0.3">
      <c r="A276" s="25"/>
      <c r="B276" s="3"/>
      <c r="C276" s="3"/>
      <c r="D276" s="17"/>
      <c r="E276" s="17"/>
      <c r="F276" s="4"/>
      <c r="G276" s="4"/>
      <c r="H276" s="3">
        <f t="shared" si="89"/>
        <v>0</v>
      </c>
      <c r="I276" s="3"/>
      <c r="J276" s="50">
        <f t="shared" si="86"/>
        <v>0</v>
      </c>
      <c r="K276" s="3"/>
      <c r="L276" s="44">
        <f t="shared" si="90"/>
        <v>0</v>
      </c>
      <c r="M276" s="29"/>
      <c r="N276" s="4"/>
      <c r="O276" s="4"/>
      <c r="P276" s="3">
        <f t="shared" si="87"/>
        <v>0</v>
      </c>
      <c r="Q276" s="3"/>
      <c r="R276" s="50">
        <f t="shared" si="88"/>
        <v>0</v>
      </c>
      <c r="S276" s="3"/>
      <c r="T276" s="44">
        <f t="shared" si="91"/>
        <v>0</v>
      </c>
      <c r="U276" s="6"/>
      <c r="V276" s="47">
        <f t="shared" si="93"/>
        <v>0</v>
      </c>
      <c r="W276" s="87"/>
      <c r="X276" s="87"/>
      <c r="Y276" s="87"/>
      <c r="Z276" s="36" t="str">
        <f t="shared" si="92"/>
        <v/>
      </c>
      <c r="AA276" s="40" t="str">
        <f t="shared" si="94"/>
        <v/>
      </c>
    </row>
    <row r="277" spans="1:27" ht="16.5" customHeight="1" x14ac:dyDescent="0.3">
      <c r="A277" s="25"/>
      <c r="B277" s="3"/>
      <c r="C277" s="3"/>
      <c r="D277" s="17"/>
      <c r="E277" s="17"/>
      <c r="F277" s="4"/>
      <c r="G277" s="4"/>
      <c r="H277" s="3">
        <f t="shared" si="89"/>
        <v>0</v>
      </c>
      <c r="I277" s="3"/>
      <c r="J277" s="50">
        <f t="shared" si="86"/>
        <v>0</v>
      </c>
      <c r="K277" s="3"/>
      <c r="L277" s="44">
        <f t="shared" si="90"/>
        <v>0</v>
      </c>
      <c r="M277" s="29"/>
      <c r="N277" s="4"/>
      <c r="O277" s="4"/>
      <c r="P277" s="3">
        <f t="shared" si="87"/>
        <v>0</v>
      </c>
      <c r="Q277" s="3"/>
      <c r="R277" s="50">
        <f t="shared" si="88"/>
        <v>0</v>
      </c>
      <c r="S277" s="3"/>
      <c r="T277" s="44">
        <f t="shared" si="91"/>
        <v>0</v>
      </c>
      <c r="U277" s="6"/>
      <c r="V277" s="47">
        <f t="shared" si="93"/>
        <v>0</v>
      </c>
      <c r="W277" s="87"/>
      <c r="X277" s="87"/>
      <c r="Y277" s="87"/>
      <c r="Z277" s="36" t="str">
        <f t="shared" si="92"/>
        <v/>
      </c>
      <c r="AA277" s="40" t="str">
        <f t="shared" si="94"/>
        <v/>
      </c>
    </row>
    <row r="278" spans="1:27" ht="16.5" customHeight="1" x14ac:dyDescent="0.3">
      <c r="A278" s="25"/>
      <c r="B278" s="3"/>
      <c r="C278" s="3"/>
      <c r="D278" s="17"/>
      <c r="E278" s="17"/>
      <c r="F278" s="4"/>
      <c r="G278" s="4"/>
      <c r="H278" s="3">
        <f t="shared" si="89"/>
        <v>0</v>
      </c>
      <c r="I278" s="3"/>
      <c r="J278" s="50">
        <f t="shared" si="86"/>
        <v>0</v>
      </c>
      <c r="K278" s="3"/>
      <c r="L278" s="44">
        <f t="shared" si="90"/>
        <v>0</v>
      </c>
      <c r="M278" s="29"/>
      <c r="N278" s="4"/>
      <c r="O278" s="4"/>
      <c r="P278" s="3">
        <f t="shared" si="87"/>
        <v>0</v>
      </c>
      <c r="Q278" s="3"/>
      <c r="R278" s="50">
        <f t="shared" si="88"/>
        <v>0</v>
      </c>
      <c r="S278" s="3"/>
      <c r="T278" s="44">
        <f t="shared" si="91"/>
        <v>0</v>
      </c>
      <c r="U278" s="6"/>
      <c r="V278" s="47">
        <f t="shared" si="93"/>
        <v>0</v>
      </c>
      <c r="W278" s="87"/>
      <c r="X278" s="87"/>
      <c r="Y278" s="87"/>
      <c r="Z278" s="36" t="str">
        <f t="shared" si="92"/>
        <v/>
      </c>
      <c r="AA278" s="40" t="str">
        <f t="shared" si="94"/>
        <v/>
      </c>
    </row>
    <row r="279" spans="1:27" ht="16.5" customHeight="1" x14ac:dyDescent="0.3">
      <c r="A279" s="25"/>
      <c r="B279" s="3"/>
      <c r="C279" s="3"/>
      <c r="D279" s="17"/>
      <c r="E279" s="17"/>
      <c r="F279" s="4"/>
      <c r="G279" s="4"/>
      <c r="H279" s="3">
        <f t="shared" si="89"/>
        <v>0</v>
      </c>
      <c r="I279" s="3"/>
      <c r="J279" s="50">
        <f t="shared" si="86"/>
        <v>0</v>
      </c>
      <c r="K279" s="3"/>
      <c r="L279" s="44">
        <f t="shared" si="90"/>
        <v>0</v>
      </c>
      <c r="M279" s="29"/>
      <c r="N279" s="4"/>
      <c r="O279" s="4"/>
      <c r="P279" s="3">
        <f t="shared" si="87"/>
        <v>0</v>
      </c>
      <c r="Q279" s="3"/>
      <c r="R279" s="50">
        <f t="shared" si="88"/>
        <v>0</v>
      </c>
      <c r="S279" s="3"/>
      <c r="T279" s="44">
        <f t="shared" si="91"/>
        <v>0</v>
      </c>
      <c r="U279" s="6"/>
      <c r="V279" s="47">
        <f t="shared" si="93"/>
        <v>0</v>
      </c>
      <c r="W279" s="87"/>
      <c r="X279" s="87"/>
      <c r="Y279" s="87"/>
      <c r="Z279" s="36" t="str">
        <f t="shared" si="92"/>
        <v/>
      </c>
      <c r="AA279" s="40" t="str">
        <f t="shared" si="94"/>
        <v/>
      </c>
    </row>
    <row r="280" spans="1:27" ht="16.5" customHeight="1" x14ac:dyDescent="0.3">
      <c r="A280" s="25"/>
      <c r="B280" s="3"/>
      <c r="C280" s="3"/>
      <c r="D280" s="17"/>
      <c r="E280" s="17"/>
      <c r="F280" s="4"/>
      <c r="G280" s="4"/>
      <c r="H280" s="3">
        <f t="shared" si="89"/>
        <v>0</v>
      </c>
      <c r="I280" s="3"/>
      <c r="J280" s="50">
        <f t="shared" si="86"/>
        <v>0</v>
      </c>
      <c r="K280" s="3"/>
      <c r="L280" s="44">
        <f t="shared" si="90"/>
        <v>0</v>
      </c>
      <c r="M280" s="29"/>
      <c r="N280" s="4"/>
      <c r="O280" s="4"/>
      <c r="P280" s="3">
        <f t="shared" si="87"/>
        <v>0</v>
      </c>
      <c r="Q280" s="3"/>
      <c r="R280" s="50">
        <f t="shared" si="88"/>
        <v>0</v>
      </c>
      <c r="S280" s="3"/>
      <c r="T280" s="44">
        <f t="shared" si="91"/>
        <v>0</v>
      </c>
      <c r="U280" s="6"/>
      <c r="V280" s="47">
        <f t="shared" si="93"/>
        <v>0</v>
      </c>
      <c r="W280" s="87"/>
      <c r="X280" s="87"/>
      <c r="Y280" s="87"/>
      <c r="Z280" s="36" t="str">
        <f t="shared" si="92"/>
        <v/>
      </c>
      <c r="AA280" s="40" t="str">
        <f t="shared" si="94"/>
        <v/>
      </c>
    </row>
    <row r="281" spans="1:27" ht="16.5" customHeight="1" x14ac:dyDescent="0.3">
      <c r="A281" s="25"/>
      <c r="B281" s="3"/>
      <c r="C281" s="3"/>
      <c r="D281" s="17"/>
      <c r="E281" s="17"/>
      <c r="F281" s="4"/>
      <c r="G281" s="4"/>
      <c r="H281" s="3">
        <f t="shared" si="89"/>
        <v>0</v>
      </c>
      <c r="I281" s="3"/>
      <c r="J281" s="50">
        <f t="shared" si="86"/>
        <v>0</v>
      </c>
      <c r="K281" s="3"/>
      <c r="L281" s="44">
        <f t="shared" si="90"/>
        <v>0</v>
      </c>
      <c r="M281" s="29"/>
      <c r="N281" s="4"/>
      <c r="O281" s="4"/>
      <c r="P281" s="3">
        <f t="shared" si="87"/>
        <v>0</v>
      </c>
      <c r="Q281" s="3"/>
      <c r="R281" s="50">
        <f t="shared" si="88"/>
        <v>0</v>
      </c>
      <c r="S281" s="3"/>
      <c r="T281" s="44">
        <f t="shared" si="91"/>
        <v>0</v>
      </c>
      <c r="U281" s="6"/>
      <c r="V281" s="47">
        <f t="shared" si="93"/>
        <v>0</v>
      </c>
      <c r="W281" s="87"/>
      <c r="X281" s="87"/>
      <c r="Y281" s="87"/>
      <c r="Z281" s="36" t="str">
        <f t="shared" si="92"/>
        <v/>
      </c>
      <c r="AA281" s="40" t="str">
        <f t="shared" si="94"/>
        <v/>
      </c>
    </row>
    <row r="282" spans="1:27" ht="16.5" customHeight="1" x14ac:dyDescent="0.3">
      <c r="A282" s="25"/>
      <c r="B282" s="3"/>
      <c r="C282" s="3"/>
      <c r="D282" s="17"/>
      <c r="E282" s="17"/>
      <c r="F282" s="4"/>
      <c r="G282" s="4"/>
      <c r="H282" s="3">
        <f t="shared" si="89"/>
        <v>0</v>
      </c>
      <c r="I282" s="3"/>
      <c r="J282" s="50">
        <f t="shared" si="86"/>
        <v>0</v>
      </c>
      <c r="K282" s="3"/>
      <c r="L282" s="44">
        <f t="shared" si="90"/>
        <v>0</v>
      </c>
      <c r="M282" s="29"/>
      <c r="N282" s="4"/>
      <c r="O282" s="4"/>
      <c r="P282" s="3">
        <f t="shared" si="87"/>
        <v>0</v>
      </c>
      <c r="Q282" s="3"/>
      <c r="R282" s="50">
        <f t="shared" si="88"/>
        <v>0</v>
      </c>
      <c r="S282" s="3"/>
      <c r="T282" s="44">
        <f t="shared" si="91"/>
        <v>0</v>
      </c>
      <c r="U282" s="6"/>
      <c r="V282" s="47">
        <f t="shared" si="93"/>
        <v>0</v>
      </c>
      <c r="W282" s="87"/>
      <c r="X282" s="87"/>
      <c r="Y282" s="87"/>
      <c r="Z282" s="36" t="str">
        <f t="shared" si="92"/>
        <v/>
      </c>
      <c r="AA282" s="40" t="str">
        <f t="shared" si="94"/>
        <v/>
      </c>
    </row>
    <row r="283" spans="1:27" ht="16.5" customHeight="1" x14ac:dyDescent="0.3">
      <c r="A283" s="25"/>
      <c r="B283" s="3"/>
      <c r="C283" s="3"/>
      <c r="D283" s="17"/>
      <c r="E283" s="17"/>
      <c r="F283" s="4"/>
      <c r="G283" s="4"/>
      <c r="H283" s="3">
        <f t="shared" si="89"/>
        <v>0</v>
      </c>
      <c r="I283" s="3"/>
      <c r="J283" s="50">
        <f t="shared" si="86"/>
        <v>0</v>
      </c>
      <c r="K283" s="3"/>
      <c r="L283" s="44">
        <f t="shared" si="90"/>
        <v>0</v>
      </c>
      <c r="M283" s="29"/>
      <c r="N283" s="4"/>
      <c r="O283" s="4"/>
      <c r="P283" s="3">
        <f t="shared" si="87"/>
        <v>0</v>
      </c>
      <c r="Q283" s="3"/>
      <c r="R283" s="50">
        <f t="shared" si="88"/>
        <v>0</v>
      </c>
      <c r="S283" s="3"/>
      <c r="T283" s="44">
        <f t="shared" si="91"/>
        <v>0</v>
      </c>
      <c r="U283" s="6"/>
      <c r="V283" s="47">
        <f t="shared" si="93"/>
        <v>0</v>
      </c>
      <c r="W283" s="87"/>
      <c r="X283" s="87"/>
      <c r="Y283" s="87"/>
      <c r="Z283" s="36" t="str">
        <f t="shared" si="92"/>
        <v/>
      </c>
      <c r="AA283" s="40" t="str">
        <f t="shared" si="94"/>
        <v/>
      </c>
    </row>
    <row r="284" spans="1:27" ht="16.5" customHeight="1" x14ac:dyDescent="0.3">
      <c r="A284" s="25"/>
      <c r="B284" s="3"/>
      <c r="C284" s="3"/>
      <c r="D284" s="17"/>
      <c r="E284" s="17"/>
      <c r="F284" s="4"/>
      <c r="G284" s="4"/>
      <c r="H284" s="3">
        <f t="shared" si="89"/>
        <v>0</v>
      </c>
      <c r="I284" s="3"/>
      <c r="J284" s="50">
        <f t="shared" si="86"/>
        <v>0</v>
      </c>
      <c r="K284" s="3"/>
      <c r="L284" s="44">
        <f t="shared" si="90"/>
        <v>0</v>
      </c>
      <c r="M284" s="29"/>
      <c r="N284" s="4"/>
      <c r="O284" s="4"/>
      <c r="P284" s="3">
        <f t="shared" si="87"/>
        <v>0</v>
      </c>
      <c r="Q284" s="3"/>
      <c r="R284" s="50">
        <f t="shared" si="88"/>
        <v>0</v>
      </c>
      <c r="S284" s="3"/>
      <c r="T284" s="44">
        <f t="shared" si="91"/>
        <v>0</v>
      </c>
      <c r="U284" s="6"/>
      <c r="V284" s="47">
        <f t="shared" si="93"/>
        <v>0</v>
      </c>
      <c r="W284" s="87"/>
      <c r="X284" s="87"/>
      <c r="Y284" s="87"/>
      <c r="Z284" s="36" t="str">
        <f t="shared" si="92"/>
        <v/>
      </c>
      <c r="AA284" s="40" t="str">
        <f t="shared" si="94"/>
        <v/>
      </c>
    </row>
    <row r="285" spans="1:27" ht="16.5" customHeight="1" x14ac:dyDescent="0.3">
      <c r="A285" s="25"/>
      <c r="B285" s="3"/>
      <c r="C285" s="3"/>
      <c r="D285" s="17"/>
      <c r="E285" s="17"/>
      <c r="F285" s="4"/>
      <c r="G285" s="4"/>
      <c r="H285" s="3">
        <f t="shared" si="89"/>
        <v>0</v>
      </c>
      <c r="I285" s="3"/>
      <c r="J285" s="50">
        <f t="shared" si="86"/>
        <v>0</v>
      </c>
      <c r="K285" s="3"/>
      <c r="L285" s="44">
        <f t="shared" si="90"/>
        <v>0</v>
      </c>
      <c r="M285" s="29"/>
      <c r="N285" s="4"/>
      <c r="O285" s="4"/>
      <c r="P285" s="3">
        <f t="shared" si="87"/>
        <v>0</v>
      </c>
      <c r="Q285" s="3"/>
      <c r="R285" s="50">
        <f t="shared" si="88"/>
        <v>0</v>
      </c>
      <c r="S285" s="3"/>
      <c r="T285" s="44">
        <f t="shared" si="91"/>
        <v>0</v>
      </c>
      <c r="U285" s="6"/>
      <c r="V285" s="47">
        <f t="shared" si="93"/>
        <v>0</v>
      </c>
      <c r="W285" s="87"/>
      <c r="X285" s="87"/>
      <c r="Y285" s="87"/>
      <c r="Z285" s="36" t="str">
        <f t="shared" si="92"/>
        <v/>
      </c>
      <c r="AA285" s="40" t="str">
        <f t="shared" si="94"/>
        <v/>
      </c>
    </row>
    <row r="286" spans="1:27" ht="16.5" customHeight="1" x14ac:dyDescent="0.3">
      <c r="A286" s="25"/>
      <c r="B286" s="3"/>
      <c r="C286" s="3"/>
      <c r="D286" s="17"/>
      <c r="E286" s="17"/>
      <c r="F286" s="4"/>
      <c r="G286" s="4"/>
      <c r="H286" s="3">
        <f t="shared" si="89"/>
        <v>0</v>
      </c>
      <c r="I286" s="3"/>
      <c r="J286" s="50">
        <f t="shared" si="86"/>
        <v>0</v>
      </c>
      <c r="K286" s="3"/>
      <c r="L286" s="44">
        <f t="shared" si="90"/>
        <v>0</v>
      </c>
      <c r="M286" s="29"/>
      <c r="N286" s="4"/>
      <c r="O286" s="4"/>
      <c r="P286" s="3">
        <f t="shared" si="87"/>
        <v>0</v>
      </c>
      <c r="Q286" s="3"/>
      <c r="R286" s="50">
        <f t="shared" si="88"/>
        <v>0</v>
      </c>
      <c r="S286" s="3"/>
      <c r="T286" s="44">
        <f t="shared" si="91"/>
        <v>0</v>
      </c>
      <c r="U286" s="6"/>
      <c r="V286" s="47">
        <f t="shared" si="93"/>
        <v>0</v>
      </c>
      <c r="W286" s="87"/>
      <c r="X286" s="87"/>
      <c r="Y286" s="87"/>
      <c r="Z286" s="36" t="str">
        <f t="shared" si="92"/>
        <v/>
      </c>
      <c r="AA286" s="40" t="str">
        <f t="shared" si="94"/>
        <v/>
      </c>
    </row>
    <row r="287" spans="1:27" ht="16.5" customHeight="1" x14ac:dyDescent="0.3">
      <c r="A287" s="25"/>
      <c r="B287" s="3"/>
      <c r="C287" s="3"/>
      <c r="D287" s="17"/>
      <c r="E287" s="17"/>
      <c r="F287" s="4"/>
      <c r="G287" s="4"/>
      <c r="H287" s="3">
        <f t="shared" si="89"/>
        <v>0</v>
      </c>
      <c r="I287" s="3"/>
      <c r="J287" s="50">
        <f t="shared" si="86"/>
        <v>0</v>
      </c>
      <c r="K287" s="3"/>
      <c r="L287" s="44">
        <f t="shared" si="90"/>
        <v>0</v>
      </c>
      <c r="M287" s="29"/>
      <c r="N287" s="4"/>
      <c r="O287" s="4"/>
      <c r="P287" s="3">
        <f t="shared" si="87"/>
        <v>0</v>
      </c>
      <c r="Q287" s="3"/>
      <c r="R287" s="50">
        <f t="shared" si="88"/>
        <v>0</v>
      </c>
      <c r="S287" s="3"/>
      <c r="T287" s="44">
        <f t="shared" si="91"/>
        <v>0</v>
      </c>
      <c r="U287" s="6"/>
      <c r="V287" s="47">
        <f t="shared" si="93"/>
        <v>0</v>
      </c>
      <c r="W287" s="87"/>
      <c r="X287" s="87"/>
      <c r="Y287" s="87"/>
      <c r="Z287" s="36" t="str">
        <f t="shared" si="92"/>
        <v/>
      </c>
      <c r="AA287" s="40" t="str">
        <f t="shared" si="94"/>
        <v/>
      </c>
    </row>
    <row r="288" spans="1:27" ht="16.5" customHeight="1" x14ac:dyDescent="0.3">
      <c r="A288" s="25"/>
      <c r="B288" s="3"/>
      <c r="C288" s="3"/>
      <c r="D288" s="17"/>
      <c r="E288" s="17"/>
      <c r="F288" s="4"/>
      <c r="G288" s="4"/>
      <c r="H288" s="3">
        <f t="shared" si="89"/>
        <v>0</v>
      </c>
      <c r="I288" s="3"/>
      <c r="J288" s="50">
        <f t="shared" si="86"/>
        <v>0</v>
      </c>
      <c r="K288" s="3"/>
      <c r="L288" s="44">
        <f t="shared" si="90"/>
        <v>0</v>
      </c>
      <c r="M288" s="29"/>
      <c r="N288" s="4"/>
      <c r="O288" s="4"/>
      <c r="P288" s="3">
        <f t="shared" si="87"/>
        <v>0</v>
      </c>
      <c r="Q288" s="3"/>
      <c r="R288" s="50">
        <f t="shared" si="88"/>
        <v>0</v>
      </c>
      <c r="S288" s="3"/>
      <c r="T288" s="44">
        <f t="shared" si="91"/>
        <v>0</v>
      </c>
      <c r="U288" s="6"/>
      <c r="V288" s="47">
        <f t="shared" si="93"/>
        <v>0</v>
      </c>
      <c r="W288" s="87"/>
      <c r="X288" s="87"/>
      <c r="Y288" s="87"/>
      <c r="Z288" s="36" t="str">
        <f t="shared" si="92"/>
        <v/>
      </c>
      <c r="AA288" s="40" t="str">
        <f t="shared" si="94"/>
        <v/>
      </c>
    </row>
    <row r="289" spans="1:27" ht="16.5" customHeight="1" x14ac:dyDescent="0.3">
      <c r="A289" s="25"/>
      <c r="B289" s="3"/>
      <c r="C289" s="3"/>
      <c r="D289" s="17"/>
      <c r="E289" s="17"/>
      <c r="F289" s="4"/>
      <c r="G289" s="4"/>
      <c r="H289" s="3">
        <f t="shared" si="89"/>
        <v>0</v>
      </c>
      <c r="I289" s="3"/>
      <c r="J289" s="50">
        <f t="shared" si="86"/>
        <v>0</v>
      </c>
      <c r="K289" s="3"/>
      <c r="L289" s="44">
        <f t="shared" si="90"/>
        <v>0</v>
      </c>
      <c r="M289" s="29"/>
      <c r="N289" s="4"/>
      <c r="O289" s="4"/>
      <c r="P289" s="3">
        <f t="shared" si="87"/>
        <v>0</v>
      </c>
      <c r="Q289" s="3"/>
      <c r="R289" s="50">
        <f t="shared" si="88"/>
        <v>0</v>
      </c>
      <c r="S289" s="3"/>
      <c r="T289" s="44">
        <f t="shared" si="91"/>
        <v>0</v>
      </c>
      <c r="U289" s="6"/>
      <c r="V289" s="47">
        <f t="shared" si="93"/>
        <v>0</v>
      </c>
      <c r="W289" s="87"/>
      <c r="X289" s="87"/>
      <c r="Y289" s="87"/>
      <c r="Z289" s="36" t="str">
        <f t="shared" si="92"/>
        <v/>
      </c>
      <c r="AA289" s="40" t="str">
        <f t="shared" si="94"/>
        <v/>
      </c>
    </row>
    <row r="290" spans="1:27" ht="16.5" customHeight="1" x14ac:dyDescent="0.3">
      <c r="A290" s="25"/>
      <c r="B290" s="3"/>
      <c r="C290" s="3"/>
      <c r="D290" s="17"/>
      <c r="E290" s="17"/>
      <c r="F290" s="4"/>
      <c r="G290" s="4"/>
      <c r="H290" s="3">
        <f t="shared" si="89"/>
        <v>0</v>
      </c>
      <c r="I290" s="3"/>
      <c r="J290" s="50">
        <f t="shared" si="86"/>
        <v>0</v>
      </c>
      <c r="K290" s="3"/>
      <c r="L290" s="44">
        <f t="shared" si="90"/>
        <v>0</v>
      </c>
      <c r="M290" s="29"/>
      <c r="N290" s="4"/>
      <c r="O290" s="4"/>
      <c r="P290" s="3">
        <f t="shared" si="87"/>
        <v>0</v>
      </c>
      <c r="Q290" s="3"/>
      <c r="R290" s="50">
        <f t="shared" si="88"/>
        <v>0</v>
      </c>
      <c r="S290" s="3"/>
      <c r="T290" s="44">
        <f t="shared" si="91"/>
        <v>0</v>
      </c>
      <c r="U290" s="6"/>
      <c r="V290" s="47">
        <f t="shared" si="93"/>
        <v>0</v>
      </c>
      <c r="W290" s="87"/>
      <c r="X290" s="87"/>
      <c r="Y290" s="87"/>
      <c r="Z290" s="36" t="str">
        <f t="shared" si="92"/>
        <v/>
      </c>
      <c r="AA290" s="40" t="str">
        <f t="shared" si="94"/>
        <v/>
      </c>
    </row>
    <row r="291" spans="1:27" ht="16.5" customHeight="1" x14ac:dyDescent="0.3">
      <c r="A291" s="25"/>
      <c r="B291" s="3"/>
      <c r="C291" s="3"/>
      <c r="D291" s="17"/>
      <c r="E291" s="17"/>
      <c r="F291" s="4"/>
      <c r="G291" s="4"/>
      <c r="H291" s="3">
        <f t="shared" si="89"/>
        <v>0</v>
      </c>
      <c r="I291" s="3"/>
      <c r="J291" s="50">
        <f t="shared" si="86"/>
        <v>0</v>
      </c>
      <c r="K291" s="3"/>
      <c r="L291" s="44">
        <f t="shared" si="90"/>
        <v>0</v>
      </c>
      <c r="M291" s="29"/>
      <c r="N291" s="4"/>
      <c r="O291" s="4"/>
      <c r="P291" s="3">
        <f t="shared" si="87"/>
        <v>0</v>
      </c>
      <c r="Q291" s="3"/>
      <c r="R291" s="50">
        <f t="shared" si="88"/>
        <v>0</v>
      </c>
      <c r="S291" s="3"/>
      <c r="T291" s="44">
        <f t="shared" si="91"/>
        <v>0</v>
      </c>
      <c r="U291" s="6"/>
      <c r="V291" s="47">
        <f t="shared" si="93"/>
        <v>0</v>
      </c>
      <c r="W291" s="87"/>
      <c r="X291" s="87"/>
      <c r="Y291" s="87"/>
      <c r="Z291" s="36" t="str">
        <f t="shared" si="92"/>
        <v/>
      </c>
      <c r="AA291" s="40" t="str">
        <f t="shared" si="94"/>
        <v/>
      </c>
    </row>
    <row r="292" spans="1:27" ht="16.5" customHeight="1" x14ac:dyDescent="0.3">
      <c r="A292" s="25"/>
      <c r="B292" s="3"/>
      <c r="C292" s="3"/>
      <c r="D292" s="17"/>
      <c r="E292" s="17"/>
      <c r="F292" s="4"/>
      <c r="G292" s="4"/>
      <c r="H292" s="3">
        <f t="shared" si="89"/>
        <v>0</v>
      </c>
      <c r="I292" s="3"/>
      <c r="J292" s="50">
        <f t="shared" si="86"/>
        <v>0</v>
      </c>
      <c r="K292" s="3"/>
      <c r="L292" s="44">
        <f t="shared" si="90"/>
        <v>0</v>
      </c>
      <c r="M292" s="29"/>
      <c r="N292" s="4"/>
      <c r="O292" s="4"/>
      <c r="P292" s="3">
        <f t="shared" si="87"/>
        <v>0</v>
      </c>
      <c r="Q292" s="3"/>
      <c r="R292" s="50">
        <f t="shared" si="88"/>
        <v>0</v>
      </c>
      <c r="S292" s="3"/>
      <c r="T292" s="44">
        <f t="shared" si="91"/>
        <v>0</v>
      </c>
      <c r="U292" s="6"/>
      <c r="V292" s="47">
        <f t="shared" si="93"/>
        <v>0</v>
      </c>
      <c r="W292" s="87"/>
      <c r="X292" s="87"/>
      <c r="Y292" s="87"/>
      <c r="Z292" s="36" t="str">
        <f t="shared" si="92"/>
        <v/>
      </c>
      <c r="AA292" s="40" t="str">
        <f t="shared" si="94"/>
        <v/>
      </c>
    </row>
    <row r="293" spans="1:27" ht="16.5" customHeight="1" x14ac:dyDescent="0.3">
      <c r="A293" s="25"/>
      <c r="B293" s="3"/>
      <c r="C293" s="3"/>
      <c r="D293" s="17"/>
      <c r="E293" s="17"/>
      <c r="F293" s="4"/>
      <c r="G293" s="4"/>
      <c r="H293" s="3">
        <f t="shared" si="89"/>
        <v>0</v>
      </c>
      <c r="I293" s="3"/>
      <c r="J293" s="50">
        <f t="shared" si="86"/>
        <v>0</v>
      </c>
      <c r="K293" s="3"/>
      <c r="L293" s="44">
        <f t="shared" si="90"/>
        <v>0</v>
      </c>
      <c r="M293" s="29"/>
      <c r="N293" s="4"/>
      <c r="O293" s="4"/>
      <c r="P293" s="3">
        <f t="shared" si="87"/>
        <v>0</v>
      </c>
      <c r="Q293" s="3"/>
      <c r="R293" s="50">
        <f t="shared" si="88"/>
        <v>0</v>
      </c>
      <c r="S293" s="3"/>
      <c r="T293" s="44">
        <f t="shared" si="91"/>
        <v>0</v>
      </c>
      <c r="U293" s="6"/>
      <c r="V293" s="47">
        <f t="shared" si="93"/>
        <v>0</v>
      </c>
      <c r="W293" s="87"/>
      <c r="X293" s="87"/>
      <c r="Y293" s="87"/>
      <c r="Z293" s="36" t="str">
        <f t="shared" si="92"/>
        <v/>
      </c>
      <c r="AA293" s="40" t="str">
        <f t="shared" si="94"/>
        <v/>
      </c>
    </row>
    <row r="294" spans="1:27" ht="16.5" customHeight="1" x14ac:dyDescent="0.3">
      <c r="A294" s="25"/>
      <c r="B294" s="3"/>
      <c r="C294" s="3"/>
      <c r="D294" s="17"/>
      <c r="E294" s="17"/>
      <c r="F294" s="4"/>
      <c r="G294" s="4"/>
      <c r="H294" s="3">
        <f t="shared" si="89"/>
        <v>0</v>
      </c>
      <c r="I294" s="3"/>
      <c r="J294" s="50">
        <f t="shared" si="86"/>
        <v>0</v>
      </c>
      <c r="K294" s="3"/>
      <c r="L294" s="44">
        <f t="shared" si="90"/>
        <v>0</v>
      </c>
      <c r="M294" s="29"/>
      <c r="N294" s="4"/>
      <c r="O294" s="4"/>
      <c r="P294" s="3">
        <f t="shared" si="87"/>
        <v>0</v>
      </c>
      <c r="Q294" s="3"/>
      <c r="R294" s="50">
        <f t="shared" si="88"/>
        <v>0</v>
      </c>
      <c r="S294" s="3"/>
      <c r="T294" s="44">
        <f t="shared" si="91"/>
        <v>0</v>
      </c>
      <c r="U294" s="6"/>
      <c r="V294" s="47">
        <f t="shared" si="93"/>
        <v>0</v>
      </c>
      <c r="W294" s="87"/>
      <c r="X294" s="87"/>
      <c r="Y294" s="87"/>
      <c r="Z294" s="36" t="str">
        <f t="shared" si="92"/>
        <v/>
      </c>
      <c r="AA294" s="40" t="str">
        <f t="shared" si="94"/>
        <v/>
      </c>
    </row>
    <row r="295" spans="1:27" ht="16.5" customHeight="1" x14ac:dyDescent="0.3">
      <c r="A295" s="25"/>
      <c r="B295" s="3"/>
      <c r="C295" s="3"/>
      <c r="D295" s="17"/>
      <c r="E295" s="17"/>
      <c r="F295" s="4"/>
      <c r="G295" s="4"/>
      <c r="H295" s="3">
        <f t="shared" si="89"/>
        <v>0</v>
      </c>
      <c r="I295" s="3"/>
      <c r="J295" s="50">
        <f t="shared" si="86"/>
        <v>0</v>
      </c>
      <c r="K295" s="3"/>
      <c r="L295" s="44">
        <f t="shared" si="90"/>
        <v>0</v>
      </c>
      <c r="M295" s="29"/>
      <c r="N295" s="4"/>
      <c r="O295" s="4"/>
      <c r="P295" s="3">
        <f t="shared" si="87"/>
        <v>0</v>
      </c>
      <c r="Q295" s="3"/>
      <c r="R295" s="50">
        <f t="shared" si="88"/>
        <v>0</v>
      </c>
      <c r="S295" s="3"/>
      <c r="T295" s="44">
        <f t="shared" si="91"/>
        <v>0</v>
      </c>
      <c r="U295" s="6"/>
      <c r="V295" s="47">
        <f t="shared" si="93"/>
        <v>0</v>
      </c>
      <c r="W295" s="87"/>
      <c r="X295" s="87"/>
      <c r="Y295" s="87"/>
      <c r="Z295" s="36" t="str">
        <f t="shared" si="92"/>
        <v/>
      </c>
      <c r="AA295" s="40" t="str">
        <f t="shared" si="94"/>
        <v/>
      </c>
    </row>
    <row r="296" spans="1:27" ht="16.5" customHeight="1" x14ac:dyDescent="0.3">
      <c r="A296" s="25"/>
      <c r="B296" s="3"/>
      <c r="C296" s="3"/>
      <c r="D296" s="17"/>
      <c r="E296" s="17"/>
      <c r="F296" s="4"/>
      <c r="G296" s="4"/>
      <c r="H296" s="3">
        <f t="shared" si="89"/>
        <v>0</v>
      </c>
      <c r="I296" s="3"/>
      <c r="J296" s="50">
        <f t="shared" si="86"/>
        <v>0</v>
      </c>
      <c r="K296" s="3"/>
      <c r="L296" s="44">
        <f t="shared" si="90"/>
        <v>0</v>
      </c>
      <c r="M296" s="29"/>
      <c r="N296" s="4"/>
      <c r="O296" s="4"/>
      <c r="P296" s="3">
        <f t="shared" si="87"/>
        <v>0</v>
      </c>
      <c r="Q296" s="3"/>
      <c r="R296" s="50">
        <f t="shared" si="88"/>
        <v>0</v>
      </c>
      <c r="S296" s="3"/>
      <c r="T296" s="44">
        <f t="shared" si="91"/>
        <v>0</v>
      </c>
      <c r="U296" s="6"/>
      <c r="V296" s="47">
        <f t="shared" si="93"/>
        <v>0</v>
      </c>
      <c r="W296" s="87"/>
      <c r="X296" s="87"/>
      <c r="Y296" s="87"/>
      <c r="Z296" s="36" t="str">
        <f t="shared" si="92"/>
        <v/>
      </c>
      <c r="AA296" s="40" t="str">
        <f t="shared" si="94"/>
        <v/>
      </c>
    </row>
    <row r="297" spans="1:27" ht="16.5" customHeight="1" x14ac:dyDescent="0.3">
      <c r="A297" s="25"/>
      <c r="B297" s="3"/>
      <c r="C297" s="3"/>
      <c r="D297" s="17"/>
      <c r="E297" s="17"/>
      <c r="F297" s="4"/>
      <c r="G297" s="4"/>
      <c r="H297" s="3">
        <f t="shared" si="89"/>
        <v>0</v>
      </c>
      <c r="I297" s="3"/>
      <c r="J297" s="50">
        <f t="shared" si="86"/>
        <v>0</v>
      </c>
      <c r="K297" s="3"/>
      <c r="L297" s="44">
        <f t="shared" si="90"/>
        <v>0</v>
      </c>
      <c r="M297" s="29"/>
      <c r="N297" s="4"/>
      <c r="O297" s="4"/>
      <c r="P297" s="3">
        <f t="shared" si="87"/>
        <v>0</v>
      </c>
      <c r="Q297" s="3"/>
      <c r="R297" s="50">
        <f t="shared" si="88"/>
        <v>0</v>
      </c>
      <c r="S297" s="3"/>
      <c r="T297" s="44">
        <f t="shared" si="91"/>
        <v>0</v>
      </c>
      <c r="U297" s="6"/>
      <c r="V297" s="47">
        <f t="shared" si="93"/>
        <v>0</v>
      </c>
      <c r="W297" s="87"/>
      <c r="X297" s="87"/>
      <c r="Y297" s="87"/>
      <c r="Z297" s="36" t="str">
        <f t="shared" si="92"/>
        <v/>
      </c>
      <c r="AA297" s="40" t="str">
        <f t="shared" si="94"/>
        <v/>
      </c>
    </row>
    <row r="298" spans="1:27" ht="16.5" customHeight="1" x14ac:dyDescent="0.3">
      <c r="A298" s="25"/>
      <c r="B298" s="3"/>
      <c r="C298" s="3"/>
      <c r="D298" s="17"/>
      <c r="E298" s="17"/>
      <c r="F298" s="4"/>
      <c r="G298" s="4"/>
      <c r="H298" s="3">
        <f t="shared" si="89"/>
        <v>0</v>
      </c>
      <c r="I298" s="3"/>
      <c r="J298" s="50">
        <f t="shared" si="86"/>
        <v>0</v>
      </c>
      <c r="K298" s="3"/>
      <c r="L298" s="44">
        <f t="shared" si="90"/>
        <v>0</v>
      </c>
      <c r="M298" s="29"/>
      <c r="N298" s="4"/>
      <c r="O298" s="4"/>
      <c r="P298" s="3">
        <f t="shared" si="87"/>
        <v>0</v>
      </c>
      <c r="Q298" s="3"/>
      <c r="R298" s="50">
        <f t="shared" si="88"/>
        <v>0</v>
      </c>
      <c r="S298" s="3"/>
      <c r="T298" s="44">
        <f t="shared" si="91"/>
        <v>0</v>
      </c>
      <c r="U298" s="6"/>
      <c r="V298" s="47">
        <f t="shared" si="93"/>
        <v>0</v>
      </c>
      <c r="W298" s="87"/>
      <c r="X298" s="87"/>
      <c r="Y298" s="87"/>
      <c r="Z298" s="36" t="str">
        <f t="shared" si="92"/>
        <v/>
      </c>
      <c r="AA298" s="40" t="str">
        <f t="shared" si="94"/>
        <v/>
      </c>
    </row>
    <row r="299" spans="1:27" ht="16.5" customHeight="1" x14ac:dyDescent="0.3">
      <c r="A299" s="25"/>
      <c r="B299" s="3"/>
      <c r="C299" s="3"/>
      <c r="D299" s="17"/>
      <c r="E299" s="17"/>
      <c r="F299" s="4"/>
      <c r="G299" s="4"/>
      <c r="H299" s="3">
        <f t="shared" si="89"/>
        <v>0</v>
      </c>
      <c r="I299" s="3"/>
      <c r="J299" s="50">
        <f t="shared" si="86"/>
        <v>0</v>
      </c>
      <c r="K299" s="3"/>
      <c r="L299" s="44">
        <f t="shared" si="90"/>
        <v>0</v>
      </c>
      <c r="M299" s="29"/>
      <c r="N299" s="4"/>
      <c r="O299" s="4"/>
      <c r="P299" s="3">
        <f t="shared" si="87"/>
        <v>0</v>
      </c>
      <c r="Q299" s="3"/>
      <c r="R299" s="50">
        <f t="shared" si="88"/>
        <v>0</v>
      </c>
      <c r="S299" s="3"/>
      <c r="T299" s="44">
        <f t="shared" si="91"/>
        <v>0</v>
      </c>
      <c r="U299" s="6"/>
      <c r="V299" s="47">
        <f t="shared" si="93"/>
        <v>0</v>
      </c>
      <c r="W299" s="87"/>
      <c r="X299" s="87"/>
      <c r="Y299" s="87"/>
      <c r="Z299" s="36" t="str">
        <f t="shared" si="92"/>
        <v/>
      </c>
      <c r="AA299" s="40" t="str">
        <f t="shared" si="94"/>
        <v/>
      </c>
    </row>
    <row r="300" spans="1:27" ht="16.5" customHeight="1" x14ac:dyDescent="0.3">
      <c r="A300" s="25"/>
      <c r="B300" s="3"/>
      <c r="C300" s="3"/>
      <c r="D300" s="17"/>
      <c r="E300" s="17"/>
      <c r="F300" s="4"/>
      <c r="G300" s="4"/>
      <c r="H300" s="3">
        <f t="shared" si="89"/>
        <v>0</v>
      </c>
      <c r="I300" s="3"/>
      <c r="J300" s="50">
        <f t="shared" si="86"/>
        <v>0</v>
      </c>
      <c r="K300" s="3"/>
      <c r="L300" s="44">
        <f t="shared" si="90"/>
        <v>0</v>
      </c>
      <c r="M300" s="29"/>
      <c r="N300" s="4"/>
      <c r="O300" s="4"/>
      <c r="P300" s="3">
        <f t="shared" si="87"/>
        <v>0</v>
      </c>
      <c r="Q300" s="3"/>
      <c r="R300" s="50">
        <f t="shared" si="88"/>
        <v>0</v>
      </c>
      <c r="S300" s="3"/>
      <c r="T300" s="44">
        <f t="shared" si="91"/>
        <v>0</v>
      </c>
      <c r="U300" s="6"/>
      <c r="V300" s="47">
        <f t="shared" si="93"/>
        <v>0</v>
      </c>
      <c r="W300" s="87"/>
      <c r="X300" s="87"/>
      <c r="Y300" s="87"/>
      <c r="Z300" s="36" t="str">
        <f t="shared" si="92"/>
        <v/>
      </c>
      <c r="AA300" s="40" t="str">
        <f t="shared" si="94"/>
        <v/>
      </c>
    </row>
    <row r="301" spans="1:27" ht="16.5" customHeight="1" x14ac:dyDescent="0.3">
      <c r="A301" s="25"/>
      <c r="B301" s="3"/>
      <c r="C301" s="3"/>
      <c r="D301" s="17"/>
      <c r="E301" s="17"/>
      <c r="F301" s="4"/>
      <c r="G301" s="4"/>
      <c r="H301" s="3">
        <f t="shared" si="89"/>
        <v>0</v>
      </c>
      <c r="I301" s="3"/>
      <c r="J301" s="50">
        <f t="shared" si="86"/>
        <v>0</v>
      </c>
      <c r="K301" s="3"/>
      <c r="L301" s="44">
        <f t="shared" si="90"/>
        <v>0</v>
      </c>
      <c r="M301" s="29"/>
      <c r="N301" s="4"/>
      <c r="O301" s="4"/>
      <c r="P301" s="3">
        <f t="shared" si="87"/>
        <v>0</v>
      </c>
      <c r="Q301" s="3"/>
      <c r="R301" s="50">
        <f t="shared" si="88"/>
        <v>0</v>
      </c>
      <c r="S301" s="3"/>
      <c r="T301" s="44">
        <f t="shared" si="91"/>
        <v>0</v>
      </c>
      <c r="U301" s="6"/>
      <c r="V301" s="47">
        <f t="shared" si="93"/>
        <v>0</v>
      </c>
      <c r="W301" s="87"/>
      <c r="X301" s="87"/>
      <c r="Y301" s="87"/>
      <c r="Z301" s="36" t="str">
        <f t="shared" si="92"/>
        <v/>
      </c>
      <c r="AA301" s="40" t="str">
        <f t="shared" si="94"/>
        <v/>
      </c>
    </row>
    <row r="302" spans="1:27" ht="16.5" customHeight="1" x14ac:dyDescent="0.3">
      <c r="A302" s="25"/>
      <c r="B302" s="3"/>
      <c r="C302" s="3"/>
      <c r="D302" s="17"/>
      <c r="E302" s="17"/>
      <c r="F302" s="4"/>
      <c r="G302" s="4"/>
      <c r="H302" s="3">
        <f t="shared" si="89"/>
        <v>0</v>
      </c>
      <c r="I302" s="3"/>
      <c r="J302" s="50">
        <f t="shared" si="86"/>
        <v>0</v>
      </c>
      <c r="K302" s="3"/>
      <c r="L302" s="44">
        <f t="shared" si="90"/>
        <v>0</v>
      </c>
      <c r="M302" s="29"/>
      <c r="N302" s="4"/>
      <c r="O302" s="4"/>
      <c r="P302" s="3">
        <f t="shared" si="87"/>
        <v>0</v>
      </c>
      <c r="Q302" s="3"/>
      <c r="R302" s="50">
        <f t="shared" si="88"/>
        <v>0</v>
      </c>
      <c r="S302" s="3"/>
      <c r="T302" s="44">
        <f t="shared" si="91"/>
        <v>0</v>
      </c>
      <c r="U302" s="6"/>
      <c r="V302" s="47">
        <f t="shared" si="93"/>
        <v>0</v>
      </c>
      <c r="W302" s="87"/>
      <c r="X302" s="87"/>
      <c r="Y302" s="87"/>
      <c r="Z302" s="36" t="str">
        <f t="shared" si="92"/>
        <v/>
      </c>
      <c r="AA302" s="40" t="str">
        <f t="shared" si="94"/>
        <v/>
      </c>
    </row>
    <row r="303" spans="1:27" ht="16.5" customHeight="1" x14ac:dyDescent="0.3">
      <c r="A303" s="25"/>
      <c r="B303" s="3"/>
      <c r="C303" s="3"/>
      <c r="D303" s="17"/>
      <c r="E303" s="17"/>
      <c r="F303" s="4"/>
      <c r="G303" s="4"/>
      <c r="H303" s="3">
        <f t="shared" si="89"/>
        <v>0</v>
      </c>
      <c r="I303" s="3"/>
      <c r="J303" s="50">
        <f t="shared" si="86"/>
        <v>0</v>
      </c>
      <c r="K303" s="3"/>
      <c r="L303" s="44">
        <f t="shared" si="90"/>
        <v>0</v>
      </c>
      <c r="M303" s="29"/>
      <c r="N303" s="4"/>
      <c r="O303" s="4"/>
      <c r="P303" s="3">
        <f t="shared" si="87"/>
        <v>0</v>
      </c>
      <c r="Q303" s="3"/>
      <c r="R303" s="50">
        <f t="shared" si="88"/>
        <v>0</v>
      </c>
      <c r="S303" s="3"/>
      <c r="T303" s="44">
        <f t="shared" si="91"/>
        <v>0</v>
      </c>
      <c r="U303" s="6"/>
      <c r="V303" s="47">
        <f t="shared" si="93"/>
        <v>0</v>
      </c>
      <c r="W303" s="87"/>
      <c r="X303" s="87"/>
      <c r="Y303" s="87"/>
      <c r="Z303" s="36" t="str">
        <f t="shared" si="92"/>
        <v/>
      </c>
      <c r="AA303" s="40" t="str">
        <f t="shared" si="94"/>
        <v/>
      </c>
    </row>
    <row r="304" spans="1:27" ht="16.5" customHeight="1" x14ac:dyDescent="0.3">
      <c r="A304" s="25"/>
      <c r="B304" s="3"/>
      <c r="C304" s="3"/>
      <c r="D304" s="17"/>
      <c r="E304" s="17"/>
      <c r="F304" s="4"/>
      <c r="G304" s="4"/>
      <c r="H304" s="3">
        <f t="shared" si="89"/>
        <v>0</v>
      </c>
      <c r="I304" s="3"/>
      <c r="J304" s="50">
        <f t="shared" si="86"/>
        <v>0</v>
      </c>
      <c r="K304" s="3"/>
      <c r="L304" s="44">
        <f t="shared" si="90"/>
        <v>0</v>
      </c>
      <c r="M304" s="29"/>
      <c r="N304" s="4"/>
      <c r="O304" s="4"/>
      <c r="P304" s="3">
        <f t="shared" si="87"/>
        <v>0</v>
      </c>
      <c r="Q304" s="3"/>
      <c r="R304" s="50">
        <f t="shared" si="88"/>
        <v>0</v>
      </c>
      <c r="S304" s="3"/>
      <c r="T304" s="44">
        <f t="shared" si="91"/>
        <v>0</v>
      </c>
      <c r="U304" s="6"/>
      <c r="V304" s="47">
        <f t="shared" si="93"/>
        <v>0</v>
      </c>
      <c r="W304" s="87"/>
      <c r="X304" s="87"/>
      <c r="Y304" s="87"/>
      <c r="Z304" s="36" t="str">
        <f t="shared" si="92"/>
        <v/>
      </c>
      <c r="AA304" s="40" t="str">
        <f t="shared" si="94"/>
        <v/>
      </c>
    </row>
    <row r="305" spans="1:27" ht="16.5" customHeight="1" x14ac:dyDescent="0.3">
      <c r="A305" s="25"/>
      <c r="B305" s="3"/>
      <c r="C305" s="3"/>
      <c r="D305" s="17"/>
      <c r="E305" s="17"/>
      <c r="F305" s="4"/>
      <c r="G305" s="4"/>
      <c r="H305" s="3">
        <f t="shared" si="89"/>
        <v>0</v>
      </c>
      <c r="I305" s="3"/>
      <c r="J305" s="50">
        <f t="shared" si="86"/>
        <v>0</v>
      </c>
      <c r="K305" s="3"/>
      <c r="L305" s="44">
        <f t="shared" si="90"/>
        <v>0</v>
      </c>
      <c r="M305" s="29"/>
      <c r="N305" s="4"/>
      <c r="O305" s="4"/>
      <c r="P305" s="3">
        <f t="shared" si="87"/>
        <v>0</v>
      </c>
      <c r="Q305" s="3"/>
      <c r="R305" s="50">
        <f t="shared" si="88"/>
        <v>0</v>
      </c>
      <c r="S305" s="3"/>
      <c r="T305" s="44">
        <f t="shared" si="91"/>
        <v>0</v>
      </c>
      <c r="U305" s="6"/>
      <c r="V305" s="47">
        <f t="shared" si="93"/>
        <v>0</v>
      </c>
      <c r="W305" s="87"/>
      <c r="X305" s="87"/>
      <c r="Y305" s="87"/>
      <c r="Z305" s="36" t="str">
        <f t="shared" si="92"/>
        <v/>
      </c>
      <c r="AA305" s="40" t="str">
        <f t="shared" si="94"/>
        <v/>
      </c>
    </row>
    <row r="306" spans="1:27" ht="16.5" customHeight="1" x14ac:dyDescent="0.3">
      <c r="A306" s="25"/>
      <c r="B306" s="3"/>
      <c r="C306" s="3"/>
      <c r="D306" s="17"/>
      <c r="E306" s="17"/>
      <c r="F306" s="4"/>
      <c r="G306" s="4"/>
      <c r="H306" s="3">
        <f t="shared" si="89"/>
        <v>0</v>
      </c>
      <c r="I306" s="3"/>
      <c r="J306" s="50">
        <f t="shared" ref="J306:J369" si="95">(H306-I306)/60</f>
        <v>0</v>
      </c>
      <c r="K306" s="3"/>
      <c r="L306" s="44">
        <f t="shared" si="90"/>
        <v>0</v>
      </c>
      <c r="M306" s="29"/>
      <c r="N306" s="4"/>
      <c r="O306" s="4"/>
      <c r="P306" s="3">
        <f t="shared" ref="P306:P369" si="96">(O306-N306)*24*60</f>
        <v>0</v>
      </c>
      <c r="Q306" s="3"/>
      <c r="R306" s="50">
        <f t="shared" ref="R306:R369" si="97">(P306-Q306)/60</f>
        <v>0</v>
      </c>
      <c r="S306" s="3"/>
      <c r="T306" s="44">
        <f t="shared" si="91"/>
        <v>0</v>
      </c>
      <c r="U306" s="6"/>
      <c r="V306" s="47">
        <f t="shared" si="93"/>
        <v>0</v>
      </c>
      <c r="W306" s="87"/>
      <c r="X306" s="87"/>
      <c r="Y306" s="87"/>
      <c r="Z306" s="36" t="str">
        <f t="shared" si="92"/>
        <v/>
      </c>
      <c r="AA306" s="40" t="str">
        <f t="shared" si="94"/>
        <v/>
      </c>
    </row>
    <row r="307" spans="1:27" ht="16.5" customHeight="1" x14ac:dyDescent="0.3">
      <c r="A307" s="25"/>
      <c r="B307" s="3"/>
      <c r="C307" s="3"/>
      <c r="D307" s="17"/>
      <c r="E307" s="17"/>
      <c r="F307" s="4"/>
      <c r="G307" s="4"/>
      <c r="H307" s="3">
        <f t="shared" ref="H307:H370" si="98">(G307-F307)*24*60</f>
        <v>0</v>
      </c>
      <c r="I307" s="3"/>
      <c r="J307" s="50">
        <f t="shared" si="95"/>
        <v>0</v>
      </c>
      <c r="K307" s="3"/>
      <c r="L307" s="44">
        <f t="shared" si="90"/>
        <v>0</v>
      </c>
      <c r="M307" s="29"/>
      <c r="N307" s="4"/>
      <c r="O307" s="4"/>
      <c r="P307" s="3">
        <f t="shared" si="96"/>
        <v>0</v>
      </c>
      <c r="Q307" s="3"/>
      <c r="R307" s="50">
        <f t="shared" si="97"/>
        <v>0</v>
      </c>
      <c r="S307" s="3"/>
      <c r="T307" s="44">
        <f t="shared" si="91"/>
        <v>0</v>
      </c>
      <c r="U307" s="6"/>
      <c r="V307" s="47">
        <f t="shared" si="93"/>
        <v>0</v>
      </c>
      <c r="W307" s="87"/>
      <c r="X307" s="87"/>
      <c r="Y307" s="87"/>
      <c r="Z307" s="36" t="str">
        <f t="shared" si="92"/>
        <v/>
      </c>
      <c r="AA307" s="40" t="str">
        <f t="shared" si="94"/>
        <v/>
      </c>
    </row>
    <row r="308" spans="1:27" ht="16.5" customHeight="1" x14ac:dyDescent="0.3">
      <c r="A308" s="25"/>
      <c r="B308" s="3"/>
      <c r="C308" s="3"/>
      <c r="D308" s="17"/>
      <c r="E308" s="17"/>
      <c r="F308" s="4"/>
      <c r="G308" s="4"/>
      <c r="H308" s="3">
        <f t="shared" si="98"/>
        <v>0</v>
      </c>
      <c r="I308" s="3"/>
      <c r="J308" s="50">
        <f t="shared" si="95"/>
        <v>0</v>
      </c>
      <c r="K308" s="3"/>
      <c r="L308" s="44">
        <f t="shared" si="90"/>
        <v>0</v>
      </c>
      <c r="M308" s="29"/>
      <c r="N308" s="4"/>
      <c r="O308" s="4"/>
      <c r="P308" s="3">
        <f t="shared" si="96"/>
        <v>0</v>
      </c>
      <c r="Q308" s="3"/>
      <c r="R308" s="50">
        <f t="shared" si="97"/>
        <v>0</v>
      </c>
      <c r="S308" s="3"/>
      <c r="T308" s="44">
        <f t="shared" si="91"/>
        <v>0</v>
      </c>
      <c r="U308" s="6"/>
      <c r="V308" s="47">
        <f t="shared" si="93"/>
        <v>0</v>
      </c>
      <c r="W308" s="87"/>
      <c r="X308" s="87"/>
      <c r="Y308" s="87"/>
      <c r="Z308" s="36" t="str">
        <f t="shared" si="92"/>
        <v/>
      </c>
      <c r="AA308" s="40" t="str">
        <f t="shared" si="94"/>
        <v/>
      </c>
    </row>
    <row r="309" spans="1:27" ht="16.5" customHeight="1" x14ac:dyDescent="0.3">
      <c r="A309" s="25"/>
      <c r="B309" s="3"/>
      <c r="C309" s="3"/>
      <c r="D309" s="17"/>
      <c r="E309" s="17"/>
      <c r="F309" s="4"/>
      <c r="G309" s="4"/>
      <c r="H309" s="3">
        <f t="shared" si="98"/>
        <v>0</v>
      </c>
      <c r="I309" s="3"/>
      <c r="J309" s="50">
        <f t="shared" si="95"/>
        <v>0</v>
      </c>
      <c r="K309" s="3"/>
      <c r="L309" s="44">
        <f t="shared" si="90"/>
        <v>0</v>
      </c>
      <c r="M309" s="29"/>
      <c r="N309" s="4"/>
      <c r="O309" s="4"/>
      <c r="P309" s="3">
        <f t="shared" si="96"/>
        <v>0</v>
      </c>
      <c r="Q309" s="3"/>
      <c r="R309" s="50">
        <f t="shared" si="97"/>
        <v>0</v>
      </c>
      <c r="S309" s="3"/>
      <c r="T309" s="44">
        <f t="shared" si="91"/>
        <v>0</v>
      </c>
      <c r="U309" s="6"/>
      <c r="V309" s="47">
        <f t="shared" si="93"/>
        <v>0</v>
      </c>
      <c r="W309" s="87"/>
      <c r="X309" s="87"/>
      <c r="Y309" s="87"/>
      <c r="Z309" s="36" t="str">
        <f t="shared" si="92"/>
        <v/>
      </c>
      <c r="AA309" s="40" t="str">
        <f t="shared" si="94"/>
        <v/>
      </c>
    </row>
    <row r="310" spans="1:27" ht="16.5" customHeight="1" x14ac:dyDescent="0.3">
      <c r="A310" s="25"/>
      <c r="B310" s="3"/>
      <c r="C310" s="3"/>
      <c r="D310" s="17"/>
      <c r="E310" s="17"/>
      <c r="F310" s="4"/>
      <c r="G310" s="4"/>
      <c r="H310" s="3">
        <f t="shared" si="98"/>
        <v>0</v>
      </c>
      <c r="I310" s="3"/>
      <c r="J310" s="50">
        <f t="shared" si="95"/>
        <v>0</v>
      </c>
      <c r="K310" s="3"/>
      <c r="L310" s="44">
        <f t="shared" si="90"/>
        <v>0</v>
      </c>
      <c r="M310" s="29"/>
      <c r="N310" s="4"/>
      <c r="O310" s="4"/>
      <c r="P310" s="3">
        <f t="shared" si="96"/>
        <v>0</v>
      </c>
      <c r="Q310" s="3"/>
      <c r="R310" s="50">
        <f t="shared" si="97"/>
        <v>0</v>
      </c>
      <c r="S310" s="3"/>
      <c r="T310" s="44">
        <f t="shared" si="91"/>
        <v>0</v>
      </c>
      <c r="U310" s="6"/>
      <c r="V310" s="47">
        <f t="shared" si="93"/>
        <v>0</v>
      </c>
      <c r="W310" s="87"/>
      <c r="X310" s="87"/>
      <c r="Y310" s="87"/>
      <c r="Z310" s="36" t="str">
        <f t="shared" si="92"/>
        <v/>
      </c>
      <c r="AA310" s="40" t="str">
        <f t="shared" si="94"/>
        <v/>
      </c>
    </row>
    <row r="311" spans="1:27" ht="16.5" customHeight="1" x14ac:dyDescent="0.3">
      <c r="A311" s="25"/>
      <c r="B311" s="3"/>
      <c r="C311" s="3"/>
      <c r="D311" s="17"/>
      <c r="E311" s="17"/>
      <c r="F311" s="4"/>
      <c r="G311" s="4"/>
      <c r="H311" s="3">
        <f t="shared" si="98"/>
        <v>0</v>
      </c>
      <c r="I311" s="3"/>
      <c r="J311" s="50">
        <f t="shared" si="95"/>
        <v>0</v>
      </c>
      <c r="K311" s="3"/>
      <c r="L311" s="44">
        <f t="shared" si="90"/>
        <v>0</v>
      </c>
      <c r="M311" s="29"/>
      <c r="N311" s="4"/>
      <c r="O311" s="4"/>
      <c r="P311" s="3">
        <f t="shared" si="96"/>
        <v>0</v>
      </c>
      <c r="Q311" s="3"/>
      <c r="R311" s="50">
        <f t="shared" si="97"/>
        <v>0</v>
      </c>
      <c r="S311" s="3"/>
      <c r="T311" s="44">
        <f t="shared" si="91"/>
        <v>0</v>
      </c>
      <c r="U311" s="6"/>
      <c r="V311" s="47">
        <f t="shared" si="93"/>
        <v>0</v>
      </c>
      <c r="W311" s="87"/>
      <c r="X311" s="87"/>
      <c r="Y311" s="87"/>
      <c r="Z311" s="36" t="str">
        <f t="shared" si="92"/>
        <v/>
      </c>
      <c r="AA311" s="40" t="str">
        <f t="shared" si="94"/>
        <v/>
      </c>
    </row>
    <row r="312" spans="1:27" ht="16.5" customHeight="1" x14ac:dyDescent="0.3">
      <c r="A312" s="25"/>
      <c r="B312" s="3"/>
      <c r="C312" s="3"/>
      <c r="D312" s="17"/>
      <c r="E312" s="17"/>
      <c r="F312" s="4"/>
      <c r="G312" s="4"/>
      <c r="H312" s="3">
        <f t="shared" si="98"/>
        <v>0</v>
      </c>
      <c r="I312" s="3"/>
      <c r="J312" s="50">
        <f t="shared" si="95"/>
        <v>0</v>
      </c>
      <c r="K312" s="3"/>
      <c r="L312" s="44">
        <f t="shared" si="90"/>
        <v>0</v>
      </c>
      <c r="M312" s="29"/>
      <c r="N312" s="4"/>
      <c r="O312" s="4"/>
      <c r="P312" s="3">
        <f t="shared" si="96"/>
        <v>0</v>
      </c>
      <c r="Q312" s="3"/>
      <c r="R312" s="50">
        <f t="shared" si="97"/>
        <v>0</v>
      </c>
      <c r="S312" s="3"/>
      <c r="T312" s="44">
        <f t="shared" si="91"/>
        <v>0</v>
      </c>
      <c r="U312" s="6"/>
      <c r="V312" s="47">
        <f t="shared" si="93"/>
        <v>0</v>
      </c>
      <c r="W312" s="87"/>
      <c r="X312" s="87"/>
      <c r="Y312" s="87"/>
      <c r="Z312" s="36" t="str">
        <f t="shared" si="92"/>
        <v/>
      </c>
      <c r="AA312" s="40" t="str">
        <f t="shared" si="94"/>
        <v/>
      </c>
    </row>
    <row r="313" spans="1:27" ht="16.5" customHeight="1" x14ac:dyDescent="0.3">
      <c r="A313" s="25"/>
      <c r="B313" s="3"/>
      <c r="C313" s="3"/>
      <c r="D313" s="17"/>
      <c r="E313" s="17"/>
      <c r="F313" s="4"/>
      <c r="G313" s="4"/>
      <c r="H313" s="3">
        <f t="shared" si="98"/>
        <v>0</v>
      </c>
      <c r="I313" s="3"/>
      <c r="J313" s="50">
        <f t="shared" si="95"/>
        <v>0</v>
      </c>
      <c r="K313" s="3"/>
      <c r="L313" s="44">
        <f t="shared" si="90"/>
        <v>0</v>
      </c>
      <c r="M313" s="29"/>
      <c r="N313" s="4"/>
      <c r="O313" s="4"/>
      <c r="P313" s="3">
        <f t="shared" si="96"/>
        <v>0</v>
      </c>
      <c r="Q313" s="3"/>
      <c r="R313" s="50">
        <f t="shared" si="97"/>
        <v>0</v>
      </c>
      <c r="S313" s="3"/>
      <c r="T313" s="44">
        <f t="shared" si="91"/>
        <v>0</v>
      </c>
      <c r="U313" s="6"/>
      <c r="V313" s="47">
        <f t="shared" si="93"/>
        <v>0</v>
      </c>
      <c r="W313" s="87"/>
      <c r="X313" s="87"/>
      <c r="Y313" s="87"/>
      <c r="Z313" s="36" t="str">
        <f t="shared" si="92"/>
        <v/>
      </c>
      <c r="AA313" s="40" t="str">
        <f t="shared" si="94"/>
        <v/>
      </c>
    </row>
    <row r="314" spans="1:27" ht="16.5" customHeight="1" x14ac:dyDescent="0.3">
      <c r="A314" s="25"/>
      <c r="B314" s="3"/>
      <c r="C314" s="3"/>
      <c r="D314" s="17"/>
      <c r="E314" s="17"/>
      <c r="F314" s="4"/>
      <c r="G314" s="4"/>
      <c r="H314" s="3">
        <f t="shared" si="98"/>
        <v>0</v>
      </c>
      <c r="I314" s="3"/>
      <c r="J314" s="50">
        <f t="shared" si="95"/>
        <v>0</v>
      </c>
      <c r="K314" s="3"/>
      <c r="L314" s="44">
        <f t="shared" si="90"/>
        <v>0</v>
      </c>
      <c r="M314" s="29"/>
      <c r="N314" s="4"/>
      <c r="O314" s="4"/>
      <c r="P314" s="3">
        <f t="shared" si="96"/>
        <v>0</v>
      </c>
      <c r="Q314" s="3"/>
      <c r="R314" s="50">
        <f t="shared" si="97"/>
        <v>0</v>
      </c>
      <c r="S314" s="3"/>
      <c r="T314" s="44">
        <f t="shared" si="91"/>
        <v>0</v>
      </c>
      <c r="U314" s="6"/>
      <c r="V314" s="47">
        <f t="shared" si="93"/>
        <v>0</v>
      </c>
      <c r="W314" s="87"/>
      <c r="X314" s="87"/>
      <c r="Y314" s="87"/>
      <c r="Z314" s="36" t="str">
        <f t="shared" si="92"/>
        <v/>
      </c>
      <c r="AA314" s="40" t="str">
        <f t="shared" si="94"/>
        <v/>
      </c>
    </row>
    <row r="315" spans="1:27" ht="16.5" customHeight="1" x14ac:dyDescent="0.3">
      <c r="A315" s="25"/>
      <c r="B315" s="3"/>
      <c r="C315" s="3"/>
      <c r="D315" s="17"/>
      <c r="E315" s="17"/>
      <c r="F315" s="4"/>
      <c r="G315" s="4"/>
      <c r="H315" s="3">
        <f t="shared" si="98"/>
        <v>0</v>
      </c>
      <c r="I315" s="3"/>
      <c r="J315" s="50">
        <f t="shared" si="95"/>
        <v>0</v>
      </c>
      <c r="K315" s="3"/>
      <c r="L315" s="44">
        <f t="shared" ref="L315:L378" si="99">J315*K315</f>
        <v>0</v>
      </c>
      <c r="M315" s="29"/>
      <c r="N315" s="4"/>
      <c r="O315" s="4"/>
      <c r="P315" s="3">
        <f t="shared" si="96"/>
        <v>0</v>
      </c>
      <c r="Q315" s="3"/>
      <c r="R315" s="50">
        <f t="shared" si="97"/>
        <v>0</v>
      </c>
      <c r="S315" s="3"/>
      <c r="T315" s="44">
        <f t="shared" si="91"/>
        <v>0</v>
      </c>
      <c r="U315" s="6"/>
      <c r="V315" s="47">
        <f t="shared" si="93"/>
        <v>0</v>
      </c>
      <c r="W315" s="87"/>
      <c r="X315" s="87"/>
      <c r="Y315" s="87"/>
      <c r="Z315" s="36" t="str">
        <f t="shared" si="92"/>
        <v/>
      </c>
      <c r="AA315" s="40" t="str">
        <f t="shared" si="94"/>
        <v/>
      </c>
    </row>
    <row r="316" spans="1:27" ht="16.5" customHeight="1" x14ac:dyDescent="0.3">
      <c r="A316" s="25"/>
      <c r="B316" s="3"/>
      <c r="C316" s="3"/>
      <c r="D316" s="17"/>
      <c r="E316" s="17"/>
      <c r="F316" s="4"/>
      <c r="G316" s="4"/>
      <c r="H316" s="3">
        <f t="shared" si="98"/>
        <v>0</v>
      </c>
      <c r="I316" s="3"/>
      <c r="J316" s="50">
        <f t="shared" si="95"/>
        <v>0</v>
      </c>
      <c r="K316" s="3"/>
      <c r="L316" s="44">
        <f t="shared" si="99"/>
        <v>0</v>
      </c>
      <c r="M316" s="29"/>
      <c r="N316" s="4"/>
      <c r="O316" s="4"/>
      <c r="P316" s="3">
        <f t="shared" si="96"/>
        <v>0</v>
      </c>
      <c r="Q316" s="3"/>
      <c r="R316" s="50">
        <f t="shared" si="97"/>
        <v>0</v>
      </c>
      <c r="S316" s="3"/>
      <c r="T316" s="44">
        <f t="shared" si="91"/>
        <v>0</v>
      </c>
      <c r="U316" s="6"/>
      <c r="V316" s="47">
        <f t="shared" si="93"/>
        <v>0</v>
      </c>
      <c r="W316" s="87"/>
      <c r="X316" s="87"/>
      <c r="Y316" s="87"/>
      <c r="Z316" s="36" t="str">
        <f t="shared" si="92"/>
        <v/>
      </c>
      <c r="AA316" s="40" t="str">
        <f t="shared" si="94"/>
        <v/>
      </c>
    </row>
    <row r="317" spans="1:27" ht="16.5" customHeight="1" x14ac:dyDescent="0.3">
      <c r="A317" s="25"/>
      <c r="B317" s="3"/>
      <c r="C317" s="3"/>
      <c r="D317" s="17"/>
      <c r="E317" s="17"/>
      <c r="F317" s="4"/>
      <c r="G317" s="4"/>
      <c r="H317" s="3">
        <f t="shared" si="98"/>
        <v>0</v>
      </c>
      <c r="I317" s="3"/>
      <c r="J317" s="50">
        <f t="shared" si="95"/>
        <v>0</v>
      </c>
      <c r="K317" s="3"/>
      <c r="L317" s="44">
        <f t="shared" si="99"/>
        <v>0</v>
      </c>
      <c r="M317" s="29"/>
      <c r="N317" s="4"/>
      <c r="O317" s="4"/>
      <c r="P317" s="3">
        <f t="shared" si="96"/>
        <v>0</v>
      </c>
      <c r="Q317" s="3"/>
      <c r="R317" s="50">
        <f t="shared" si="97"/>
        <v>0</v>
      </c>
      <c r="S317" s="3"/>
      <c r="T317" s="44">
        <f t="shared" si="91"/>
        <v>0</v>
      </c>
      <c r="U317" s="6"/>
      <c r="V317" s="47">
        <f t="shared" si="93"/>
        <v>0</v>
      </c>
      <c r="W317" s="87"/>
      <c r="X317" s="87"/>
      <c r="Y317" s="87"/>
      <c r="Z317" s="36" t="str">
        <f t="shared" si="92"/>
        <v/>
      </c>
      <c r="AA317" s="40" t="str">
        <f t="shared" si="94"/>
        <v/>
      </c>
    </row>
    <row r="318" spans="1:27" ht="16.5" customHeight="1" x14ac:dyDescent="0.3">
      <c r="A318" s="25"/>
      <c r="B318" s="3"/>
      <c r="C318" s="3"/>
      <c r="D318" s="17"/>
      <c r="E318" s="17"/>
      <c r="F318" s="4"/>
      <c r="G318" s="4"/>
      <c r="H318" s="3">
        <f t="shared" si="98"/>
        <v>0</v>
      </c>
      <c r="I318" s="3"/>
      <c r="J318" s="50">
        <f t="shared" si="95"/>
        <v>0</v>
      </c>
      <c r="K318" s="3"/>
      <c r="L318" s="44">
        <f t="shared" si="99"/>
        <v>0</v>
      </c>
      <c r="M318" s="29"/>
      <c r="N318" s="4"/>
      <c r="O318" s="4"/>
      <c r="P318" s="3">
        <f t="shared" si="96"/>
        <v>0</v>
      </c>
      <c r="Q318" s="3"/>
      <c r="R318" s="50">
        <f t="shared" si="97"/>
        <v>0</v>
      </c>
      <c r="S318" s="3"/>
      <c r="T318" s="44">
        <f t="shared" si="91"/>
        <v>0</v>
      </c>
      <c r="U318" s="6"/>
      <c r="V318" s="47">
        <f t="shared" si="93"/>
        <v>0</v>
      </c>
      <c r="W318" s="87"/>
      <c r="X318" s="87"/>
      <c r="Y318" s="87"/>
      <c r="Z318" s="36" t="str">
        <f t="shared" si="92"/>
        <v/>
      </c>
      <c r="AA318" s="40" t="str">
        <f t="shared" si="94"/>
        <v/>
      </c>
    </row>
    <row r="319" spans="1:27" ht="16.5" customHeight="1" x14ac:dyDescent="0.3">
      <c r="A319" s="25"/>
      <c r="B319" s="3"/>
      <c r="C319" s="3"/>
      <c r="D319" s="17"/>
      <c r="E319" s="17"/>
      <c r="F319" s="4"/>
      <c r="G319" s="4"/>
      <c r="H319" s="3">
        <f t="shared" si="98"/>
        <v>0</v>
      </c>
      <c r="I319" s="3"/>
      <c r="J319" s="50">
        <f t="shared" si="95"/>
        <v>0</v>
      </c>
      <c r="K319" s="3"/>
      <c r="L319" s="44">
        <f t="shared" si="99"/>
        <v>0</v>
      </c>
      <c r="M319" s="29"/>
      <c r="N319" s="4"/>
      <c r="O319" s="4"/>
      <c r="P319" s="3">
        <f t="shared" si="96"/>
        <v>0</v>
      </c>
      <c r="Q319" s="3"/>
      <c r="R319" s="50">
        <f t="shared" si="97"/>
        <v>0</v>
      </c>
      <c r="S319" s="3"/>
      <c r="T319" s="44">
        <f t="shared" si="91"/>
        <v>0</v>
      </c>
      <c r="U319" s="6"/>
      <c r="V319" s="47">
        <f t="shared" si="93"/>
        <v>0</v>
      </c>
      <c r="W319" s="87"/>
      <c r="X319" s="87"/>
      <c r="Y319" s="87"/>
      <c r="Z319" s="36" t="str">
        <f t="shared" si="92"/>
        <v/>
      </c>
      <c r="AA319" s="40" t="str">
        <f t="shared" si="94"/>
        <v/>
      </c>
    </row>
    <row r="320" spans="1:27" ht="16.5" customHeight="1" x14ac:dyDescent="0.3">
      <c r="A320" s="25"/>
      <c r="B320" s="3"/>
      <c r="C320" s="3"/>
      <c r="D320" s="17"/>
      <c r="E320" s="17"/>
      <c r="F320" s="4"/>
      <c r="G320" s="4"/>
      <c r="H320" s="3">
        <f t="shared" si="98"/>
        <v>0</v>
      </c>
      <c r="I320" s="3"/>
      <c r="J320" s="50">
        <f t="shared" si="95"/>
        <v>0</v>
      </c>
      <c r="K320" s="3"/>
      <c r="L320" s="44">
        <f t="shared" si="99"/>
        <v>0</v>
      </c>
      <c r="M320" s="29"/>
      <c r="N320" s="4"/>
      <c r="O320" s="4"/>
      <c r="P320" s="3">
        <f t="shared" si="96"/>
        <v>0</v>
      </c>
      <c r="Q320" s="3"/>
      <c r="R320" s="50">
        <f t="shared" si="97"/>
        <v>0</v>
      </c>
      <c r="S320" s="3"/>
      <c r="T320" s="44">
        <f t="shared" si="91"/>
        <v>0</v>
      </c>
      <c r="U320" s="6"/>
      <c r="V320" s="47">
        <f t="shared" si="93"/>
        <v>0</v>
      </c>
      <c r="W320" s="87"/>
      <c r="X320" s="87"/>
      <c r="Y320" s="87"/>
      <c r="Z320" s="36" t="str">
        <f t="shared" si="92"/>
        <v/>
      </c>
      <c r="AA320" s="40" t="str">
        <f t="shared" si="94"/>
        <v/>
      </c>
    </row>
    <row r="321" spans="1:27" ht="16.5" customHeight="1" x14ac:dyDescent="0.3">
      <c r="A321" s="25"/>
      <c r="B321" s="3"/>
      <c r="C321" s="3"/>
      <c r="D321" s="17"/>
      <c r="E321" s="17"/>
      <c r="F321" s="4"/>
      <c r="G321" s="4"/>
      <c r="H321" s="3">
        <f t="shared" si="98"/>
        <v>0</v>
      </c>
      <c r="I321" s="3"/>
      <c r="J321" s="50">
        <f t="shared" si="95"/>
        <v>0</v>
      </c>
      <c r="K321" s="3"/>
      <c r="L321" s="44">
        <f t="shared" si="99"/>
        <v>0</v>
      </c>
      <c r="M321" s="29"/>
      <c r="N321" s="4"/>
      <c r="O321" s="4"/>
      <c r="P321" s="3">
        <f t="shared" si="96"/>
        <v>0</v>
      </c>
      <c r="Q321" s="3"/>
      <c r="R321" s="50">
        <f t="shared" si="97"/>
        <v>0</v>
      </c>
      <c r="S321" s="3"/>
      <c r="T321" s="44">
        <f t="shared" si="91"/>
        <v>0</v>
      </c>
      <c r="U321" s="6"/>
      <c r="V321" s="47">
        <f t="shared" si="93"/>
        <v>0</v>
      </c>
      <c r="W321" s="87"/>
      <c r="X321" s="87"/>
      <c r="Y321" s="87"/>
      <c r="Z321" s="36" t="str">
        <f t="shared" si="92"/>
        <v/>
      </c>
      <c r="AA321" s="40" t="str">
        <f t="shared" si="94"/>
        <v/>
      </c>
    </row>
    <row r="322" spans="1:27" ht="16.5" customHeight="1" x14ac:dyDescent="0.3">
      <c r="A322" s="25"/>
      <c r="B322" s="3"/>
      <c r="C322" s="3"/>
      <c r="D322" s="17"/>
      <c r="E322" s="17"/>
      <c r="F322" s="4"/>
      <c r="G322" s="4"/>
      <c r="H322" s="3">
        <f t="shared" si="98"/>
        <v>0</v>
      </c>
      <c r="I322" s="3"/>
      <c r="J322" s="50">
        <f t="shared" si="95"/>
        <v>0</v>
      </c>
      <c r="K322" s="3"/>
      <c r="L322" s="44">
        <f t="shared" si="99"/>
        <v>0</v>
      </c>
      <c r="M322" s="29"/>
      <c r="N322" s="4"/>
      <c r="O322" s="4"/>
      <c r="P322" s="3">
        <f t="shared" si="96"/>
        <v>0</v>
      </c>
      <c r="Q322" s="3"/>
      <c r="R322" s="50">
        <f t="shared" si="97"/>
        <v>0</v>
      </c>
      <c r="S322" s="3"/>
      <c r="T322" s="44">
        <f t="shared" si="91"/>
        <v>0</v>
      </c>
      <c r="U322" s="6"/>
      <c r="V322" s="47">
        <f t="shared" si="93"/>
        <v>0</v>
      </c>
      <c r="W322" s="87"/>
      <c r="X322" s="87"/>
      <c r="Y322" s="87"/>
      <c r="Z322" s="36" t="str">
        <f t="shared" si="92"/>
        <v/>
      </c>
      <c r="AA322" s="40" t="str">
        <f t="shared" si="94"/>
        <v/>
      </c>
    </row>
    <row r="323" spans="1:27" ht="16.5" customHeight="1" x14ac:dyDescent="0.3">
      <c r="A323" s="25"/>
      <c r="B323" s="3"/>
      <c r="C323" s="3"/>
      <c r="D323" s="17"/>
      <c r="E323" s="17"/>
      <c r="F323" s="4"/>
      <c r="G323" s="4"/>
      <c r="H323" s="3">
        <f t="shared" si="98"/>
        <v>0</v>
      </c>
      <c r="I323" s="3"/>
      <c r="J323" s="50">
        <f t="shared" si="95"/>
        <v>0</v>
      </c>
      <c r="K323" s="3"/>
      <c r="L323" s="44">
        <f t="shared" si="99"/>
        <v>0</v>
      </c>
      <c r="M323" s="29"/>
      <c r="N323" s="4"/>
      <c r="O323" s="4"/>
      <c r="P323" s="3">
        <f t="shared" si="96"/>
        <v>0</v>
      </c>
      <c r="Q323" s="3"/>
      <c r="R323" s="50">
        <f t="shared" si="97"/>
        <v>0</v>
      </c>
      <c r="S323" s="3"/>
      <c r="T323" s="44">
        <f t="shared" si="91"/>
        <v>0</v>
      </c>
      <c r="U323" s="6"/>
      <c r="V323" s="47">
        <f t="shared" si="93"/>
        <v>0</v>
      </c>
      <c r="W323" s="87"/>
      <c r="X323" s="87"/>
      <c r="Y323" s="87"/>
      <c r="Z323" s="36" t="str">
        <f t="shared" si="92"/>
        <v/>
      </c>
      <c r="AA323" s="40" t="str">
        <f t="shared" si="94"/>
        <v/>
      </c>
    </row>
    <row r="324" spans="1:27" ht="16.5" customHeight="1" x14ac:dyDescent="0.3">
      <c r="A324" s="25"/>
      <c r="B324" s="3"/>
      <c r="C324" s="3"/>
      <c r="D324" s="17"/>
      <c r="E324" s="17"/>
      <c r="F324" s="4"/>
      <c r="G324" s="4"/>
      <c r="H324" s="3">
        <f t="shared" si="98"/>
        <v>0</v>
      </c>
      <c r="I324" s="3"/>
      <c r="J324" s="50">
        <f t="shared" si="95"/>
        <v>0</v>
      </c>
      <c r="K324" s="3"/>
      <c r="L324" s="44">
        <f t="shared" si="99"/>
        <v>0</v>
      </c>
      <c r="M324" s="29"/>
      <c r="N324" s="4"/>
      <c r="O324" s="4"/>
      <c r="P324" s="3">
        <f t="shared" si="96"/>
        <v>0</v>
      </c>
      <c r="Q324" s="3"/>
      <c r="R324" s="50">
        <f t="shared" si="97"/>
        <v>0</v>
      </c>
      <c r="S324" s="3"/>
      <c r="T324" s="44">
        <f t="shared" si="91"/>
        <v>0</v>
      </c>
      <c r="U324" s="6"/>
      <c r="V324" s="47">
        <f t="shared" si="93"/>
        <v>0</v>
      </c>
      <c r="W324" s="87"/>
      <c r="X324" s="87"/>
      <c r="Y324" s="87"/>
      <c r="Z324" s="36" t="str">
        <f t="shared" si="92"/>
        <v/>
      </c>
      <c r="AA324" s="40" t="str">
        <f t="shared" si="94"/>
        <v/>
      </c>
    </row>
    <row r="325" spans="1:27" ht="16.5" customHeight="1" x14ac:dyDescent="0.3">
      <c r="A325" s="25"/>
      <c r="B325" s="3"/>
      <c r="C325" s="3"/>
      <c r="D325" s="17"/>
      <c r="E325" s="17"/>
      <c r="F325" s="4"/>
      <c r="G325" s="4"/>
      <c r="H325" s="3">
        <f t="shared" si="98"/>
        <v>0</v>
      </c>
      <c r="I325" s="3"/>
      <c r="J325" s="50">
        <f t="shared" si="95"/>
        <v>0</v>
      </c>
      <c r="K325" s="3"/>
      <c r="L325" s="44">
        <f t="shared" si="99"/>
        <v>0</v>
      </c>
      <c r="M325" s="29"/>
      <c r="N325" s="4"/>
      <c r="O325" s="4"/>
      <c r="P325" s="3">
        <f t="shared" si="96"/>
        <v>0</v>
      </c>
      <c r="Q325" s="3"/>
      <c r="R325" s="50">
        <f t="shared" si="97"/>
        <v>0</v>
      </c>
      <c r="S325" s="3"/>
      <c r="T325" s="44">
        <f t="shared" si="91"/>
        <v>0</v>
      </c>
      <c r="U325" s="6"/>
      <c r="V325" s="47">
        <f t="shared" si="93"/>
        <v>0</v>
      </c>
      <c r="W325" s="87"/>
      <c r="X325" s="87"/>
      <c r="Y325" s="87"/>
      <c r="Z325" s="36" t="str">
        <f t="shared" si="92"/>
        <v/>
      </c>
      <c r="AA325" s="40" t="str">
        <f t="shared" si="94"/>
        <v/>
      </c>
    </row>
    <row r="326" spans="1:27" ht="16.5" customHeight="1" x14ac:dyDescent="0.3">
      <c r="A326" s="25"/>
      <c r="B326" s="3"/>
      <c r="C326" s="3"/>
      <c r="D326" s="17"/>
      <c r="E326" s="17"/>
      <c r="F326" s="4"/>
      <c r="G326" s="4"/>
      <c r="H326" s="3">
        <f t="shared" si="98"/>
        <v>0</v>
      </c>
      <c r="I326" s="3"/>
      <c r="J326" s="50">
        <f t="shared" si="95"/>
        <v>0</v>
      </c>
      <c r="K326" s="3"/>
      <c r="L326" s="44">
        <f t="shared" si="99"/>
        <v>0</v>
      </c>
      <c r="M326" s="29"/>
      <c r="N326" s="4"/>
      <c r="O326" s="4"/>
      <c r="P326" s="3">
        <f t="shared" si="96"/>
        <v>0</v>
      </c>
      <c r="Q326" s="3"/>
      <c r="R326" s="50">
        <f t="shared" si="97"/>
        <v>0</v>
      </c>
      <c r="S326" s="3"/>
      <c r="T326" s="44">
        <f t="shared" si="91"/>
        <v>0</v>
      </c>
      <c r="U326" s="6"/>
      <c r="V326" s="47">
        <f t="shared" si="93"/>
        <v>0</v>
      </c>
      <c r="W326" s="87"/>
      <c r="X326" s="87"/>
      <c r="Y326" s="87"/>
      <c r="Z326" s="36" t="str">
        <f t="shared" si="92"/>
        <v/>
      </c>
      <c r="AA326" s="40" t="str">
        <f t="shared" si="94"/>
        <v/>
      </c>
    </row>
    <row r="327" spans="1:27" ht="16.5" customHeight="1" x14ac:dyDescent="0.3">
      <c r="A327" s="25"/>
      <c r="B327" s="3"/>
      <c r="C327" s="3"/>
      <c r="D327" s="17"/>
      <c r="E327" s="17"/>
      <c r="F327" s="4"/>
      <c r="G327" s="4"/>
      <c r="H327" s="3">
        <f t="shared" si="98"/>
        <v>0</v>
      </c>
      <c r="I327" s="3"/>
      <c r="J327" s="50">
        <f t="shared" si="95"/>
        <v>0</v>
      </c>
      <c r="K327" s="3"/>
      <c r="L327" s="44">
        <f t="shared" si="99"/>
        <v>0</v>
      </c>
      <c r="M327" s="29"/>
      <c r="N327" s="4"/>
      <c r="O327" s="4"/>
      <c r="P327" s="3">
        <f t="shared" si="96"/>
        <v>0</v>
      </c>
      <c r="Q327" s="3"/>
      <c r="R327" s="50">
        <f t="shared" si="97"/>
        <v>0</v>
      </c>
      <c r="S327" s="3"/>
      <c r="T327" s="44">
        <f t="shared" ref="T327:T390" si="100">R327*S327</f>
        <v>0</v>
      </c>
      <c r="U327" s="6"/>
      <c r="V327" s="47">
        <f t="shared" si="93"/>
        <v>0</v>
      </c>
      <c r="W327" s="87"/>
      <c r="X327" s="87"/>
      <c r="Y327" s="87"/>
      <c r="Z327" s="36" t="str">
        <f t="shared" si="92"/>
        <v/>
      </c>
      <c r="AA327" s="40" t="str">
        <f t="shared" si="94"/>
        <v/>
      </c>
    </row>
    <row r="328" spans="1:27" ht="16.5" customHeight="1" x14ac:dyDescent="0.3">
      <c r="A328" s="25"/>
      <c r="B328" s="3"/>
      <c r="C328" s="3"/>
      <c r="D328" s="17"/>
      <c r="E328" s="17"/>
      <c r="F328" s="4"/>
      <c r="G328" s="4"/>
      <c r="H328" s="3">
        <f t="shared" si="98"/>
        <v>0</v>
      </c>
      <c r="I328" s="3"/>
      <c r="J328" s="50">
        <f t="shared" si="95"/>
        <v>0</v>
      </c>
      <c r="K328" s="3"/>
      <c r="L328" s="44">
        <f t="shared" si="99"/>
        <v>0</v>
      </c>
      <c r="M328" s="29"/>
      <c r="N328" s="4"/>
      <c r="O328" s="4"/>
      <c r="P328" s="3">
        <f t="shared" si="96"/>
        <v>0</v>
      </c>
      <c r="Q328" s="3"/>
      <c r="R328" s="50">
        <f t="shared" si="97"/>
        <v>0</v>
      </c>
      <c r="S328" s="3"/>
      <c r="T328" s="44">
        <f t="shared" si="100"/>
        <v>0</v>
      </c>
      <c r="U328" s="6"/>
      <c r="V328" s="47">
        <f t="shared" si="93"/>
        <v>0</v>
      </c>
      <c r="W328" s="87"/>
      <c r="X328" s="87"/>
      <c r="Y328" s="87"/>
      <c r="Z328" s="36" t="str">
        <f t="shared" si="92"/>
        <v/>
      </c>
      <c r="AA328" s="40" t="str">
        <f t="shared" si="94"/>
        <v/>
      </c>
    </row>
    <row r="329" spans="1:27" ht="16.5" customHeight="1" x14ac:dyDescent="0.3">
      <c r="A329" s="25"/>
      <c r="B329" s="3"/>
      <c r="C329" s="3"/>
      <c r="D329" s="17"/>
      <c r="E329" s="17"/>
      <c r="F329" s="4"/>
      <c r="G329" s="4"/>
      <c r="H329" s="3">
        <f t="shared" si="98"/>
        <v>0</v>
      </c>
      <c r="I329" s="3"/>
      <c r="J329" s="50">
        <f t="shared" si="95"/>
        <v>0</v>
      </c>
      <c r="K329" s="3"/>
      <c r="L329" s="44">
        <f t="shared" si="99"/>
        <v>0</v>
      </c>
      <c r="M329" s="29"/>
      <c r="N329" s="4"/>
      <c r="O329" s="4"/>
      <c r="P329" s="3">
        <f t="shared" si="96"/>
        <v>0</v>
      </c>
      <c r="Q329" s="3"/>
      <c r="R329" s="50">
        <f t="shared" si="97"/>
        <v>0</v>
      </c>
      <c r="S329" s="3"/>
      <c r="T329" s="44">
        <f t="shared" si="100"/>
        <v>0</v>
      </c>
      <c r="U329" s="6"/>
      <c r="V329" s="47">
        <f t="shared" si="93"/>
        <v>0</v>
      </c>
      <c r="W329" s="87"/>
      <c r="X329" s="87"/>
      <c r="Y329" s="87"/>
      <c r="Z329" s="36" t="str">
        <f t="shared" si="92"/>
        <v/>
      </c>
      <c r="AA329" s="40" t="str">
        <f t="shared" si="94"/>
        <v/>
      </c>
    </row>
    <row r="330" spans="1:27" ht="16.5" customHeight="1" x14ac:dyDescent="0.3">
      <c r="A330" s="25"/>
      <c r="B330" s="3"/>
      <c r="C330" s="3"/>
      <c r="D330" s="17"/>
      <c r="E330" s="17"/>
      <c r="F330" s="4"/>
      <c r="G330" s="4"/>
      <c r="H330" s="3">
        <f t="shared" si="98"/>
        <v>0</v>
      </c>
      <c r="I330" s="3"/>
      <c r="J330" s="50">
        <f t="shared" si="95"/>
        <v>0</v>
      </c>
      <c r="K330" s="3"/>
      <c r="L330" s="44">
        <f t="shared" si="99"/>
        <v>0</v>
      </c>
      <c r="M330" s="29"/>
      <c r="N330" s="4"/>
      <c r="O330" s="4"/>
      <c r="P330" s="3">
        <f t="shared" si="96"/>
        <v>0</v>
      </c>
      <c r="Q330" s="3"/>
      <c r="R330" s="50">
        <f t="shared" si="97"/>
        <v>0</v>
      </c>
      <c r="S330" s="3"/>
      <c r="T330" s="44">
        <f t="shared" si="100"/>
        <v>0</v>
      </c>
      <c r="U330" s="6"/>
      <c r="V330" s="47">
        <f t="shared" si="93"/>
        <v>0</v>
      </c>
      <c r="W330" s="87"/>
      <c r="X330" s="87"/>
      <c r="Y330" s="87"/>
      <c r="Z330" s="36" t="str">
        <f t="shared" si="92"/>
        <v/>
      </c>
      <c r="AA330" s="40" t="str">
        <f t="shared" si="94"/>
        <v/>
      </c>
    </row>
    <row r="331" spans="1:27" ht="16.5" customHeight="1" x14ac:dyDescent="0.3">
      <c r="A331" s="25"/>
      <c r="B331" s="3"/>
      <c r="C331" s="3"/>
      <c r="D331" s="17"/>
      <c r="E331" s="17"/>
      <c r="F331" s="4"/>
      <c r="G331" s="4"/>
      <c r="H331" s="3">
        <f t="shared" si="98"/>
        <v>0</v>
      </c>
      <c r="I331" s="3"/>
      <c r="J331" s="50">
        <f t="shared" si="95"/>
        <v>0</v>
      </c>
      <c r="K331" s="3"/>
      <c r="L331" s="44">
        <f t="shared" si="99"/>
        <v>0</v>
      </c>
      <c r="M331" s="29"/>
      <c r="N331" s="4"/>
      <c r="O331" s="4"/>
      <c r="P331" s="3">
        <f t="shared" si="96"/>
        <v>0</v>
      </c>
      <c r="Q331" s="3"/>
      <c r="R331" s="50">
        <f t="shared" si="97"/>
        <v>0</v>
      </c>
      <c r="S331" s="3"/>
      <c r="T331" s="44">
        <f t="shared" si="100"/>
        <v>0</v>
      </c>
      <c r="U331" s="6"/>
      <c r="V331" s="47">
        <f t="shared" si="93"/>
        <v>0</v>
      </c>
      <c r="W331" s="87"/>
      <c r="X331" s="87"/>
      <c r="Y331" s="87"/>
      <c r="Z331" s="36" t="str">
        <f t="shared" si="92"/>
        <v/>
      </c>
      <c r="AA331" s="40" t="str">
        <f t="shared" si="94"/>
        <v/>
      </c>
    </row>
    <row r="332" spans="1:27" ht="16.5" customHeight="1" x14ac:dyDescent="0.3">
      <c r="A332" s="25"/>
      <c r="B332" s="3"/>
      <c r="C332" s="3"/>
      <c r="D332" s="17"/>
      <c r="E332" s="17"/>
      <c r="F332" s="4"/>
      <c r="G332" s="4"/>
      <c r="H332" s="3">
        <f t="shared" si="98"/>
        <v>0</v>
      </c>
      <c r="I332" s="3"/>
      <c r="J332" s="50">
        <f t="shared" si="95"/>
        <v>0</v>
      </c>
      <c r="K332" s="3"/>
      <c r="L332" s="44">
        <f t="shared" si="99"/>
        <v>0</v>
      </c>
      <c r="M332" s="29"/>
      <c r="N332" s="4"/>
      <c r="O332" s="4"/>
      <c r="P332" s="3">
        <f t="shared" si="96"/>
        <v>0</v>
      </c>
      <c r="Q332" s="3"/>
      <c r="R332" s="50">
        <f t="shared" si="97"/>
        <v>0</v>
      </c>
      <c r="S332" s="3"/>
      <c r="T332" s="44">
        <f t="shared" si="100"/>
        <v>0</v>
      </c>
      <c r="U332" s="6"/>
      <c r="V332" s="47">
        <f t="shared" si="93"/>
        <v>0</v>
      </c>
      <c r="W332" s="87"/>
      <c r="X332" s="87"/>
      <c r="Y332" s="87"/>
      <c r="Z332" s="36" t="str">
        <f t="shared" si="92"/>
        <v/>
      </c>
      <c r="AA332" s="40" t="str">
        <f t="shared" si="94"/>
        <v/>
      </c>
    </row>
    <row r="333" spans="1:27" ht="16.5" customHeight="1" x14ac:dyDescent="0.3">
      <c r="A333" s="25"/>
      <c r="B333" s="3"/>
      <c r="C333" s="3"/>
      <c r="D333" s="17"/>
      <c r="E333" s="17"/>
      <c r="F333" s="4"/>
      <c r="G333" s="4"/>
      <c r="H333" s="3">
        <f t="shared" si="98"/>
        <v>0</v>
      </c>
      <c r="I333" s="3"/>
      <c r="J333" s="50">
        <f t="shared" si="95"/>
        <v>0</v>
      </c>
      <c r="K333" s="3"/>
      <c r="L333" s="44">
        <f t="shared" si="99"/>
        <v>0</v>
      </c>
      <c r="M333" s="29"/>
      <c r="N333" s="4"/>
      <c r="O333" s="4"/>
      <c r="P333" s="3">
        <f t="shared" si="96"/>
        <v>0</v>
      </c>
      <c r="Q333" s="3"/>
      <c r="R333" s="50">
        <f t="shared" si="97"/>
        <v>0</v>
      </c>
      <c r="S333" s="3"/>
      <c r="T333" s="44">
        <f t="shared" si="100"/>
        <v>0</v>
      </c>
      <c r="U333" s="6"/>
      <c r="V333" s="47">
        <f t="shared" si="93"/>
        <v>0</v>
      </c>
      <c r="W333" s="87"/>
      <c r="X333" s="87"/>
      <c r="Y333" s="87"/>
      <c r="Z333" s="36" t="str">
        <f t="shared" ref="Z333:Z396" si="101">IF(U333="","",U333/D333)</f>
        <v/>
      </c>
      <c r="AA333" s="40" t="str">
        <f t="shared" si="94"/>
        <v/>
      </c>
    </row>
    <row r="334" spans="1:27" ht="16.5" customHeight="1" x14ac:dyDescent="0.3">
      <c r="A334" s="25"/>
      <c r="B334" s="3"/>
      <c r="C334" s="3"/>
      <c r="D334" s="17"/>
      <c r="E334" s="17"/>
      <c r="F334" s="4"/>
      <c r="G334" s="4"/>
      <c r="H334" s="3">
        <f t="shared" si="98"/>
        <v>0</v>
      </c>
      <c r="I334" s="3"/>
      <c r="J334" s="50">
        <f t="shared" si="95"/>
        <v>0</v>
      </c>
      <c r="K334" s="3"/>
      <c r="L334" s="44">
        <f t="shared" si="99"/>
        <v>0</v>
      </c>
      <c r="M334" s="29"/>
      <c r="N334" s="4"/>
      <c r="O334" s="4"/>
      <c r="P334" s="3">
        <f t="shared" si="96"/>
        <v>0</v>
      </c>
      <c r="Q334" s="3"/>
      <c r="R334" s="50">
        <f t="shared" si="97"/>
        <v>0</v>
      </c>
      <c r="S334" s="3"/>
      <c r="T334" s="44">
        <f t="shared" si="100"/>
        <v>0</v>
      </c>
      <c r="U334" s="6"/>
      <c r="V334" s="47">
        <f t="shared" si="93"/>
        <v>0</v>
      </c>
      <c r="W334" s="87"/>
      <c r="X334" s="87"/>
      <c r="Y334" s="87"/>
      <c r="Z334" s="36" t="str">
        <f t="shared" si="101"/>
        <v/>
      </c>
      <c r="AA334" s="40" t="str">
        <f t="shared" si="94"/>
        <v/>
      </c>
    </row>
    <row r="335" spans="1:27" ht="16.5" customHeight="1" x14ac:dyDescent="0.3">
      <c r="A335" s="25"/>
      <c r="B335" s="3"/>
      <c r="C335" s="3"/>
      <c r="D335" s="17"/>
      <c r="E335" s="17"/>
      <c r="F335" s="4"/>
      <c r="G335" s="4"/>
      <c r="H335" s="3">
        <f t="shared" si="98"/>
        <v>0</v>
      </c>
      <c r="I335" s="3"/>
      <c r="J335" s="50">
        <f t="shared" si="95"/>
        <v>0</v>
      </c>
      <c r="K335" s="3"/>
      <c r="L335" s="44">
        <f t="shared" si="99"/>
        <v>0</v>
      </c>
      <c r="M335" s="29"/>
      <c r="N335" s="4"/>
      <c r="O335" s="4"/>
      <c r="P335" s="3">
        <f t="shared" si="96"/>
        <v>0</v>
      </c>
      <c r="Q335" s="3"/>
      <c r="R335" s="50">
        <f t="shared" si="97"/>
        <v>0</v>
      </c>
      <c r="S335" s="3"/>
      <c r="T335" s="44">
        <f t="shared" si="100"/>
        <v>0</v>
      </c>
      <c r="U335" s="6"/>
      <c r="V335" s="47">
        <f t="shared" si="93"/>
        <v>0</v>
      </c>
      <c r="W335" s="87"/>
      <c r="X335" s="87"/>
      <c r="Y335" s="87"/>
      <c r="Z335" s="36" t="str">
        <f t="shared" si="101"/>
        <v/>
      </c>
      <c r="AA335" s="40" t="str">
        <f t="shared" si="94"/>
        <v/>
      </c>
    </row>
    <row r="336" spans="1:27" ht="16.5" customHeight="1" x14ac:dyDescent="0.3">
      <c r="A336" s="25"/>
      <c r="B336" s="3"/>
      <c r="C336" s="3"/>
      <c r="D336" s="17"/>
      <c r="E336" s="17"/>
      <c r="F336" s="4"/>
      <c r="G336" s="4"/>
      <c r="H336" s="3">
        <f t="shared" si="98"/>
        <v>0</v>
      </c>
      <c r="I336" s="3"/>
      <c r="J336" s="50">
        <f t="shared" si="95"/>
        <v>0</v>
      </c>
      <c r="K336" s="3"/>
      <c r="L336" s="44">
        <f t="shared" si="99"/>
        <v>0</v>
      </c>
      <c r="M336" s="29"/>
      <c r="N336" s="4"/>
      <c r="O336" s="4"/>
      <c r="P336" s="3">
        <f t="shared" si="96"/>
        <v>0</v>
      </c>
      <c r="Q336" s="3"/>
      <c r="R336" s="50">
        <f t="shared" si="97"/>
        <v>0</v>
      </c>
      <c r="S336" s="3"/>
      <c r="T336" s="44">
        <f t="shared" si="100"/>
        <v>0</v>
      </c>
      <c r="U336" s="6"/>
      <c r="V336" s="47">
        <f t="shared" ref="V336:V399" si="102">SUM(L336,T336)</f>
        <v>0</v>
      </c>
      <c r="W336" s="87"/>
      <c r="X336" s="87"/>
      <c r="Y336" s="87"/>
      <c r="Z336" s="36" t="str">
        <f t="shared" si="101"/>
        <v/>
      </c>
      <c r="AA336" s="40" t="str">
        <f t="shared" ref="AA336:AA399" si="103">IF(U336="","",U336/V336)</f>
        <v/>
      </c>
    </row>
    <row r="337" spans="1:27" ht="16.5" customHeight="1" x14ac:dyDescent="0.3">
      <c r="A337" s="25"/>
      <c r="B337" s="3"/>
      <c r="C337" s="3"/>
      <c r="D337" s="17"/>
      <c r="E337" s="17"/>
      <c r="F337" s="4"/>
      <c r="G337" s="4"/>
      <c r="H337" s="3">
        <f t="shared" si="98"/>
        <v>0</v>
      </c>
      <c r="I337" s="3"/>
      <c r="J337" s="50">
        <f t="shared" si="95"/>
        <v>0</v>
      </c>
      <c r="K337" s="3"/>
      <c r="L337" s="44">
        <f t="shared" si="99"/>
        <v>0</v>
      </c>
      <c r="M337" s="29"/>
      <c r="N337" s="4"/>
      <c r="O337" s="4"/>
      <c r="P337" s="3">
        <f t="shared" si="96"/>
        <v>0</v>
      </c>
      <c r="Q337" s="3"/>
      <c r="R337" s="50">
        <f t="shared" si="97"/>
        <v>0</v>
      </c>
      <c r="S337" s="3"/>
      <c r="T337" s="44">
        <f t="shared" si="100"/>
        <v>0</v>
      </c>
      <c r="U337" s="6"/>
      <c r="V337" s="47">
        <f t="shared" si="102"/>
        <v>0</v>
      </c>
      <c r="W337" s="87"/>
      <c r="X337" s="87"/>
      <c r="Y337" s="87"/>
      <c r="Z337" s="36" t="str">
        <f t="shared" si="101"/>
        <v/>
      </c>
      <c r="AA337" s="40" t="str">
        <f t="shared" si="103"/>
        <v/>
      </c>
    </row>
    <row r="338" spans="1:27" ht="16.5" customHeight="1" x14ac:dyDescent="0.3">
      <c r="A338" s="25"/>
      <c r="B338" s="3"/>
      <c r="C338" s="3"/>
      <c r="D338" s="17"/>
      <c r="E338" s="17"/>
      <c r="F338" s="4"/>
      <c r="G338" s="4"/>
      <c r="H338" s="3">
        <f t="shared" si="98"/>
        <v>0</v>
      </c>
      <c r="I338" s="3"/>
      <c r="J338" s="50">
        <f t="shared" si="95"/>
        <v>0</v>
      </c>
      <c r="K338" s="3"/>
      <c r="L338" s="44">
        <f t="shared" si="99"/>
        <v>0</v>
      </c>
      <c r="M338" s="29"/>
      <c r="N338" s="4"/>
      <c r="O338" s="4"/>
      <c r="P338" s="3">
        <f t="shared" si="96"/>
        <v>0</v>
      </c>
      <c r="Q338" s="3"/>
      <c r="R338" s="50">
        <f t="shared" si="97"/>
        <v>0</v>
      </c>
      <c r="S338" s="3"/>
      <c r="T338" s="44">
        <f t="shared" si="100"/>
        <v>0</v>
      </c>
      <c r="U338" s="6"/>
      <c r="V338" s="47">
        <f t="shared" si="102"/>
        <v>0</v>
      </c>
      <c r="W338" s="87"/>
      <c r="X338" s="87"/>
      <c r="Y338" s="87"/>
      <c r="Z338" s="36" t="str">
        <f t="shared" si="101"/>
        <v/>
      </c>
      <c r="AA338" s="40" t="str">
        <f t="shared" si="103"/>
        <v/>
      </c>
    </row>
    <row r="339" spans="1:27" ht="16.5" customHeight="1" x14ac:dyDescent="0.3">
      <c r="A339" s="25"/>
      <c r="B339" s="3"/>
      <c r="C339" s="3"/>
      <c r="D339" s="17"/>
      <c r="E339" s="17"/>
      <c r="F339" s="4"/>
      <c r="G339" s="4"/>
      <c r="H339" s="3">
        <f t="shared" si="98"/>
        <v>0</v>
      </c>
      <c r="I339" s="3"/>
      <c r="J339" s="50">
        <f t="shared" si="95"/>
        <v>0</v>
      </c>
      <c r="K339" s="3"/>
      <c r="L339" s="44">
        <f t="shared" si="99"/>
        <v>0</v>
      </c>
      <c r="M339" s="29"/>
      <c r="N339" s="4"/>
      <c r="O339" s="4"/>
      <c r="P339" s="3">
        <f t="shared" si="96"/>
        <v>0</v>
      </c>
      <c r="Q339" s="3"/>
      <c r="R339" s="50">
        <f t="shared" si="97"/>
        <v>0</v>
      </c>
      <c r="S339" s="3"/>
      <c r="T339" s="44">
        <f t="shared" si="100"/>
        <v>0</v>
      </c>
      <c r="U339" s="6"/>
      <c r="V339" s="47">
        <f t="shared" si="102"/>
        <v>0</v>
      </c>
      <c r="W339" s="87"/>
      <c r="X339" s="87"/>
      <c r="Y339" s="87"/>
      <c r="Z339" s="36" t="str">
        <f t="shared" si="101"/>
        <v/>
      </c>
      <c r="AA339" s="40" t="str">
        <f t="shared" si="103"/>
        <v/>
      </c>
    </row>
    <row r="340" spans="1:27" ht="16.5" customHeight="1" x14ac:dyDescent="0.3">
      <c r="A340" s="25"/>
      <c r="B340" s="3"/>
      <c r="C340" s="3"/>
      <c r="D340" s="17"/>
      <c r="E340" s="17"/>
      <c r="F340" s="4"/>
      <c r="G340" s="4"/>
      <c r="H340" s="3">
        <f t="shared" si="98"/>
        <v>0</v>
      </c>
      <c r="I340" s="3"/>
      <c r="J340" s="50">
        <f t="shared" si="95"/>
        <v>0</v>
      </c>
      <c r="K340" s="3"/>
      <c r="L340" s="44">
        <f t="shared" si="99"/>
        <v>0</v>
      </c>
      <c r="M340" s="29"/>
      <c r="N340" s="4"/>
      <c r="O340" s="4"/>
      <c r="P340" s="3">
        <f t="shared" si="96"/>
        <v>0</v>
      </c>
      <c r="Q340" s="3"/>
      <c r="R340" s="50">
        <f t="shared" si="97"/>
        <v>0</v>
      </c>
      <c r="S340" s="3"/>
      <c r="T340" s="44">
        <f t="shared" si="100"/>
        <v>0</v>
      </c>
      <c r="U340" s="6"/>
      <c r="V340" s="47">
        <f t="shared" si="102"/>
        <v>0</v>
      </c>
      <c r="W340" s="87"/>
      <c r="X340" s="87"/>
      <c r="Y340" s="87"/>
      <c r="Z340" s="36" t="str">
        <f t="shared" si="101"/>
        <v/>
      </c>
      <c r="AA340" s="40" t="str">
        <f t="shared" si="103"/>
        <v/>
      </c>
    </row>
    <row r="341" spans="1:27" ht="16.5" customHeight="1" x14ac:dyDescent="0.3">
      <c r="A341" s="25"/>
      <c r="B341" s="3"/>
      <c r="C341" s="3"/>
      <c r="D341" s="17"/>
      <c r="E341" s="17"/>
      <c r="F341" s="4"/>
      <c r="G341" s="4"/>
      <c r="H341" s="3">
        <f t="shared" si="98"/>
        <v>0</v>
      </c>
      <c r="I341" s="3"/>
      <c r="J341" s="50">
        <f t="shared" si="95"/>
        <v>0</v>
      </c>
      <c r="K341" s="3"/>
      <c r="L341" s="44">
        <f t="shared" si="99"/>
        <v>0</v>
      </c>
      <c r="M341" s="29"/>
      <c r="N341" s="4"/>
      <c r="O341" s="4"/>
      <c r="P341" s="3">
        <f t="shared" si="96"/>
        <v>0</v>
      </c>
      <c r="Q341" s="3"/>
      <c r="R341" s="50">
        <f t="shared" si="97"/>
        <v>0</v>
      </c>
      <c r="S341" s="3"/>
      <c r="T341" s="44">
        <f t="shared" si="100"/>
        <v>0</v>
      </c>
      <c r="U341" s="6"/>
      <c r="V341" s="47">
        <f t="shared" si="102"/>
        <v>0</v>
      </c>
      <c r="W341" s="87"/>
      <c r="X341" s="87"/>
      <c r="Y341" s="87"/>
      <c r="Z341" s="36" t="str">
        <f t="shared" si="101"/>
        <v/>
      </c>
      <c r="AA341" s="40" t="str">
        <f t="shared" si="103"/>
        <v/>
      </c>
    </row>
    <row r="342" spans="1:27" ht="16.5" customHeight="1" x14ac:dyDescent="0.3">
      <c r="A342" s="25"/>
      <c r="B342" s="3"/>
      <c r="C342" s="3"/>
      <c r="D342" s="17"/>
      <c r="E342" s="17"/>
      <c r="F342" s="4"/>
      <c r="G342" s="4"/>
      <c r="H342" s="3">
        <f t="shared" si="98"/>
        <v>0</v>
      </c>
      <c r="I342" s="3"/>
      <c r="J342" s="50">
        <f t="shared" si="95"/>
        <v>0</v>
      </c>
      <c r="K342" s="3"/>
      <c r="L342" s="44">
        <f t="shared" si="99"/>
        <v>0</v>
      </c>
      <c r="M342" s="29"/>
      <c r="N342" s="4"/>
      <c r="O342" s="4"/>
      <c r="P342" s="3">
        <f t="shared" si="96"/>
        <v>0</v>
      </c>
      <c r="Q342" s="3"/>
      <c r="R342" s="50">
        <f t="shared" si="97"/>
        <v>0</v>
      </c>
      <c r="S342" s="3"/>
      <c r="T342" s="44">
        <f t="shared" si="100"/>
        <v>0</v>
      </c>
      <c r="U342" s="6"/>
      <c r="V342" s="47">
        <f t="shared" si="102"/>
        <v>0</v>
      </c>
      <c r="W342" s="87"/>
      <c r="X342" s="87"/>
      <c r="Y342" s="87"/>
      <c r="Z342" s="36" t="str">
        <f t="shared" si="101"/>
        <v/>
      </c>
      <c r="AA342" s="40" t="str">
        <f t="shared" si="103"/>
        <v/>
      </c>
    </row>
    <row r="343" spans="1:27" ht="16.5" customHeight="1" x14ac:dyDescent="0.3">
      <c r="A343" s="25"/>
      <c r="B343" s="3"/>
      <c r="C343" s="3"/>
      <c r="D343" s="17"/>
      <c r="E343" s="17"/>
      <c r="F343" s="4"/>
      <c r="G343" s="4"/>
      <c r="H343" s="3">
        <f t="shared" si="98"/>
        <v>0</v>
      </c>
      <c r="I343" s="3"/>
      <c r="J343" s="50">
        <f t="shared" si="95"/>
        <v>0</v>
      </c>
      <c r="K343" s="3"/>
      <c r="L343" s="44">
        <f t="shared" si="99"/>
        <v>0</v>
      </c>
      <c r="M343" s="29"/>
      <c r="N343" s="4"/>
      <c r="O343" s="4"/>
      <c r="P343" s="3">
        <f t="shared" si="96"/>
        <v>0</v>
      </c>
      <c r="Q343" s="3"/>
      <c r="R343" s="50">
        <f t="shared" si="97"/>
        <v>0</v>
      </c>
      <c r="S343" s="3"/>
      <c r="T343" s="44">
        <f t="shared" si="100"/>
        <v>0</v>
      </c>
      <c r="U343" s="6"/>
      <c r="V343" s="47">
        <f t="shared" si="102"/>
        <v>0</v>
      </c>
      <c r="W343" s="87"/>
      <c r="X343" s="87"/>
      <c r="Y343" s="87"/>
      <c r="Z343" s="36" t="str">
        <f t="shared" si="101"/>
        <v/>
      </c>
      <c r="AA343" s="40" t="str">
        <f t="shared" si="103"/>
        <v/>
      </c>
    </row>
    <row r="344" spans="1:27" ht="16.5" customHeight="1" x14ac:dyDescent="0.3">
      <c r="A344" s="25"/>
      <c r="B344" s="3"/>
      <c r="C344" s="3"/>
      <c r="D344" s="17"/>
      <c r="E344" s="17"/>
      <c r="F344" s="4"/>
      <c r="G344" s="4"/>
      <c r="H344" s="3">
        <f t="shared" si="98"/>
        <v>0</v>
      </c>
      <c r="I344" s="3"/>
      <c r="J344" s="50">
        <f t="shared" si="95"/>
        <v>0</v>
      </c>
      <c r="K344" s="3"/>
      <c r="L344" s="44">
        <f t="shared" si="99"/>
        <v>0</v>
      </c>
      <c r="M344" s="29"/>
      <c r="N344" s="4"/>
      <c r="O344" s="4"/>
      <c r="P344" s="3">
        <f t="shared" si="96"/>
        <v>0</v>
      </c>
      <c r="Q344" s="3"/>
      <c r="R344" s="50">
        <f t="shared" si="97"/>
        <v>0</v>
      </c>
      <c r="S344" s="3"/>
      <c r="T344" s="44">
        <f t="shared" si="100"/>
        <v>0</v>
      </c>
      <c r="U344" s="6"/>
      <c r="V344" s="47">
        <f t="shared" si="102"/>
        <v>0</v>
      </c>
      <c r="W344" s="87"/>
      <c r="X344" s="87"/>
      <c r="Y344" s="87"/>
      <c r="Z344" s="36" t="str">
        <f t="shared" si="101"/>
        <v/>
      </c>
      <c r="AA344" s="40" t="str">
        <f t="shared" si="103"/>
        <v/>
      </c>
    </row>
    <row r="345" spans="1:27" ht="16.5" customHeight="1" x14ac:dyDescent="0.3">
      <c r="A345" s="25"/>
      <c r="B345" s="3"/>
      <c r="C345" s="3"/>
      <c r="D345" s="17"/>
      <c r="E345" s="17"/>
      <c r="F345" s="4"/>
      <c r="G345" s="4"/>
      <c r="H345" s="3">
        <f t="shared" si="98"/>
        <v>0</v>
      </c>
      <c r="I345" s="3"/>
      <c r="J345" s="50">
        <f t="shared" si="95"/>
        <v>0</v>
      </c>
      <c r="K345" s="3"/>
      <c r="L345" s="44">
        <f t="shared" si="99"/>
        <v>0</v>
      </c>
      <c r="M345" s="29"/>
      <c r="N345" s="4"/>
      <c r="O345" s="4"/>
      <c r="P345" s="3">
        <f t="shared" si="96"/>
        <v>0</v>
      </c>
      <c r="Q345" s="3"/>
      <c r="R345" s="50">
        <f t="shared" si="97"/>
        <v>0</v>
      </c>
      <c r="S345" s="3"/>
      <c r="T345" s="44">
        <f t="shared" si="100"/>
        <v>0</v>
      </c>
      <c r="U345" s="6"/>
      <c r="V345" s="47">
        <f t="shared" si="102"/>
        <v>0</v>
      </c>
      <c r="W345" s="87"/>
      <c r="X345" s="87"/>
      <c r="Y345" s="87"/>
      <c r="Z345" s="36" t="str">
        <f t="shared" si="101"/>
        <v/>
      </c>
      <c r="AA345" s="40" t="str">
        <f t="shared" si="103"/>
        <v/>
      </c>
    </row>
    <row r="346" spans="1:27" ht="16.5" customHeight="1" x14ac:dyDescent="0.3">
      <c r="A346" s="25"/>
      <c r="B346" s="3"/>
      <c r="C346" s="3"/>
      <c r="D346" s="17"/>
      <c r="E346" s="17"/>
      <c r="F346" s="4"/>
      <c r="G346" s="4"/>
      <c r="H346" s="3">
        <f t="shared" si="98"/>
        <v>0</v>
      </c>
      <c r="I346" s="3"/>
      <c r="J346" s="50">
        <f t="shared" si="95"/>
        <v>0</v>
      </c>
      <c r="K346" s="3"/>
      <c r="L346" s="44">
        <f t="shared" si="99"/>
        <v>0</v>
      </c>
      <c r="M346" s="29"/>
      <c r="N346" s="4"/>
      <c r="O346" s="4"/>
      <c r="P346" s="3">
        <f t="shared" si="96"/>
        <v>0</v>
      </c>
      <c r="Q346" s="3"/>
      <c r="R346" s="50">
        <f t="shared" si="97"/>
        <v>0</v>
      </c>
      <c r="S346" s="3"/>
      <c r="T346" s="44">
        <f t="shared" si="100"/>
        <v>0</v>
      </c>
      <c r="U346" s="6"/>
      <c r="V346" s="47">
        <f t="shared" si="102"/>
        <v>0</v>
      </c>
      <c r="W346" s="87"/>
      <c r="X346" s="87"/>
      <c r="Y346" s="87"/>
      <c r="Z346" s="36" t="str">
        <f t="shared" si="101"/>
        <v/>
      </c>
      <c r="AA346" s="40" t="str">
        <f t="shared" si="103"/>
        <v/>
      </c>
    </row>
    <row r="347" spans="1:27" ht="16.5" customHeight="1" x14ac:dyDescent="0.3">
      <c r="A347" s="25"/>
      <c r="B347" s="3"/>
      <c r="C347" s="3"/>
      <c r="D347" s="17"/>
      <c r="E347" s="17"/>
      <c r="F347" s="4"/>
      <c r="G347" s="4"/>
      <c r="H347" s="3">
        <f t="shared" si="98"/>
        <v>0</v>
      </c>
      <c r="I347" s="3"/>
      <c r="J347" s="50">
        <f t="shared" si="95"/>
        <v>0</v>
      </c>
      <c r="K347" s="3"/>
      <c r="L347" s="44">
        <f t="shared" si="99"/>
        <v>0</v>
      </c>
      <c r="M347" s="29"/>
      <c r="N347" s="4"/>
      <c r="O347" s="4"/>
      <c r="P347" s="3">
        <f t="shared" si="96"/>
        <v>0</v>
      </c>
      <c r="Q347" s="3"/>
      <c r="R347" s="50">
        <f t="shared" si="97"/>
        <v>0</v>
      </c>
      <c r="S347" s="3"/>
      <c r="T347" s="44">
        <f t="shared" si="100"/>
        <v>0</v>
      </c>
      <c r="U347" s="6"/>
      <c r="V347" s="47">
        <f t="shared" si="102"/>
        <v>0</v>
      </c>
      <c r="W347" s="87"/>
      <c r="X347" s="87"/>
      <c r="Y347" s="87"/>
      <c r="Z347" s="36" t="str">
        <f t="shared" si="101"/>
        <v/>
      </c>
      <c r="AA347" s="40" t="str">
        <f t="shared" si="103"/>
        <v/>
      </c>
    </row>
    <row r="348" spans="1:27" ht="16.5" customHeight="1" x14ac:dyDescent="0.3">
      <c r="A348" s="25"/>
      <c r="B348" s="3"/>
      <c r="C348" s="3"/>
      <c r="D348" s="17"/>
      <c r="E348" s="17"/>
      <c r="F348" s="4"/>
      <c r="G348" s="4"/>
      <c r="H348" s="3">
        <f t="shared" si="98"/>
        <v>0</v>
      </c>
      <c r="I348" s="3"/>
      <c r="J348" s="50">
        <f t="shared" si="95"/>
        <v>0</v>
      </c>
      <c r="K348" s="3"/>
      <c r="L348" s="44">
        <f t="shared" si="99"/>
        <v>0</v>
      </c>
      <c r="M348" s="29"/>
      <c r="N348" s="4"/>
      <c r="O348" s="4"/>
      <c r="P348" s="3">
        <f t="shared" si="96"/>
        <v>0</v>
      </c>
      <c r="Q348" s="3"/>
      <c r="R348" s="50">
        <f t="shared" si="97"/>
        <v>0</v>
      </c>
      <c r="S348" s="3"/>
      <c r="T348" s="44">
        <f t="shared" si="100"/>
        <v>0</v>
      </c>
      <c r="U348" s="6"/>
      <c r="V348" s="47">
        <f t="shared" si="102"/>
        <v>0</v>
      </c>
      <c r="W348" s="87"/>
      <c r="X348" s="87"/>
      <c r="Y348" s="87"/>
      <c r="Z348" s="36" t="str">
        <f t="shared" si="101"/>
        <v/>
      </c>
      <c r="AA348" s="40" t="str">
        <f t="shared" si="103"/>
        <v/>
      </c>
    </row>
    <row r="349" spans="1:27" ht="16.5" customHeight="1" x14ac:dyDescent="0.3">
      <c r="A349" s="25"/>
      <c r="B349" s="3"/>
      <c r="C349" s="3"/>
      <c r="D349" s="17"/>
      <c r="E349" s="17"/>
      <c r="F349" s="4"/>
      <c r="G349" s="4"/>
      <c r="H349" s="3">
        <f t="shared" si="98"/>
        <v>0</v>
      </c>
      <c r="I349" s="3"/>
      <c r="J349" s="50">
        <f t="shared" si="95"/>
        <v>0</v>
      </c>
      <c r="K349" s="3"/>
      <c r="L349" s="44">
        <f t="shared" si="99"/>
        <v>0</v>
      </c>
      <c r="M349" s="29"/>
      <c r="N349" s="4"/>
      <c r="O349" s="4"/>
      <c r="P349" s="3">
        <f t="shared" si="96"/>
        <v>0</v>
      </c>
      <c r="Q349" s="3"/>
      <c r="R349" s="50">
        <f t="shared" si="97"/>
        <v>0</v>
      </c>
      <c r="S349" s="3"/>
      <c r="T349" s="44">
        <f t="shared" si="100"/>
        <v>0</v>
      </c>
      <c r="U349" s="6"/>
      <c r="V349" s="47">
        <f t="shared" si="102"/>
        <v>0</v>
      </c>
      <c r="W349" s="87"/>
      <c r="X349" s="87"/>
      <c r="Y349" s="87"/>
      <c r="Z349" s="36" t="str">
        <f t="shared" si="101"/>
        <v/>
      </c>
      <c r="AA349" s="40" t="str">
        <f t="shared" si="103"/>
        <v/>
      </c>
    </row>
    <row r="350" spans="1:27" ht="16.5" customHeight="1" x14ac:dyDescent="0.3">
      <c r="A350" s="25"/>
      <c r="B350" s="3"/>
      <c r="C350" s="3"/>
      <c r="D350" s="17"/>
      <c r="E350" s="17"/>
      <c r="F350" s="4"/>
      <c r="G350" s="4"/>
      <c r="H350" s="3">
        <f t="shared" si="98"/>
        <v>0</v>
      </c>
      <c r="I350" s="3"/>
      <c r="J350" s="50">
        <f t="shared" si="95"/>
        <v>0</v>
      </c>
      <c r="K350" s="3"/>
      <c r="L350" s="44">
        <f t="shared" si="99"/>
        <v>0</v>
      </c>
      <c r="M350" s="29"/>
      <c r="N350" s="4"/>
      <c r="O350" s="4"/>
      <c r="P350" s="3">
        <f t="shared" si="96"/>
        <v>0</v>
      </c>
      <c r="Q350" s="3"/>
      <c r="R350" s="50">
        <f t="shared" si="97"/>
        <v>0</v>
      </c>
      <c r="S350" s="3"/>
      <c r="T350" s="44">
        <f t="shared" si="100"/>
        <v>0</v>
      </c>
      <c r="U350" s="6"/>
      <c r="V350" s="47">
        <f t="shared" si="102"/>
        <v>0</v>
      </c>
      <c r="W350" s="87"/>
      <c r="X350" s="87"/>
      <c r="Y350" s="87"/>
      <c r="Z350" s="36" t="str">
        <f t="shared" si="101"/>
        <v/>
      </c>
      <c r="AA350" s="40" t="str">
        <f t="shared" si="103"/>
        <v/>
      </c>
    </row>
    <row r="351" spans="1:27" ht="16.5" customHeight="1" x14ac:dyDescent="0.3">
      <c r="A351" s="25"/>
      <c r="B351" s="3"/>
      <c r="C351" s="3"/>
      <c r="D351" s="17"/>
      <c r="E351" s="17"/>
      <c r="F351" s="4"/>
      <c r="G351" s="4"/>
      <c r="H351" s="3">
        <f t="shared" si="98"/>
        <v>0</v>
      </c>
      <c r="I351" s="3"/>
      <c r="J351" s="50">
        <f t="shared" si="95"/>
        <v>0</v>
      </c>
      <c r="K351" s="3"/>
      <c r="L351" s="44">
        <f t="shared" si="99"/>
        <v>0</v>
      </c>
      <c r="M351" s="29"/>
      <c r="N351" s="4"/>
      <c r="O351" s="4"/>
      <c r="P351" s="3">
        <f t="shared" si="96"/>
        <v>0</v>
      </c>
      <c r="Q351" s="3"/>
      <c r="R351" s="50">
        <f t="shared" si="97"/>
        <v>0</v>
      </c>
      <c r="S351" s="3"/>
      <c r="T351" s="44">
        <f t="shared" si="100"/>
        <v>0</v>
      </c>
      <c r="U351" s="6"/>
      <c r="V351" s="47">
        <f t="shared" si="102"/>
        <v>0</v>
      </c>
      <c r="W351" s="87"/>
      <c r="X351" s="87"/>
      <c r="Y351" s="87"/>
      <c r="Z351" s="36" t="str">
        <f t="shared" si="101"/>
        <v/>
      </c>
      <c r="AA351" s="40" t="str">
        <f t="shared" si="103"/>
        <v/>
      </c>
    </row>
    <row r="352" spans="1:27" ht="16.5" customHeight="1" x14ac:dyDescent="0.3">
      <c r="A352" s="25"/>
      <c r="B352" s="3"/>
      <c r="C352" s="3"/>
      <c r="D352" s="17"/>
      <c r="E352" s="17"/>
      <c r="F352" s="4"/>
      <c r="G352" s="4"/>
      <c r="H352" s="3">
        <f t="shared" si="98"/>
        <v>0</v>
      </c>
      <c r="I352" s="3"/>
      <c r="J352" s="50">
        <f t="shared" si="95"/>
        <v>0</v>
      </c>
      <c r="K352" s="3"/>
      <c r="L352" s="44">
        <f t="shared" si="99"/>
        <v>0</v>
      </c>
      <c r="M352" s="29"/>
      <c r="N352" s="4"/>
      <c r="O352" s="4"/>
      <c r="P352" s="3">
        <f t="shared" si="96"/>
        <v>0</v>
      </c>
      <c r="Q352" s="3"/>
      <c r="R352" s="50">
        <f t="shared" si="97"/>
        <v>0</v>
      </c>
      <c r="S352" s="3"/>
      <c r="T352" s="44">
        <f t="shared" si="100"/>
        <v>0</v>
      </c>
      <c r="U352" s="6"/>
      <c r="V352" s="47">
        <f t="shared" si="102"/>
        <v>0</v>
      </c>
      <c r="W352" s="87"/>
      <c r="X352" s="87"/>
      <c r="Y352" s="87"/>
      <c r="Z352" s="36" t="str">
        <f t="shared" si="101"/>
        <v/>
      </c>
      <c r="AA352" s="40" t="str">
        <f t="shared" si="103"/>
        <v/>
      </c>
    </row>
    <row r="353" spans="1:27" ht="16.5" customHeight="1" x14ac:dyDescent="0.3">
      <c r="A353" s="25"/>
      <c r="B353" s="3"/>
      <c r="C353" s="3"/>
      <c r="D353" s="17"/>
      <c r="E353" s="17"/>
      <c r="F353" s="4"/>
      <c r="G353" s="4"/>
      <c r="H353" s="3">
        <f t="shared" si="98"/>
        <v>0</v>
      </c>
      <c r="I353" s="3"/>
      <c r="J353" s="50">
        <f t="shared" si="95"/>
        <v>0</v>
      </c>
      <c r="K353" s="3"/>
      <c r="L353" s="44">
        <f t="shared" si="99"/>
        <v>0</v>
      </c>
      <c r="M353" s="29"/>
      <c r="N353" s="4"/>
      <c r="O353" s="4"/>
      <c r="P353" s="3">
        <f t="shared" si="96"/>
        <v>0</v>
      </c>
      <c r="Q353" s="3"/>
      <c r="R353" s="50">
        <f t="shared" si="97"/>
        <v>0</v>
      </c>
      <c r="S353" s="3"/>
      <c r="T353" s="44">
        <f t="shared" si="100"/>
        <v>0</v>
      </c>
      <c r="U353" s="6"/>
      <c r="V353" s="47">
        <f t="shared" si="102"/>
        <v>0</v>
      </c>
      <c r="W353" s="87"/>
      <c r="X353" s="87"/>
      <c r="Y353" s="87"/>
      <c r="Z353" s="36" t="str">
        <f t="shared" si="101"/>
        <v/>
      </c>
      <c r="AA353" s="40" t="str">
        <f t="shared" si="103"/>
        <v/>
      </c>
    </row>
    <row r="354" spans="1:27" ht="16.5" customHeight="1" x14ac:dyDescent="0.3">
      <c r="A354" s="25"/>
      <c r="B354" s="3"/>
      <c r="C354" s="3"/>
      <c r="D354" s="17"/>
      <c r="E354" s="17"/>
      <c r="F354" s="4"/>
      <c r="G354" s="4"/>
      <c r="H354" s="3">
        <f t="shared" si="98"/>
        <v>0</v>
      </c>
      <c r="I354" s="3"/>
      <c r="J354" s="50">
        <f t="shared" si="95"/>
        <v>0</v>
      </c>
      <c r="K354" s="3"/>
      <c r="L354" s="44">
        <f t="shared" si="99"/>
        <v>0</v>
      </c>
      <c r="M354" s="29"/>
      <c r="N354" s="4"/>
      <c r="O354" s="4"/>
      <c r="P354" s="3">
        <f t="shared" si="96"/>
        <v>0</v>
      </c>
      <c r="Q354" s="3"/>
      <c r="R354" s="50">
        <f t="shared" si="97"/>
        <v>0</v>
      </c>
      <c r="S354" s="3"/>
      <c r="T354" s="44">
        <f t="shared" si="100"/>
        <v>0</v>
      </c>
      <c r="U354" s="6"/>
      <c r="V354" s="47">
        <f t="shared" si="102"/>
        <v>0</v>
      </c>
      <c r="W354" s="87"/>
      <c r="X354" s="87"/>
      <c r="Y354" s="87"/>
      <c r="Z354" s="36" t="str">
        <f t="shared" si="101"/>
        <v/>
      </c>
      <c r="AA354" s="40" t="str">
        <f t="shared" si="103"/>
        <v/>
      </c>
    </row>
    <row r="355" spans="1:27" ht="16.5" customHeight="1" x14ac:dyDescent="0.3">
      <c r="A355" s="25"/>
      <c r="B355" s="3"/>
      <c r="C355" s="3"/>
      <c r="D355" s="17"/>
      <c r="E355" s="17"/>
      <c r="F355" s="4"/>
      <c r="G355" s="4"/>
      <c r="H355" s="3">
        <f t="shared" si="98"/>
        <v>0</v>
      </c>
      <c r="I355" s="3"/>
      <c r="J355" s="50">
        <f t="shared" si="95"/>
        <v>0</v>
      </c>
      <c r="K355" s="3"/>
      <c r="L355" s="44">
        <f t="shared" si="99"/>
        <v>0</v>
      </c>
      <c r="M355" s="29"/>
      <c r="N355" s="4"/>
      <c r="O355" s="4"/>
      <c r="P355" s="3">
        <f t="shared" si="96"/>
        <v>0</v>
      </c>
      <c r="Q355" s="3"/>
      <c r="R355" s="50">
        <f t="shared" si="97"/>
        <v>0</v>
      </c>
      <c r="S355" s="3"/>
      <c r="T355" s="44">
        <f t="shared" si="100"/>
        <v>0</v>
      </c>
      <c r="U355" s="6"/>
      <c r="V355" s="47">
        <f t="shared" si="102"/>
        <v>0</v>
      </c>
      <c r="W355" s="87"/>
      <c r="X355" s="87"/>
      <c r="Y355" s="87"/>
      <c r="Z355" s="36" t="str">
        <f t="shared" si="101"/>
        <v/>
      </c>
      <c r="AA355" s="40" t="str">
        <f t="shared" si="103"/>
        <v/>
      </c>
    </row>
    <row r="356" spans="1:27" ht="16.5" customHeight="1" x14ac:dyDescent="0.3">
      <c r="A356" s="25"/>
      <c r="B356" s="3"/>
      <c r="C356" s="3"/>
      <c r="D356" s="17"/>
      <c r="E356" s="17"/>
      <c r="F356" s="4"/>
      <c r="G356" s="4"/>
      <c r="H356" s="3">
        <f t="shared" si="98"/>
        <v>0</v>
      </c>
      <c r="I356" s="3"/>
      <c r="J356" s="50">
        <f t="shared" si="95"/>
        <v>0</v>
      </c>
      <c r="K356" s="3"/>
      <c r="L356" s="44">
        <f t="shared" si="99"/>
        <v>0</v>
      </c>
      <c r="M356" s="29"/>
      <c r="N356" s="4"/>
      <c r="O356" s="4"/>
      <c r="P356" s="3">
        <f t="shared" si="96"/>
        <v>0</v>
      </c>
      <c r="Q356" s="3"/>
      <c r="R356" s="50">
        <f t="shared" si="97"/>
        <v>0</v>
      </c>
      <c r="S356" s="3"/>
      <c r="T356" s="44">
        <f t="shared" si="100"/>
        <v>0</v>
      </c>
      <c r="U356" s="6"/>
      <c r="V356" s="47">
        <f t="shared" si="102"/>
        <v>0</v>
      </c>
      <c r="W356" s="87"/>
      <c r="X356" s="87"/>
      <c r="Y356" s="87"/>
      <c r="Z356" s="36" t="str">
        <f t="shared" si="101"/>
        <v/>
      </c>
      <c r="AA356" s="40" t="str">
        <f t="shared" si="103"/>
        <v/>
      </c>
    </row>
    <row r="357" spans="1:27" ht="16.5" customHeight="1" x14ac:dyDescent="0.3">
      <c r="A357" s="25"/>
      <c r="B357" s="3"/>
      <c r="C357" s="3"/>
      <c r="D357" s="17"/>
      <c r="E357" s="17"/>
      <c r="F357" s="4"/>
      <c r="G357" s="4"/>
      <c r="H357" s="3">
        <f t="shared" si="98"/>
        <v>0</v>
      </c>
      <c r="I357" s="3"/>
      <c r="J357" s="50">
        <f t="shared" si="95"/>
        <v>0</v>
      </c>
      <c r="K357" s="3"/>
      <c r="L357" s="44">
        <f t="shared" si="99"/>
        <v>0</v>
      </c>
      <c r="M357" s="29"/>
      <c r="N357" s="4"/>
      <c r="O357" s="4"/>
      <c r="P357" s="3">
        <f t="shared" si="96"/>
        <v>0</v>
      </c>
      <c r="Q357" s="3"/>
      <c r="R357" s="50">
        <f t="shared" si="97"/>
        <v>0</v>
      </c>
      <c r="S357" s="3"/>
      <c r="T357" s="44">
        <f t="shared" si="100"/>
        <v>0</v>
      </c>
      <c r="U357" s="6"/>
      <c r="V357" s="47">
        <f t="shared" si="102"/>
        <v>0</v>
      </c>
      <c r="W357" s="87"/>
      <c r="X357" s="87"/>
      <c r="Y357" s="87"/>
      <c r="Z357" s="36" t="str">
        <f t="shared" si="101"/>
        <v/>
      </c>
      <c r="AA357" s="40" t="str">
        <f t="shared" si="103"/>
        <v/>
      </c>
    </row>
    <row r="358" spans="1:27" ht="16.5" customHeight="1" x14ac:dyDescent="0.3">
      <c r="A358" s="25"/>
      <c r="B358" s="3"/>
      <c r="C358" s="3"/>
      <c r="D358" s="17"/>
      <c r="E358" s="17"/>
      <c r="F358" s="4"/>
      <c r="G358" s="4"/>
      <c r="H358" s="3">
        <f t="shared" si="98"/>
        <v>0</v>
      </c>
      <c r="I358" s="3"/>
      <c r="J358" s="50">
        <f t="shared" si="95"/>
        <v>0</v>
      </c>
      <c r="K358" s="3"/>
      <c r="L358" s="44">
        <f t="shared" si="99"/>
        <v>0</v>
      </c>
      <c r="M358" s="29"/>
      <c r="N358" s="4"/>
      <c r="O358" s="4"/>
      <c r="P358" s="3">
        <f t="shared" si="96"/>
        <v>0</v>
      </c>
      <c r="Q358" s="3"/>
      <c r="R358" s="50">
        <f t="shared" si="97"/>
        <v>0</v>
      </c>
      <c r="S358" s="3"/>
      <c r="T358" s="44">
        <f t="shared" si="100"/>
        <v>0</v>
      </c>
      <c r="U358" s="6"/>
      <c r="V358" s="47">
        <f t="shared" si="102"/>
        <v>0</v>
      </c>
      <c r="W358" s="87"/>
      <c r="X358" s="87"/>
      <c r="Y358" s="87"/>
      <c r="Z358" s="36" t="str">
        <f t="shared" si="101"/>
        <v/>
      </c>
      <c r="AA358" s="40" t="str">
        <f t="shared" si="103"/>
        <v/>
      </c>
    </row>
    <row r="359" spans="1:27" ht="16.5" customHeight="1" x14ac:dyDescent="0.3">
      <c r="A359" s="25"/>
      <c r="B359" s="3"/>
      <c r="C359" s="3"/>
      <c r="D359" s="17"/>
      <c r="E359" s="17"/>
      <c r="F359" s="4"/>
      <c r="G359" s="4"/>
      <c r="H359" s="3">
        <f t="shared" si="98"/>
        <v>0</v>
      </c>
      <c r="I359" s="3"/>
      <c r="J359" s="50">
        <f t="shared" si="95"/>
        <v>0</v>
      </c>
      <c r="K359" s="3"/>
      <c r="L359" s="44">
        <f t="shared" si="99"/>
        <v>0</v>
      </c>
      <c r="M359" s="29"/>
      <c r="N359" s="4"/>
      <c r="O359" s="4"/>
      <c r="P359" s="3">
        <f t="shared" si="96"/>
        <v>0</v>
      </c>
      <c r="Q359" s="3"/>
      <c r="R359" s="50">
        <f t="shared" si="97"/>
        <v>0</v>
      </c>
      <c r="S359" s="3"/>
      <c r="T359" s="44">
        <f t="shared" si="100"/>
        <v>0</v>
      </c>
      <c r="U359" s="6"/>
      <c r="V359" s="47">
        <f t="shared" si="102"/>
        <v>0</v>
      </c>
      <c r="W359" s="87"/>
      <c r="X359" s="87"/>
      <c r="Y359" s="87"/>
      <c r="Z359" s="36" t="str">
        <f t="shared" si="101"/>
        <v/>
      </c>
      <c r="AA359" s="40" t="str">
        <f t="shared" si="103"/>
        <v/>
      </c>
    </row>
    <row r="360" spans="1:27" ht="16.5" customHeight="1" x14ac:dyDescent="0.3">
      <c r="A360" s="25"/>
      <c r="B360" s="3"/>
      <c r="C360" s="3"/>
      <c r="D360" s="17"/>
      <c r="E360" s="17"/>
      <c r="F360" s="4"/>
      <c r="G360" s="4"/>
      <c r="H360" s="3">
        <f t="shared" si="98"/>
        <v>0</v>
      </c>
      <c r="I360" s="3"/>
      <c r="J360" s="50">
        <f t="shared" si="95"/>
        <v>0</v>
      </c>
      <c r="K360" s="3"/>
      <c r="L360" s="44">
        <f t="shared" si="99"/>
        <v>0</v>
      </c>
      <c r="M360" s="29"/>
      <c r="N360" s="4"/>
      <c r="O360" s="4"/>
      <c r="P360" s="3">
        <f t="shared" si="96"/>
        <v>0</v>
      </c>
      <c r="Q360" s="3"/>
      <c r="R360" s="50">
        <f t="shared" si="97"/>
        <v>0</v>
      </c>
      <c r="S360" s="3"/>
      <c r="T360" s="44">
        <f t="shared" si="100"/>
        <v>0</v>
      </c>
      <c r="U360" s="6"/>
      <c r="V360" s="47">
        <f t="shared" si="102"/>
        <v>0</v>
      </c>
      <c r="W360" s="87"/>
      <c r="X360" s="87"/>
      <c r="Y360" s="87"/>
      <c r="Z360" s="36" t="str">
        <f t="shared" si="101"/>
        <v/>
      </c>
      <c r="AA360" s="40" t="str">
        <f t="shared" si="103"/>
        <v/>
      </c>
    </row>
    <row r="361" spans="1:27" ht="16.5" customHeight="1" x14ac:dyDescent="0.3">
      <c r="A361" s="25"/>
      <c r="B361" s="3"/>
      <c r="C361" s="3"/>
      <c r="D361" s="17"/>
      <c r="E361" s="17"/>
      <c r="F361" s="4"/>
      <c r="G361" s="4"/>
      <c r="H361" s="3">
        <f t="shared" si="98"/>
        <v>0</v>
      </c>
      <c r="I361" s="3"/>
      <c r="J361" s="50">
        <f t="shared" si="95"/>
        <v>0</v>
      </c>
      <c r="K361" s="3"/>
      <c r="L361" s="44">
        <f t="shared" si="99"/>
        <v>0</v>
      </c>
      <c r="M361" s="29"/>
      <c r="N361" s="4"/>
      <c r="O361" s="4"/>
      <c r="P361" s="3">
        <f t="shared" si="96"/>
        <v>0</v>
      </c>
      <c r="Q361" s="3"/>
      <c r="R361" s="50">
        <f t="shared" si="97"/>
        <v>0</v>
      </c>
      <c r="S361" s="3"/>
      <c r="T361" s="44">
        <f t="shared" si="100"/>
        <v>0</v>
      </c>
      <c r="U361" s="6"/>
      <c r="V361" s="47">
        <f t="shared" si="102"/>
        <v>0</v>
      </c>
      <c r="W361" s="87"/>
      <c r="X361" s="87"/>
      <c r="Y361" s="87"/>
      <c r="Z361" s="36" t="str">
        <f t="shared" si="101"/>
        <v/>
      </c>
      <c r="AA361" s="40" t="str">
        <f t="shared" si="103"/>
        <v/>
      </c>
    </row>
    <row r="362" spans="1:27" ht="16.5" customHeight="1" x14ac:dyDescent="0.3">
      <c r="A362" s="25"/>
      <c r="B362" s="3"/>
      <c r="C362" s="3"/>
      <c r="D362" s="17"/>
      <c r="E362" s="17"/>
      <c r="F362" s="4"/>
      <c r="G362" s="4"/>
      <c r="H362" s="3">
        <f t="shared" si="98"/>
        <v>0</v>
      </c>
      <c r="I362" s="3"/>
      <c r="J362" s="50">
        <f t="shared" si="95"/>
        <v>0</v>
      </c>
      <c r="K362" s="3"/>
      <c r="L362" s="44">
        <f t="shared" si="99"/>
        <v>0</v>
      </c>
      <c r="M362" s="29"/>
      <c r="N362" s="4"/>
      <c r="O362" s="4"/>
      <c r="P362" s="3">
        <f t="shared" si="96"/>
        <v>0</v>
      </c>
      <c r="Q362" s="3"/>
      <c r="R362" s="50">
        <f t="shared" si="97"/>
        <v>0</v>
      </c>
      <c r="S362" s="3"/>
      <c r="T362" s="44">
        <f t="shared" si="100"/>
        <v>0</v>
      </c>
      <c r="U362" s="6"/>
      <c r="V362" s="47">
        <f t="shared" si="102"/>
        <v>0</v>
      </c>
      <c r="W362" s="87"/>
      <c r="X362" s="87"/>
      <c r="Y362" s="87"/>
      <c r="Z362" s="36" t="str">
        <f t="shared" si="101"/>
        <v/>
      </c>
      <c r="AA362" s="40" t="str">
        <f t="shared" si="103"/>
        <v/>
      </c>
    </row>
    <row r="363" spans="1:27" ht="16.5" customHeight="1" x14ac:dyDescent="0.3">
      <c r="A363" s="25"/>
      <c r="B363" s="3"/>
      <c r="C363" s="3"/>
      <c r="D363" s="17"/>
      <c r="E363" s="17"/>
      <c r="F363" s="4"/>
      <c r="G363" s="4"/>
      <c r="H363" s="3">
        <f t="shared" si="98"/>
        <v>0</v>
      </c>
      <c r="I363" s="3"/>
      <c r="J363" s="50">
        <f t="shared" si="95"/>
        <v>0</v>
      </c>
      <c r="K363" s="3"/>
      <c r="L363" s="44">
        <f t="shared" si="99"/>
        <v>0</v>
      </c>
      <c r="M363" s="29"/>
      <c r="N363" s="4"/>
      <c r="O363" s="4"/>
      <c r="P363" s="3">
        <f t="shared" si="96"/>
        <v>0</v>
      </c>
      <c r="Q363" s="3"/>
      <c r="R363" s="50">
        <f t="shared" si="97"/>
        <v>0</v>
      </c>
      <c r="S363" s="3"/>
      <c r="T363" s="44">
        <f t="shared" si="100"/>
        <v>0</v>
      </c>
      <c r="U363" s="6"/>
      <c r="V363" s="47">
        <f t="shared" si="102"/>
        <v>0</v>
      </c>
      <c r="W363" s="87"/>
      <c r="X363" s="87"/>
      <c r="Y363" s="87"/>
      <c r="Z363" s="36" t="str">
        <f t="shared" si="101"/>
        <v/>
      </c>
      <c r="AA363" s="40" t="str">
        <f t="shared" si="103"/>
        <v/>
      </c>
    </row>
    <row r="364" spans="1:27" ht="16.5" customHeight="1" x14ac:dyDescent="0.3">
      <c r="A364" s="25"/>
      <c r="B364" s="3"/>
      <c r="C364" s="3"/>
      <c r="D364" s="17"/>
      <c r="E364" s="17"/>
      <c r="F364" s="4"/>
      <c r="G364" s="4"/>
      <c r="H364" s="3">
        <f t="shared" si="98"/>
        <v>0</v>
      </c>
      <c r="I364" s="3"/>
      <c r="J364" s="50">
        <f t="shared" si="95"/>
        <v>0</v>
      </c>
      <c r="K364" s="3"/>
      <c r="L364" s="44">
        <f t="shared" si="99"/>
        <v>0</v>
      </c>
      <c r="M364" s="29"/>
      <c r="N364" s="4"/>
      <c r="O364" s="4"/>
      <c r="P364" s="3">
        <f t="shared" si="96"/>
        <v>0</v>
      </c>
      <c r="Q364" s="3"/>
      <c r="R364" s="50">
        <f t="shared" si="97"/>
        <v>0</v>
      </c>
      <c r="S364" s="3"/>
      <c r="T364" s="44">
        <f t="shared" si="100"/>
        <v>0</v>
      </c>
      <c r="U364" s="6"/>
      <c r="V364" s="47">
        <f t="shared" si="102"/>
        <v>0</v>
      </c>
      <c r="W364" s="87"/>
      <c r="X364" s="87"/>
      <c r="Y364" s="87"/>
      <c r="Z364" s="36" t="str">
        <f t="shared" si="101"/>
        <v/>
      </c>
      <c r="AA364" s="40" t="str">
        <f t="shared" si="103"/>
        <v/>
      </c>
    </row>
    <row r="365" spans="1:27" ht="16.5" customHeight="1" x14ac:dyDescent="0.3">
      <c r="A365" s="25"/>
      <c r="B365" s="3"/>
      <c r="C365" s="3"/>
      <c r="D365" s="17"/>
      <c r="E365" s="17"/>
      <c r="F365" s="4"/>
      <c r="G365" s="4"/>
      <c r="H365" s="3">
        <f t="shared" si="98"/>
        <v>0</v>
      </c>
      <c r="I365" s="3"/>
      <c r="J365" s="50">
        <f t="shared" si="95"/>
        <v>0</v>
      </c>
      <c r="K365" s="3"/>
      <c r="L365" s="44">
        <f t="shared" si="99"/>
        <v>0</v>
      </c>
      <c r="M365" s="29"/>
      <c r="N365" s="4"/>
      <c r="O365" s="4"/>
      <c r="P365" s="3">
        <f t="shared" si="96"/>
        <v>0</v>
      </c>
      <c r="Q365" s="3"/>
      <c r="R365" s="50">
        <f t="shared" si="97"/>
        <v>0</v>
      </c>
      <c r="S365" s="3"/>
      <c r="T365" s="44">
        <f t="shared" si="100"/>
        <v>0</v>
      </c>
      <c r="U365" s="6"/>
      <c r="V365" s="47">
        <f t="shared" si="102"/>
        <v>0</v>
      </c>
      <c r="W365" s="87"/>
      <c r="X365" s="87"/>
      <c r="Y365" s="87"/>
      <c r="Z365" s="36" t="str">
        <f t="shared" si="101"/>
        <v/>
      </c>
      <c r="AA365" s="40" t="str">
        <f t="shared" si="103"/>
        <v/>
      </c>
    </row>
    <row r="366" spans="1:27" ht="16.5" customHeight="1" x14ac:dyDescent="0.3">
      <c r="A366" s="25"/>
      <c r="B366" s="3"/>
      <c r="C366" s="3"/>
      <c r="D366" s="17"/>
      <c r="E366" s="17"/>
      <c r="F366" s="4"/>
      <c r="G366" s="4"/>
      <c r="H366" s="3">
        <f t="shared" si="98"/>
        <v>0</v>
      </c>
      <c r="I366" s="3"/>
      <c r="J366" s="50">
        <f t="shared" si="95"/>
        <v>0</v>
      </c>
      <c r="K366" s="3"/>
      <c r="L366" s="44">
        <f t="shared" si="99"/>
        <v>0</v>
      </c>
      <c r="M366" s="29"/>
      <c r="N366" s="4"/>
      <c r="O366" s="4"/>
      <c r="P366" s="3">
        <f t="shared" si="96"/>
        <v>0</v>
      </c>
      <c r="Q366" s="3"/>
      <c r="R366" s="50">
        <f t="shared" si="97"/>
        <v>0</v>
      </c>
      <c r="S366" s="3"/>
      <c r="T366" s="44">
        <f t="shared" si="100"/>
        <v>0</v>
      </c>
      <c r="U366" s="6"/>
      <c r="V366" s="47">
        <f t="shared" si="102"/>
        <v>0</v>
      </c>
      <c r="W366" s="87"/>
      <c r="X366" s="87"/>
      <c r="Y366" s="87"/>
      <c r="Z366" s="36" t="str">
        <f t="shared" si="101"/>
        <v/>
      </c>
      <c r="AA366" s="40" t="str">
        <f t="shared" si="103"/>
        <v/>
      </c>
    </row>
    <row r="367" spans="1:27" ht="16.5" customHeight="1" x14ac:dyDescent="0.3">
      <c r="A367" s="25"/>
      <c r="B367" s="3"/>
      <c r="C367" s="3"/>
      <c r="D367" s="17"/>
      <c r="E367" s="17"/>
      <c r="F367" s="4"/>
      <c r="G367" s="4"/>
      <c r="H367" s="3">
        <f t="shared" si="98"/>
        <v>0</v>
      </c>
      <c r="I367" s="3"/>
      <c r="J367" s="50">
        <f t="shared" si="95"/>
        <v>0</v>
      </c>
      <c r="K367" s="3"/>
      <c r="L367" s="44">
        <f t="shared" si="99"/>
        <v>0</v>
      </c>
      <c r="M367" s="29"/>
      <c r="N367" s="4"/>
      <c r="O367" s="4"/>
      <c r="P367" s="3">
        <f t="shared" si="96"/>
        <v>0</v>
      </c>
      <c r="Q367" s="3"/>
      <c r="R367" s="50">
        <f t="shared" si="97"/>
        <v>0</v>
      </c>
      <c r="S367" s="3"/>
      <c r="T367" s="44">
        <f t="shared" si="100"/>
        <v>0</v>
      </c>
      <c r="U367" s="6"/>
      <c r="V367" s="47">
        <f t="shared" si="102"/>
        <v>0</v>
      </c>
      <c r="W367" s="87"/>
      <c r="X367" s="87"/>
      <c r="Y367" s="87"/>
      <c r="Z367" s="36" t="str">
        <f t="shared" si="101"/>
        <v/>
      </c>
      <c r="AA367" s="40" t="str">
        <f t="shared" si="103"/>
        <v/>
      </c>
    </row>
    <row r="368" spans="1:27" ht="16.5" customHeight="1" x14ac:dyDescent="0.3">
      <c r="A368" s="25"/>
      <c r="B368" s="3"/>
      <c r="C368" s="3"/>
      <c r="D368" s="17"/>
      <c r="E368" s="17"/>
      <c r="F368" s="4"/>
      <c r="G368" s="4"/>
      <c r="H368" s="3">
        <f t="shared" si="98"/>
        <v>0</v>
      </c>
      <c r="I368" s="3"/>
      <c r="J368" s="50">
        <f t="shared" si="95"/>
        <v>0</v>
      </c>
      <c r="K368" s="3"/>
      <c r="L368" s="44">
        <f t="shared" si="99"/>
        <v>0</v>
      </c>
      <c r="M368" s="29"/>
      <c r="N368" s="4"/>
      <c r="O368" s="4"/>
      <c r="P368" s="3">
        <f t="shared" si="96"/>
        <v>0</v>
      </c>
      <c r="Q368" s="3"/>
      <c r="R368" s="50">
        <f t="shared" si="97"/>
        <v>0</v>
      </c>
      <c r="S368" s="3"/>
      <c r="T368" s="44">
        <f t="shared" si="100"/>
        <v>0</v>
      </c>
      <c r="U368" s="6"/>
      <c r="V368" s="47">
        <f t="shared" si="102"/>
        <v>0</v>
      </c>
      <c r="W368" s="87"/>
      <c r="X368" s="87"/>
      <c r="Y368" s="87"/>
      <c r="Z368" s="36" t="str">
        <f t="shared" si="101"/>
        <v/>
      </c>
      <c r="AA368" s="40" t="str">
        <f t="shared" si="103"/>
        <v/>
      </c>
    </row>
    <row r="369" spans="1:27" ht="16.5" customHeight="1" x14ac:dyDescent="0.3">
      <c r="A369" s="25"/>
      <c r="B369" s="3"/>
      <c r="C369" s="3"/>
      <c r="D369" s="17"/>
      <c r="E369" s="17"/>
      <c r="F369" s="4"/>
      <c r="G369" s="4"/>
      <c r="H369" s="3">
        <f t="shared" si="98"/>
        <v>0</v>
      </c>
      <c r="I369" s="3"/>
      <c r="J369" s="50">
        <f t="shared" si="95"/>
        <v>0</v>
      </c>
      <c r="K369" s="3"/>
      <c r="L369" s="44">
        <f t="shared" si="99"/>
        <v>0</v>
      </c>
      <c r="M369" s="29"/>
      <c r="N369" s="4"/>
      <c r="O369" s="4"/>
      <c r="P369" s="3">
        <f t="shared" si="96"/>
        <v>0</v>
      </c>
      <c r="Q369" s="3"/>
      <c r="R369" s="50">
        <f t="shared" si="97"/>
        <v>0</v>
      </c>
      <c r="S369" s="3"/>
      <c r="T369" s="44">
        <f t="shared" si="100"/>
        <v>0</v>
      </c>
      <c r="U369" s="6"/>
      <c r="V369" s="47">
        <f t="shared" si="102"/>
        <v>0</v>
      </c>
      <c r="W369" s="87"/>
      <c r="X369" s="87"/>
      <c r="Y369" s="87"/>
      <c r="Z369" s="36" t="str">
        <f t="shared" si="101"/>
        <v/>
      </c>
      <c r="AA369" s="40" t="str">
        <f t="shared" si="103"/>
        <v/>
      </c>
    </row>
    <row r="370" spans="1:27" ht="16.5" customHeight="1" x14ac:dyDescent="0.3">
      <c r="A370" s="25"/>
      <c r="B370" s="3"/>
      <c r="C370" s="3"/>
      <c r="D370" s="17"/>
      <c r="E370" s="17"/>
      <c r="F370" s="4"/>
      <c r="G370" s="4"/>
      <c r="H370" s="3">
        <f t="shared" si="98"/>
        <v>0</v>
      </c>
      <c r="I370" s="3"/>
      <c r="J370" s="50">
        <f t="shared" ref="J370:J433" si="104">(H370-I370)/60</f>
        <v>0</v>
      </c>
      <c r="K370" s="3"/>
      <c r="L370" s="44">
        <f t="shared" si="99"/>
        <v>0</v>
      </c>
      <c r="M370" s="29"/>
      <c r="N370" s="4"/>
      <c r="O370" s="4"/>
      <c r="P370" s="3">
        <f t="shared" ref="P370:P433" si="105">(O370-N370)*24*60</f>
        <v>0</v>
      </c>
      <c r="Q370" s="3"/>
      <c r="R370" s="50">
        <f t="shared" ref="R370:R433" si="106">(P370-Q370)/60</f>
        <v>0</v>
      </c>
      <c r="S370" s="3"/>
      <c r="T370" s="44">
        <f t="shared" si="100"/>
        <v>0</v>
      </c>
      <c r="U370" s="6"/>
      <c r="V370" s="47">
        <f t="shared" si="102"/>
        <v>0</v>
      </c>
      <c r="W370" s="87"/>
      <c r="X370" s="87"/>
      <c r="Y370" s="87"/>
      <c r="Z370" s="36" t="str">
        <f t="shared" si="101"/>
        <v/>
      </c>
      <c r="AA370" s="40" t="str">
        <f t="shared" si="103"/>
        <v/>
      </c>
    </row>
    <row r="371" spans="1:27" ht="16.5" customHeight="1" x14ac:dyDescent="0.3">
      <c r="A371" s="25"/>
      <c r="B371" s="3"/>
      <c r="C371" s="3"/>
      <c r="D371" s="17"/>
      <c r="E371" s="17"/>
      <c r="F371" s="4"/>
      <c r="G371" s="4"/>
      <c r="H371" s="3">
        <f t="shared" ref="H371:H434" si="107">(G371-F371)*24*60</f>
        <v>0</v>
      </c>
      <c r="I371" s="3"/>
      <c r="J371" s="50">
        <f t="shared" si="104"/>
        <v>0</v>
      </c>
      <c r="K371" s="3"/>
      <c r="L371" s="44">
        <f t="shared" si="99"/>
        <v>0</v>
      </c>
      <c r="M371" s="29"/>
      <c r="N371" s="4"/>
      <c r="O371" s="4"/>
      <c r="P371" s="3">
        <f t="shared" si="105"/>
        <v>0</v>
      </c>
      <c r="Q371" s="3"/>
      <c r="R371" s="50">
        <f t="shared" si="106"/>
        <v>0</v>
      </c>
      <c r="S371" s="3"/>
      <c r="T371" s="44">
        <f t="shared" si="100"/>
        <v>0</v>
      </c>
      <c r="U371" s="6"/>
      <c r="V371" s="47">
        <f t="shared" si="102"/>
        <v>0</v>
      </c>
      <c r="W371" s="87"/>
      <c r="X371" s="87"/>
      <c r="Y371" s="87"/>
      <c r="Z371" s="36" t="str">
        <f t="shared" si="101"/>
        <v/>
      </c>
      <c r="AA371" s="40" t="str">
        <f t="shared" si="103"/>
        <v/>
      </c>
    </row>
    <row r="372" spans="1:27" ht="16.5" customHeight="1" x14ac:dyDescent="0.3">
      <c r="A372" s="25"/>
      <c r="B372" s="3"/>
      <c r="C372" s="3"/>
      <c r="D372" s="17"/>
      <c r="E372" s="17"/>
      <c r="F372" s="4"/>
      <c r="G372" s="4"/>
      <c r="H372" s="3">
        <f t="shared" si="107"/>
        <v>0</v>
      </c>
      <c r="I372" s="3"/>
      <c r="J372" s="50">
        <f t="shared" si="104"/>
        <v>0</v>
      </c>
      <c r="K372" s="3"/>
      <c r="L372" s="44">
        <f t="shared" si="99"/>
        <v>0</v>
      </c>
      <c r="M372" s="29"/>
      <c r="N372" s="4"/>
      <c r="O372" s="4"/>
      <c r="P372" s="3">
        <f t="shared" si="105"/>
        <v>0</v>
      </c>
      <c r="Q372" s="3"/>
      <c r="R372" s="50">
        <f t="shared" si="106"/>
        <v>0</v>
      </c>
      <c r="S372" s="3"/>
      <c r="T372" s="44">
        <f t="shared" si="100"/>
        <v>0</v>
      </c>
      <c r="U372" s="6"/>
      <c r="V372" s="47">
        <f t="shared" si="102"/>
        <v>0</v>
      </c>
      <c r="W372" s="87"/>
      <c r="X372" s="87"/>
      <c r="Y372" s="87"/>
      <c r="Z372" s="36" t="str">
        <f t="shared" si="101"/>
        <v/>
      </c>
      <c r="AA372" s="40" t="str">
        <f t="shared" si="103"/>
        <v/>
      </c>
    </row>
    <row r="373" spans="1:27" ht="16.5" customHeight="1" x14ac:dyDescent="0.3">
      <c r="A373" s="25"/>
      <c r="B373" s="3"/>
      <c r="C373" s="3"/>
      <c r="D373" s="17"/>
      <c r="E373" s="17"/>
      <c r="F373" s="4"/>
      <c r="G373" s="4"/>
      <c r="H373" s="3">
        <f t="shared" si="107"/>
        <v>0</v>
      </c>
      <c r="I373" s="3"/>
      <c r="J373" s="50">
        <f t="shared" si="104"/>
        <v>0</v>
      </c>
      <c r="K373" s="3"/>
      <c r="L373" s="44">
        <f t="shared" si="99"/>
        <v>0</v>
      </c>
      <c r="M373" s="29"/>
      <c r="N373" s="4"/>
      <c r="O373" s="4"/>
      <c r="P373" s="3">
        <f t="shared" si="105"/>
        <v>0</v>
      </c>
      <c r="Q373" s="3"/>
      <c r="R373" s="50">
        <f t="shared" si="106"/>
        <v>0</v>
      </c>
      <c r="S373" s="3"/>
      <c r="T373" s="44">
        <f t="shared" si="100"/>
        <v>0</v>
      </c>
      <c r="U373" s="6"/>
      <c r="V373" s="47">
        <f t="shared" si="102"/>
        <v>0</v>
      </c>
      <c r="W373" s="87"/>
      <c r="X373" s="87"/>
      <c r="Y373" s="87"/>
      <c r="Z373" s="36" t="str">
        <f t="shared" si="101"/>
        <v/>
      </c>
      <c r="AA373" s="40" t="str">
        <f t="shared" si="103"/>
        <v/>
      </c>
    </row>
    <row r="374" spans="1:27" ht="16.5" customHeight="1" x14ac:dyDescent="0.3">
      <c r="A374" s="25"/>
      <c r="B374" s="3"/>
      <c r="C374" s="3"/>
      <c r="D374" s="17"/>
      <c r="E374" s="17"/>
      <c r="F374" s="4"/>
      <c r="G374" s="4"/>
      <c r="H374" s="3">
        <f t="shared" si="107"/>
        <v>0</v>
      </c>
      <c r="I374" s="3"/>
      <c r="J374" s="50">
        <f t="shared" si="104"/>
        <v>0</v>
      </c>
      <c r="K374" s="3"/>
      <c r="L374" s="44">
        <f t="shared" si="99"/>
        <v>0</v>
      </c>
      <c r="M374" s="29"/>
      <c r="N374" s="4"/>
      <c r="O374" s="4"/>
      <c r="P374" s="3">
        <f t="shared" si="105"/>
        <v>0</v>
      </c>
      <c r="Q374" s="3"/>
      <c r="R374" s="50">
        <f t="shared" si="106"/>
        <v>0</v>
      </c>
      <c r="S374" s="3"/>
      <c r="T374" s="44">
        <f t="shared" si="100"/>
        <v>0</v>
      </c>
      <c r="U374" s="6"/>
      <c r="V374" s="47">
        <f t="shared" si="102"/>
        <v>0</v>
      </c>
      <c r="W374" s="87"/>
      <c r="X374" s="87"/>
      <c r="Y374" s="87"/>
      <c r="Z374" s="36" t="str">
        <f t="shared" si="101"/>
        <v/>
      </c>
      <c r="AA374" s="40" t="str">
        <f t="shared" si="103"/>
        <v/>
      </c>
    </row>
    <row r="375" spans="1:27" ht="16.5" customHeight="1" x14ac:dyDescent="0.3">
      <c r="A375" s="25"/>
      <c r="B375" s="3"/>
      <c r="C375" s="3"/>
      <c r="D375" s="17"/>
      <c r="E375" s="17"/>
      <c r="F375" s="4"/>
      <c r="G375" s="4"/>
      <c r="H375" s="3">
        <f t="shared" si="107"/>
        <v>0</v>
      </c>
      <c r="I375" s="3"/>
      <c r="J375" s="50">
        <f t="shared" si="104"/>
        <v>0</v>
      </c>
      <c r="K375" s="3"/>
      <c r="L375" s="44">
        <f t="shared" si="99"/>
        <v>0</v>
      </c>
      <c r="M375" s="29"/>
      <c r="N375" s="4"/>
      <c r="O375" s="4"/>
      <c r="P375" s="3">
        <f t="shared" si="105"/>
        <v>0</v>
      </c>
      <c r="Q375" s="3"/>
      <c r="R375" s="50">
        <f t="shared" si="106"/>
        <v>0</v>
      </c>
      <c r="S375" s="3"/>
      <c r="T375" s="44">
        <f t="shared" si="100"/>
        <v>0</v>
      </c>
      <c r="U375" s="6"/>
      <c r="V375" s="47">
        <f t="shared" si="102"/>
        <v>0</v>
      </c>
      <c r="W375" s="87"/>
      <c r="X375" s="87"/>
      <c r="Y375" s="87"/>
      <c r="Z375" s="36" t="str">
        <f t="shared" si="101"/>
        <v/>
      </c>
      <c r="AA375" s="40" t="str">
        <f t="shared" si="103"/>
        <v/>
      </c>
    </row>
    <row r="376" spans="1:27" ht="16.5" customHeight="1" x14ac:dyDescent="0.3">
      <c r="A376" s="25"/>
      <c r="B376" s="3"/>
      <c r="C376" s="3"/>
      <c r="D376" s="17"/>
      <c r="E376" s="17"/>
      <c r="F376" s="4"/>
      <c r="G376" s="4"/>
      <c r="H376" s="3">
        <f t="shared" si="107"/>
        <v>0</v>
      </c>
      <c r="I376" s="3"/>
      <c r="J376" s="50">
        <f t="shared" si="104"/>
        <v>0</v>
      </c>
      <c r="K376" s="3"/>
      <c r="L376" s="44">
        <f t="shared" si="99"/>
        <v>0</v>
      </c>
      <c r="M376" s="29"/>
      <c r="N376" s="4"/>
      <c r="O376" s="4"/>
      <c r="P376" s="3">
        <f t="shared" si="105"/>
        <v>0</v>
      </c>
      <c r="Q376" s="3"/>
      <c r="R376" s="50">
        <f t="shared" si="106"/>
        <v>0</v>
      </c>
      <c r="S376" s="3"/>
      <c r="T376" s="44">
        <f t="shared" si="100"/>
        <v>0</v>
      </c>
      <c r="U376" s="6"/>
      <c r="V376" s="47">
        <f t="shared" si="102"/>
        <v>0</v>
      </c>
      <c r="W376" s="87"/>
      <c r="X376" s="87"/>
      <c r="Y376" s="87"/>
      <c r="Z376" s="36" t="str">
        <f t="shared" si="101"/>
        <v/>
      </c>
      <c r="AA376" s="40" t="str">
        <f t="shared" si="103"/>
        <v/>
      </c>
    </row>
    <row r="377" spans="1:27" ht="16.5" customHeight="1" x14ac:dyDescent="0.3">
      <c r="A377" s="25"/>
      <c r="B377" s="3"/>
      <c r="C377" s="3"/>
      <c r="D377" s="17"/>
      <c r="E377" s="17"/>
      <c r="F377" s="4"/>
      <c r="G377" s="4"/>
      <c r="H377" s="3">
        <f t="shared" si="107"/>
        <v>0</v>
      </c>
      <c r="I377" s="3"/>
      <c r="J377" s="50">
        <f t="shared" si="104"/>
        <v>0</v>
      </c>
      <c r="K377" s="3"/>
      <c r="L377" s="44">
        <f t="shared" si="99"/>
        <v>0</v>
      </c>
      <c r="M377" s="29"/>
      <c r="N377" s="4"/>
      <c r="O377" s="4"/>
      <c r="P377" s="3">
        <f t="shared" si="105"/>
        <v>0</v>
      </c>
      <c r="Q377" s="3"/>
      <c r="R377" s="50">
        <f t="shared" si="106"/>
        <v>0</v>
      </c>
      <c r="S377" s="3"/>
      <c r="T377" s="44">
        <f t="shared" si="100"/>
        <v>0</v>
      </c>
      <c r="U377" s="6"/>
      <c r="V377" s="47">
        <f t="shared" si="102"/>
        <v>0</v>
      </c>
      <c r="W377" s="87"/>
      <c r="X377" s="87"/>
      <c r="Y377" s="87"/>
      <c r="Z377" s="36" t="str">
        <f t="shared" si="101"/>
        <v/>
      </c>
      <c r="AA377" s="40" t="str">
        <f t="shared" si="103"/>
        <v/>
      </c>
    </row>
    <row r="378" spans="1:27" ht="16.5" customHeight="1" x14ac:dyDescent="0.3">
      <c r="A378" s="25"/>
      <c r="B378" s="3"/>
      <c r="C378" s="3"/>
      <c r="D378" s="17"/>
      <c r="E378" s="17"/>
      <c r="F378" s="4"/>
      <c r="G378" s="4"/>
      <c r="H378" s="3">
        <f t="shared" si="107"/>
        <v>0</v>
      </c>
      <c r="I378" s="3"/>
      <c r="J378" s="50">
        <f t="shared" si="104"/>
        <v>0</v>
      </c>
      <c r="K378" s="3"/>
      <c r="L378" s="44">
        <f t="shared" si="99"/>
        <v>0</v>
      </c>
      <c r="M378" s="29"/>
      <c r="N378" s="4"/>
      <c r="O378" s="4"/>
      <c r="P378" s="3">
        <f t="shared" si="105"/>
        <v>0</v>
      </c>
      <c r="Q378" s="3"/>
      <c r="R378" s="50">
        <f t="shared" si="106"/>
        <v>0</v>
      </c>
      <c r="S378" s="3"/>
      <c r="T378" s="44">
        <f t="shared" si="100"/>
        <v>0</v>
      </c>
      <c r="U378" s="6"/>
      <c r="V378" s="47">
        <f t="shared" si="102"/>
        <v>0</v>
      </c>
      <c r="W378" s="87"/>
      <c r="X378" s="87"/>
      <c r="Y378" s="87"/>
      <c r="Z378" s="36" t="str">
        <f t="shared" si="101"/>
        <v/>
      </c>
      <c r="AA378" s="40" t="str">
        <f t="shared" si="103"/>
        <v/>
      </c>
    </row>
    <row r="379" spans="1:27" ht="16.5" customHeight="1" x14ac:dyDescent="0.3">
      <c r="A379" s="25"/>
      <c r="B379" s="3"/>
      <c r="C379" s="3"/>
      <c r="D379" s="17"/>
      <c r="E379" s="17"/>
      <c r="F379" s="4"/>
      <c r="G379" s="4"/>
      <c r="H379" s="3">
        <f t="shared" si="107"/>
        <v>0</v>
      </c>
      <c r="I379" s="3"/>
      <c r="J379" s="50">
        <f t="shared" si="104"/>
        <v>0</v>
      </c>
      <c r="K379" s="3"/>
      <c r="L379" s="44">
        <f t="shared" ref="L379:L436" si="108">J379*K379</f>
        <v>0</v>
      </c>
      <c r="M379" s="29"/>
      <c r="N379" s="4"/>
      <c r="O379" s="4"/>
      <c r="P379" s="3">
        <f t="shared" si="105"/>
        <v>0</v>
      </c>
      <c r="Q379" s="3"/>
      <c r="R379" s="50">
        <f t="shared" si="106"/>
        <v>0</v>
      </c>
      <c r="S379" s="3"/>
      <c r="T379" s="44">
        <f t="shared" si="100"/>
        <v>0</v>
      </c>
      <c r="U379" s="6"/>
      <c r="V379" s="47">
        <f t="shared" si="102"/>
        <v>0</v>
      </c>
      <c r="W379" s="87"/>
      <c r="X379" s="87"/>
      <c r="Y379" s="87"/>
      <c r="Z379" s="36" t="str">
        <f t="shared" si="101"/>
        <v/>
      </c>
      <c r="AA379" s="40" t="str">
        <f t="shared" si="103"/>
        <v/>
      </c>
    </row>
    <row r="380" spans="1:27" ht="16.5" customHeight="1" x14ac:dyDescent="0.3">
      <c r="A380" s="25"/>
      <c r="B380" s="3"/>
      <c r="C380" s="3"/>
      <c r="D380" s="17"/>
      <c r="E380" s="17"/>
      <c r="F380" s="4"/>
      <c r="G380" s="4"/>
      <c r="H380" s="3">
        <f t="shared" si="107"/>
        <v>0</v>
      </c>
      <c r="I380" s="3"/>
      <c r="J380" s="50">
        <f t="shared" si="104"/>
        <v>0</v>
      </c>
      <c r="K380" s="3"/>
      <c r="L380" s="44">
        <f t="shared" si="108"/>
        <v>0</v>
      </c>
      <c r="M380" s="29"/>
      <c r="N380" s="4"/>
      <c r="O380" s="4"/>
      <c r="P380" s="3">
        <f t="shared" si="105"/>
        <v>0</v>
      </c>
      <c r="Q380" s="3"/>
      <c r="R380" s="50">
        <f t="shared" si="106"/>
        <v>0</v>
      </c>
      <c r="S380" s="3"/>
      <c r="T380" s="44">
        <f t="shared" si="100"/>
        <v>0</v>
      </c>
      <c r="U380" s="6"/>
      <c r="V380" s="47">
        <f t="shared" si="102"/>
        <v>0</v>
      </c>
      <c r="W380" s="87"/>
      <c r="X380" s="87"/>
      <c r="Y380" s="87"/>
      <c r="Z380" s="36" t="str">
        <f t="shared" si="101"/>
        <v/>
      </c>
      <c r="AA380" s="40" t="str">
        <f t="shared" si="103"/>
        <v/>
      </c>
    </row>
    <row r="381" spans="1:27" ht="16.5" customHeight="1" x14ac:dyDescent="0.3">
      <c r="A381" s="25"/>
      <c r="B381" s="3"/>
      <c r="C381" s="3"/>
      <c r="D381" s="17"/>
      <c r="E381" s="17"/>
      <c r="F381" s="4"/>
      <c r="G381" s="4"/>
      <c r="H381" s="3">
        <f t="shared" si="107"/>
        <v>0</v>
      </c>
      <c r="I381" s="3"/>
      <c r="J381" s="50">
        <f t="shared" si="104"/>
        <v>0</v>
      </c>
      <c r="K381" s="3"/>
      <c r="L381" s="44">
        <f t="shared" si="108"/>
        <v>0</v>
      </c>
      <c r="M381" s="29"/>
      <c r="N381" s="4"/>
      <c r="O381" s="4"/>
      <c r="P381" s="3">
        <f t="shared" si="105"/>
        <v>0</v>
      </c>
      <c r="Q381" s="3"/>
      <c r="R381" s="50">
        <f t="shared" si="106"/>
        <v>0</v>
      </c>
      <c r="S381" s="3"/>
      <c r="T381" s="44">
        <f t="shared" si="100"/>
        <v>0</v>
      </c>
      <c r="U381" s="6"/>
      <c r="V381" s="47">
        <f t="shared" si="102"/>
        <v>0</v>
      </c>
      <c r="W381" s="87"/>
      <c r="X381" s="87"/>
      <c r="Y381" s="87"/>
      <c r="Z381" s="36" t="str">
        <f t="shared" si="101"/>
        <v/>
      </c>
      <c r="AA381" s="40" t="str">
        <f t="shared" si="103"/>
        <v/>
      </c>
    </row>
    <row r="382" spans="1:27" ht="16.5" customHeight="1" x14ac:dyDescent="0.3">
      <c r="A382" s="25"/>
      <c r="B382" s="3"/>
      <c r="C382" s="3"/>
      <c r="D382" s="17"/>
      <c r="E382" s="17"/>
      <c r="F382" s="4"/>
      <c r="G382" s="4"/>
      <c r="H382" s="3">
        <f t="shared" si="107"/>
        <v>0</v>
      </c>
      <c r="I382" s="3"/>
      <c r="J382" s="50">
        <f t="shared" si="104"/>
        <v>0</v>
      </c>
      <c r="K382" s="3"/>
      <c r="L382" s="44">
        <f t="shared" si="108"/>
        <v>0</v>
      </c>
      <c r="M382" s="29"/>
      <c r="N382" s="4"/>
      <c r="O382" s="4"/>
      <c r="P382" s="3">
        <f t="shared" si="105"/>
        <v>0</v>
      </c>
      <c r="Q382" s="3"/>
      <c r="R382" s="50">
        <f t="shared" si="106"/>
        <v>0</v>
      </c>
      <c r="S382" s="3"/>
      <c r="T382" s="44">
        <f t="shared" si="100"/>
        <v>0</v>
      </c>
      <c r="U382" s="6"/>
      <c r="V382" s="47">
        <f t="shared" si="102"/>
        <v>0</v>
      </c>
      <c r="W382" s="87"/>
      <c r="X382" s="87"/>
      <c r="Y382" s="87"/>
      <c r="Z382" s="36" t="str">
        <f t="shared" si="101"/>
        <v/>
      </c>
      <c r="AA382" s="40" t="str">
        <f t="shared" si="103"/>
        <v/>
      </c>
    </row>
    <row r="383" spans="1:27" ht="16.5" customHeight="1" x14ac:dyDescent="0.3">
      <c r="A383" s="25"/>
      <c r="B383" s="3"/>
      <c r="C383" s="3"/>
      <c r="D383" s="17"/>
      <c r="E383" s="17"/>
      <c r="F383" s="4"/>
      <c r="G383" s="4"/>
      <c r="H383" s="3">
        <f t="shared" si="107"/>
        <v>0</v>
      </c>
      <c r="I383" s="3"/>
      <c r="J383" s="50">
        <f t="shared" si="104"/>
        <v>0</v>
      </c>
      <c r="K383" s="3"/>
      <c r="L383" s="44">
        <f t="shared" si="108"/>
        <v>0</v>
      </c>
      <c r="M383" s="29"/>
      <c r="N383" s="4"/>
      <c r="O383" s="4"/>
      <c r="P383" s="3">
        <f t="shared" si="105"/>
        <v>0</v>
      </c>
      <c r="Q383" s="3"/>
      <c r="R383" s="50">
        <f t="shared" si="106"/>
        <v>0</v>
      </c>
      <c r="S383" s="3"/>
      <c r="T383" s="44">
        <f t="shared" si="100"/>
        <v>0</v>
      </c>
      <c r="U383" s="6"/>
      <c r="V383" s="47">
        <f t="shared" si="102"/>
        <v>0</v>
      </c>
      <c r="W383" s="87"/>
      <c r="X383" s="87"/>
      <c r="Y383" s="87"/>
      <c r="Z383" s="36" t="str">
        <f t="shared" si="101"/>
        <v/>
      </c>
      <c r="AA383" s="40" t="str">
        <f t="shared" si="103"/>
        <v/>
      </c>
    </row>
    <row r="384" spans="1:27" ht="16.5" customHeight="1" x14ac:dyDescent="0.3">
      <c r="A384" s="25"/>
      <c r="B384" s="3"/>
      <c r="C384" s="3"/>
      <c r="D384" s="17"/>
      <c r="E384" s="17"/>
      <c r="F384" s="4"/>
      <c r="G384" s="4"/>
      <c r="H384" s="3">
        <f t="shared" si="107"/>
        <v>0</v>
      </c>
      <c r="I384" s="3"/>
      <c r="J384" s="50">
        <f t="shared" si="104"/>
        <v>0</v>
      </c>
      <c r="K384" s="3"/>
      <c r="L384" s="44">
        <f t="shared" si="108"/>
        <v>0</v>
      </c>
      <c r="M384" s="29"/>
      <c r="N384" s="4"/>
      <c r="O384" s="4"/>
      <c r="P384" s="3">
        <f t="shared" si="105"/>
        <v>0</v>
      </c>
      <c r="Q384" s="3"/>
      <c r="R384" s="50">
        <f t="shared" si="106"/>
        <v>0</v>
      </c>
      <c r="S384" s="3"/>
      <c r="T384" s="44">
        <f t="shared" si="100"/>
        <v>0</v>
      </c>
      <c r="U384" s="6"/>
      <c r="V384" s="47">
        <f t="shared" si="102"/>
        <v>0</v>
      </c>
      <c r="W384" s="87"/>
      <c r="X384" s="87"/>
      <c r="Y384" s="87"/>
      <c r="Z384" s="36" t="str">
        <f t="shared" si="101"/>
        <v/>
      </c>
      <c r="AA384" s="40" t="str">
        <f t="shared" si="103"/>
        <v/>
      </c>
    </row>
    <row r="385" spans="1:27" ht="16.5" customHeight="1" x14ac:dyDescent="0.3">
      <c r="A385" s="25"/>
      <c r="B385" s="3"/>
      <c r="C385" s="3"/>
      <c r="D385" s="17"/>
      <c r="E385" s="17"/>
      <c r="F385" s="4"/>
      <c r="G385" s="4"/>
      <c r="H385" s="3">
        <f t="shared" si="107"/>
        <v>0</v>
      </c>
      <c r="I385" s="3"/>
      <c r="J385" s="50">
        <f t="shared" si="104"/>
        <v>0</v>
      </c>
      <c r="K385" s="3"/>
      <c r="L385" s="44">
        <f t="shared" si="108"/>
        <v>0</v>
      </c>
      <c r="M385" s="29"/>
      <c r="N385" s="4"/>
      <c r="O385" s="4"/>
      <c r="P385" s="3">
        <f t="shared" si="105"/>
        <v>0</v>
      </c>
      <c r="Q385" s="3"/>
      <c r="R385" s="50">
        <f t="shared" si="106"/>
        <v>0</v>
      </c>
      <c r="S385" s="3"/>
      <c r="T385" s="44">
        <f t="shared" si="100"/>
        <v>0</v>
      </c>
      <c r="U385" s="6"/>
      <c r="V385" s="47">
        <f t="shared" si="102"/>
        <v>0</v>
      </c>
      <c r="W385" s="87"/>
      <c r="X385" s="87"/>
      <c r="Y385" s="87"/>
      <c r="Z385" s="36" t="str">
        <f t="shared" si="101"/>
        <v/>
      </c>
      <c r="AA385" s="40" t="str">
        <f t="shared" si="103"/>
        <v/>
      </c>
    </row>
    <row r="386" spans="1:27" ht="16.5" customHeight="1" x14ac:dyDescent="0.3">
      <c r="A386" s="25"/>
      <c r="B386" s="3"/>
      <c r="C386" s="3"/>
      <c r="D386" s="17"/>
      <c r="E386" s="17"/>
      <c r="F386" s="4"/>
      <c r="G386" s="4"/>
      <c r="H386" s="3">
        <f t="shared" si="107"/>
        <v>0</v>
      </c>
      <c r="I386" s="3"/>
      <c r="J386" s="50">
        <f t="shared" si="104"/>
        <v>0</v>
      </c>
      <c r="K386" s="3"/>
      <c r="L386" s="44">
        <f t="shared" si="108"/>
        <v>0</v>
      </c>
      <c r="M386" s="29"/>
      <c r="N386" s="4"/>
      <c r="O386" s="4"/>
      <c r="P386" s="3">
        <f t="shared" si="105"/>
        <v>0</v>
      </c>
      <c r="Q386" s="3"/>
      <c r="R386" s="50">
        <f t="shared" si="106"/>
        <v>0</v>
      </c>
      <c r="S386" s="3"/>
      <c r="T386" s="44">
        <f t="shared" si="100"/>
        <v>0</v>
      </c>
      <c r="U386" s="6"/>
      <c r="V386" s="47">
        <f t="shared" si="102"/>
        <v>0</v>
      </c>
      <c r="W386" s="87"/>
      <c r="X386" s="87"/>
      <c r="Y386" s="87"/>
      <c r="Z386" s="36" t="str">
        <f t="shared" si="101"/>
        <v/>
      </c>
      <c r="AA386" s="40" t="str">
        <f t="shared" si="103"/>
        <v/>
      </c>
    </row>
    <row r="387" spans="1:27" ht="16.5" customHeight="1" x14ac:dyDescent="0.3">
      <c r="A387" s="25"/>
      <c r="B387" s="3"/>
      <c r="C387" s="3"/>
      <c r="D387" s="17"/>
      <c r="E387" s="17"/>
      <c r="F387" s="4"/>
      <c r="G387" s="4"/>
      <c r="H387" s="3">
        <f t="shared" si="107"/>
        <v>0</v>
      </c>
      <c r="I387" s="3"/>
      <c r="J387" s="50">
        <f t="shared" si="104"/>
        <v>0</v>
      </c>
      <c r="K387" s="3"/>
      <c r="L387" s="44">
        <f t="shared" si="108"/>
        <v>0</v>
      </c>
      <c r="M387" s="29"/>
      <c r="N387" s="4"/>
      <c r="O387" s="4"/>
      <c r="P387" s="3">
        <f t="shared" si="105"/>
        <v>0</v>
      </c>
      <c r="Q387" s="3"/>
      <c r="R387" s="50">
        <f t="shared" si="106"/>
        <v>0</v>
      </c>
      <c r="S387" s="3"/>
      <c r="T387" s="44">
        <f t="shared" si="100"/>
        <v>0</v>
      </c>
      <c r="U387" s="6"/>
      <c r="V387" s="47">
        <f t="shared" si="102"/>
        <v>0</v>
      </c>
      <c r="W387" s="87"/>
      <c r="X387" s="87"/>
      <c r="Y387" s="87"/>
      <c r="Z387" s="36" t="str">
        <f t="shared" si="101"/>
        <v/>
      </c>
      <c r="AA387" s="40" t="str">
        <f t="shared" si="103"/>
        <v/>
      </c>
    </row>
    <row r="388" spans="1:27" ht="16.5" customHeight="1" x14ac:dyDescent="0.3">
      <c r="A388" s="25"/>
      <c r="B388" s="3"/>
      <c r="C388" s="3"/>
      <c r="D388" s="17"/>
      <c r="E388" s="17"/>
      <c r="F388" s="4"/>
      <c r="G388" s="4"/>
      <c r="H388" s="3">
        <f t="shared" si="107"/>
        <v>0</v>
      </c>
      <c r="I388" s="3"/>
      <c r="J388" s="50">
        <f t="shared" si="104"/>
        <v>0</v>
      </c>
      <c r="K388" s="3"/>
      <c r="L388" s="44">
        <f t="shared" si="108"/>
        <v>0</v>
      </c>
      <c r="M388" s="29"/>
      <c r="N388" s="4"/>
      <c r="O388" s="4"/>
      <c r="P388" s="3">
        <f t="shared" si="105"/>
        <v>0</v>
      </c>
      <c r="Q388" s="3"/>
      <c r="R388" s="50">
        <f t="shared" si="106"/>
        <v>0</v>
      </c>
      <c r="S388" s="3"/>
      <c r="T388" s="44">
        <f t="shared" si="100"/>
        <v>0</v>
      </c>
      <c r="U388" s="6"/>
      <c r="V388" s="47">
        <f t="shared" si="102"/>
        <v>0</v>
      </c>
      <c r="W388" s="87"/>
      <c r="X388" s="87"/>
      <c r="Y388" s="87"/>
      <c r="Z388" s="36" t="str">
        <f t="shared" si="101"/>
        <v/>
      </c>
      <c r="AA388" s="40" t="str">
        <f t="shared" si="103"/>
        <v/>
      </c>
    </row>
    <row r="389" spans="1:27" ht="16.5" customHeight="1" x14ac:dyDescent="0.3">
      <c r="A389" s="25"/>
      <c r="B389" s="3"/>
      <c r="C389" s="3"/>
      <c r="D389" s="17"/>
      <c r="E389" s="17"/>
      <c r="F389" s="4"/>
      <c r="G389" s="4"/>
      <c r="H389" s="3">
        <f t="shared" si="107"/>
        <v>0</v>
      </c>
      <c r="I389" s="3"/>
      <c r="J389" s="50">
        <f t="shared" si="104"/>
        <v>0</v>
      </c>
      <c r="K389" s="3"/>
      <c r="L389" s="44">
        <f t="shared" si="108"/>
        <v>0</v>
      </c>
      <c r="M389" s="29"/>
      <c r="N389" s="4"/>
      <c r="O389" s="4"/>
      <c r="P389" s="3">
        <f t="shared" si="105"/>
        <v>0</v>
      </c>
      <c r="Q389" s="3"/>
      <c r="R389" s="50">
        <f t="shared" si="106"/>
        <v>0</v>
      </c>
      <c r="S389" s="3"/>
      <c r="T389" s="44">
        <f t="shared" si="100"/>
        <v>0</v>
      </c>
      <c r="U389" s="6"/>
      <c r="V389" s="47">
        <f t="shared" si="102"/>
        <v>0</v>
      </c>
      <c r="W389" s="87"/>
      <c r="X389" s="87"/>
      <c r="Y389" s="87"/>
      <c r="Z389" s="36" t="str">
        <f t="shared" si="101"/>
        <v/>
      </c>
      <c r="AA389" s="40" t="str">
        <f t="shared" si="103"/>
        <v/>
      </c>
    </row>
    <row r="390" spans="1:27" ht="16.5" customHeight="1" x14ac:dyDescent="0.3">
      <c r="A390" s="25"/>
      <c r="B390" s="3"/>
      <c r="C390" s="3"/>
      <c r="D390" s="17"/>
      <c r="E390" s="17"/>
      <c r="F390" s="4"/>
      <c r="G390" s="4"/>
      <c r="H390" s="3">
        <f t="shared" si="107"/>
        <v>0</v>
      </c>
      <c r="I390" s="3"/>
      <c r="J390" s="50">
        <f t="shared" si="104"/>
        <v>0</v>
      </c>
      <c r="K390" s="3"/>
      <c r="L390" s="44">
        <f t="shared" si="108"/>
        <v>0</v>
      </c>
      <c r="M390" s="29"/>
      <c r="N390" s="4"/>
      <c r="O390" s="4"/>
      <c r="P390" s="3">
        <f t="shared" si="105"/>
        <v>0</v>
      </c>
      <c r="Q390" s="3"/>
      <c r="R390" s="50">
        <f t="shared" si="106"/>
        <v>0</v>
      </c>
      <c r="S390" s="3"/>
      <c r="T390" s="44">
        <f t="shared" si="100"/>
        <v>0</v>
      </c>
      <c r="U390" s="6"/>
      <c r="V390" s="47">
        <f t="shared" si="102"/>
        <v>0</v>
      </c>
      <c r="W390" s="87"/>
      <c r="X390" s="87"/>
      <c r="Y390" s="87"/>
      <c r="Z390" s="36" t="str">
        <f t="shared" si="101"/>
        <v/>
      </c>
      <c r="AA390" s="40" t="str">
        <f t="shared" si="103"/>
        <v/>
      </c>
    </row>
    <row r="391" spans="1:27" ht="16.5" customHeight="1" x14ac:dyDescent="0.3">
      <c r="A391" s="25"/>
      <c r="B391" s="3"/>
      <c r="C391" s="3"/>
      <c r="D391" s="17"/>
      <c r="E391" s="17"/>
      <c r="F391" s="4"/>
      <c r="G391" s="4"/>
      <c r="H391" s="3">
        <f t="shared" si="107"/>
        <v>0</v>
      </c>
      <c r="I391" s="3"/>
      <c r="J391" s="50">
        <f t="shared" si="104"/>
        <v>0</v>
      </c>
      <c r="K391" s="3"/>
      <c r="L391" s="44">
        <f t="shared" si="108"/>
        <v>0</v>
      </c>
      <c r="M391" s="29"/>
      <c r="N391" s="4"/>
      <c r="O391" s="4"/>
      <c r="P391" s="3">
        <f t="shared" si="105"/>
        <v>0</v>
      </c>
      <c r="Q391" s="3"/>
      <c r="R391" s="50">
        <f t="shared" si="106"/>
        <v>0</v>
      </c>
      <c r="S391" s="3"/>
      <c r="T391" s="44">
        <f t="shared" ref="T391:T436" si="109">R391*S391</f>
        <v>0</v>
      </c>
      <c r="U391" s="6"/>
      <c r="V391" s="47">
        <f t="shared" si="102"/>
        <v>0</v>
      </c>
      <c r="W391" s="87"/>
      <c r="X391" s="87"/>
      <c r="Y391" s="87"/>
      <c r="Z391" s="36" t="str">
        <f t="shared" si="101"/>
        <v/>
      </c>
      <c r="AA391" s="40" t="str">
        <f t="shared" si="103"/>
        <v/>
      </c>
    </row>
    <row r="392" spans="1:27" ht="16.5" customHeight="1" x14ac:dyDescent="0.3">
      <c r="A392" s="25"/>
      <c r="B392" s="3"/>
      <c r="C392" s="3"/>
      <c r="D392" s="17"/>
      <c r="E392" s="17"/>
      <c r="F392" s="4"/>
      <c r="G392" s="4"/>
      <c r="H392" s="3">
        <f t="shared" si="107"/>
        <v>0</v>
      </c>
      <c r="I392" s="3"/>
      <c r="J392" s="50">
        <f t="shared" si="104"/>
        <v>0</v>
      </c>
      <c r="K392" s="3"/>
      <c r="L392" s="44">
        <f t="shared" si="108"/>
        <v>0</v>
      </c>
      <c r="M392" s="29"/>
      <c r="N392" s="4"/>
      <c r="O392" s="4"/>
      <c r="P392" s="3">
        <f t="shared" si="105"/>
        <v>0</v>
      </c>
      <c r="Q392" s="3"/>
      <c r="R392" s="50">
        <f t="shared" si="106"/>
        <v>0</v>
      </c>
      <c r="S392" s="3"/>
      <c r="T392" s="44">
        <f t="shared" si="109"/>
        <v>0</v>
      </c>
      <c r="U392" s="6"/>
      <c r="V392" s="47">
        <f t="shared" si="102"/>
        <v>0</v>
      </c>
      <c r="W392" s="87"/>
      <c r="X392" s="87"/>
      <c r="Y392" s="87"/>
      <c r="Z392" s="36" t="str">
        <f t="shared" si="101"/>
        <v/>
      </c>
      <c r="AA392" s="40" t="str">
        <f t="shared" si="103"/>
        <v/>
      </c>
    </row>
    <row r="393" spans="1:27" ht="16.5" customHeight="1" x14ac:dyDescent="0.3">
      <c r="A393" s="25"/>
      <c r="B393" s="3"/>
      <c r="C393" s="3"/>
      <c r="D393" s="17"/>
      <c r="E393" s="17"/>
      <c r="F393" s="4"/>
      <c r="G393" s="4"/>
      <c r="H393" s="3">
        <f t="shared" si="107"/>
        <v>0</v>
      </c>
      <c r="I393" s="3"/>
      <c r="J393" s="50">
        <f t="shared" si="104"/>
        <v>0</v>
      </c>
      <c r="K393" s="3"/>
      <c r="L393" s="44">
        <f t="shared" si="108"/>
        <v>0</v>
      </c>
      <c r="M393" s="29"/>
      <c r="N393" s="4"/>
      <c r="O393" s="4"/>
      <c r="P393" s="3">
        <f t="shared" si="105"/>
        <v>0</v>
      </c>
      <c r="Q393" s="3"/>
      <c r="R393" s="50">
        <f t="shared" si="106"/>
        <v>0</v>
      </c>
      <c r="S393" s="3"/>
      <c r="T393" s="44">
        <f t="shared" si="109"/>
        <v>0</v>
      </c>
      <c r="U393" s="6"/>
      <c r="V393" s="47">
        <f t="shared" si="102"/>
        <v>0</v>
      </c>
      <c r="W393" s="87"/>
      <c r="X393" s="87"/>
      <c r="Y393" s="87"/>
      <c r="Z393" s="36" t="str">
        <f t="shared" si="101"/>
        <v/>
      </c>
      <c r="AA393" s="40" t="str">
        <f t="shared" si="103"/>
        <v/>
      </c>
    </row>
    <row r="394" spans="1:27" ht="16.5" customHeight="1" x14ac:dyDescent="0.3">
      <c r="A394" s="25"/>
      <c r="B394" s="3"/>
      <c r="C394" s="3"/>
      <c r="D394" s="17"/>
      <c r="E394" s="17"/>
      <c r="F394" s="4"/>
      <c r="G394" s="4"/>
      <c r="H394" s="3">
        <f t="shared" si="107"/>
        <v>0</v>
      </c>
      <c r="I394" s="3"/>
      <c r="J394" s="50">
        <f t="shared" si="104"/>
        <v>0</v>
      </c>
      <c r="K394" s="3"/>
      <c r="L394" s="44">
        <f t="shared" si="108"/>
        <v>0</v>
      </c>
      <c r="M394" s="29"/>
      <c r="N394" s="4"/>
      <c r="O394" s="4"/>
      <c r="P394" s="3">
        <f t="shared" si="105"/>
        <v>0</v>
      </c>
      <c r="Q394" s="3"/>
      <c r="R394" s="50">
        <f t="shared" si="106"/>
        <v>0</v>
      </c>
      <c r="S394" s="3"/>
      <c r="T394" s="44">
        <f t="shared" si="109"/>
        <v>0</v>
      </c>
      <c r="U394" s="6"/>
      <c r="V394" s="47">
        <f t="shared" si="102"/>
        <v>0</v>
      </c>
      <c r="W394" s="87"/>
      <c r="X394" s="87"/>
      <c r="Y394" s="87"/>
      <c r="Z394" s="36" t="str">
        <f t="shared" si="101"/>
        <v/>
      </c>
      <c r="AA394" s="40" t="str">
        <f t="shared" si="103"/>
        <v/>
      </c>
    </row>
    <row r="395" spans="1:27" ht="16.5" customHeight="1" x14ac:dyDescent="0.3">
      <c r="A395" s="25"/>
      <c r="B395" s="3"/>
      <c r="C395" s="3"/>
      <c r="D395" s="17"/>
      <c r="E395" s="17"/>
      <c r="F395" s="4"/>
      <c r="G395" s="4"/>
      <c r="H395" s="3">
        <f t="shared" si="107"/>
        <v>0</v>
      </c>
      <c r="I395" s="3"/>
      <c r="J395" s="50">
        <f t="shared" si="104"/>
        <v>0</v>
      </c>
      <c r="K395" s="3"/>
      <c r="L395" s="44">
        <f t="shared" si="108"/>
        <v>0</v>
      </c>
      <c r="M395" s="29"/>
      <c r="N395" s="4"/>
      <c r="O395" s="4"/>
      <c r="P395" s="3">
        <f t="shared" si="105"/>
        <v>0</v>
      </c>
      <c r="Q395" s="3"/>
      <c r="R395" s="50">
        <f t="shared" si="106"/>
        <v>0</v>
      </c>
      <c r="S395" s="3"/>
      <c r="T395" s="44">
        <f t="shared" si="109"/>
        <v>0</v>
      </c>
      <c r="U395" s="6"/>
      <c r="V395" s="47">
        <f t="shared" si="102"/>
        <v>0</v>
      </c>
      <c r="W395" s="87"/>
      <c r="X395" s="87"/>
      <c r="Y395" s="87"/>
      <c r="Z395" s="36" t="str">
        <f t="shared" si="101"/>
        <v/>
      </c>
      <c r="AA395" s="40" t="str">
        <f t="shared" si="103"/>
        <v/>
      </c>
    </row>
    <row r="396" spans="1:27" ht="16.5" customHeight="1" x14ac:dyDescent="0.3">
      <c r="A396" s="25"/>
      <c r="B396" s="3"/>
      <c r="C396" s="3"/>
      <c r="D396" s="17"/>
      <c r="E396" s="17"/>
      <c r="F396" s="4"/>
      <c r="G396" s="4"/>
      <c r="H396" s="3">
        <f t="shared" si="107"/>
        <v>0</v>
      </c>
      <c r="I396" s="3"/>
      <c r="J396" s="50">
        <f t="shared" si="104"/>
        <v>0</v>
      </c>
      <c r="K396" s="3"/>
      <c r="L396" s="44">
        <f t="shared" si="108"/>
        <v>0</v>
      </c>
      <c r="M396" s="29"/>
      <c r="N396" s="4"/>
      <c r="O396" s="4"/>
      <c r="P396" s="3">
        <f t="shared" si="105"/>
        <v>0</v>
      </c>
      <c r="Q396" s="3"/>
      <c r="R396" s="50">
        <f t="shared" si="106"/>
        <v>0</v>
      </c>
      <c r="S396" s="3"/>
      <c r="T396" s="44">
        <f t="shared" si="109"/>
        <v>0</v>
      </c>
      <c r="U396" s="6"/>
      <c r="V396" s="47">
        <f t="shared" si="102"/>
        <v>0</v>
      </c>
      <c r="W396" s="87"/>
      <c r="X396" s="87"/>
      <c r="Y396" s="87"/>
      <c r="Z396" s="36" t="str">
        <f t="shared" si="101"/>
        <v/>
      </c>
      <c r="AA396" s="40" t="str">
        <f t="shared" si="103"/>
        <v/>
      </c>
    </row>
    <row r="397" spans="1:27" ht="16.5" customHeight="1" x14ac:dyDescent="0.3">
      <c r="A397" s="25"/>
      <c r="B397" s="3"/>
      <c r="C397" s="3"/>
      <c r="D397" s="17"/>
      <c r="E397" s="17"/>
      <c r="F397" s="4"/>
      <c r="G397" s="4"/>
      <c r="H397" s="3">
        <f t="shared" si="107"/>
        <v>0</v>
      </c>
      <c r="I397" s="3"/>
      <c r="J397" s="50">
        <f t="shared" si="104"/>
        <v>0</v>
      </c>
      <c r="K397" s="3"/>
      <c r="L397" s="44">
        <f t="shared" si="108"/>
        <v>0</v>
      </c>
      <c r="M397" s="29"/>
      <c r="N397" s="4"/>
      <c r="O397" s="4"/>
      <c r="P397" s="3">
        <f t="shared" si="105"/>
        <v>0</v>
      </c>
      <c r="Q397" s="3"/>
      <c r="R397" s="50">
        <f t="shared" si="106"/>
        <v>0</v>
      </c>
      <c r="S397" s="3"/>
      <c r="T397" s="44">
        <f t="shared" si="109"/>
        <v>0</v>
      </c>
      <c r="U397" s="6"/>
      <c r="V397" s="47">
        <f t="shared" si="102"/>
        <v>0</v>
      </c>
      <c r="W397" s="87"/>
      <c r="X397" s="87"/>
      <c r="Y397" s="87"/>
      <c r="Z397" s="36" t="str">
        <f t="shared" ref="Z397:Z436" si="110">IF(U397="","",U397/D397)</f>
        <v/>
      </c>
      <c r="AA397" s="40" t="str">
        <f t="shared" si="103"/>
        <v/>
      </c>
    </row>
    <row r="398" spans="1:27" ht="16.5" customHeight="1" x14ac:dyDescent="0.3">
      <c r="A398" s="25"/>
      <c r="B398" s="3"/>
      <c r="C398" s="3"/>
      <c r="D398" s="17"/>
      <c r="E398" s="17"/>
      <c r="F398" s="4"/>
      <c r="G398" s="4"/>
      <c r="H398" s="3">
        <f t="shared" si="107"/>
        <v>0</v>
      </c>
      <c r="I398" s="3"/>
      <c r="J398" s="50">
        <f t="shared" si="104"/>
        <v>0</v>
      </c>
      <c r="K398" s="3"/>
      <c r="L398" s="44">
        <f t="shared" si="108"/>
        <v>0</v>
      </c>
      <c r="M398" s="29"/>
      <c r="N398" s="4"/>
      <c r="O398" s="4"/>
      <c r="P398" s="3">
        <f t="shared" si="105"/>
        <v>0</v>
      </c>
      <c r="Q398" s="3"/>
      <c r="R398" s="50">
        <f t="shared" si="106"/>
        <v>0</v>
      </c>
      <c r="S398" s="3"/>
      <c r="T398" s="44">
        <f t="shared" si="109"/>
        <v>0</v>
      </c>
      <c r="U398" s="6"/>
      <c r="V398" s="47">
        <f t="shared" si="102"/>
        <v>0</v>
      </c>
      <c r="W398" s="87"/>
      <c r="X398" s="87"/>
      <c r="Y398" s="87"/>
      <c r="Z398" s="36" t="str">
        <f t="shared" si="110"/>
        <v/>
      </c>
      <c r="AA398" s="40" t="str">
        <f t="shared" si="103"/>
        <v/>
      </c>
    </row>
    <row r="399" spans="1:27" ht="16.5" customHeight="1" x14ac:dyDescent="0.3">
      <c r="A399" s="25"/>
      <c r="B399" s="3"/>
      <c r="C399" s="3"/>
      <c r="D399" s="17"/>
      <c r="E399" s="17"/>
      <c r="F399" s="4"/>
      <c r="G399" s="4"/>
      <c r="H399" s="3">
        <f t="shared" si="107"/>
        <v>0</v>
      </c>
      <c r="I399" s="3"/>
      <c r="J399" s="50">
        <f t="shared" si="104"/>
        <v>0</v>
      </c>
      <c r="K399" s="3"/>
      <c r="L399" s="44">
        <f t="shared" si="108"/>
        <v>0</v>
      </c>
      <c r="M399" s="29"/>
      <c r="N399" s="4"/>
      <c r="O399" s="4"/>
      <c r="P399" s="3">
        <f t="shared" si="105"/>
        <v>0</v>
      </c>
      <c r="Q399" s="3"/>
      <c r="R399" s="50">
        <f t="shared" si="106"/>
        <v>0</v>
      </c>
      <c r="S399" s="3"/>
      <c r="T399" s="44">
        <f t="shared" si="109"/>
        <v>0</v>
      </c>
      <c r="U399" s="6"/>
      <c r="V399" s="47">
        <f t="shared" si="102"/>
        <v>0</v>
      </c>
      <c r="W399" s="87"/>
      <c r="X399" s="87"/>
      <c r="Y399" s="87"/>
      <c r="Z399" s="36" t="str">
        <f t="shared" si="110"/>
        <v/>
      </c>
      <c r="AA399" s="40" t="str">
        <f t="shared" si="103"/>
        <v/>
      </c>
    </row>
    <row r="400" spans="1:27" ht="16.5" customHeight="1" x14ac:dyDescent="0.3">
      <c r="A400" s="25"/>
      <c r="B400" s="3"/>
      <c r="C400" s="3"/>
      <c r="D400" s="17"/>
      <c r="E400" s="17"/>
      <c r="F400" s="4"/>
      <c r="G400" s="4"/>
      <c r="H400" s="3">
        <f t="shared" si="107"/>
        <v>0</v>
      </c>
      <c r="I400" s="3"/>
      <c r="J400" s="50">
        <f t="shared" si="104"/>
        <v>0</v>
      </c>
      <c r="K400" s="3"/>
      <c r="L400" s="44">
        <f t="shared" si="108"/>
        <v>0</v>
      </c>
      <c r="M400" s="29"/>
      <c r="N400" s="4"/>
      <c r="O400" s="4"/>
      <c r="P400" s="3">
        <f t="shared" si="105"/>
        <v>0</v>
      </c>
      <c r="Q400" s="3"/>
      <c r="R400" s="50">
        <f t="shared" si="106"/>
        <v>0</v>
      </c>
      <c r="S400" s="3"/>
      <c r="T400" s="44">
        <f t="shared" si="109"/>
        <v>0</v>
      </c>
      <c r="U400" s="6"/>
      <c r="V400" s="47">
        <f t="shared" ref="V400:V436" si="111">SUM(L400,T400)</f>
        <v>0</v>
      </c>
      <c r="W400" s="87"/>
      <c r="X400" s="87"/>
      <c r="Y400" s="87"/>
      <c r="Z400" s="36" t="str">
        <f t="shared" si="110"/>
        <v/>
      </c>
      <c r="AA400" s="40" t="str">
        <f t="shared" ref="AA400:AA436" si="112">IF(U400="","",U400/V400)</f>
        <v/>
      </c>
    </row>
    <row r="401" spans="1:27" ht="16.5" customHeight="1" x14ac:dyDescent="0.3">
      <c r="A401" s="25"/>
      <c r="B401" s="3"/>
      <c r="C401" s="3"/>
      <c r="D401" s="17"/>
      <c r="E401" s="17"/>
      <c r="F401" s="4"/>
      <c r="G401" s="4"/>
      <c r="H401" s="3">
        <f t="shared" si="107"/>
        <v>0</v>
      </c>
      <c r="I401" s="3"/>
      <c r="J401" s="50">
        <f t="shared" si="104"/>
        <v>0</v>
      </c>
      <c r="K401" s="3"/>
      <c r="L401" s="44">
        <f t="shared" si="108"/>
        <v>0</v>
      </c>
      <c r="M401" s="29"/>
      <c r="N401" s="4"/>
      <c r="O401" s="4"/>
      <c r="P401" s="3">
        <f t="shared" si="105"/>
        <v>0</v>
      </c>
      <c r="Q401" s="3"/>
      <c r="R401" s="50">
        <f t="shared" si="106"/>
        <v>0</v>
      </c>
      <c r="S401" s="3"/>
      <c r="T401" s="44">
        <f t="shared" si="109"/>
        <v>0</v>
      </c>
      <c r="U401" s="6"/>
      <c r="V401" s="47">
        <f t="shared" si="111"/>
        <v>0</v>
      </c>
      <c r="W401" s="87"/>
      <c r="X401" s="87"/>
      <c r="Y401" s="87"/>
      <c r="Z401" s="36" t="str">
        <f t="shared" si="110"/>
        <v/>
      </c>
      <c r="AA401" s="40" t="str">
        <f t="shared" si="112"/>
        <v/>
      </c>
    </row>
    <row r="402" spans="1:27" ht="16.5" customHeight="1" x14ac:dyDescent="0.3">
      <c r="A402" s="25"/>
      <c r="B402" s="3"/>
      <c r="C402" s="3"/>
      <c r="D402" s="17"/>
      <c r="E402" s="17"/>
      <c r="F402" s="4"/>
      <c r="G402" s="4"/>
      <c r="H402" s="3">
        <f t="shared" si="107"/>
        <v>0</v>
      </c>
      <c r="I402" s="3"/>
      <c r="J402" s="50">
        <f t="shared" si="104"/>
        <v>0</v>
      </c>
      <c r="K402" s="3"/>
      <c r="L402" s="44">
        <f t="shared" si="108"/>
        <v>0</v>
      </c>
      <c r="M402" s="29"/>
      <c r="N402" s="4"/>
      <c r="O402" s="4"/>
      <c r="P402" s="3">
        <f t="shared" si="105"/>
        <v>0</v>
      </c>
      <c r="Q402" s="3"/>
      <c r="R402" s="50">
        <f t="shared" si="106"/>
        <v>0</v>
      </c>
      <c r="S402" s="3"/>
      <c r="T402" s="44">
        <f t="shared" si="109"/>
        <v>0</v>
      </c>
      <c r="U402" s="6"/>
      <c r="V402" s="47">
        <f t="shared" si="111"/>
        <v>0</v>
      </c>
      <c r="W402" s="87"/>
      <c r="X402" s="87"/>
      <c r="Y402" s="87"/>
      <c r="Z402" s="36" t="str">
        <f t="shared" si="110"/>
        <v/>
      </c>
      <c r="AA402" s="40" t="str">
        <f t="shared" si="112"/>
        <v/>
      </c>
    </row>
    <row r="403" spans="1:27" ht="16.5" customHeight="1" x14ac:dyDescent="0.3">
      <c r="A403" s="25"/>
      <c r="B403" s="3"/>
      <c r="C403" s="3"/>
      <c r="D403" s="17"/>
      <c r="E403" s="17"/>
      <c r="F403" s="4"/>
      <c r="G403" s="4"/>
      <c r="H403" s="3">
        <f t="shared" si="107"/>
        <v>0</v>
      </c>
      <c r="I403" s="3"/>
      <c r="J403" s="50">
        <f t="shared" si="104"/>
        <v>0</v>
      </c>
      <c r="K403" s="3"/>
      <c r="L403" s="44">
        <f t="shared" si="108"/>
        <v>0</v>
      </c>
      <c r="M403" s="29"/>
      <c r="N403" s="4"/>
      <c r="O403" s="4"/>
      <c r="P403" s="3">
        <f t="shared" si="105"/>
        <v>0</v>
      </c>
      <c r="Q403" s="3"/>
      <c r="R403" s="50">
        <f t="shared" si="106"/>
        <v>0</v>
      </c>
      <c r="S403" s="3"/>
      <c r="T403" s="44">
        <f t="shared" si="109"/>
        <v>0</v>
      </c>
      <c r="U403" s="6"/>
      <c r="V403" s="47">
        <f t="shared" si="111"/>
        <v>0</v>
      </c>
      <c r="W403" s="87"/>
      <c r="X403" s="87"/>
      <c r="Y403" s="87"/>
      <c r="Z403" s="36" t="str">
        <f t="shared" si="110"/>
        <v/>
      </c>
      <c r="AA403" s="40" t="str">
        <f t="shared" si="112"/>
        <v/>
      </c>
    </row>
    <row r="404" spans="1:27" ht="16.5" customHeight="1" x14ac:dyDescent="0.3">
      <c r="A404" s="25"/>
      <c r="B404" s="3"/>
      <c r="C404" s="3"/>
      <c r="D404" s="17"/>
      <c r="E404" s="17"/>
      <c r="F404" s="4"/>
      <c r="G404" s="4"/>
      <c r="H404" s="3">
        <f t="shared" si="107"/>
        <v>0</v>
      </c>
      <c r="I404" s="3"/>
      <c r="J404" s="50">
        <f t="shared" si="104"/>
        <v>0</v>
      </c>
      <c r="K404" s="3"/>
      <c r="L404" s="44">
        <f t="shared" si="108"/>
        <v>0</v>
      </c>
      <c r="M404" s="29"/>
      <c r="N404" s="4"/>
      <c r="O404" s="4"/>
      <c r="P404" s="3">
        <f t="shared" si="105"/>
        <v>0</v>
      </c>
      <c r="Q404" s="3"/>
      <c r="R404" s="50">
        <f t="shared" si="106"/>
        <v>0</v>
      </c>
      <c r="S404" s="3"/>
      <c r="T404" s="44">
        <f t="shared" si="109"/>
        <v>0</v>
      </c>
      <c r="U404" s="6"/>
      <c r="V404" s="47">
        <f t="shared" si="111"/>
        <v>0</v>
      </c>
      <c r="W404" s="87"/>
      <c r="X404" s="87"/>
      <c r="Y404" s="87"/>
      <c r="Z404" s="36" t="str">
        <f t="shared" si="110"/>
        <v/>
      </c>
      <c r="AA404" s="40" t="str">
        <f t="shared" si="112"/>
        <v/>
      </c>
    </row>
    <row r="405" spans="1:27" ht="16.5" customHeight="1" x14ac:dyDescent="0.3">
      <c r="A405" s="25"/>
      <c r="B405" s="3"/>
      <c r="C405" s="3"/>
      <c r="D405" s="17"/>
      <c r="E405" s="17"/>
      <c r="F405" s="4"/>
      <c r="G405" s="4"/>
      <c r="H405" s="3">
        <f t="shared" si="107"/>
        <v>0</v>
      </c>
      <c r="I405" s="3"/>
      <c r="J405" s="50">
        <f t="shared" si="104"/>
        <v>0</v>
      </c>
      <c r="K405" s="3"/>
      <c r="L405" s="44">
        <f t="shared" si="108"/>
        <v>0</v>
      </c>
      <c r="M405" s="29"/>
      <c r="N405" s="4"/>
      <c r="O405" s="4"/>
      <c r="P405" s="3">
        <f t="shared" si="105"/>
        <v>0</v>
      </c>
      <c r="Q405" s="3"/>
      <c r="R405" s="50">
        <f t="shared" si="106"/>
        <v>0</v>
      </c>
      <c r="S405" s="3"/>
      <c r="T405" s="44">
        <f t="shared" si="109"/>
        <v>0</v>
      </c>
      <c r="U405" s="6"/>
      <c r="V405" s="47">
        <f t="shared" si="111"/>
        <v>0</v>
      </c>
      <c r="W405" s="87"/>
      <c r="X405" s="87"/>
      <c r="Y405" s="87"/>
      <c r="Z405" s="36" t="str">
        <f t="shared" si="110"/>
        <v/>
      </c>
      <c r="AA405" s="40" t="str">
        <f t="shared" si="112"/>
        <v/>
      </c>
    </row>
    <row r="406" spans="1:27" ht="16.5" customHeight="1" x14ac:dyDescent="0.3">
      <c r="A406" s="25"/>
      <c r="B406" s="3"/>
      <c r="C406" s="3"/>
      <c r="D406" s="17"/>
      <c r="E406" s="17"/>
      <c r="F406" s="4"/>
      <c r="G406" s="4"/>
      <c r="H406" s="3">
        <f t="shared" si="107"/>
        <v>0</v>
      </c>
      <c r="I406" s="3"/>
      <c r="J406" s="50">
        <f t="shared" si="104"/>
        <v>0</v>
      </c>
      <c r="K406" s="3"/>
      <c r="L406" s="44">
        <f t="shared" si="108"/>
        <v>0</v>
      </c>
      <c r="M406" s="29"/>
      <c r="N406" s="4"/>
      <c r="O406" s="4"/>
      <c r="P406" s="3">
        <f t="shared" si="105"/>
        <v>0</v>
      </c>
      <c r="Q406" s="3"/>
      <c r="R406" s="50">
        <f t="shared" si="106"/>
        <v>0</v>
      </c>
      <c r="S406" s="3"/>
      <c r="T406" s="44">
        <f t="shared" si="109"/>
        <v>0</v>
      </c>
      <c r="U406" s="6"/>
      <c r="V406" s="47">
        <f t="shared" si="111"/>
        <v>0</v>
      </c>
      <c r="W406" s="87"/>
      <c r="X406" s="87"/>
      <c r="Y406" s="87"/>
      <c r="Z406" s="36" t="str">
        <f t="shared" si="110"/>
        <v/>
      </c>
      <c r="AA406" s="40" t="str">
        <f t="shared" si="112"/>
        <v/>
      </c>
    </row>
    <row r="407" spans="1:27" ht="16.5" customHeight="1" x14ac:dyDescent="0.3">
      <c r="A407" s="25"/>
      <c r="B407" s="3"/>
      <c r="C407" s="3"/>
      <c r="D407" s="17"/>
      <c r="E407" s="17"/>
      <c r="F407" s="4"/>
      <c r="G407" s="4"/>
      <c r="H407" s="3">
        <f t="shared" si="107"/>
        <v>0</v>
      </c>
      <c r="I407" s="3"/>
      <c r="J407" s="50">
        <f t="shared" si="104"/>
        <v>0</v>
      </c>
      <c r="K407" s="3"/>
      <c r="L407" s="44">
        <f t="shared" si="108"/>
        <v>0</v>
      </c>
      <c r="M407" s="29"/>
      <c r="N407" s="4"/>
      <c r="O407" s="4"/>
      <c r="P407" s="3">
        <f t="shared" si="105"/>
        <v>0</v>
      </c>
      <c r="Q407" s="3"/>
      <c r="R407" s="50">
        <f t="shared" si="106"/>
        <v>0</v>
      </c>
      <c r="S407" s="3"/>
      <c r="T407" s="44">
        <f t="shared" si="109"/>
        <v>0</v>
      </c>
      <c r="U407" s="6"/>
      <c r="V407" s="47">
        <f t="shared" si="111"/>
        <v>0</v>
      </c>
      <c r="W407" s="87"/>
      <c r="X407" s="87"/>
      <c r="Y407" s="87"/>
      <c r="Z407" s="36" t="str">
        <f t="shared" si="110"/>
        <v/>
      </c>
      <c r="AA407" s="40" t="str">
        <f t="shared" si="112"/>
        <v/>
      </c>
    </row>
    <row r="408" spans="1:27" ht="16.5" customHeight="1" x14ac:dyDescent="0.3">
      <c r="A408" s="25"/>
      <c r="B408" s="3"/>
      <c r="C408" s="3"/>
      <c r="D408" s="17"/>
      <c r="E408" s="17"/>
      <c r="F408" s="4"/>
      <c r="G408" s="4"/>
      <c r="H408" s="3">
        <f t="shared" si="107"/>
        <v>0</v>
      </c>
      <c r="I408" s="3"/>
      <c r="J408" s="50">
        <f t="shared" si="104"/>
        <v>0</v>
      </c>
      <c r="K408" s="3"/>
      <c r="L408" s="44">
        <f t="shared" si="108"/>
        <v>0</v>
      </c>
      <c r="M408" s="29"/>
      <c r="N408" s="4"/>
      <c r="O408" s="4"/>
      <c r="P408" s="3">
        <f t="shared" si="105"/>
        <v>0</v>
      </c>
      <c r="Q408" s="3"/>
      <c r="R408" s="50">
        <f t="shared" si="106"/>
        <v>0</v>
      </c>
      <c r="S408" s="3"/>
      <c r="T408" s="44">
        <f t="shared" si="109"/>
        <v>0</v>
      </c>
      <c r="U408" s="6"/>
      <c r="V408" s="47">
        <f t="shared" si="111"/>
        <v>0</v>
      </c>
      <c r="W408" s="87"/>
      <c r="X408" s="87"/>
      <c r="Y408" s="87"/>
      <c r="Z408" s="36" t="str">
        <f t="shared" si="110"/>
        <v/>
      </c>
      <c r="AA408" s="40" t="str">
        <f t="shared" si="112"/>
        <v/>
      </c>
    </row>
    <row r="409" spans="1:27" ht="16.5" customHeight="1" x14ac:dyDescent="0.3">
      <c r="A409" s="25"/>
      <c r="B409" s="3"/>
      <c r="C409" s="3"/>
      <c r="D409" s="17"/>
      <c r="E409" s="17"/>
      <c r="F409" s="4"/>
      <c r="G409" s="4"/>
      <c r="H409" s="3">
        <f t="shared" si="107"/>
        <v>0</v>
      </c>
      <c r="I409" s="3"/>
      <c r="J409" s="50">
        <f t="shared" si="104"/>
        <v>0</v>
      </c>
      <c r="K409" s="3"/>
      <c r="L409" s="44">
        <f t="shared" si="108"/>
        <v>0</v>
      </c>
      <c r="M409" s="29"/>
      <c r="N409" s="4"/>
      <c r="O409" s="4"/>
      <c r="P409" s="3">
        <f t="shared" si="105"/>
        <v>0</v>
      </c>
      <c r="Q409" s="3"/>
      <c r="R409" s="50">
        <f t="shared" si="106"/>
        <v>0</v>
      </c>
      <c r="S409" s="3"/>
      <c r="T409" s="44">
        <f t="shared" si="109"/>
        <v>0</v>
      </c>
      <c r="U409" s="6"/>
      <c r="V409" s="47">
        <f t="shared" si="111"/>
        <v>0</v>
      </c>
      <c r="W409" s="87"/>
      <c r="X409" s="87"/>
      <c r="Y409" s="87"/>
      <c r="Z409" s="36" t="str">
        <f t="shared" si="110"/>
        <v/>
      </c>
      <c r="AA409" s="40" t="str">
        <f t="shared" si="112"/>
        <v/>
      </c>
    </row>
    <row r="410" spans="1:27" ht="16.5" customHeight="1" x14ac:dyDescent="0.3">
      <c r="A410" s="25"/>
      <c r="B410" s="3"/>
      <c r="C410" s="3"/>
      <c r="D410" s="17"/>
      <c r="E410" s="17"/>
      <c r="F410" s="4"/>
      <c r="G410" s="4"/>
      <c r="H410" s="3">
        <f t="shared" si="107"/>
        <v>0</v>
      </c>
      <c r="I410" s="3"/>
      <c r="J410" s="50">
        <f t="shared" si="104"/>
        <v>0</v>
      </c>
      <c r="K410" s="3"/>
      <c r="L410" s="44">
        <f t="shared" si="108"/>
        <v>0</v>
      </c>
      <c r="M410" s="29"/>
      <c r="N410" s="4"/>
      <c r="O410" s="4"/>
      <c r="P410" s="3">
        <f t="shared" si="105"/>
        <v>0</v>
      </c>
      <c r="Q410" s="3"/>
      <c r="R410" s="50">
        <f t="shared" si="106"/>
        <v>0</v>
      </c>
      <c r="S410" s="3"/>
      <c r="T410" s="44">
        <f t="shared" si="109"/>
        <v>0</v>
      </c>
      <c r="U410" s="6"/>
      <c r="V410" s="47">
        <f t="shared" si="111"/>
        <v>0</v>
      </c>
      <c r="W410" s="87"/>
      <c r="X410" s="87"/>
      <c r="Y410" s="87"/>
      <c r="Z410" s="36" t="str">
        <f t="shared" si="110"/>
        <v/>
      </c>
      <c r="AA410" s="40" t="str">
        <f t="shared" si="112"/>
        <v/>
      </c>
    </row>
    <row r="411" spans="1:27" ht="16.5" customHeight="1" x14ac:dyDescent="0.3">
      <c r="A411" s="25"/>
      <c r="B411" s="3"/>
      <c r="C411" s="3"/>
      <c r="D411" s="17"/>
      <c r="E411" s="17"/>
      <c r="F411" s="4"/>
      <c r="G411" s="4"/>
      <c r="H411" s="3">
        <f t="shared" si="107"/>
        <v>0</v>
      </c>
      <c r="I411" s="3"/>
      <c r="J411" s="50">
        <f t="shared" si="104"/>
        <v>0</v>
      </c>
      <c r="K411" s="3"/>
      <c r="L411" s="44">
        <f t="shared" si="108"/>
        <v>0</v>
      </c>
      <c r="M411" s="29"/>
      <c r="N411" s="4"/>
      <c r="O411" s="4"/>
      <c r="P411" s="3">
        <f t="shared" si="105"/>
        <v>0</v>
      </c>
      <c r="Q411" s="3"/>
      <c r="R411" s="50">
        <f t="shared" si="106"/>
        <v>0</v>
      </c>
      <c r="S411" s="3"/>
      <c r="T411" s="44">
        <f t="shared" si="109"/>
        <v>0</v>
      </c>
      <c r="U411" s="6"/>
      <c r="V411" s="47">
        <f t="shared" si="111"/>
        <v>0</v>
      </c>
      <c r="W411" s="87"/>
      <c r="X411" s="87"/>
      <c r="Y411" s="87"/>
      <c r="Z411" s="36" t="str">
        <f t="shared" si="110"/>
        <v/>
      </c>
      <c r="AA411" s="40" t="str">
        <f t="shared" si="112"/>
        <v/>
      </c>
    </row>
    <row r="412" spans="1:27" ht="16.5" customHeight="1" x14ac:dyDescent="0.3">
      <c r="A412" s="25"/>
      <c r="B412" s="3"/>
      <c r="C412" s="3"/>
      <c r="D412" s="17"/>
      <c r="E412" s="17"/>
      <c r="F412" s="4"/>
      <c r="G412" s="4"/>
      <c r="H412" s="3">
        <f t="shared" si="107"/>
        <v>0</v>
      </c>
      <c r="I412" s="3"/>
      <c r="J412" s="50">
        <f t="shared" si="104"/>
        <v>0</v>
      </c>
      <c r="K412" s="3"/>
      <c r="L412" s="44">
        <f t="shared" si="108"/>
        <v>0</v>
      </c>
      <c r="M412" s="29"/>
      <c r="N412" s="4"/>
      <c r="O412" s="4"/>
      <c r="P412" s="3">
        <f t="shared" si="105"/>
        <v>0</v>
      </c>
      <c r="Q412" s="3"/>
      <c r="R412" s="50">
        <f t="shared" si="106"/>
        <v>0</v>
      </c>
      <c r="S412" s="3"/>
      <c r="T412" s="44">
        <f t="shared" si="109"/>
        <v>0</v>
      </c>
      <c r="U412" s="6"/>
      <c r="V412" s="47">
        <f t="shared" si="111"/>
        <v>0</v>
      </c>
      <c r="W412" s="87"/>
      <c r="X412" s="87"/>
      <c r="Y412" s="87"/>
      <c r="Z412" s="36" t="str">
        <f t="shared" si="110"/>
        <v/>
      </c>
      <c r="AA412" s="40" t="str">
        <f t="shared" si="112"/>
        <v/>
      </c>
    </row>
    <row r="413" spans="1:27" ht="16.5" customHeight="1" x14ac:dyDescent="0.3">
      <c r="A413" s="25"/>
      <c r="B413" s="3"/>
      <c r="C413" s="3"/>
      <c r="D413" s="17"/>
      <c r="E413" s="17"/>
      <c r="F413" s="4"/>
      <c r="G413" s="4"/>
      <c r="H413" s="3">
        <f t="shared" si="107"/>
        <v>0</v>
      </c>
      <c r="I413" s="3"/>
      <c r="J413" s="50">
        <f t="shared" si="104"/>
        <v>0</v>
      </c>
      <c r="K413" s="3"/>
      <c r="L413" s="44">
        <f t="shared" si="108"/>
        <v>0</v>
      </c>
      <c r="M413" s="29"/>
      <c r="N413" s="4"/>
      <c r="O413" s="4"/>
      <c r="P413" s="3">
        <f t="shared" si="105"/>
        <v>0</v>
      </c>
      <c r="Q413" s="3"/>
      <c r="R413" s="50">
        <f t="shared" si="106"/>
        <v>0</v>
      </c>
      <c r="S413" s="3"/>
      <c r="T413" s="44">
        <f t="shared" si="109"/>
        <v>0</v>
      </c>
      <c r="U413" s="6"/>
      <c r="V413" s="47">
        <f t="shared" si="111"/>
        <v>0</v>
      </c>
      <c r="W413" s="87"/>
      <c r="X413" s="87"/>
      <c r="Y413" s="87"/>
      <c r="Z413" s="36" t="str">
        <f t="shared" si="110"/>
        <v/>
      </c>
      <c r="AA413" s="40" t="str">
        <f t="shared" si="112"/>
        <v/>
      </c>
    </row>
    <row r="414" spans="1:27" ht="16.5" customHeight="1" x14ac:dyDescent="0.3">
      <c r="A414" s="25"/>
      <c r="B414" s="3"/>
      <c r="C414" s="3"/>
      <c r="D414" s="17"/>
      <c r="E414" s="17"/>
      <c r="F414" s="4"/>
      <c r="G414" s="4"/>
      <c r="H414" s="3">
        <f t="shared" si="107"/>
        <v>0</v>
      </c>
      <c r="I414" s="3"/>
      <c r="J414" s="50">
        <f t="shared" si="104"/>
        <v>0</v>
      </c>
      <c r="K414" s="3"/>
      <c r="L414" s="44">
        <f t="shared" si="108"/>
        <v>0</v>
      </c>
      <c r="M414" s="29"/>
      <c r="N414" s="4"/>
      <c r="O414" s="4"/>
      <c r="P414" s="3">
        <f t="shared" si="105"/>
        <v>0</v>
      </c>
      <c r="Q414" s="3"/>
      <c r="R414" s="50">
        <f t="shared" si="106"/>
        <v>0</v>
      </c>
      <c r="S414" s="3"/>
      <c r="T414" s="44">
        <f t="shared" si="109"/>
        <v>0</v>
      </c>
      <c r="U414" s="6"/>
      <c r="V414" s="47">
        <f t="shared" si="111"/>
        <v>0</v>
      </c>
      <c r="W414" s="87"/>
      <c r="X414" s="87"/>
      <c r="Y414" s="87"/>
      <c r="Z414" s="36" t="str">
        <f t="shared" si="110"/>
        <v/>
      </c>
      <c r="AA414" s="40" t="str">
        <f t="shared" si="112"/>
        <v/>
      </c>
    </row>
    <row r="415" spans="1:27" ht="16.5" customHeight="1" x14ac:dyDescent="0.3">
      <c r="A415" s="25"/>
      <c r="B415" s="3"/>
      <c r="C415" s="3"/>
      <c r="D415" s="17"/>
      <c r="E415" s="17"/>
      <c r="F415" s="4"/>
      <c r="G415" s="4"/>
      <c r="H415" s="3">
        <f t="shared" si="107"/>
        <v>0</v>
      </c>
      <c r="I415" s="3"/>
      <c r="J415" s="50">
        <f t="shared" si="104"/>
        <v>0</v>
      </c>
      <c r="K415" s="3"/>
      <c r="L415" s="44">
        <f t="shared" si="108"/>
        <v>0</v>
      </c>
      <c r="M415" s="29"/>
      <c r="N415" s="4"/>
      <c r="O415" s="4"/>
      <c r="P415" s="3">
        <f t="shared" si="105"/>
        <v>0</v>
      </c>
      <c r="Q415" s="3"/>
      <c r="R415" s="50">
        <f t="shared" si="106"/>
        <v>0</v>
      </c>
      <c r="S415" s="3"/>
      <c r="T415" s="44">
        <f t="shared" si="109"/>
        <v>0</v>
      </c>
      <c r="U415" s="6"/>
      <c r="V415" s="47">
        <f t="shared" si="111"/>
        <v>0</v>
      </c>
      <c r="W415" s="87"/>
      <c r="X415" s="87"/>
      <c r="Y415" s="87"/>
      <c r="Z415" s="36" t="str">
        <f t="shared" si="110"/>
        <v/>
      </c>
      <c r="AA415" s="40" t="str">
        <f t="shared" si="112"/>
        <v/>
      </c>
    </row>
    <row r="416" spans="1:27" ht="16.5" customHeight="1" x14ac:dyDescent="0.3">
      <c r="A416" s="25"/>
      <c r="B416" s="3"/>
      <c r="C416" s="3"/>
      <c r="D416" s="17"/>
      <c r="E416" s="17"/>
      <c r="F416" s="4"/>
      <c r="G416" s="4"/>
      <c r="H416" s="3">
        <f t="shared" si="107"/>
        <v>0</v>
      </c>
      <c r="I416" s="3"/>
      <c r="J416" s="50">
        <f t="shared" si="104"/>
        <v>0</v>
      </c>
      <c r="K416" s="3"/>
      <c r="L416" s="44">
        <f t="shared" si="108"/>
        <v>0</v>
      </c>
      <c r="M416" s="29"/>
      <c r="N416" s="4"/>
      <c r="O416" s="4"/>
      <c r="P416" s="3">
        <f t="shared" si="105"/>
        <v>0</v>
      </c>
      <c r="Q416" s="3"/>
      <c r="R416" s="50">
        <f t="shared" si="106"/>
        <v>0</v>
      </c>
      <c r="S416" s="3"/>
      <c r="T416" s="44">
        <f t="shared" si="109"/>
        <v>0</v>
      </c>
      <c r="U416" s="6"/>
      <c r="V416" s="47">
        <f t="shared" si="111"/>
        <v>0</v>
      </c>
      <c r="W416" s="87"/>
      <c r="X416" s="87"/>
      <c r="Y416" s="87"/>
      <c r="Z416" s="36" t="str">
        <f t="shared" si="110"/>
        <v/>
      </c>
      <c r="AA416" s="40" t="str">
        <f t="shared" si="112"/>
        <v/>
      </c>
    </row>
    <row r="417" spans="1:27" ht="16.5" customHeight="1" x14ac:dyDescent="0.3">
      <c r="A417" s="25"/>
      <c r="B417" s="3"/>
      <c r="C417" s="3"/>
      <c r="D417" s="17"/>
      <c r="E417" s="17"/>
      <c r="F417" s="4"/>
      <c r="G417" s="4"/>
      <c r="H417" s="3">
        <f t="shared" si="107"/>
        <v>0</v>
      </c>
      <c r="I417" s="3"/>
      <c r="J417" s="50">
        <f t="shared" si="104"/>
        <v>0</v>
      </c>
      <c r="K417" s="3"/>
      <c r="L417" s="44">
        <f t="shared" si="108"/>
        <v>0</v>
      </c>
      <c r="M417" s="29"/>
      <c r="N417" s="4"/>
      <c r="O417" s="4"/>
      <c r="P417" s="3">
        <f t="shared" si="105"/>
        <v>0</v>
      </c>
      <c r="Q417" s="3"/>
      <c r="R417" s="50">
        <f t="shared" si="106"/>
        <v>0</v>
      </c>
      <c r="S417" s="3"/>
      <c r="T417" s="44">
        <f t="shared" si="109"/>
        <v>0</v>
      </c>
      <c r="U417" s="6"/>
      <c r="V417" s="47">
        <f t="shared" si="111"/>
        <v>0</v>
      </c>
      <c r="W417" s="87"/>
      <c r="X417" s="87"/>
      <c r="Y417" s="87"/>
      <c r="Z417" s="36" t="str">
        <f t="shared" si="110"/>
        <v/>
      </c>
      <c r="AA417" s="40" t="str">
        <f t="shared" si="112"/>
        <v/>
      </c>
    </row>
    <row r="418" spans="1:27" ht="16.5" customHeight="1" x14ac:dyDescent="0.3">
      <c r="A418" s="25"/>
      <c r="B418" s="3"/>
      <c r="C418" s="3"/>
      <c r="D418" s="17"/>
      <c r="E418" s="17"/>
      <c r="F418" s="4"/>
      <c r="G418" s="4"/>
      <c r="H418" s="3">
        <f t="shared" si="107"/>
        <v>0</v>
      </c>
      <c r="I418" s="3"/>
      <c r="J418" s="50">
        <f t="shared" si="104"/>
        <v>0</v>
      </c>
      <c r="K418" s="3"/>
      <c r="L418" s="44">
        <f t="shared" si="108"/>
        <v>0</v>
      </c>
      <c r="M418" s="29"/>
      <c r="N418" s="4"/>
      <c r="O418" s="4"/>
      <c r="P418" s="3">
        <f t="shared" si="105"/>
        <v>0</v>
      </c>
      <c r="Q418" s="3"/>
      <c r="R418" s="50">
        <f t="shared" si="106"/>
        <v>0</v>
      </c>
      <c r="S418" s="3"/>
      <c r="T418" s="44">
        <f t="shared" si="109"/>
        <v>0</v>
      </c>
      <c r="U418" s="6"/>
      <c r="V418" s="47">
        <f t="shared" si="111"/>
        <v>0</v>
      </c>
      <c r="W418" s="87"/>
      <c r="X418" s="87"/>
      <c r="Y418" s="87"/>
      <c r="Z418" s="36" t="str">
        <f t="shared" si="110"/>
        <v/>
      </c>
      <c r="AA418" s="40" t="str">
        <f t="shared" si="112"/>
        <v/>
      </c>
    </row>
    <row r="419" spans="1:27" ht="16.5" customHeight="1" x14ac:dyDescent="0.3">
      <c r="A419" s="25"/>
      <c r="B419" s="3"/>
      <c r="C419" s="3"/>
      <c r="D419" s="17"/>
      <c r="E419" s="17"/>
      <c r="F419" s="4"/>
      <c r="G419" s="4"/>
      <c r="H419" s="3">
        <f t="shared" si="107"/>
        <v>0</v>
      </c>
      <c r="I419" s="3"/>
      <c r="J419" s="50">
        <f t="shared" si="104"/>
        <v>0</v>
      </c>
      <c r="K419" s="3"/>
      <c r="L419" s="44">
        <f t="shared" si="108"/>
        <v>0</v>
      </c>
      <c r="M419" s="29"/>
      <c r="N419" s="4"/>
      <c r="O419" s="4"/>
      <c r="P419" s="3">
        <f t="shared" si="105"/>
        <v>0</v>
      </c>
      <c r="Q419" s="3"/>
      <c r="R419" s="50">
        <f t="shared" si="106"/>
        <v>0</v>
      </c>
      <c r="S419" s="3"/>
      <c r="T419" s="44">
        <f t="shared" si="109"/>
        <v>0</v>
      </c>
      <c r="U419" s="6"/>
      <c r="V419" s="47">
        <f t="shared" si="111"/>
        <v>0</v>
      </c>
      <c r="W419" s="87"/>
      <c r="X419" s="87"/>
      <c r="Y419" s="87"/>
      <c r="Z419" s="36" t="str">
        <f t="shared" si="110"/>
        <v/>
      </c>
      <c r="AA419" s="40" t="str">
        <f t="shared" si="112"/>
        <v/>
      </c>
    </row>
    <row r="420" spans="1:27" ht="16.5" customHeight="1" x14ac:dyDescent="0.3">
      <c r="A420" s="25"/>
      <c r="B420" s="3"/>
      <c r="C420" s="3"/>
      <c r="D420" s="17"/>
      <c r="E420" s="17"/>
      <c r="F420" s="4"/>
      <c r="G420" s="4"/>
      <c r="H420" s="3">
        <f t="shared" si="107"/>
        <v>0</v>
      </c>
      <c r="I420" s="3"/>
      <c r="J420" s="50">
        <f t="shared" si="104"/>
        <v>0</v>
      </c>
      <c r="K420" s="3"/>
      <c r="L420" s="44">
        <f t="shared" si="108"/>
        <v>0</v>
      </c>
      <c r="M420" s="29"/>
      <c r="N420" s="4"/>
      <c r="O420" s="4"/>
      <c r="P420" s="3">
        <f t="shared" si="105"/>
        <v>0</v>
      </c>
      <c r="Q420" s="3"/>
      <c r="R420" s="50">
        <f t="shared" si="106"/>
        <v>0</v>
      </c>
      <c r="S420" s="3"/>
      <c r="T420" s="44">
        <f t="shared" si="109"/>
        <v>0</v>
      </c>
      <c r="U420" s="6"/>
      <c r="V420" s="47">
        <f t="shared" si="111"/>
        <v>0</v>
      </c>
      <c r="W420" s="87"/>
      <c r="X420" s="87"/>
      <c r="Y420" s="87"/>
      <c r="Z420" s="36" t="str">
        <f t="shared" si="110"/>
        <v/>
      </c>
      <c r="AA420" s="40" t="str">
        <f t="shared" si="112"/>
        <v/>
      </c>
    </row>
    <row r="421" spans="1:27" ht="16.5" customHeight="1" x14ac:dyDescent="0.3">
      <c r="A421" s="25"/>
      <c r="B421" s="3"/>
      <c r="C421" s="3"/>
      <c r="D421" s="17"/>
      <c r="E421" s="17"/>
      <c r="F421" s="4"/>
      <c r="G421" s="4"/>
      <c r="H421" s="3">
        <f t="shared" si="107"/>
        <v>0</v>
      </c>
      <c r="I421" s="3"/>
      <c r="J421" s="50">
        <f t="shared" si="104"/>
        <v>0</v>
      </c>
      <c r="K421" s="3"/>
      <c r="L421" s="44">
        <f t="shared" si="108"/>
        <v>0</v>
      </c>
      <c r="M421" s="29"/>
      <c r="N421" s="4"/>
      <c r="O421" s="4"/>
      <c r="P421" s="3">
        <f t="shared" si="105"/>
        <v>0</v>
      </c>
      <c r="Q421" s="3"/>
      <c r="R421" s="50">
        <f t="shared" si="106"/>
        <v>0</v>
      </c>
      <c r="S421" s="3"/>
      <c r="T421" s="44">
        <f t="shared" si="109"/>
        <v>0</v>
      </c>
      <c r="U421" s="6"/>
      <c r="V421" s="47">
        <f t="shared" si="111"/>
        <v>0</v>
      </c>
      <c r="W421" s="87"/>
      <c r="X421" s="87"/>
      <c r="Y421" s="87"/>
      <c r="Z421" s="36" t="str">
        <f t="shared" si="110"/>
        <v/>
      </c>
      <c r="AA421" s="40" t="str">
        <f t="shared" si="112"/>
        <v/>
      </c>
    </row>
    <row r="422" spans="1:27" ht="16.5" customHeight="1" x14ac:dyDescent="0.3">
      <c r="A422" s="25"/>
      <c r="B422" s="3"/>
      <c r="C422" s="3"/>
      <c r="D422" s="17"/>
      <c r="E422" s="17"/>
      <c r="F422" s="4"/>
      <c r="G422" s="4"/>
      <c r="H422" s="3">
        <f t="shared" si="107"/>
        <v>0</v>
      </c>
      <c r="I422" s="3"/>
      <c r="J422" s="50">
        <f t="shared" si="104"/>
        <v>0</v>
      </c>
      <c r="K422" s="3"/>
      <c r="L422" s="44">
        <f t="shared" si="108"/>
        <v>0</v>
      </c>
      <c r="M422" s="29"/>
      <c r="N422" s="4"/>
      <c r="O422" s="4"/>
      <c r="P422" s="3">
        <f t="shared" si="105"/>
        <v>0</v>
      </c>
      <c r="Q422" s="3"/>
      <c r="R422" s="50">
        <f t="shared" si="106"/>
        <v>0</v>
      </c>
      <c r="S422" s="3"/>
      <c r="T422" s="44">
        <f t="shared" si="109"/>
        <v>0</v>
      </c>
      <c r="U422" s="6"/>
      <c r="V422" s="47">
        <f t="shared" si="111"/>
        <v>0</v>
      </c>
      <c r="W422" s="87"/>
      <c r="X422" s="87"/>
      <c r="Y422" s="87"/>
      <c r="Z422" s="36" t="str">
        <f t="shared" si="110"/>
        <v/>
      </c>
      <c r="AA422" s="40" t="str">
        <f t="shared" si="112"/>
        <v/>
      </c>
    </row>
    <row r="423" spans="1:27" ht="16.5" customHeight="1" x14ac:dyDescent="0.3">
      <c r="A423" s="25"/>
      <c r="B423" s="3"/>
      <c r="C423" s="3"/>
      <c r="D423" s="17"/>
      <c r="E423" s="17"/>
      <c r="F423" s="4"/>
      <c r="G423" s="4"/>
      <c r="H423" s="3">
        <f t="shared" si="107"/>
        <v>0</v>
      </c>
      <c r="I423" s="3"/>
      <c r="J423" s="50">
        <f t="shared" si="104"/>
        <v>0</v>
      </c>
      <c r="K423" s="3"/>
      <c r="L423" s="44">
        <f t="shared" si="108"/>
        <v>0</v>
      </c>
      <c r="M423" s="29"/>
      <c r="N423" s="4"/>
      <c r="O423" s="4"/>
      <c r="P423" s="3">
        <f t="shared" si="105"/>
        <v>0</v>
      </c>
      <c r="Q423" s="3"/>
      <c r="R423" s="50">
        <f t="shared" si="106"/>
        <v>0</v>
      </c>
      <c r="S423" s="3"/>
      <c r="T423" s="44">
        <f t="shared" si="109"/>
        <v>0</v>
      </c>
      <c r="U423" s="6"/>
      <c r="V423" s="47">
        <f t="shared" si="111"/>
        <v>0</v>
      </c>
      <c r="W423" s="87"/>
      <c r="X423" s="87"/>
      <c r="Y423" s="87"/>
      <c r="Z423" s="36" t="str">
        <f t="shared" si="110"/>
        <v/>
      </c>
      <c r="AA423" s="40" t="str">
        <f t="shared" si="112"/>
        <v/>
      </c>
    </row>
    <row r="424" spans="1:27" ht="16.5" customHeight="1" x14ac:dyDescent="0.3">
      <c r="A424" s="25"/>
      <c r="B424" s="3"/>
      <c r="C424" s="3"/>
      <c r="D424" s="17"/>
      <c r="E424" s="17"/>
      <c r="F424" s="4"/>
      <c r="G424" s="4"/>
      <c r="H424" s="3">
        <f t="shared" si="107"/>
        <v>0</v>
      </c>
      <c r="I424" s="3"/>
      <c r="J424" s="50">
        <f t="shared" si="104"/>
        <v>0</v>
      </c>
      <c r="K424" s="3"/>
      <c r="L424" s="44">
        <f t="shared" si="108"/>
        <v>0</v>
      </c>
      <c r="M424" s="29"/>
      <c r="N424" s="4"/>
      <c r="O424" s="4"/>
      <c r="P424" s="3">
        <f t="shared" si="105"/>
        <v>0</v>
      </c>
      <c r="Q424" s="3"/>
      <c r="R424" s="50">
        <f t="shared" si="106"/>
        <v>0</v>
      </c>
      <c r="S424" s="3"/>
      <c r="T424" s="44">
        <f t="shared" si="109"/>
        <v>0</v>
      </c>
      <c r="U424" s="6"/>
      <c r="V424" s="47">
        <f t="shared" si="111"/>
        <v>0</v>
      </c>
      <c r="W424" s="87"/>
      <c r="X424" s="87"/>
      <c r="Y424" s="87"/>
      <c r="Z424" s="36" t="str">
        <f t="shared" si="110"/>
        <v/>
      </c>
      <c r="AA424" s="40" t="str">
        <f t="shared" si="112"/>
        <v/>
      </c>
    </row>
    <row r="425" spans="1:27" ht="16.5" customHeight="1" x14ac:dyDescent="0.3">
      <c r="A425" s="25"/>
      <c r="B425" s="3"/>
      <c r="C425" s="3"/>
      <c r="D425" s="17"/>
      <c r="E425" s="17"/>
      <c r="F425" s="4"/>
      <c r="G425" s="4"/>
      <c r="H425" s="3">
        <f t="shared" si="107"/>
        <v>0</v>
      </c>
      <c r="I425" s="3"/>
      <c r="J425" s="50">
        <f t="shared" si="104"/>
        <v>0</v>
      </c>
      <c r="K425" s="3"/>
      <c r="L425" s="44">
        <f t="shared" si="108"/>
        <v>0</v>
      </c>
      <c r="M425" s="29"/>
      <c r="N425" s="4"/>
      <c r="O425" s="4"/>
      <c r="P425" s="3">
        <f t="shared" si="105"/>
        <v>0</v>
      </c>
      <c r="Q425" s="3"/>
      <c r="R425" s="50">
        <f t="shared" si="106"/>
        <v>0</v>
      </c>
      <c r="S425" s="3"/>
      <c r="T425" s="44">
        <f t="shared" si="109"/>
        <v>0</v>
      </c>
      <c r="U425" s="6"/>
      <c r="V425" s="47">
        <f t="shared" si="111"/>
        <v>0</v>
      </c>
      <c r="W425" s="87"/>
      <c r="X425" s="87"/>
      <c r="Y425" s="87"/>
      <c r="Z425" s="36" t="str">
        <f t="shared" si="110"/>
        <v/>
      </c>
      <c r="AA425" s="40" t="str">
        <f t="shared" si="112"/>
        <v/>
      </c>
    </row>
    <row r="426" spans="1:27" ht="16.5" customHeight="1" x14ac:dyDescent="0.3">
      <c r="A426" s="25"/>
      <c r="B426" s="3"/>
      <c r="C426" s="3"/>
      <c r="D426" s="17"/>
      <c r="E426" s="17"/>
      <c r="F426" s="4"/>
      <c r="G426" s="4"/>
      <c r="H426" s="3">
        <f t="shared" si="107"/>
        <v>0</v>
      </c>
      <c r="I426" s="3"/>
      <c r="J426" s="50">
        <f t="shared" si="104"/>
        <v>0</v>
      </c>
      <c r="K426" s="3"/>
      <c r="L426" s="44">
        <f t="shared" si="108"/>
        <v>0</v>
      </c>
      <c r="M426" s="29"/>
      <c r="N426" s="4"/>
      <c r="O426" s="4"/>
      <c r="P426" s="3">
        <f t="shared" si="105"/>
        <v>0</v>
      </c>
      <c r="Q426" s="3"/>
      <c r="R426" s="50">
        <f t="shared" si="106"/>
        <v>0</v>
      </c>
      <c r="S426" s="3"/>
      <c r="T426" s="44">
        <f t="shared" si="109"/>
        <v>0</v>
      </c>
      <c r="U426" s="6"/>
      <c r="V426" s="47">
        <f t="shared" si="111"/>
        <v>0</v>
      </c>
      <c r="W426" s="87"/>
      <c r="X426" s="87"/>
      <c r="Y426" s="87"/>
      <c r="Z426" s="36" t="str">
        <f t="shared" si="110"/>
        <v/>
      </c>
      <c r="AA426" s="40" t="str">
        <f t="shared" si="112"/>
        <v/>
      </c>
    </row>
    <row r="427" spans="1:27" ht="16.5" customHeight="1" x14ac:dyDescent="0.3">
      <c r="A427" s="25"/>
      <c r="B427" s="3"/>
      <c r="C427" s="3"/>
      <c r="D427" s="17"/>
      <c r="E427" s="17"/>
      <c r="F427" s="4"/>
      <c r="G427" s="4"/>
      <c r="H427" s="3">
        <f t="shared" si="107"/>
        <v>0</v>
      </c>
      <c r="I427" s="3"/>
      <c r="J427" s="50">
        <f t="shared" si="104"/>
        <v>0</v>
      </c>
      <c r="K427" s="3"/>
      <c r="L427" s="44">
        <f t="shared" si="108"/>
        <v>0</v>
      </c>
      <c r="M427" s="29"/>
      <c r="N427" s="4"/>
      <c r="O427" s="4"/>
      <c r="P427" s="3">
        <f t="shared" si="105"/>
        <v>0</v>
      </c>
      <c r="Q427" s="3"/>
      <c r="R427" s="50">
        <f t="shared" si="106"/>
        <v>0</v>
      </c>
      <c r="S427" s="3"/>
      <c r="T427" s="44">
        <f t="shared" si="109"/>
        <v>0</v>
      </c>
      <c r="U427" s="6"/>
      <c r="V427" s="47">
        <f t="shared" si="111"/>
        <v>0</v>
      </c>
      <c r="W427" s="87"/>
      <c r="X427" s="87"/>
      <c r="Y427" s="87"/>
      <c r="Z427" s="36" t="str">
        <f t="shared" si="110"/>
        <v/>
      </c>
      <c r="AA427" s="40" t="str">
        <f t="shared" si="112"/>
        <v/>
      </c>
    </row>
    <row r="428" spans="1:27" ht="16.5" customHeight="1" x14ac:dyDescent="0.3">
      <c r="A428" s="25"/>
      <c r="B428" s="3"/>
      <c r="C428" s="3"/>
      <c r="D428" s="17"/>
      <c r="E428" s="17"/>
      <c r="F428" s="4"/>
      <c r="G428" s="4"/>
      <c r="H428" s="3">
        <f t="shared" si="107"/>
        <v>0</v>
      </c>
      <c r="I428" s="3"/>
      <c r="J428" s="50">
        <f t="shared" si="104"/>
        <v>0</v>
      </c>
      <c r="K428" s="3"/>
      <c r="L428" s="44">
        <f t="shared" si="108"/>
        <v>0</v>
      </c>
      <c r="M428" s="29"/>
      <c r="N428" s="4"/>
      <c r="O428" s="4"/>
      <c r="P428" s="3">
        <f t="shared" si="105"/>
        <v>0</v>
      </c>
      <c r="Q428" s="3"/>
      <c r="R428" s="50">
        <f t="shared" si="106"/>
        <v>0</v>
      </c>
      <c r="S428" s="3"/>
      <c r="T428" s="44">
        <f t="shared" si="109"/>
        <v>0</v>
      </c>
      <c r="U428" s="6"/>
      <c r="V428" s="47">
        <f t="shared" si="111"/>
        <v>0</v>
      </c>
      <c r="W428" s="87"/>
      <c r="X428" s="87"/>
      <c r="Y428" s="87"/>
      <c r="Z428" s="36" t="str">
        <f t="shared" si="110"/>
        <v/>
      </c>
      <c r="AA428" s="40" t="str">
        <f t="shared" si="112"/>
        <v/>
      </c>
    </row>
    <row r="429" spans="1:27" ht="16.5" customHeight="1" x14ac:dyDescent="0.3">
      <c r="A429" s="25"/>
      <c r="B429" s="3"/>
      <c r="C429" s="3"/>
      <c r="D429" s="17"/>
      <c r="E429" s="17"/>
      <c r="F429" s="4"/>
      <c r="G429" s="4"/>
      <c r="H429" s="3">
        <f t="shared" si="107"/>
        <v>0</v>
      </c>
      <c r="I429" s="3"/>
      <c r="J429" s="50">
        <f t="shared" si="104"/>
        <v>0</v>
      </c>
      <c r="K429" s="3"/>
      <c r="L429" s="44">
        <f t="shared" si="108"/>
        <v>0</v>
      </c>
      <c r="M429" s="29"/>
      <c r="N429" s="4"/>
      <c r="O429" s="4"/>
      <c r="P429" s="3">
        <f t="shared" si="105"/>
        <v>0</v>
      </c>
      <c r="Q429" s="3"/>
      <c r="R429" s="50">
        <f t="shared" si="106"/>
        <v>0</v>
      </c>
      <c r="S429" s="3"/>
      <c r="T429" s="44">
        <f t="shared" si="109"/>
        <v>0</v>
      </c>
      <c r="U429" s="6"/>
      <c r="V429" s="47">
        <f t="shared" si="111"/>
        <v>0</v>
      </c>
      <c r="W429" s="87"/>
      <c r="X429" s="87"/>
      <c r="Y429" s="87"/>
      <c r="Z429" s="36" t="str">
        <f t="shared" si="110"/>
        <v/>
      </c>
      <c r="AA429" s="40" t="str">
        <f t="shared" si="112"/>
        <v/>
      </c>
    </row>
    <row r="430" spans="1:27" ht="16.5" customHeight="1" x14ac:dyDescent="0.3">
      <c r="A430" s="25"/>
      <c r="B430" s="3"/>
      <c r="C430" s="3"/>
      <c r="D430" s="17"/>
      <c r="E430" s="17"/>
      <c r="F430" s="4"/>
      <c r="G430" s="4"/>
      <c r="H430" s="3">
        <f t="shared" si="107"/>
        <v>0</v>
      </c>
      <c r="I430" s="3"/>
      <c r="J430" s="50">
        <f t="shared" si="104"/>
        <v>0</v>
      </c>
      <c r="K430" s="3"/>
      <c r="L430" s="44">
        <f t="shared" si="108"/>
        <v>0</v>
      </c>
      <c r="M430" s="29"/>
      <c r="N430" s="4"/>
      <c r="O430" s="4"/>
      <c r="P430" s="3">
        <f t="shared" si="105"/>
        <v>0</v>
      </c>
      <c r="Q430" s="3"/>
      <c r="R430" s="50">
        <f t="shared" si="106"/>
        <v>0</v>
      </c>
      <c r="S430" s="3"/>
      <c r="T430" s="44">
        <f t="shared" si="109"/>
        <v>0</v>
      </c>
      <c r="U430" s="6"/>
      <c r="V430" s="47">
        <f t="shared" si="111"/>
        <v>0</v>
      </c>
      <c r="W430" s="87"/>
      <c r="X430" s="87"/>
      <c r="Y430" s="87"/>
      <c r="Z430" s="36" t="str">
        <f t="shared" si="110"/>
        <v/>
      </c>
      <c r="AA430" s="40" t="str">
        <f t="shared" si="112"/>
        <v/>
      </c>
    </row>
    <row r="431" spans="1:27" ht="16.5" customHeight="1" x14ac:dyDescent="0.3">
      <c r="A431" s="25"/>
      <c r="B431" s="3"/>
      <c r="C431" s="3"/>
      <c r="D431" s="17"/>
      <c r="E431" s="17"/>
      <c r="F431" s="4"/>
      <c r="G431" s="4"/>
      <c r="H431" s="3">
        <f t="shared" si="107"/>
        <v>0</v>
      </c>
      <c r="I431" s="3"/>
      <c r="J431" s="50">
        <f t="shared" si="104"/>
        <v>0</v>
      </c>
      <c r="K431" s="3"/>
      <c r="L431" s="44">
        <f t="shared" si="108"/>
        <v>0</v>
      </c>
      <c r="M431" s="29"/>
      <c r="N431" s="4"/>
      <c r="O431" s="4"/>
      <c r="P431" s="3">
        <f t="shared" si="105"/>
        <v>0</v>
      </c>
      <c r="Q431" s="3"/>
      <c r="R431" s="50">
        <f t="shared" si="106"/>
        <v>0</v>
      </c>
      <c r="S431" s="3"/>
      <c r="T431" s="44">
        <f t="shared" si="109"/>
        <v>0</v>
      </c>
      <c r="U431" s="6"/>
      <c r="V431" s="47">
        <f t="shared" si="111"/>
        <v>0</v>
      </c>
      <c r="W431" s="87"/>
      <c r="X431" s="87"/>
      <c r="Y431" s="87"/>
      <c r="Z431" s="36" t="str">
        <f t="shared" si="110"/>
        <v/>
      </c>
      <c r="AA431" s="40" t="str">
        <f t="shared" si="112"/>
        <v/>
      </c>
    </row>
    <row r="432" spans="1:27" ht="16.5" customHeight="1" x14ac:dyDescent="0.3">
      <c r="A432" s="25"/>
      <c r="B432" s="3"/>
      <c r="C432" s="3"/>
      <c r="D432" s="17"/>
      <c r="E432" s="17"/>
      <c r="F432" s="4"/>
      <c r="G432" s="4"/>
      <c r="H432" s="3">
        <f t="shared" si="107"/>
        <v>0</v>
      </c>
      <c r="I432" s="3"/>
      <c r="J432" s="50">
        <f t="shared" si="104"/>
        <v>0</v>
      </c>
      <c r="K432" s="3"/>
      <c r="L432" s="44">
        <f t="shared" si="108"/>
        <v>0</v>
      </c>
      <c r="M432" s="29"/>
      <c r="N432" s="4"/>
      <c r="O432" s="4"/>
      <c r="P432" s="3">
        <f t="shared" si="105"/>
        <v>0</v>
      </c>
      <c r="Q432" s="3"/>
      <c r="R432" s="50">
        <f t="shared" si="106"/>
        <v>0</v>
      </c>
      <c r="S432" s="3"/>
      <c r="T432" s="44">
        <f t="shared" si="109"/>
        <v>0</v>
      </c>
      <c r="U432" s="6"/>
      <c r="V432" s="47">
        <f t="shared" si="111"/>
        <v>0</v>
      </c>
      <c r="W432" s="87"/>
      <c r="X432" s="87"/>
      <c r="Y432" s="87"/>
      <c r="Z432" s="36" t="str">
        <f t="shared" si="110"/>
        <v/>
      </c>
      <c r="AA432" s="40" t="str">
        <f t="shared" si="112"/>
        <v/>
      </c>
    </row>
    <row r="433" spans="1:27" ht="16.5" customHeight="1" x14ac:dyDescent="0.3">
      <c r="A433" s="25"/>
      <c r="B433" s="3"/>
      <c r="C433" s="3"/>
      <c r="D433" s="17"/>
      <c r="E433" s="17"/>
      <c r="F433" s="4"/>
      <c r="G433" s="4"/>
      <c r="H433" s="3">
        <f t="shared" si="107"/>
        <v>0</v>
      </c>
      <c r="I433" s="3"/>
      <c r="J433" s="50">
        <f t="shared" si="104"/>
        <v>0</v>
      </c>
      <c r="K433" s="3"/>
      <c r="L433" s="44">
        <f t="shared" si="108"/>
        <v>0</v>
      </c>
      <c r="M433" s="29"/>
      <c r="N433" s="4"/>
      <c r="O433" s="4"/>
      <c r="P433" s="3">
        <f t="shared" si="105"/>
        <v>0</v>
      </c>
      <c r="Q433" s="3"/>
      <c r="R433" s="50">
        <f t="shared" si="106"/>
        <v>0</v>
      </c>
      <c r="S433" s="3"/>
      <c r="T433" s="44">
        <f t="shared" si="109"/>
        <v>0</v>
      </c>
      <c r="U433" s="6"/>
      <c r="V433" s="47">
        <f t="shared" si="111"/>
        <v>0</v>
      </c>
      <c r="W433" s="87"/>
      <c r="X433" s="87"/>
      <c r="Y433" s="87"/>
      <c r="Z433" s="36" t="str">
        <f t="shared" si="110"/>
        <v/>
      </c>
      <c r="AA433" s="40" t="str">
        <f t="shared" si="112"/>
        <v/>
      </c>
    </row>
    <row r="434" spans="1:27" ht="16.5" customHeight="1" x14ac:dyDescent="0.3">
      <c r="A434" s="25"/>
      <c r="B434" s="3"/>
      <c r="C434" s="3"/>
      <c r="D434" s="17"/>
      <c r="E434" s="17"/>
      <c r="F434" s="4"/>
      <c r="G434" s="4"/>
      <c r="H434" s="3">
        <f t="shared" si="107"/>
        <v>0</v>
      </c>
      <c r="I434" s="3"/>
      <c r="J434" s="50">
        <f t="shared" ref="J434:J436" si="113">(H434-I434)/60</f>
        <v>0</v>
      </c>
      <c r="K434" s="3"/>
      <c r="L434" s="44">
        <f t="shared" si="108"/>
        <v>0</v>
      </c>
      <c r="M434" s="29"/>
      <c r="N434" s="4"/>
      <c r="O434" s="4"/>
      <c r="P434" s="3">
        <f t="shared" ref="P434:P436" si="114">(O434-N434)*24*60</f>
        <v>0</v>
      </c>
      <c r="Q434" s="3"/>
      <c r="R434" s="50">
        <f t="shared" ref="R434:R436" si="115">(P434-Q434)/60</f>
        <v>0</v>
      </c>
      <c r="S434" s="3"/>
      <c r="T434" s="44">
        <f t="shared" si="109"/>
        <v>0</v>
      </c>
      <c r="U434" s="6"/>
      <c r="V434" s="47">
        <f t="shared" si="111"/>
        <v>0</v>
      </c>
      <c r="W434" s="87"/>
      <c r="X434" s="87"/>
      <c r="Y434" s="87"/>
      <c r="Z434" s="36" t="str">
        <f t="shared" si="110"/>
        <v/>
      </c>
      <c r="AA434" s="40" t="str">
        <f t="shared" si="112"/>
        <v/>
      </c>
    </row>
    <row r="435" spans="1:27" ht="16.5" customHeight="1" x14ac:dyDescent="0.3">
      <c r="A435" s="25"/>
      <c r="B435" s="3"/>
      <c r="C435" s="3"/>
      <c r="D435" s="17"/>
      <c r="E435" s="17"/>
      <c r="F435" s="4"/>
      <c r="G435" s="4"/>
      <c r="H435" s="3">
        <f t="shared" ref="H435:H436" si="116">(G435-F435)*24*60</f>
        <v>0</v>
      </c>
      <c r="I435" s="3"/>
      <c r="J435" s="50">
        <f t="shared" si="113"/>
        <v>0</v>
      </c>
      <c r="K435" s="3"/>
      <c r="L435" s="44">
        <f t="shared" si="108"/>
        <v>0</v>
      </c>
      <c r="M435" s="29"/>
      <c r="N435" s="4"/>
      <c r="O435" s="4"/>
      <c r="P435" s="3">
        <f t="shared" si="114"/>
        <v>0</v>
      </c>
      <c r="Q435" s="3"/>
      <c r="R435" s="50">
        <f t="shared" si="115"/>
        <v>0</v>
      </c>
      <c r="S435" s="3"/>
      <c r="T435" s="44">
        <f t="shared" si="109"/>
        <v>0</v>
      </c>
      <c r="U435" s="6"/>
      <c r="V435" s="47">
        <f t="shared" si="111"/>
        <v>0</v>
      </c>
      <c r="W435" s="87"/>
      <c r="X435" s="87"/>
      <c r="Y435" s="87"/>
      <c r="Z435" s="36" t="str">
        <f t="shared" si="110"/>
        <v/>
      </c>
      <c r="AA435" s="40" t="str">
        <f t="shared" si="112"/>
        <v/>
      </c>
    </row>
    <row r="436" spans="1:27" ht="16.5" customHeight="1" thickBot="1" x14ac:dyDescent="0.35">
      <c r="A436" s="26"/>
      <c r="B436" s="5"/>
      <c r="C436" s="5"/>
      <c r="D436" s="18"/>
      <c r="E436" s="18"/>
      <c r="F436" s="4"/>
      <c r="G436" s="4"/>
      <c r="H436" s="3">
        <f t="shared" si="116"/>
        <v>0</v>
      </c>
      <c r="I436" s="5"/>
      <c r="J436" s="51">
        <f t="shared" si="113"/>
        <v>0</v>
      </c>
      <c r="K436" s="5"/>
      <c r="L436" s="45">
        <f t="shared" si="108"/>
        <v>0</v>
      </c>
      <c r="M436" s="30"/>
      <c r="N436" s="4"/>
      <c r="O436" s="4"/>
      <c r="P436" s="3">
        <f t="shared" si="114"/>
        <v>0</v>
      </c>
      <c r="Q436" s="5"/>
      <c r="R436" s="51">
        <f t="shared" si="115"/>
        <v>0</v>
      </c>
      <c r="S436" s="5"/>
      <c r="T436" s="45">
        <f t="shared" si="109"/>
        <v>0</v>
      </c>
      <c r="U436" s="7"/>
      <c r="V436" s="48">
        <f t="shared" si="111"/>
        <v>0</v>
      </c>
      <c r="W436" s="88"/>
      <c r="X436" s="88"/>
      <c r="Y436" s="88"/>
      <c r="Z436" s="37" t="str">
        <f t="shared" si="110"/>
        <v/>
      </c>
      <c r="AA436" s="41" t="str">
        <f t="shared" si="112"/>
        <v/>
      </c>
    </row>
    <row r="437" spans="1:27" ht="16.5" customHeight="1" x14ac:dyDescent="0.3">
      <c r="J437" s="72"/>
      <c r="R437" s="7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E23" sqref="E23"/>
    </sheetView>
  </sheetViews>
  <sheetFormatPr defaultRowHeight="16.5" x14ac:dyDescent="0.3"/>
  <cols>
    <col min="1" max="1" width="11.125" style="59" customWidth="1"/>
    <col min="2" max="3" width="7.375" style="59" customWidth="1"/>
    <col min="4" max="12" width="7.375" style="1" customWidth="1"/>
    <col min="13" max="13" width="8.75" style="2" customWidth="1"/>
    <col min="14" max="25" width="7.375" style="2" customWidth="1"/>
    <col min="26" max="27" width="7.75" style="2" customWidth="1"/>
    <col min="28" max="30" width="5.375" style="2" customWidth="1"/>
    <col min="31" max="31" width="4.625" style="2" customWidth="1"/>
    <col min="32" max="33" width="5.375" style="2" customWidth="1"/>
  </cols>
  <sheetData>
    <row r="1" spans="1:33" ht="27.75" thickBot="1" x14ac:dyDescent="0.35">
      <c r="A1" s="56" t="s">
        <v>25</v>
      </c>
      <c r="B1" s="97" t="s">
        <v>78</v>
      </c>
      <c r="C1" s="97" t="s">
        <v>79</v>
      </c>
      <c r="D1" s="55" t="s">
        <v>27</v>
      </c>
      <c r="E1" s="98" t="s">
        <v>77</v>
      </c>
      <c r="F1" s="55" t="s">
        <v>28</v>
      </c>
      <c r="G1" s="55" t="s">
        <v>26</v>
      </c>
      <c r="H1" s="99" t="s">
        <v>80</v>
      </c>
      <c r="I1" s="104" t="s">
        <v>81</v>
      </c>
      <c r="J1" s="104" t="s">
        <v>84</v>
      </c>
      <c r="K1" s="104" t="s">
        <v>82</v>
      </c>
      <c r="L1" s="105" t="s">
        <v>83</v>
      </c>
      <c r="M1" s="60" t="s">
        <v>97</v>
      </c>
      <c r="N1" s="106" t="s">
        <v>85</v>
      </c>
      <c r="O1" s="106" t="s">
        <v>86</v>
      </c>
      <c r="P1" s="106" t="s">
        <v>87</v>
      </c>
      <c r="Q1" s="106" t="s">
        <v>88</v>
      </c>
      <c r="R1" s="106" t="s">
        <v>89</v>
      </c>
      <c r="S1" s="106" t="s">
        <v>90</v>
      </c>
      <c r="T1" s="106" t="s">
        <v>92</v>
      </c>
      <c r="U1" s="106" t="s">
        <v>93</v>
      </c>
      <c r="V1" s="106" t="s">
        <v>91</v>
      </c>
      <c r="W1" s="106" t="s">
        <v>94</v>
      </c>
      <c r="X1" s="106" t="s">
        <v>95</v>
      </c>
      <c r="Y1" s="60" t="s">
        <v>96</v>
      </c>
      <c r="Z1" s="15" t="s">
        <v>29</v>
      </c>
      <c r="AA1" s="15" t="s">
        <v>30</v>
      </c>
      <c r="AB1" s="11"/>
      <c r="AC1" s="11"/>
      <c r="AD1" s="12"/>
      <c r="AE1" s="12"/>
      <c r="AF1" s="12"/>
      <c r="AG1" s="12"/>
    </row>
    <row r="2" spans="1:33" x14ac:dyDescent="0.3">
      <c r="A2" s="57">
        <v>45292</v>
      </c>
      <c r="B2" s="93"/>
      <c r="C2" s="93"/>
      <c r="D2" s="76">
        <f>SUMIF(전처리!Y:Y,'일별 집계'!A2,전처리!AH:AH)</f>
        <v>0</v>
      </c>
      <c r="E2" s="76"/>
      <c r="F2" s="76">
        <f>SUMIF(선별!M:M,'일별 집계'!A2,선별!U:U)</f>
        <v>0</v>
      </c>
      <c r="G2" s="76" t="e">
        <f>SUMIF(#REF!,'일별 집계'!A2,#REF!)</f>
        <v>#REF!</v>
      </c>
      <c r="H2" s="100" t="e">
        <f>SUMIF(#REF!,'일별 집계'!A2,#REF!)</f>
        <v>#REF!</v>
      </c>
      <c r="I2" s="100"/>
      <c r="J2" s="100"/>
      <c r="K2" s="100"/>
      <c r="L2" s="100"/>
      <c r="M2" s="77" t="e">
        <f t="shared" ref="M2:M32" si="0">SUM(D2:K2)</f>
        <v>#REF!</v>
      </c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77">
        <f t="shared" ref="Y2:Y32" si="1">SUM(P2:W2)</f>
        <v>0</v>
      </c>
      <c r="Z2" s="82" t="e">
        <f>#REF!</f>
        <v>#REF!</v>
      </c>
      <c r="AA2" s="16" t="e">
        <f>IF(Z2=0,"",M2/Z2)</f>
        <v>#REF!</v>
      </c>
      <c r="AB2" s="9"/>
      <c r="AC2" s="9"/>
      <c r="AD2" s="52"/>
      <c r="AE2" s="8"/>
      <c r="AF2" s="8"/>
      <c r="AG2" s="8"/>
    </row>
    <row r="3" spans="1:33" x14ac:dyDescent="0.3">
      <c r="A3" s="58">
        <v>45293</v>
      </c>
      <c r="B3" s="94"/>
      <c r="C3" s="94"/>
      <c r="D3" s="78">
        <f>SUMIF(전처리!Y:Y,'일별 집계'!A3,전처리!AH:AH)</f>
        <v>180</v>
      </c>
      <c r="E3" s="78"/>
      <c r="F3" s="78">
        <f>SUMIF(선별!M:M,'일별 집계'!A3,선별!U:U)</f>
        <v>0</v>
      </c>
      <c r="G3" s="78" t="e">
        <f>SUMIF(#REF!,'일별 집계'!A3,#REF!)</f>
        <v>#REF!</v>
      </c>
      <c r="H3" s="101" t="e">
        <f>SUMIF(#REF!,'일별 집계'!A3,#REF!)</f>
        <v>#REF!</v>
      </c>
      <c r="I3" s="101"/>
      <c r="J3" s="101"/>
      <c r="K3" s="101"/>
      <c r="L3" s="101"/>
      <c r="M3" s="79" t="e">
        <f t="shared" si="0"/>
        <v>#REF!</v>
      </c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79">
        <f t="shared" si="1"/>
        <v>0</v>
      </c>
      <c r="Z3" s="83" t="e">
        <f>#REF!</f>
        <v>#REF!</v>
      </c>
      <c r="AA3" s="17" t="e">
        <f>IF(Z3=0,"",M3/Z3)</f>
        <v>#REF!</v>
      </c>
      <c r="AB3" s="4"/>
      <c r="AC3" s="4"/>
      <c r="AD3" s="3"/>
      <c r="AE3" s="3"/>
      <c r="AF3" s="3"/>
      <c r="AG3" s="3"/>
    </row>
    <row r="4" spans="1:33" x14ac:dyDescent="0.3">
      <c r="A4" s="58">
        <v>45294</v>
      </c>
      <c r="B4" s="94"/>
      <c r="C4" s="94"/>
      <c r="D4" s="78">
        <f>SUMIF(전처리!Y:Y,'일별 집계'!A4,전처리!AH:AH)</f>
        <v>160</v>
      </c>
      <c r="E4" s="78"/>
      <c r="F4" s="78">
        <f>SUMIF(선별!M:M,'일별 집계'!A4,선별!U:U)</f>
        <v>1564</v>
      </c>
      <c r="G4" s="78" t="e">
        <f>SUMIF(#REF!,'일별 집계'!A4,#REF!)</f>
        <v>#REF!</v>
      </c>
      <c r="H4" s="101" t="e">
        <f>SUMIF(#REF!,'일별 집계'!A4,#REF!)</f>
        <v>#REF!</v>
      </c>
      <c r="I4" s="101"/>
      <c r="J4" s="101"/>
      <c r="K4" s="101"/>
      <c r="L4" s="101"/>
      <c r="M4" s="79" t="e">
        <f t="shared" si="0"/>
        <v>#REF!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79">
        <f t="shared" si="1"/>
        <v>0</v>
      </c>
      <c r="Z4" s="83" t="e">
        <f>#REF!</f>
        <v>#REF!</v>
      </c>
      <c r="AA4" s="17" t="e">
        <f t="shared" ref="AA4:AA32" si="2">IF(Z4=0,"",M4/Z4)</f>
        <v>#REF!</v>
      </c>
      <c r="AB4" s="3"/>
      <c r="AC4" s="3"/>
      <c r="AD4" s="3"/>
      <c r="AE4" s="3"/>
      <c r="AF4" s="3"/>
      <c r="AG4" s="3"/>
    </row>
    <row r="5" spans="1:33" x14ac:dyDescent="0.3">
      <c r="A5" s="58">
        <v>45295</v>
      </c>
      <c r="B5" s="94"/>
      <c r="C5" s="94"/>
      <c r="D5" s="78">
        <f>SUMIF(전처리!Y:Y,'일별 집계'!A5,전처리!AH:AH)</f>
        <v>263</v>
      </c>
      <c r="E5" s="78"/>
      <c r="F5" s="78">
        <f>SUMIF(선별!M:M,'일별 집계'!A5,선별!U:U)</f>
        <v>1006</v>
      </c>
      <c r="G5" s="78" t="e">
        <f>SUMIF(#REF!,'일별 집계'!A5,#REF!)</f>
        <v>#REF!</v>
      </c>
      <c r="H5" s="101" t="e">
        <f>SUMIF(#REF!,'일별 집계'!A5,#REF!)</f>
        <v>#REF!</v>
      </c>
      <c r="I5" s="101"/>
      <c r="J5" s="101"/>
      <c r="K5" s="101"/>
      <c r="L5" s="101"/>
      <c r="M5" s="79" t="e">
        <f t="shared" si="0"/>
        <v>#REF!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79">
        <f t="shared" si="1"/>
        <v>0</v>
      </c>
      <c r="Z5" s="83" t="e">
        <f>#REF!</f>
        <v>#REF!</v>
      </c>
      <c r="AA5" s="17" t="e">
        <f t="shared" si="2"/>
        <v>#REF!</v>
      </c>
      <c r="AB5" s="3"/>
      <c r="AC5" s="3"/>
      <c r="AD5" s="3"/>
      <c r="AE5" s="3"/>
      <c r="AF5" s="3"/>
      <c r="AG5" s="3"/>
    </row>
    <row r="6" spans="1:33" x14ac:dyDescent="0.3">
      <c r="A6" s="58">
        <v>45296</v>
      </c>
      <c r="B6" s="94"/>
      <c r="C6" s="94"/>
      <c r="D6" s="78">
        <f>SUMIF(전처리!Y:Y,'일별 집계'!A6,전처리!AH:AH)</f>
        <v>181</v>
      </c>
      <c r="E6" s="78"/>
      <c r="F6" s="78">
        <f>SUMIF(선별!M:M,'일별 집계'!A6,선별!U:U)</f>
        <v>1332</v>
      </c>
      <c r="G6" s="78" t="e">
        <f>SUMIF(#REF!,'일별 집계'!A6,#REF!)</f>
        <v>#REF!</v>
      </c>
      <c r="H6" s="101" t="e">
        <f>SUMIF(#REF!,'일별 집계'!A6,#REF!)</f>
        <v>#REF!</v>
      </c>
      <c r="I6" s="101"/>
      <c r="J6" s="101"/>
      <c r="K6" s="101"/>
      <c r="L6" s="101"/>
      <c r="M6" s="79" t="e">
        <f t="shared" si="0"/>
        <v>#REF!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79">
        <f t="shared" si="1"/>
        <v>0</v>
      </c>
      <c r="Z6" s="83" t="e">
        <f>#REF!</f>
        <v>#REF!</v>
      </c>
      <c r="AA6" s="17" t="e">
        <f t="shared" si="2"/>
        <v>#REF!</v>
      </c>
      <c r="AB6" s="3"/>
      <c r="AC6" s="3"/>
      <c r="AD6" s="3"/>
      <c r="AE6" s="3"/>
      <c r="AF6" s="3"/>
      <c r="AG6" s="3"/>
    </row>
    <row r="7" spans="1:33" x14ac:dyDescent="0.3">
      <c r="A7" s="58">
        <v>45297</v>
      </c>
      <c r="B7" s="94"/>
      <c r="C7" s="94"/>
      <c r="D7" s="78">
        <f>SUMIF(전처리!Y:Y,'일별 집계'!A7,전처리!AH:AH)</f>
        <v>0</v>
      </c>
      <c r="E7" s="78"/>
      <c r="F7" s="78">
        <f>SUMIF(선별!M:M,'일별 집계'!A7,선별!U:U)</f>
        <v>0</v>
      </c>
      <c r="G7" s="78" t="e">
        <f>SUMIF(#REF!,'일별 집계'!A7,#REF!)</f>
        <v>#REF!</v>
      </c>
      <c r="H7" s="101" t="e">
        <f>SUMIF(#REF!,'일별 집계'!A7,#REF!)</f>
        <v>#REF!</v>
      </c>
      <c r="I7" s="101"/>
      <c r="J7" s="101"/>
      <c r="K7" s="101"/>
      <c r="L7" s="101"/>
      <c r="M7" s="79" t="e">
        <f t="shared" si="0"/>
        <v>#REF!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79">
        <f t="shared" si="1"/>
        <v>0</v>
      </c>
      <c r="Z7" s="83" t="e">
        <f>#REF!</f>
        <v>#REF!</v>
      </c>
      <c r="AA7" s="17" t="e">
        <f t="shared" si="2"/>
        <v>#REF!</v>
      </c>
      <c r="AB7" s="3"/>
      <c r="AC7" s="3"/>
      <c r="AD7" s="3"/>
      <c r="AE7" s="3"/>
      <c r="AF7" s="3"/>
      <c r="AG7" s="3"/>
    </row>
    <row r="8" spans="1:33" x14ac:dyDescent="0.3">
      <c r="A8" s="58">
        <v>45298</v>
      </c>
      <c r="B8" s="94"/>
      <c r="C8" s="94"/>
      <c r="D8" s="78">
        <f>SUMIF(전처리!Y:Y,'일별 집계'!A8,전처리!AH:AH)</f>
        <v>0</v>
      </c>
      <c r="E8" s="78"/>
      <c r="F8" s="78">
        <f>SUMIF(선별!M:M,'일별 집계'!A8,선별!U:U)</f>
        <v>0</v>
      </c>
      <c r="G8" s="78" t="e">
        <f>SUMIF(#REF!,'일별 집계'!A8,#REF!)</f>
        <v>#REF!</v>
      </c>
      <c r="H8" s="101" t="e">
        <f>SUMIF(#REF!,'일별 집계'!A8,#REF!)</f>
        <v>#REF!</v>
      </c>
      <c r="I8" s="101"/>
      <c r="J8" s="101"/>
      <c r="K8" s="101"/>
      <c r="L8" s="101"/>
      <c r="M8" s="79" t="e">
        <f t="shared" si="0"/>
        <v>#REF!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79">
        <f t="shared" si="1"/>
        <v>0</v>
      </c>
      <c r="Z8" s="83" t="e">
        <f>#REF!</f>
        <v>#REF!</v>
      </c>
      <c r="AA8" s="17" t="e">
        <f t="shared" si="2"/>
        <v>#REF!</v>
      </c>
      <c r="AB8" s="3"/>
      <c r="AC8" s="3"/>
      <c r="AD8" s="3"/>
      <c r="AE8" s="3"/>
      <c r="AF8" s="3"/>
      <c r="AG8" s="3"/>
    </row>
    <row r="9" spans="1:33" x14ac:dyDescent="0.3">
      <c r="A9" s="58">
        <v>45299</v>
      </c>
      <c r="B9" s="94"/>
      <c r="C9" s="94"/>
      <c r="D9" s="78">
        <f>SUMIF(전처리!Y:Y,'일별 집계'!A9,전처리!AH:AH)</f>
        <v>200</v>
      </c>
      <c r="E9" s="78"/>
      <c r="F9" s="78">
        <f>SUMIF(선별!M:M,'일별 집계'!A9,선별!U:U)</f>
        <v>0</v>
      </c>
      <c r="G9" s="78" t="e">
        <f>SUMIF(#REF!,'일별 집계'!A9,#REF!)</f>
        <v>#REF!</v>
      </c>
      <c r="H9" s="101" t="e">
        <f>SUMIF(#REF!,'일별 집계'!A9,#REF!)</f>
        <v>#REF!</v>
      </c>
      <c r="I9" s="101"/>
      <c r="J9" s="101"/>
      <c r="K9" s="101"/>
      <c r="L9" s="101"/>
      <c r="M9" s="79" t="e">
        <f t="shared" si="0"/>
        <v>#REF!</v>
      </c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79">
        <f t="shared" si="1"/>
        <v>0</v>
      </c>
      <c r="Z9" s="83" t="e">
        <f>#REF!</f>
        <v>#REF!</v>
      </c>
      <c r="AA9" s="17" t="e">
        <f t="shared" si="2"/>
        <v>#REF!</v>
      </c>
      <c r="AB9" s="3"/>
      <c r="AC9" s="3"/>
      <c r="AD9" s="3"/>
      <c r="AE9" s="3"/>
      <c r="AF9" s="3"/>
      <c r="AG9" s="3"/>
    </row>
    <row r="10" spans="1:33" x14ac:dyDescent="0.3">
      <c r="A10" s="58">
        <v>45300</v>
      </c>
      <c r="B10" s="94"/>
      <c r="C10" s="94"/>
      <c r="D10" s="78">
        <f>SUMIF(전처리!Y:Y,'일별 집계'!A10,전처리!AH:AH)</f>
        <v>72</v>
      </c>
      <c r="E10" s="78"/>
      <c r="F10" s="78">
        <f>SUMIF(선별!M:M,'일별 집계'!A10,선별!U:U)</f>
        <v>1590</v>
      </c>
      <c r="G10" s="78" t="e">
        <f>SUMIF(#REF!,'일별 집계'!A10,#REF!)</f>
        <v>#REF!</v>
      </c>
      <c r="H10" s="101" t="e">
        <f>SUMIF(#REF!,'일별 집계'!A10,#REF!)</f>
        <v>#REF!</v>
      </c>
      <c r="I10" s="101"/>
      <c r="J10" s="101"/>
      <c r="K10" s="101"/>
      <c r="L10" s="101"/>
      <c r="M10" s="79" t="e">
        <f t="shared" si="0"/>
        <v>#REF!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79">
        <f t="shared" si="1"/>
        <v>0</v>
      </c>
      <c r="Z10" s="83" t="e">
        <f>#REF!</f>
        <v>#REF!</v>
      </c>
      <c r="AA10" s="17" t="e">
        <f t="shared" si="2"/>
        <v>#REF!</v>
      </c>
      <c r="AB10" s="3"/>
      <c r="AC10" s="3"/>
      <c r="AD10" s="3"/>
      <c r="AE10" s="3"/>
      <c r="AF10" s="3"/>
      <c r="AG10" s="3"/>
    </row>
    <row r="11" spans="1:33" x14ac:dyDescent="0.3">
      <c r="A11" s="58">
        <v>45301</v>
      </c>
      <c r="B11" s="94"/>
      <c r="C11" s="94"/>
      <c r="D11" s="78">
        <f>SUMIF(전처리!Y:Y,'일별 집계'!A11,전처리!AH:AH)</f>
        <v>370</v>
      </c>
      <c r="E11" s="78"/>
      <c r="F11" s="78">
        <f>SUMIF(선별!M:M,'일별 집계'!A11,선별!U:U)</f>
        <v>1481</v>
      </c>
      <c r="G11" s="78" t="e">
        <f>SUMIF(#REF!,'일별 집계'!A11,#REF!)</f>
        <v>#REF!</v>
      </c>
      <c r="H11" s="101" t="e">
        <f>SUMIF(#REF!,'일별 집계'!A11,#REF!)</f>
        <v>#REF!</v>
      </c>
      <c r="I11" s="101"/>
      <c r="J11" s="101"/>
      <c r="K11" s="101"/>
      <c r="L11" s="101"/>
      <c r="M11" s="79" t="e">
        <f t="shared" si="0"/>
        <v>#REF!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79">
        <f t="shared" si="1"/>
        <v>0</v>
      </c>
      <c r="Z11" s="83" t="e">
        <f>#REF!</f>
        <v>#REF!</v>
      </c>
      <c r="AA11" s="17" t="e">
        <f t="shared" si="2"/>
        <v>#REF!</v>
      </c>
      <c r="AB11" s="3"/>
      <c r="AC11" s="3"/>
      <c r="AD11" s="3"/>
      <c r="AE11" s="3"/>
      <c r="AF11" s="3"/>
      <c r="AG11" s="3"/>
    </row>
    <row r="12" spans="1:33" x14ac:dyDescent="0.3">
      <c r="A12" s="58">
        <v>45302</v>
      </c>
      <c r="B12" s="94"/>
      <c r="C12" s="94"/>
      <c r="D12" s="78">
        <f>SUMIF(전처리!Y:Y,'일별 집계'!A12,전처리!AH:AH)</f>
        <v>224</v>
      </c>
      <c r="E12" s="78"/>
      <c r="F12" s="78">
        <f>SUMIF(선별!M:M,'일별 집계'!A12,선별!U:U)</f>
        <v>1456</v>
      </c>
      <c r="G12" s="78" t="e">
        <f>SUMIF(#REF!,'일별 집계'!A12,#REF!)</f>
        <v>#REF!</v>
      </c>
      <c r="H12" s="101" t="e">
        <f>SUMIF(#REF!,'일별 집계'!A12,#REF!)</f>
        <v>#REF!</v>
      </c>
      <c r="I12" s="101"/>
      <c r="J12" s="101"/>
      <c r="K12" s="101"/>
      <c r="L12" s="101"/>
      <c r="M12" s="79" t="e">
        <f t="shared" si="0"/>
        <v>#REF!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79">
        <f t="shared" si="1"/>
        <v>0</v>
      </c>
      <c r="Z12" s="83" t="e">
        <f>#REF!</f>
        <v>#REF!</v>
      </c>
      <c r="AA12" s="17" t="e">
        <f t="shared" si="2"/>
        <v>#REF!</v>
      </c>
      <c r="AB12" s="3"/>
      <c r="AC12" s="3"/>
      <c r="AD12" s="3"/>
      <c r="AE12" s="3"/>
      <c r="AF12" s="3"/>
      <c r="AG12" s="3"/>
    </row>
    <row r="13" spans="1:33" x14ac:dyDescent="0.3">
      <c r="A13" s="58">
        <v>45303</v>
      </c>
      <c r="B13" s="94"/>
      <c r="C13" s="94"/>
      <c r="D13" s="78">
        <f>SUMIF(전처리!Y:Y,'일별 집계'!A13,전처리!AH:AH)</f>
        <v>208</v>
      </c>
      <c r="E13" s="78"/>
      <c r="F13" s="78">
        <f>SUMIF(선별!M:M,'일별 집계'!A13,선별!U:U)</f>
        <v>1620</v>
      </c>
      <c r="G13" s="78" t="e">
        <f>SUMIF(#REF!,'일별 집계'!A13,#REF!)</f>
        <v>#REF!</v>
      </c>
      <c r="H13" s="101" t="e">
        <f>SUMIF(#REF!,'일별 집계'!A13,#REF!)</f>
        <v>#REF!</v>
      </c>
      <c r="I13" s="101"/>
      <c r="J13" s="101"/>
      <c r="K13" s="101"/>
      <c r="L13" s="101"/>
      <c r="M13" s="79" t="e">
        <f t="shared" si="0"/>
        <v>#REF!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79">
        <f t="shared" si="1"/>
        <v>0</v>
      </c>
      <c r="Z13" s="83" t="e">
        <f>#REF!</f>
        <v>#REF!</v>
      </c>
      <c r="AA13" s="17" t="e">
        <f t="shared" si="2"/>
        <v>#REF!</v>
      </c>
      <c r="AB13" s="3"/>
      <c r="AC13" s="3"/>
      <c r="AD13" s="3"/>
      <c r="AE13" s="3"/>
      <c r="AF13" s="3"/>
      <c r="AG13" s="3"/>
    </row>
    <row r="14" spans="1:33" x14ac:dyDescent="0.3">
      <c r="A14" s="58">
        <v>45304</v>
      </c>
      <c r="B14" s="94"/>
      <c r="C14" s="94"/>
      <c r="D14" s="78">
        <f>SUMIF(전처리!Y:Y,'일별 집계'!A14,전처리!AH:AH)</f>
        <v>0</v>
      </c>
      <c r="E14" s="78"/>
      <c r="F14" s="78">
        <f>SUMIF(선별!M:M,'일별 집계'!A14,선별!U:U)</f>
        <v>0</v>
      </c>
      <c r="G14" s="78" t="e">
        <f>SUMIF(#REF!,'일별 집계'!A14,#REF!)</f>
        <v>#REF!</v>
      </c>
      <c r="H14" s="101" t="e">
        <f>SUMIF(#REF!,'일별 집계'!A14,#REF!)</f>
        <v>#REF!</v>
      </c>
      <c r="I14" s="101"/>
      <c r="J14" s="101"/>
      <c r="K14" s="101"/>
      <c r="L14" s="101"/>
      <c r="M14" s="79" t="e">
        <f t="shared" si="0"/>
        <v>#REF!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79">
        <f t="shared" si="1"/>
        <v>0</v>
      </c>
      <c r="Z14" s="83" t="e">
        <f>#REF!</f>
        <v>#REF!</v>
      </c>
      <c r="AA14" s="17" t="e">
        <f t="shared" si="2"/>
        <v>#REF!</v>
      </c>
      <c r="AB14" s="3"/>
      <c r="AC14" s="3"/>
      <c r="AD14" s="3"/>
      <c r="AE14" s="3"/>
      <c r="AF14" s="3"/>
      <c r="AG14" s="3"/>
    </row>
    <row r="15" spans="1:33" x14ac:dyDescent="0.3">
      <c r="A15" s="58">
        <v>45305</v>
      </c>
      <c r="B15" s="94"/>
      <c r="C15" s="94"/>
      <c r="D15" s="78">
        <f>SUMIF(전처리!Y:Y,'일별 집계'!A15,전처리!AH:AH)</f>
        <v>0</v>
      </c>
      <c r="E15" s="78"/>
      <c r="F15" s="78">
        <f>SUMIF(선별!M:M,'일별 집계'!A15,선별!U:U)</f>
        <v>0</v>
      </c>
      <c r="G15" s="78" t="e">
        <f>SUMIF(#REF!,'일별 집계'!A15,#REF!)</f>
        <v>#REF!</v>
      </c>
      <c r="H15" s="101" t="e">
        <f>SUMIF(#REF!,'일별 집계'!A15,#REF!)</f>
        <v>#REF!</v>
      </c>
      <c r="I15" s="101"/>
      <c r="J15" s="101"/>
      <c r="K15" s="101"/>
      <c r="L15" s="101"/>
      <c r="M15" s="79" t="e">
        <f t="shared" si="0"/>
        <v>#REF!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79">
        <f t="shared" si="1"/>
        <v>0</v>
      </c>
      <c r="Z15" s="83" t="e">
        <f>#REF!</f>
        <v>#REF!</v>
      </c>
      <c r="AA15" s="17" t="e">
        <f t="shared" si="2"/>
        <v>#REF!</v>
      </c>
      <c r="AB15" s="3"/>
      <c r="AC15" s="3"/>
      <c r="AD15" s="3"/>
      <c r="AE15" s="3"/>
      <c r="AF15" s="3"/>
      <c r="AG15" s="3"/>
    </row>
    <row r="16" spans="1:33" x14ac:dyDescent="0.3">
      <c r="A16" s="58">
        <v>45306</v>
      </c>
      <c r="B16" s="94"/>
      <c r="C16" s="94"/>
      <c r="D16" s="78">
        <f>SUMIF(전처리!Y:Y,'일별 집계'!A16,전처리!AH:AH)</f>
        <v>138</v>
      </c>
      <c r="E16" s="78"/>
      <c r="F16" s="78">
        <f>SUMIF(선별!M:M,'일별 집계'!A16,선별!U:U)</f>
        <v>70</v>
      </c>
      <c r="G16" s="78" t="e">
        <f>SUMIF(#REF!,'일별 집계'!A16,#REF!)</f>
        <v>#REF!</v>
      </c>
      <c r="H16" s="101" t="e">
        <f>SUMIF(#REF!,'일별 집계'!A16,#REF!)</f>
        <v>#REF!</v>
      </c>
      <c r="I16" s="101"/>
      <c r="J16" s="101"/>
      <c r="K16" s="101"/>
      <c r="L16" s="101"/>
      <c r="M16" s="79" t="e">
        <f t="shared" si="0"/>
        <v>#REF!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79">
        <f t="shared" si="1"/>
        <v>0</v>
      </c>
      <c r="Z16" s="83" t="e">
        <f>#REF!</f>
        <v>#REF!</v>
      </c>
      <c r="AA16" s="17" t="e">
        <f t="shared" si="2"/>
        <v>#REF!</v>
      </c>
      <c r="AB16" s="3"/>
      <c r="AC16" s="3"/>
      <c r="AD16" s="3"/>
      <c r="AE16" s="3"/>
      <c r="AF16" s="3"/>
      <c r="AG16" s="3"/>
    </row>
    <row r="17" spans="1:33" x14ac:dyDescent="0.3">
      <c r="A17" s="58">
        <v>45307</v>
      </c>
      <c r="B17" s="94"/>
      <c r="C17" s="94"/>
      <c r="D17" s="78">
        <f>SUMIF(전처리!Y:Y,'일별 집계'!A17,전처리!AH:AH)</f>
        <v>6</v>
      </c>
      <c r="E17" s="78"/>
      <c r="F17" s="78">
        <f>SUMIF(선별!M:M,'일별 집계'!A17,선별!U:U)</f>
        <v>1840</v>
      </c>
      <c r="G17" s="78" t="e">
        <f>SUMIF(#REF!,'일별 집계'!A17,#REF!)</f>
        <v>#REF!</v>
      </c>
      <c r="H17" s="101" t="e">
        <f>SUMIF(#REF!,'일별 집계'!A17,#REF!)</f>
        <v>#REF!</v>
      </c>
      <c r="I17" s="101"/>
      <c r="J17" s="101"/>
      <c r="K17" s="101"/>
      <c r="L17" s="101"/>
      <c r="M17" s="79" t="e">
        <f t="shared" si="0"/>
        <v>#REF!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79">
        <f t="shared" si="1"/>
        <v>0</v>
      </c>
      <c r="Z17" s="83" t="e">
        <f>#REF!</f>
        <v>#REF!</v>
      </c>
      <c r="AA17" s="17" t="e">
        <f t="shared" si="2"/>
        <v>#REF!</v>
      </c>
      <c r="AB17" s="3"/>
      <c r="AC17" s="3"/>
      <c r="AD17" s="3"/>
      <c r="AE17" s="3"/>
      <c r="AF17" s="3"/>
      <c r="AG17" s="3"/>
    </row>
    <row r="18" spans="1:33" x14ac:dyDescent="0.3">
      <c r="A18" s="58">
        <v>45308</v>
      </c>
      <c r="B18" s="94"/>
      <c r="C18" s="94"/>
      <c r="D18" s="78">
        <f>SUMIF(전처리!Y:Y,'일별 집계'!A18,전처리!AH:AH)</f>
        <v>445</v>
      </c>
      <c r="E18" s="78"/>
      <c r="F18" s="78">
        <f>SUMIF(선별!M:M,'일별 집계'!A18,선별!U:U)</f>
        <v>1608</v>
      </c>
      <c r="G18" s="78" t="e">
        <f>SUMIF(#REF!,'일별 집계'!A18,#REF!)</f>
        <v>#REF!</v>
      </c>
      <c r="H18" s="101" t="e">
        <f>SUMIF(#REF!,'일별 집계'!A18,#REF!)</f>
        <v>#REF!</v>
      </c>
      <c r="I18" s="101"/>
      <c r="J18" s="101"/>
      <c r="K18" s="101"/>
      <c r="L18" s="101"/>
      <c r="M18" s="79" t="e">
        <f t="shared" si="0"/>
        <v>#REF!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79">
        <f t="shared" si="1"/>
        <v>0</v>
      </c>
      <c r="Z18" s="83" t="e">
        <f>#REF!</f>
        <v>#REF!</v>
      </c>
      <c r="AA18" s="17" t="e">
        <f t="shared" si="2"/>
        <v>#REF!</v>
      </c>
      <c r="AB18" s="3"/>
      <c r="AC18" s="3"/>
      <c r="AD18" s="3"/>
      <c r="AE18" s="3"/>
      <c r="AF18" s="3"/>
      <c r="AG18" s="3"/>
    </row>
    <row r="19" spans="1:33" x14ac:dyDescent="0.3">
      <c r="A19" s="58">
        <v>45309</v>
      </c>
      <c r="B19" s="94"/>
      <c r="C19" s="94"/>
      <c r="D19" s="78">
        <f>SUMIF(전처리!Y:Y,'일별 집계'!A19,전처리!AH:AH)</f>
        <v>205</v>
      </c>
      <c r="E19" s="78"/>
      <c r="F19" s="78">
        <f>SUMIF(선별!M:M,'일별 집계'!A19,선별!U:U)</f>
        <v>1750</v>
      </c>
      <c r="G19" s="78" t="e">
        <f>SUMIF(#REF!,'일별 집계'!A19,#REF!)</f>
        <v>#REF!</v>
      </c>
      <c r="H19" s="101" t="e">
        <f>SUMIF(#REF!,'일별 집계'!A19,#REF!)</f>
        <v>#REF!</v>
      </c>
      <c r="I19" s="101"/>
      <c r="J19" s="101"/>
      <c r="K19" s="101"/>
      <c r="L19" s="101"/>
      <c r="M19" s="79" t="e">
        <f t="shared" si="0"/>
        <v>#REF!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79">
        <f t="shared" si="1"/>
        <v>0</v>
      </c>
      <c r="Z19" s="83" t="e">
        <f>#REF!</f>
        <v>#REF!</v>
      </c>
      <c r="AA19" s="17" t="e">
        <f t="shared" si="2"/>
        <v>#REF!</v>
      </c>
      <c r="AB19" s="3"/>
      <c r="AC19" s="3"/>
      <c r="AD19" s="3"/>
      <c r="AE19" s="3"/>
      <c r="AF19" s="3"/>
      <c r="AG19" s="3"/>
    </row>
    <row r="20" spans="1:33" x14ac:dyDescent="0.3">
      <c r="A20" s="58">
        <v>45310</v>
      </c>
      <c r="B20" s="94"/>
      <c r="C20" s="94"/>
      <c r="D20" s="78">
        <f>SUMIF(전처리!Y:Y,'일별 집계'!A20,전처리!AH:AH)</f>
        <v>164</v>
      </c>
      <c r="E20" s="78"/>
      <c r="F20" s="78">
        <f>SUMIF(선별!M:M,'일별 집계'!A20,선별!U:U)</f>
        <v>1756</v>
      </c>
      <c r="G20" s="78" t="e">
        <f>SUMIF(#REF!,'일별 집계'!A20,#REF!)</f>
        <v>#REF!</v>
      </c>
      <c r="H20" s="101" t="e">
        <f>SUMIF(#REF!,'일별 집계'!A20,#REF!)</f>
        <v>#REF!</v>
      </c>
      <c r="I20" s="101"/>
      <c r="J20" s="101"/>
      <c r="K20" s="101"/>
      <c r="L20" s="101"/>
      <c r="M20" s="79" t="e">
        <f t="shared" si="0"/>
        <v>#REF!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79">
        <f t="shared" si="1"/>
        <v>0</v>
      </c>
      <c r="Z20" s="83" t="e">
        <f>#REF!</f>
        <v>#REF!</v>
      </c>
      <c r="AA20" s="17" t="e">
        <f t="shared" si="2"/>
        <v>#REF!</v>
      </c>
      <c r="AB20" s="3"/>
      <c r="AC20" s="3"/>
      <c r="AD20" s="3"/>
      <c r="AE20" s="3"/>
      <c r="AF20" s="3"/>
      <c r="AG20" s="3"/>
    </row>
    <row r="21" spans="1:33" x14ac:dyDescent="0.3">
      <c r="A21" s="58">
        <v>45311</v>
      </c>
      <c r="B21" s="94"/>
      <c r="C21" s="94"/>
      <c r="D21" s="78">
        <f>SUMIF(전처리!Y:Y,'일별 집계'!A21,전처리!AH:AH)</f>
        <v>0</v>
      </c>
      <c r="E21" s="78"/>
      <c r="F21" s="78">
        <f>SUMIF(선별!M:M,'일별 집계'!A21,선별!U:U)</f>
        <v>0</v>
      </c>
      <c r="G21" s="78" t="e">
        <f>SUMIF(#REF!,'일별 집계'!A21,#REF!)</f>
        <v>#REF!</v>
      </c>
      <c r="H21" s="101" t="e">
        <f>SUMIF(#REF!,'일별 집계'!A21,#REF!)</f>
        <v>#REF!</v>
      </c>
      <c r="I21" s="101"/>
      <c r="J21" s="101"/>
      <c r="K21" s="101"/>
      <c r="L21" s="101"/>
      <c r="M21" s="79" t="e">
        <f t="shared" si="0"/>
        <v>#REF!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79">
        <f t="shared" si="1"/>
        <v>0</v>
      </c>
      <c r="Z21" s="83" t="e">
        <f>#REF!</f>
        <v>#REF!</v>
      </c>
      <c r="AA21" s="17" t="e">
        <f t="shared" si="2"/>
        <v>#REF!</v>
      </c>
      <c r="AB21" s="3"/>
      <c r="AC21" s="3"/>
      <c r="AD21" s="3"/>
      <c r="AE21" s="3"/>
      <c r="AF21" s="3"/>
      <c r="AG21" s="3"/>
    </row>
    <row r="22" spans="1:33" x14ac:dyDescent="0.3">
      <c r="A22" s="58">
        <v>45312</v>
      </c>
      <c r="B22" s="94"/>
      <c r="C22" s="94"/>
      <c r="D22" s="78">
        <f>SUMIF(전처리!Y:Y,'일별 집계'!A22,전처리!AH:AH)</f>
        <v>0</v>
      </c>
      <c r="E22" s="78"/>
      <c r="F22" s="78">
        <f>SUMIF(선별!M:M,'일별 집계'!A22,선별!U:U)</f>
        <v>0</v>
      </c>
      <c r="G22" s="78" t="e">
        <f>SUMIF(#REF!,'일별 집계'!A22,#REF!)</f>
        <v>#REF!</v>
      </c>
      <c r="H22" s="101" t="e">
        <f>SUMIF(#REF!,'일별 집계'!A22,#REF!)</f>
        <v>#REF!</v>
      </c>
      <c r="I22" s="101"/>
      <c r="J22" s="101"/>
      <c r="K22" s="101"/>
      <c r="L22" s="101"/>
      <c r="M22" s="79" t="e">
        <f t="shared" si="0"/>
        <v>#REF!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79">
        <f t="shared" si="1"/>
        <v>0</v>
      </c>
      <c r="Z22" s="83" t="e">
        <f>#REF!</f>
        <v>#REF!</v>
      </c>
      <c r="AA22" s="17" t="e">
        <f t="shared" si="2"/>
        <v>#REF!</v>
      </c>
      <c r="AB22" s="3"/>
      <c r="AC22" s="3"/>
      <c r="AD22" s="3"/>
      <c r="AE22" s="3"/>
      <c r="AF22" s="3"/>
      <c r="AG22" s="3"/>
    </row>
    <row r="23" spans="1:33" x14ac:dyDescent="0.3">
      <c r="A23" s="58">
        <v>45313</v>
      </c>
      <c r="B23" s="94"/>
      <c r="C23" s="94"/>
      <c r="D23" s="78">
        <f>SUMIF(전처리!Y:Y,'일별 집계'!A23,전처리!AH:AH)</f>
        <v>79</v>
      </c>
      <c r="E23" s="78"/>
      <c r="F23" s="78">
        <f>SUMIF(선별!M:M,'일별 집계'!A23,선별!U:U)</f>
        <v>0</v>
      </c>
      <c r="G23" s="78" t="e">
        <f>SUMIF(#REF!,'일별 집계'!A23,#REF!)</f>
        <v>#REF!</v>
      </c>
      <c r="H23" s="101" t="e">
        <f>SUMIF(#REF!,'일별 집계'!A23,#REF!)</f>
        <v>#REF!</v>
      </c>
      <c r="I23" s="101"/>
      <c r="J23" s="101"/>
      <c r="K23" s="101"/>
      <c r="L23" s="101"/>
      <c r="M23" s="79" t="e">
        <f t="shared" si="0"/>
        <v>#REF!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79">
        <f t="shared" si="1"/>
        <v>0</v>
      </c>
      <c r="Z23" s="83" t="e">
        <f>#REF!</f>
        <v>#REF!</v>
      </c>
      <c r="AA23" s="17" t="e">
        <f t="shared" si="2"/>
        <v>#REF!</v>
      </c>
      <c r="AB23" s="3"/>
      <c r="AC23" s="3"/>
      <c r="AD23" s="3"/>
      <c r="AE23" s="3"/>
      <c r="AF23" s="3"/>
      <c r="AG23" s="3"/>
    </row>
    <row r="24" spans="1:33" x14ac:dyDescent="0.3">
      <c r="A24" s="58">
        <v>45314</v>
      </c>
      <c r="B24" s="94"/>
      <c r="C24" s="94"/>
      <c r="D24" s="78">
        <f>SUMIF(전처리!Y:Y,'일별 집계'!A24,전처리!AH:AH)</f>
        <v>84</v>
      </c>
      <c r="E24" s="78"/>
      <c r="F24" s="78">
        <f>SUMIF(선별!M:M,'일별 집계'!A24,선별!U:U)</f>
        <v>1614</v>
      </c>
      <c r="G24" s="78" t="e">
        <f>SUMIF(#REF!,'일별 집계'!A24,#REF!)</f>
        <v>#REF!</v>
      </c>
      <c r="H24" s="101" t="e">
        <f>SUMIF(#REF!,'일별 집계'!A24,#REF!)</f>
        <v>#REF!</v>
      </c>
      <c r="I24" s="101"/>
      <c r="J24" s="101"/>
      <c r="K24" s="101"/>
      <c r="L24" s="101"/>
      <c r="M24" s="79" t="e">
        <f t="shared" si="0"/>
        <v>#REF!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79">
        <f t="shared" si="1"/>
        <v>0</v>
      </c>
      <c r="Z24" s="83" t="e">
        <f>#REF!</f>
        <v>#REF!</v>
      </c>
      <c r="AA24" s="17" t="e">
        <f t="shared" si="2"/>
        <v>#REF!</v>
      </c>
      <c r="AB24" s="3"/>
      <c r="AC24" s="3"/>
      <c r="AD24" s="3"/>
      <c r="AE24" s="3"/>
      <c r="AF24" s="3"/>
      <c r="AG24" s="3"/>
    </row>
    <row r="25" spans="1:33" x14ac:dyDescent="0.3">
      <c r="A25" s="58">
        <v>45315</v>
      </c>
      <c r="B25" s="94"/>
      <c r="C25" s="94"/>
      <c r="D25" s="78">
        <f>SUMIF(전처리!Y:Y,'일별 집계'!A25,전처리!AH:AH)</f>
        <v>354</v>
      </c>
      <c r="E25" s="78"/>
      <c r="F25" s="78">
        <f>SUMIF(선별!M:M,'일별 집계'!A25,선별!U:U)</f>
        <v>1301.7</v>
      </c>
      <c r="G25" s="78" t="e">
        <f>SUMIF(#REF!,'일별 집계'!A25,#REF!)</f>
        <v>#REF!</v>
      </c>
      <c r="H25" s="101" t="e">
        <f>SUMIF(#REF!,'일별 집계'!A25,#REF!)</f>
        <v>#REF!</v>
      </c>
      <c r="I25" s="101"/>
      <c r="J25" s="101"/>
      <c r="K25" s="101"/>
      <c r="L25" s="101"/>
      <c r="M25" s="79" t="e">
        <f t="shared" si="0"/>
        <v>#REF!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79">
        <f t="shared" si="1"/>
        <v>0</v>
      </c>
      <c r="Z25" s="83" t="e">
        <f>#REF!</f>
        <v>#REF!</v>
      </c>
      <c r="AA25" s="17" t="e">
        <f t="shared" si="2"/>
        <v>#REF!</v>
      </c>
      <c r="AB25" s="3"/>
      <c r="AC25" s="3"/>
      <c r="AD25" s="3"/>
      <c r="AE25" s="3"/>
      <c r="AF25" s="3"/>
      <c r="AG25" s="3"/>
    </row>
    <row r="26" spans="1:33" x14ac:dyDescent="0.3">
      <c r="A26" s="58">
        <v>45316</v>
      </c>
      <c r="B26" s="94"/>
      <c r="C26" s="94"/>
      <c r="D26" s="78">
        <f>SUMIF(전처리!Y:Y,'일별 집계'!A26,전처리!AH:AH)</f>
        <v>98</v>
      </c>
      <c r="E26" s="78"/>
      <c r="F26" s="78">
        <f>SUMIF(선별!M:M,'일별 집계'!A26,선별!U:U)</f>
        <v>1467</v>
      </c>
      <c r="G26" s="78" t="e">
        <f>SUMIF(#REF!,'일별 집계'!A26,#REF!)</f>
        <v>#REF!</v>
      </c>
      <c r="H26" s="101" t="e">
        <f>SUMIF(#REF!,'일별 집계'!A26,#REF!)</f>
        <v>#REF!</v>
      </c>
      <c r="I26" s="101"/>
      <c r="J26" s="101"/>
      <c r="K26" s="101"/>
      <c r="L26" s="101"/>
      <c r="M26" s="79" t="e">
        <f t="shared" si="0"/>
        <v>#REF!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79">
        <f t="shared" si="1"/>
        <v>0</v>
      </c>
      <c r="Z26" s="83" t="e">
        <f>#REF!</f>
        <v>#REF!</v>
      </c>
      <c r="AA26" s="17" t="e">
        <f t="shared" si="2"/>
        <v>#REF!</v>
      </c>
      <c r="AB26" s="3"/>
      <c r="AC26" s="3"/>
      <c r="AD26" s="3"/>
      <c r="AE26" s="3"/>
      <c r="AF26" s="3"/>
      <c r="AG26" s="3"/>
    </row>
    <row r="27" spans="1:33" x14ac:dyDescent="0.3">
      <c r="A27" s="58">
        <v>45317</v>
      </c>
      <c r="B27" s="94"/>
      <c r="C27" s="94"/>
      <c r="D27" s="78">
        <f>SUMIF(전처리!Y:Y,'일별 집계'!A27,전처리!AH:AH)</f>
        <v>394</v>
      </c>
      <c r="E27" s="78"/>
      <c r="F27" s="78">
        <f>SUMIF(선별!M:M,'일별 집계'!A27,선별!U:U)</f>
        <v>334</v>
      </c>
      <c r="G27" s="78" t="e">
        <f>SUMIF(#REF!,'일별 집계'!A27,#REF!)</f>
        <v>#REF!</v>
      </c>
      <c r="H27" s="101" t="e">
        <f>SUMIF(#REF!,'일별 집계'!A27,#REF!)</f>
        <v>#REF!</v>
      </c>
      <c r="I27" s="101"/>
      <c r="J27" s="101"/>
      <c r="K27" s="101"/>
      <c r="L27" s="101"/>
      <c r="M27" s="79" t="e">
        <f t="shared" si="0"/>
        <v>#REF!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79">
        <f t="shared" si="1"/>
        <v>0</v>
      </c>
      <c r="Z27" s="83" t="e">
        <f>#REF!</f>
        <v>#REF!</v>
      </c>
      <c r="AA27" s="17" t="e">
        <f t="shared" si="2"/>
        <v>#REF!</v>
      </c>
      <c r="AB27" s="3"/>
      <c r="AC27" s="3"/>
      <c r="AD27" s="3"/>
      <c r="AE27" s="3"/>
      <c r="AF27" s="3"/>
      <c r="AG27" s="3"/>
    </row>
    <row r="28" spans="1:33" x14ac:dyDescent="0.3">
      <c r="A28" s="58">
        <v>45318</v>
      </c>
      <c r="B28" s="94"/>
      <c r="C28" s="94"/>
      <c r="D28" s="78">
        <f>SUMIF(전처리!Y:Y,'일별 집계'!A28,전처리!AH:AH)</f>
        <v>0</v>
      </c>
      <c r="E28" s="78"/>
      <c r="F28" s="78">
        <f>SUMIF(선별!M:M,'일별 집계'!A28,선별!U:U)</f>
        <v>0</v>
      </c>
      <c r="G28" s="78" t="e">
        <f>SUMIF(#REF!,'일별 집계'!A28,#REF!)</f>
        <v>#REF!</v>
      </c>
      <c r="H28" s="101" t="e">
        <f>SUMIF(#REF!,'일별 집계'!A28,#REF!)</f>
        <v>#REF!</v>
      </c>
      <c r="I28" s="101"/>
      <c r="J28" s="101"/>
      <c r="K28" s="101"/>
      <c r="L28" s="101"/>
      <c r="M28" s="79" t="e">
        <f t="shared" si="0"/>
        <v>#REF!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79">
        <f t="shared" si="1"/>
        <v>0</v>
      </c>
      <c r="Z28" s="83" t="e">
        <f>#REF!</f>
        <v>#REF!</v>
      </c>
      <c r="AA28" s="17" t="e">
        <f t="shared" si="2"/>
        <v>#REF!</v>
      </c>
      <c r="AB28" s="3"/>
      <c r="AC28" s="3"/>
      <c r="AD28" s="3"/>
      <c r="AE28" s="3"/>
      <c r="AF28" s="3"/>
      <c r="AG28" s="3"/>
    </row>
    <row r="29" spans="1:33" x14ac:dyDescent="0.3">
      <c r="A29" s="58">
        <v>45319</v>
      </c>
      <c r="B29" s="94"/>
      <c r="C29" s="94"/>
      <c r="D29" s="78">
        <f>SUMIF(전처리!Y:Y,'일별 집계'!A29,전처리!AH:AH)</f>
        <v>0</v>
      </c>
      <c r="E29" s="78"/>
      <c r="F29" s="78">
        <f>SUMIF(선별!M:M,'일별 집계'!A29,선별!U:U)</f>
        <v>0</v>
      </c>
      <c r="G29" s="78" t="e">
        <f>SUMIF(#REF!,'일별 집계'!A29,#REF!)</f>
        <v>#REF!</v>
      </c>
      <c r="H29" s="101" t="e">
        <f>SUMIF(#REF!,'일별 집계'!A29,#REF!)</f>
        <v>#REF!</v>
      </c>
      <c r="I29" s="101"/>
      <c r="J29" s="101"/>
      <c r="K29" s="101"/>
      <c r="L29" s="101"/>
      <c r="M29" s="79" t="e">
        <f t="shared" si="0"/>
        <v>#REF!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79">
        <f t="shared" si="1"/>
        <v>0</v>
      </c>
      <c r="Z29" s="83" t="e">
        <f>#REF!</f>
        <v>#REF!</v>
      </c>
      <c r="AA29" s="17" t="e">
        <f t="shared" si="2"/>
        <v>#REF!</v>
      </c>
      <c r="AB29" s="3"/>
      <c r="AC29" s="3"/>
      <c r="AD29" s="3"/>
      <c r="AE29" s="3"/>
      <c r="AF29" s="3"/>
      <c r="AG29" s="3"/>
    </row>
    <row r="30" spans="1:33" x14ac:dyDescent="0.3">
      <c r="A30" s="58">
        <v>45320</v>
      </c>
      <c r="B30" s="94"/>
      <c r="C30" s="94"/>
      <c r="D30" s="78">
        <f>SUMIF(전처리!Y:Y,'일별 집계'!A30,전처리!AH:AH)</f>
        <v>63</v>
      </c>
      <c r="E30" s="78"/>
      <c r="F30" s="78">
        <f>SUMIF(선별!M:M,'일별 집계'!A30,선별!U:U)</f>
        <v>196</v>
      </c>
      <c r="G30" s="78" t="e">
        <f>SUMIF(#REF!,'일별 집계'!A30,#REF!)</f>
        <v>#REF!</v>
      </c>
      <c r="H30" s="101" t="e">
        <f>SUMIF(#REF!,'일별 집계'!A30,#REF!)</f>
        <v>#REF!</v>
      </c>
      <c r="I30" s="101"/>
      <c r="J30" s="101"/>
      <c r="K30" s="101"/>
      <c r="L30" s="101"/>
      <c r="M30" s="79" t="e">
        <f t="shared" si="0"/>
        <v>#REF!</v>
      </c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79">
        <f t="shared" si="1"/>
        <v>0</v>
      </c>
      <c r="Z30" s="83" t="e">
        <f>#REF!</f>
        <v>#REF!</v>
      </c>
      <c r="AA30" s="17" t="e">
        <f t="shared" si="2"/>
        <v>#REF!</v>
      </c>
      <c r="AB30" s="3"/>
      <c r="AC30" s="3"/>
      <c r="AD30" s="3"/>
      <c r="AE30" s="3"/>
      <c r="AF30" s="3"/>
      <c r="AG30" s="3"/>
    </row>
    <row r="31" spans="1:33" x14ac:dyDescent="0.3">
      <c r="A31" s="58">
        <v>45321</v>
      </c>
      <c r="B31" s="94"/>
      <c r="C31" s="94"/>
      <c r="D31" s="78">
        <f>SUMIF(전처리!Y:Y,'일별 집계'!A31,전처리!AH:AH)</f>
        <v>0</v>
      </c>
      <c r="E31" s="78"/>
      <c r="F31" s="78">
        <f>SUMIF(선별!M:M,'일별 집계'!A31,선별!U:U)</f>
        <v>2622</v>
      </c>
      <c r="G31" s="78" t="e">
        <f>SUMIF(#REF!,'일별 집계'!A31,#REF!)</f>
        <v>#REF!</v>
      </c>
      <c r="H31" s="101" t="e">
        <f>SUMIF(#REF!,'일별 집계'!A31,#REF!)</f>
        <v>#REF!</v>
      </c>
      <c r="I31" s="101"/>
      <c r="J31" s="101"/>
      <c r="K31" s="101"/>
      <c r="L31" s="101"/>
      <c r="M31" s="79" t="e">
        <f t="shared" si="0"/>
        <v>#REF!</v>
      </c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79">
        <f t="shared" si="1"/>
        <v>0</v>
      </c>
      <c r="Z31" s="83" t="e">
        <f>#REF!</f>
        <v>#REF!</v>
      </c>
      <c r="AA31" s="17" t="e">
        <f t="shared" si="2"/>
        <v>#REF!</v>
      </c>
      <c r="AB31" s="3"/>
      <c r="AC31" s="3"/>
      <c r="AD31" s="3"/>
      <c r="AE31" s="3"/>
      <c r="AF31" s="3"/>
      <c r="AG31" s="3"/>
    </row>
    <row r="32" spans="1:33" ht="17.25" thickBot="1" x14ac:dyDescent="0.35">
      <c r="A32" s="58">
        <v>45322</v>
      </c>
      <c r="B32" s="95"/>
      <c r="C32" s="95"/>
      <c r="D32" s="80">
        <f>SUMIF(전처리!Y:Y,'일별 집계'!A32,전처리!AH:AH)</f>
        <v>256</v>
      </c>
      <c r="E32" s="80"/>
      <c r="F32" s="80">
        <f>SUMIF(선별!M:M,'일별 집계'!A32,선별!U:U)</f>
        <v>2213</v>
      </c>
      <c r="G32" s="80" t="e">
        <f>SUMIF(#REF!,'일별 집계'!A32,#REF!)</f>
        <v>#REF!</v>
      </c>
      <c r="H32" s="102" t="e">
        <f>SUMIF(#REF!,'일별 집계'!A32,#REF!)</f>
        <v>#REF!</v>
      </c>
      <c r="I32" s="102"/>
      <c r="J32" s="102"/>
      <c r="K32" s="102"/>
      <c r="L32" s="102"/>
      <c r="M32" s="81" t="e">
        <f t="shared" si="0"/>
        <v>#REF!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81">
        <f t="shared" si="1"/>
        <v>0</v>
      </c>
      <c r="Z32" s="84" t="e">
        <f>#REF!</f>
        <v>#REF!</v>
      </c>
      <c r="AA32" s="61" t="e">
        <f t="shared" si="2"/>
        <v>#REF!</v>
      </c>
      <c r="AB32" s="62"/>
      <c r="AC32" s="62"/>
      <c r="AD32" s="62"/>
      <c r="AE32" s="62"/>
      <c r="AF32" s="62"/>
      <c r="AG32" s="62"/>
    </row>
    <row r="33" spans="1:33" ht="18" thickTop="1" thickBot="1" x14ac:dyDescent="0.35">
      <c r="A33" s="63"/>
      <c r="B33" s="96"/>
      <c r="C33" s="96"/>
      <c r="D33" s="64"/>
      <c r="E33" s="64"/>
      <c r="F33" s="64"/>
      <c r="G33" s="64"/>
      <c r="H33" s="103"/>
      <c r="I33" s="103"/>
      <c r="J33" s="103"/>
      <c r="K33" s="103"/>
      <c r="L33" s="103"/>
      <c r="M33" s="65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65"/>
      <c r="Z33" s="66"/>
      <c r="AA33" s="66"/>
      <c r="AB33" s="67"/>
      <c r="AC33" s="67"/>
      <c r="AD33" s="67"/>
      <c r="AE33" s="67"/>
      <c r="AF33" s="67"/>
      <c r="AG33" s="67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b e 5 3 1 b - f 8 0 c - 4 8 9 e - 8 8 4 b - b a 1 5 5 0 c 1 7 c e 6 "   x m l n s = " h t t p : / / s c h e m a s . m i c r o s o f t . c o m / D a t a M a s h u p " > A A A A A P k D A A B Q S w M E F A A C A A g A 1 V t a W I F p P t C m A A A A 9 w A A A B I A H A B D b 2 5 m a W c v U G F j a 2 F n Z S 5 4 b W w g o h g A K K A U A A A A A A A A A A A A A A A A A A A A A A A A A A A A h Y + x D o I w F E V / h X S n j 1 Y T D H m U w V F J j C b G l Z Q K D d A a K M K / O f h J / o I k i r o 5 3 p M z n P u 4 3 T E Z m 9 q 7 q r b T 1 s S E 0 Y B 4 y k i b a 1 P E p H d n f 0 U S g b t M V l m h v E k 2 X T R 2 e U x K 5 y 4 R w D A M d F h Q 2 x b A g 4 D B K d 0 e Z K m a j H x k / V / 2 t e l c Z q Q i A o + v G M E p 4 y E N + Z J R h j B T T L X 5 G n w K p g H C D 8 R 1 X 7 u + V a K y / m a P M E + E 9 w n x B F B L A w Q U A A I A C A D V W 1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V t a W H n V B U n x A A A A Q A E A A B M A H A B G b 3 J t d W x h c y 9 T Z W N 0 a W 9 u M S 5 t I K I Y A C i g F A A A A A A A A A A A A A A A A A A A A A A A A A A A A C t O T S 7 J z M 9 T C I b Q h t a 8 X L x c x R m J R a k p C m 8 n z j F S s F X I S S 3 h 5 V I A g j e z J 7 z e v A M o 4 l q R n J q j 5 1 x a V J S a V x K e X 5 S d l J + f r a F Z H e 2 X m J t q q w T S p x R b G + 2 c n 1 c C V B C r A 9 G u r P R 2 a s v b l g 2 v l z e + n j B H 4 e 2 0 T i W g W S G J S T m p e s G p O U A H B O W X F 2 t A b N F R S E 1 M z l D Q i H 4 z b + K b 6 a 1 v 5 u 5 5 M 2 9 C r I K N n U J e a U 6 O p i b c z N e b G 1 5 t 2 g s y 8 M 2 c B W 9 n T E W Y G V K U m F e c l l + U 6 5 y f U 5 q b F 1 J Z k F q s g c U R O t X V S s i 2 K O k o l A D V K q Q k l q T W 1 m r y c m X m 4 b T M G g B Q S w E C L Q A U A A I A C A D V W 1 p Y g W k + 0 K Y A A A D 3 A A A A E g A A A A A A A A A A A A A A A A A A A A A A Q 2 9 u Z m l n L 1 B h Y 2 t h Z 2 U u e G 1 s U E s B A i 0 A F A A C A A g A 1 V t a W A / K 6 a u k A A A A 6 Q A A A B M A A A A A A A A A A A A A A A A A 8 g A A A F t D b 2 5 0 Z W 5 0 X 1 R 5 c G V z X S 5 4 b W x Q S w E C L Q A U A A I A C A D V W 1 p Y e d U F S f E A A A B A A Q A A E w A A A A A A A A A A A A A A A A D j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D g A A A A A A A A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E x O D Z h N G I 0 L W R m Z m Q t N G M 5 Z S 1 i Z D d h L T k 5 M 2 R l Y m U w O W I w Y S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i / r s 4 D q s r 3 r k J w g 7 J y g 7 Z i V L n v s n p H s l 4 X s n b z s n p A s M H 0 m c X V v d D s s J n F 1 b 3 Q 7 U 2 V j d G l v b j E v 7 Z G c M i / s m 5 D r s 7 g u e + y g n O 2 S i O u q h S w x f S Z x d W 9 0 O y w m c X V v d D t T Z W N 0 a W 9 u M S / t k Z w y L + y b k O u z u C 5 7 7 I O d 7 I K w 6 6 G c 7 Y q 4 L D J 9 J n F 1 b 3 Q 7 L C Z x d W 9 0 O 1 N l Y 3 R p b 2 4 x L + 2 R n D I v 7 J u Q 6 7 O 4 L n v q s 4 T t m o 3 s i J j r n 4 k s M 3 0 m c X V v d D s s J n F 1 b 3 Q 7 U 2 V j d G l v b j E v 7 Z G c M i / s m 5 D r s 7 g u e + 2 I r O y e h e u f i S w 0 f S Z x d W 9 0 O y w m c X V v d D t T Z W N 0 a W 9 u M S / t k Z w y L + y b k O u z u C 5 7 7 Y i s 7 J 6 F 6 6 G c 7 Y q 4 L D V 9 J n F 1 b 3 Q 7 L C Z x d W 9 0 O 1 N l Y 3 R p b 2 4 x L + 2 R n D I v 7 J u Q 6 7 O 4 L n v s i 5 z s n p E s N n 0 m c X V v d D s s J n F 1 b 3 Q 7 U 2 V j d G l v b j E v 7 Z G c M i / s m 5 D r s 7 g u e + y i h e u j j C w 3 f S Z x d W 9 0 O y w m c X V v d D t T Z W N 0 a W 9 u M S / t k Z w y L + y b k O u z u C 5 7 6 7 a A 6 4 + Z 7 I u c 6 r C E L D h 9 J n F 1 b 3 Q 7 L C Z x d W 9 0 O 1 N l Y 3 R p b 2 4 x L + 2 R n D I v 7 J u Q 6 7 O 4 L n v s n b j s m 5 A s O X 0 m c X V v d D s s J n F 1 b 3 Q 7 U 2 V j d G l v b j E v 7 Z G c M i / s m 5 D r s 7 g u e + q x t O y h s O u M g O y w q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2 R n D I v 6 7 O A 6 r K 9 6 5 C c I O y c o O 2 Y l S 5 7 7 J 6 R 7 J e F 7 J 2 8 7 J 6 Q L D B 9 J n F 1 b 3 Q 7 L C Z x d W 9 0 O 1 N l Y 3 R p b 2 4 x L + 2 R n D I v 7 J u Q 6 7 O 4 L n v s o J z t k o j r q o U s M X 0 m c X V v d D s s J n F 1 b 3 Q 7 U 2 V j d G l v b j E v 7 Z G c M i / s m 5 D r s 7 g u e + y D n e y C s O u h n O 2 K u C w y f S Z x d W 9 0 O y w m c X V v d D t T Z W N 0 a W 9 u M S / t k Z w y L + y b k O u z u C 5 7 6 r O E 7 Z q N 7 I i Y 6 5 + J L D N 9 J n F 1 b 3 Q 7 L C Z x d W 9 0 O 1 N l Y 3 R p b 2 4 x L + 2 R n D I v 7 J u Q 6 7 O 4 L n v t i K z s n o X r n 4 k s N H 0 m c X V v d D s s J n F 1 b 3 Q 7 U 2 V j d G l v b j E v 7 Z G c M i / s m 5 D r s 7 g u e + 2 I r O y e h e u h n O 2 K u C w 1 f S Z x d W 9 0 O y w m c X V v d D t T Z W N 0 a W 9 u M S / t k Z w y L + y b k O u z u C 5 7 7 I u c 7 J 6 R L D Z 9 J n F 1 b 3 Q 7 L C Z x d W 9 0 O 1 N l Y 3 R p b 2 4 x L + 2 R n D I v 7 J u Q 6 7 O 4 L n v s o o X r o 4 w s N 3 0 m c X V v d D s s J n F 1 b 3 Q 7 U 2 V j d G l v b j E v 7 Z G c M i / s m 5 D r s 7 g u e + u 2 g O u P m e y L n O q w h C w 4 f S Z x d W 9 0 O y w m c X V v d D t T Z W N 0 a W 9 u M S / t k Z w y L + y b k O u z u C 5 7 7 J 2 4 7 J u Q L D l 9 J n F 1 b 3 Q 7 L C Z x d W 9 0 O 1 N l Y 3 R p b 2 4 x L + 2 R n D I v 7 J u Q 6 7 O 4 L n v q s b T s o b D r j I D s s K g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s n p H s l 4 X s n b z s n p A m c X V v d D s s J n F 1 b 3 Q 7 7 K C c 7 Z K I 6 6 q F J n F 1 b 3 Q 7 L C Z x d W 9 0 O + y D n e y C s O u h n O 2 K u C Z x d W 9 0 O y w m c X V v d D v q s 4 T t m o 3 s i J j r n 4 k m c X V v d D s s J n F 1 b 3 Q 7 7 Y i s 7 J 6 F 6 5 + J J n F 1 b 3 Q 7 L C Z x d W 9 0 O + 2 I r O y e h e u h n O 2 K u C Z x d W 9 0 O y w m c X V v d D v s i 5 z s n p E m c X V v d D s s J n F 1 b 3 Q 7 7 K K F 6 6 O M J n F 1 b 3 Q 7 L C Z x d W 9 0 O + u 2 g O u P m e y L n O q w h C Z x d W 9 0 O y w m c X V v d D v s n b j s m 5 A m c X V v d D s s J n F 1 b 3 Q 7 6 r G 0 7 K G w 6 4 y A 7 L C o J n F 1 b 3 Q 7 X S I g L z 4 8 R W 5 0 c n k g V H l w Z T 0 i R m l s b E N v b H V t b l R 5 c G V z I i B W Y W x 1 Z T 0 i c 0 N R Q U F B Q U F B Q U F B Q U F B Q T 0 i I C 8 + P E V u d H J 5 I F R 5 c G U 9 I k Z p b G x M Y X N 0 V X B k Y X R l Z C I g V m F s d W U 9 I m Q y M D I 0 L T A y L T I 2 V D A y O j I 5 O j E 0 L j Q 2 O T I 2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U Q l O T E l O U M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I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i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c r f M W d 8 x E e T h G z J 0 G u k Z w A A A A A C A A A A A A A Q Z g A A A A E A A C A A A A D M t L o 8 D 9 u k 9 b z X j T A o i N K c j N z Q G + 9 m x B P u r s 5 H g o e D l g A A A A A O g A A A A A I A A C A A A A D C P R S V U X f r d p p 3 A Z K S f q L W n b F h G v r d u 9 e e j s I + Z S d 0 H l A A A A B l 3 k c 6 l n M / S B A J D s k Z Y O h U z h Y v 3 v E J 9 i f + c e R e D S r x T P o C j H h I b 2 7 d 3 T 5 O M T 3 Q x q 9 Z e 7 a T c t C U O O 6 W V + t 9 t f f E h M K / d 1 / Z / K v e I y + f + d u 8 7 E A A A A C F 8 F k l 4 m d k V Z f r e O o r B 1 4 g f 9 e a R D 2 P A k x B F k O Y H 9 H o 3 I 2 C g p L c t N O X h v / x X g E V N E R P U x n / e p 5 Y N d V / X N s N H P 7 J < / D a t a M a s h u p > 
</file>

<file path=customXml/itemProps1.xml><?xml version="1.0" encoding="utf-8"?>
<ds:datastoreItem xmlns:ds="http://schemas.openxmlformats.org/officeDocument/2006/customXml" ds:itemID="{B20F0C4B-3B11-45AC-B3D7-4A2FDC8656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전처리</vt:lpstr>
      <vt:lpstr>선별</vt:lpstr>
      <vt:lpstr>일별 집계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seaworld1</dc:creator>
  <cp:lastModifiedBy>user</cp:lastModifiedBy>
  <dcterms:created xsi:type="dcterms:W3CDTF">2023-12-18T04:32:19Z</dcterms:created>
  <dcterms:modified xsi:type="dcterms:W3CDTF">2024-02-26T09:58:03Z</dcterms:modified>
</cp:coreProperties>
</file>