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<sst xmlns="http://schemas.openxmlformats.org/spreadsheetml/2006/main" count="177" uniqueCount="29">
  <si>
    <t>Network Architecture 1</t>
  </si>
  <si>
    <t>Nin</t>
  </si>
  <si>
    <t>k</t>
  </si>
  <si>
    <t>p</t>
  </si>
  <si>
    <t>s</t>
  </si>
  <si>
    <t>Nout</t>
  </si>
  <si>
    <t>Jin</t>
  </si>
  <si>
    <t>Jout</t>
  </si>
  <si>
    <t>Rin</t>
  </si>
  <si>
    <t>Rout</t>
  </si>
  <si>
    <t>Conv2D</t>
  </si>
  <si>
    <t>Calculations without Dilation</t>
  </si>
  <si>
    <t>Calculations with Dilation</t>
  </si>
  <si>
    <t>MaxPool</t>
  </si>
  <si>
    <t>Network Architecture 2</t>
  </si>
  <si>
    <t>Input Size</t>
  </si>
  <si>
    <t>Kernel Size</t>
  </si>
  <si>
    <t>Padding</t>
  </si>
  <si>
    <t>Stride</t>
  </si>
  <si>
    <t>Jump In</t>
  </si>
  <si>
    <t>Jump Out</t>
  </si>
  <si>
    <t>Receptive Field In</t>
  </si>
  <si>
    <t>Receptive Field Out</t>
  </si>
  <si>
    <t>Network Architecture 3</t>
  </si>
  <si>
    <t>Network Architecture 4</t>
  </si>
  <si>
    <t>Network Architecture 5</t>
  </si>
  <si>
    <t>Dilation</t>
  </si>
  <si>
    <t>Network Architecture 6</t>
  </si>
  <si>
    <t>Network Architecture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</si>
</sst>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color theme="1"/>
      <name val="Calibri"/>
    </font>
    <font/>
    <font>
      <color theme="1"/>
      <name val="Calibri"/>
    </font>
    <font>
      <b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4" numFmtId="0" xfId="0" applyBorder="1" applyFont="1"/>
    <xf borderId="1" fillId="0" fontId="4" numFmtId="0" xfId="0" applyAlignment="1" applyBorder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7">
    <tableStyle count="3" pivot="0" name="Sheet1-style">
      <tableStyleElement dxfId="2" type="headerRow"/>
      <tableStyleElement dxfId="3" type="firstRowStripe"/>
      <tableStyleElement dxfId="4" type="secondRowStripe"/>
    </tableStyle>
    <tableStyle count="3" pivot="0" name="Sheet1-style 2">
      <tableStyleElement dxfId="2" type="headerRow"/>
      <tableStyleElement dxfId="3" type="firstRowStripe"/>
      <tableStyleElement dxfId="4" type="secondRowStripe"/>
    </tableStyle>
    <tableStyle count="3" pivot="0" name="Sheet1-style 3">
      <tableStyleElement dxfId="2" type="headerRow"/>
      <tableStyleElement dxfId="3" type="firstRowStripe"/>
      <tableStyleElement dxfId="4" type="secondRowStripe"/>
    </tableStyle>
    <tableStyle count="3" pivot="0" name="Sheet1-style 4">
      <tableStyleElement dxfId="2" type="headerRow"/>
      <tableStyleElement dxfId="3" type="firstRowStripe"/>
      <tableStyleElement dxfId="4" type="secondRowStripe"/>
    </tableStyle>
    <tableStyle count="3" pivot="0" name="Sheet1-style 5">
      <tableStyleElement dxfId="2" type="headerRow"/>
      <tableStyleElement dxfId="3" type="firstRowStripe"/>
      <tableStyleElement dxfId="4" type="secondRowStripe"/>
    </tableStyle>
    <tableStyle count="3" pivot="0" name="Sheet1-style 6">
      <tableStyleElement dxfId="2" type="headerRow"/>
      <tableStyleElement dxfId="3" type="firstRowStripe"/>
      <tableStyleElement dxfId="4" type="secondRowStripe"/>
    </tableStyle>
    <tableStyle count="3" pivot="0" name="Sheet1-style 7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485775</xdr:colOff>
      <xdr:row>5</xdr:row>
      <xdr:rowOff>9525</xdr:rowOff>
    </xdr:from>
    <xdr:ext cx="3400425" cy="1704975"/>
    <xdr:pic>
      <xdr:nvPicPr>
        <xdr:cNvPr descr="A Guide to Receptive Field Arithmetic for Convolutional Neural Networks |  by Synced | SyncedReview | Medium"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352425</xdr:colOff>
      <xdr:row>5</xdr:row>
      <xdr:rowOff>19050</xdr:rowOff>
    </xdr:from>
    <xdr:ext cx="4619625" cy="15525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51:J65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36:J47" display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Sheet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3:J14" displayName="Table_3" id="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Sheet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99:K113" displayName="Table_4" id="4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Sheet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69:K80" displayName="Table_5" id="5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Sheet1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84:K95" displayName="Table_6" id="6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Sheet1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18:J32" displayName="Table_7" id="7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Sheet1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6" width="7.63"/>
    <col customWidth="1" min="17" max="17" width="15.38"/>
    <col customWidth="1" min="18" max="32" width="7.63"/>
  </cols>
  <sheetData>
    <row r="2">
      <c r="A2" s="1" t="s">
        <v>0</v>
      </c>
    </row>
    <row r="3">
      <c r="A3" s="2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>
      <c r="A4" s="3" t="s">
        <v>10</v>
      </c>
      <c r="B4" s="2">
        <v>32.0</v>
      </c>
      <c r="C4" s="2">
        <v>3.0</v>
      </c>
      <c r="D4" s="2">
        <v>1.0</v>
      </c>
      <c r="E4" s="2">
        <v>1.0</v>
      </c>
      <c r="F4" s="4">
        <f t="shared" ref="F4:F14" si="1">((B4+2*D4-C4)/E4)+1</f>
        <v>32</v>
      </c>
      <c r="G4" s="2">
        <v>1.0</v>
      </c>
      <c r="H4" s="4">
        <f t="shared" ref="H4:H14" si="2">G4*E4</f>
        <v>1</v>
      </c>
      <c r="I4" s="2">
        <v>1.0</v>
      </c>
      <c r="J4" s="4">
        <f t="shared" ref="J4:J14" si="3">I4+(C4-1)*G4</f>
        <v>3</v>
      </c>
      <c r="N4" s="5" t="s">
        <v>11</v>
      </c>
      <c r="U4" s="5" t="s">
        <v>12</v>
      </c>
    </row>
    <row r="5">
      <c r="A5" s="3" t="s">
        <v>10</v>
      </c>
      <c r="B5" s="4">
        <f t="shared" ref="B5:B14" si="4">F4</f>
        <v>32</v>
      </c>
      <c r="C5" s="2">
        <v>3.0</v>
      </c>
      <c r="D5" s="3">
        <v>1.0</v>
      </c>
      <c r="E5" s="2">
        <v>1.0</v>
      </c>
      <c r="F5" s="4">
        <f t="shared" si="1"/>
        <v>32</v>
      </c>
      <c r="G5" s="4">
        <f t="shared" ref="G5:G14" si="5">H4</f>
        <v>1</v>
      </c>
      <c r="H5" s="4">
        <f t="shared" si="2"/>
        <v>1</v>
      </c>
      <c r="I5" s="4">
        <f t="shared" ref="I5:I14" si="6">J4</f>
        <v>3</v>
      </c>
      <c r="J5" s="4">
        <f t="shared" si="3"/>
        <v>5</v>
      </c>
    </row>
    <row r="6">
      <c r="A6" s="3" t="s">
        <v>13</v>
      </c>
      <c r="B6" s="4">
        <f t="shared" si="4"/>
        <v>32</v>
      </c>
      <c r="C6" s="3">
        <v>2.0</v>
      </c>
      <c r="D6" s="3">
        <v>0.0</v>
      </c>
      <c r="E6" s="3">
        <v>2.0</v>
      </c>
      <c r="F6" s="4">
        <f t="shared" si="1"/>
        <v>16</v>
      </c>
      <c r="G6" s="4">
        <f t="shared" si="5"/>
        <v>1</v>
      </c>
      <c r="H6" s="4">
        <f t="shared" si="2"/>
        <v>2</v>
      </c>
      <c r="I6" s="4">
        <f t="shared" si="6"/>
        <v>5</v>
      </c>
      <c r="J6" s="4">
        <f t="shared" si="3"/>
        <v>6</v>
      </c>
    </row>
    <row r="7">
      <c r="A7" s="3" t="s">
        <v>10</v>
      </c>
      <c r="B7" s="4">
        <f t="shared" si="4"/>
        <v>16</v>
      </c>
      <c r="C7" s="3">
        <v>3.0</v>
      </c>
      <c r="D7" s="3">
        <v>1.0</v>
      </c>
      <c r="E7" s="2">
        <v>1.0</v>
      </c>
      <c r="F7" s="4">
        <f t="shared" si="1"/>
        <v>16</v>
      </c>
      <c r="G7" s="4">
        <f t="shared" si="5"/>
        <v>2</v>
      </c>
      <c r="H7" s="4">
        <f t="shared" si="2"/>
        <v>2</v>
      </c>
      <c r="I7" s="4">
        <f t="shared" si="6"/>
        <v>6</v>
      </c>
      <c r="J7" s="4">
        <f t="shared" si="3"/>
        <v>10</v>
      </c>
    </row>
    <row r="8">
      <c r="A8" s="3" t="s">
        <v>10</v>
      </c>
      <c r="B8" s="4">
        <f t="shared" si="4"/>
        <v>16</v>
      </c>
      <c r="C8" s="3">
        <v>3.0</v>
      </c>
      <c r="D8" s="3">
        <v>1.0</v>
      </c>
      <c r="E8" s="2">
        <v>1.0</v>
      </c>
      <c r="F8" s="4">
        <f t="shared" si="1"/>
        <v>16</v>
      </c>
      <c r="G8" s="4">
        <f t="shared" si="5"/>
        <v>2</v>
      </c>
      <c r="H8" s="4">
        <f t="shared" si="2"/>
        <v>2</v>
      </c>
      <c r="I8" s="4">
        <f t="shared" si="6"/>
        <v>10</v>
      </c>
      <c r="J8" s="4">
        <f t="shared" si="3"/>
        <v>14</v>
      </c>
    </row>
    <row r="9">
      <c r="A9" s="3" t="s">
        <v>13</v>
      </c>
      <c r="B9" s="4">
        <f t="shared" si="4"/>
        <v>16</v>
      </c>
      <c r="C9" s="3">
        <v>2.0</v>
      </c>
      <c r="D9" s="3">
        <v>0.0</v>
      </c>
      <c r="E9" s="3">
        <v>2.0</v>
      </c>
      <c r="F9" s="4">
        <f t="shared" si="1"/>
        <v>8</v>
      </c>
      <c r="G9" s="4">
        <f t="shared" si="5"/>
        <v>2</v>
      </c>
      <c r="H9" s="4">
        <f t="shared" si="2"/>
        <v>4</v>
      </c>
      <c r="I9" s="4">
        <f t="shared" si="6"/>
        <v>14</v>
      </c>
      <c r="J9" s="4">
        <f t="shared" si="3"/>
        <v>16</v>
      </c>
    </row>
    <row r="10">
      <c r="A10" s="3" t="s">
        <v>10</v>
      </c>
      <c r="B10" s="4">
        <f t="shared" si="4"/>
        <v>8</v>
      </c>
      <c r="C10" s="3">
        <v>3.0</v>
      </c>
      <c r="D10" s="3">
        <v>1.0</v>
      </c>
      <c r="E10" s="2">
        <v>1.0</v>
      </c>
      <c r="F10" s="4">
        <f t="shared" si="1"/>
        <v>8</v>
      </c>
      <c r="G10" s="4">
        <f t="shared" si="5"/>
        <v>4</v>
      </c>
      <c r="H10" s="4">
        <f t="shared" si="2"/>
        <v>4</v>
      </c>
      <c r="I10" s="4">
        <f t="shared" si="6"/>
        <v>16</v>
      </c>
      <c r="J10" s="4">
        <f t="shared" si="3"/>
        <v>24</v>
      </c>
    </row>
    <row r="11">
      <c r="A11" s="3" t="s">
        <v>10</v>
      </c>
      <c r="B11" s="4">
        <f t="shared" si="4"/>
        <v>8</v>
      </c>
      <c r="C11" s="3">
        <v>3.0</v>
      </c>
      <c r="D11" s="3">
        <v>1.0</v>
      </c>
      <c r="E11" s="2">
        <v>1.0</v>
      </c>
      <c r="F11" s="4">
        <f t="shared" si="1"/>
        <v>8</v>
      </c>
      <c r="G11" s="4">
        <f t="shared" si="5"/>
        <v>4</v>
      </c>
      <c r="H11" s="4">
        <f t="shared" si="2"/>
        <v>4</v>
      </c>
      <c r="I11" s="4">
        <f t="shared" si="6"/>
        <v>24</v>
      </c>
      <c r="J11" s="4">
        <f t="shared" si="3"/>
        <v>32</v>
      </c>
    </row>
    <row r="12">
      <c r="A12" s="3" t="s">
        <v>13</v>
      </c>
      <c r="B12" s="4">
        <f t="shared" si="4"/>
        <v>8</v>
      </c>
      <c r="C12" s="3">
        <v>2.0</v>
      </c>
      <c r="D12" s="3">
        <v>0.0</v>
      </c>
      <c r="E12" s="3">
        <v>2.0</v>
      </c>
      <c r="F12" s="4">
        <f t="shared" si="1"/>
        <v>4</v>
      </c>
      <c r="G12" s="4">
        <f t="shared" si="5"/>
        <v>4</v>
      </c>
      <c r="H12" s="4">
        <f t="shared" si="2"/>
        <v>8</v>
      </c>
      <c r="I12" s="4">
        <f t="shared" si="6"/>
        <v>32</v>
      </c>
      <c r="J12" s="4">
        <f t="shared" si="3"/>
        <v>36</v>
      </c>
    </row>
    <row r="13">
      <c r="A13" s="3" t="s">
        <v>10</v>
      </c>
      <c r="B13" s="4">
        <f t="shared" si="4"/>
        <v>4</v>
      </c>
      <c r="C13" s="3">
        <v>3.0</v>
      </c>
      <c r="D13" s="3">
        <v>1.0</v>
      </c>
      <c r="E13" s="2">
        <v>1.0</v>
      </c>
      <c r="F13" s="4">
        <f t="shared" si="1"/>
        <v>4</v>
      </c>
      <c r="G13" s="4">
        <f t="shared" si="5"/>
        <v>8</v>
      </c>
      <c r="H13" s="4">
        <f t="shared" si="2"/>
        <v>8</v>
      </c>
      <c r="I13" s="4">
        <f t="shared" si="6"/>
        <v>36</v>
      </c>
      <c r="J13" s="4">
        <f t="shared" si="3"/>
        <v>52</v>
      </c>
    </row>
    <row r="14">
      <c r="A14" s="3" t="s">
        <v>10</v>
      </c>
      <c r="B14" s="4">
        <f t="shared" si="4"/>
        <v>4</v>
      </c>
      <c r="C14" s="3">
        <v>3.0</v>
      </c>
      <c r="D14" s="3">
        <v>1.0</v>
      </c>
      <c r="E14" s="2">
        <v>1.0</v>
      </c>
      <c r="F14" s="4">
        <f t="shared" si="1"/>
        <v>4</v>
      </c>
      <c r="G14" s="4">
        <f t="shared" si="5"/>
        <v>8</v>
      </c>
      <c r="H14" s="4">
        <f t="shared" si="2"/>
        <v>8</v>
      </c>
      <c r="I14" s="4">
        <f t="shared" si="6"/>
        <v>52</v>
      </c>
      <c r="J14" s="4">
        <f t="shared" si="3"/>
        <v>68</v>
      </c>
    </row>
    <row r="17">
      <c r="A17" s="1" t="s">
        <v>14</v>
      </c>
      <c r="P17" s="6" t="s">
        <v>1</v>
      </c>
      <c r="Q17" s="7" t="s">
        <v>15</v>
      </c>
    </row>
    <row r="18">
      <c r="A18" s="2"/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P18" s="6" t="s">
        <v>2</v>
      </c>
      <c r="Q18" s="7" t="s">
        <v>16</v>
      </c>
    </row>
    <row r="19">
      <c r="A19" s="3" t="s">
        <v>10</v>
      </c>
      <c r="B19" s="2">
        <v>32.0</v>
      </c>
      <c r="C19" s="3">
        <v>3.0</v>
      </c>
      <c r="D19" s="3">
        <v>1.0</v>
      </c>
      <c r="E19" s="3">
        <v>1.0</v>
      </c>
      <c r="F19" s="4">
        <f t="shared" ref="F19:F32" si="7">floor(((B19+2*D19-C19)/E19),1)+1</f>
        <v>32</v>
      </c>
      <c r="G19" s="2">
        <v>1.0</v>
      </c>
      <c r="H19" s="4">
        <f t="shared" ref="H19:H32" si="8">G19*E19</f>
        <v>1</v>
      </c>
      <c r="I19" s="2">
        <v>1.0</v>
      </c>
      <c r="J19" s="4">
        <f t="shared" ref="J19:J32" si="9">I19+(C19-1)*G19</f>
        <v>3</v>
      </c>
      <c r="P19" s="6" t="s">
        <v>3</v>
      </c>
      <c r="Q19" s="7" t="s">
        <v>17</v>
      </c>
    </row>
    <row r="20">
      <c r="A20" s="3" t="s">
        <v>10</v>
      </c>
      <c r="B20" s="4">
        <f t="shared" ref="B20:B32" si="10">F19</f>
        <v>32</v>
      </c>
      <c r="C20" s="3">
        <v>3.0</v>
      </c>
      <c r="D20" s="3">
        <v>1.0</v>
      </c>
      <c r="E20" s="3">
        <v>1.0</v>
      </c>
      <c r="F20" s="4">
        <f t="shared" si="7"/>
        <v>32</v>
      </c>
      <c r="G20" s="4">
        <f t="shared" ref="G20:G32" si="11">H19</f>
        <v>1</v>
      </c>
      <c r="H20" s="4">
        <f t="shared" si="8"/>
        <v>1</v>
      </c>
      <c r="I20" s="4">
        <f t="shared" ref="I20:I32" si="12">J19</f>
        <v>3</v>
      </c>
      <c r="J20" s="4">
        <f t="shared" si="9"/>
        <v>5</v>
      </c>
      <c r="P20" s="6" t="s">
        <v>4</v>
      </c>
      <c r="Q20" s="7" t="s">
        <v>18</v>
      </c>
    </row>
    <row r="21" ht="15.75" customHeight="1">
      <c r="A21" s="3" t="s">
        <v>10</v>
      </c>
      <c r="B21" s="4">
        <f t="shared" si="10"/>
        <v>32</v>
      </c>
      <c r="C21" s="3">
        <v>3.0</v>
      </c>
      <c r="D21" s="3">
        <v>0.0</v>
      </c>
      <c r="E21" s="3">
        <v>2.0</v>
      </c>
      <c r="F21" s="4">
        <f t="shared" si="7"/>
        <v>15</v>
      </c>
      <c r="G21" s="4">
        <f t="shared" si="11"/>
        <v>1</v>
      </c>
      <c r="H21" s="4">
        <f t="shared" si="8"/>
        <v>2</v>
      </c>
      <c r="I21" s="4">
        <f t="shared" si="12"/>
        <v>5</v>
      </c>
      <c r="J21" s="4">
        <f t="shared" si="9"/>
        <v>7</v>
      </c>
      <c r="P21" s="6" t="s">
        <v>6</v>
      </c>
      <c r="Q21" s="7" t="s">
        <v>19</v>
      </c>
    </row>
    <row r="22" ht="15.75" customHeight="1">
      <c r="A22" s="3" t="s">
        <v>10</v>
      </c>
      <c r="B22" s="4">
        <f t="shared" si="10"/>
        <v>15</v>
      </c>
      <c r="C22" s="3">
        <v>1.0</v>
      </c>
      <c r="D22" s="3">
        <v>0.0</v>
      </c>
      <c r="E22" s="3">
        <v>1.0</v>
      </c>
      <c r="F22" s="4">
        <f t="shared" si="7"/>
        <v>15</v>
      </c>
      <c r="G22" s="4">
        <f t="shared" si="11"/>
        <v>2</v>
      </c>
      <c r="H22" s="4">
        <f t="shared" si="8"/>
        <v>2</v>
      </c>
      <c r="I22" s="4">
        <f t="shared" si="12"/>
        <v>7</v>
      </c>
      <c r="J22" s="4">
        <f t="shared" si="9"/>
        <v>7</v>
      </c>
      <c r="P22" s="6" t="s">
        <v>7</v>
      </c>
      <c r="Q22" s="7" t="s">
        <v>20</v>
      </c>
    </row>
    <row r="23" ht="15.75" customHeight="1">
      <c r="A23" s="3" t="s">
        <v>10</v>
      </c>
      <c r="B23" s="4">
        <f t="shared" si="10"/>
        <v>15</v>
      </c>
      <c r="C23" s="3">
        <v>3.0</v>
      </c>
      <c r="D23" s="3">
        <v>1.0</v>
      </c>
      <c r="E23" s="3">
        <v>1.0</v>
      </c>
      <c r="F23" s="4">
        <f t="shared" si="7"/>
        <v>15</v>
      </c>
      <c r="G23" s="4">
        <f t="shared" si="11"/>
        <v>2</v>
      </c>
      <c r="H23" s="4">
        <f t="shared" si="8"/>
        <v>2</v>
      </c>
      <c r="I23" s="4">
        <f t="shared" si="12"/>
        <v>7</v>
      </c>
      <c r="J23" s="4">
        <f t="shared" si="9"/>
        <v>11</v>
      </c>
      <c r="P23" s="6" t="s">
        <v>8</v>
      </c>
      <c r="Q23" s="7" t="s">
        <v>21</v>
      </c>
    </row>
    <row r="24" ht="15.75" customHeight="1">
      <c r="A24" s="3" t="s">
        <v>10</v>
      </c>
      <c r="B24" s="4">
        <f t="shared" si="10"/>
        <v>15</v>
      </c>
      <c r="C24" s="3">
        <v>3.0</v>
      </c>
      <c r="D24" s="3">
        <v>1.0</v>
      </c>
      <c r="E24" s="3">
        <v>1.0</v>
      </c>
      <c r="F24" s="4">
        <f t="shared" si="7"/>
        <v>15</v>
      </c>
      <c r="G24" s="4">
        <f t="shared" si="11"/>
        <v>2</v>
      </c>
      <c r="H24" s="4">
        <f t="shared" si="8"/>
        <v>2</v>
      </c>
      <c r="I24" s="4">
        <f t="shared" si="12"/>
        <v>11</v>
      </c>
      <c r="J24" s="4">
        <f t="shared" si="9"/>
        <v>15</v>
      </c>
      <c r="P24" s="6" t="s">
        <v>9</v>
      </c>
      <c r="Q24" s="7" t="s">
        <v>22</v>
      </c>
    </row>
    <row r="25" ht="15.75" customHeight="1">
      <c r="A25" s="3" t="s">
        <v>10</v>
      </c>
      <c r="B25" s="4">
        <f t="shared" si="10"/>
        <v>15</v>
      </c>
      <c r="C25" s="3">
        <v>3.0</v>
      </c>
      <c r="D25" s="3">
        <v>0.0</v>
      </c>
      <c r="E25" s="3">
        <v>2.0</v>
      </c>
      <c r="F25" s="4">
        <f t="shared" si="7"/>
        <v>7</v>
      </c>
      <c r="G25" s="4">
        <f t="shared" si="11"/>
        <v>2</v>
      </c>
      <c r="H25" s="4">
        <f t="shared" si="8"/>
        <v>4</v>
      </c>
      <c r="I25" s="4">
        <f t="shared" si="12"/>
        <v>15</v>
      </c>
      <c r="J25" s="4">
        <f t="shared" si="9"/>
        <v>19</v>
      </c>
    </row>
    <row r="26" ht="15.75" customHeight="1">
      <c r="A26" s="3" t="s">
        <v>10</v>
      </c>
      <c r="B26" s="4">
        <f t="shared" si="10"/>
        <v>7</v>
      </c>
      <c r="C26" s="3">
        <v>1.0</v>
      </c>
      <c r="D26" s="3">
        <v>0.0</v>
      </c>
      <c r="E26" s="3">
        <v>1.0</v>
      </c>
      <c r="F26" s="4">
        <f t="shared" si="7"/>
        <v>7</v>
      </c>
      <c r="G26" s="4">
        <f t="shared" si="11"/>
        <v>4</v>
      </c>
      <c r="H26" s="4">
        <f t="shared" si="8"/>
        <v>4</v>
      </c>
      <c r="I26" s="4">
        <f t="shared" si="12"/>
        <v>19</v>
      </c>
      <c r="J26" s="4">
        <f t="shared" si="9"/>
        <v>19</v>
      </c>
    </row>
    <row r="27" ht="15.75" customHeight="1">
      <c r="A27" s="3" t="s">
        <v>10</v>
      </c>
      <c r="B27" s="4">
        <f t="shared" si="10"/>
        <v>7</v>
      </c>
      <c r="C27" s="3">
        <v>3.0</v>
      </c>
      <c r="D27" s="3">
        <v>1.0</v>
      </c>
      <c r="E27" s="3">
        <v>1.0</v>
      </c>
      <c r="F27" s="4">
        <f t="shared" si="7"/>
        <v>7</v>
      </c>
      <c r="G27" s="4">
        <f t="shared" si="11"/>
        <v>4</v>
      </c>
      <c r="H27" s="4">
        <f t="shared" si="8"/>
        <v>4</v>
      </c>
      <c r="I27" s="4">
        <f t="shared" si="12"/>
        <v>19</v>
      </c>
      <c r="J27" s="4">
        <f t="shared" si="9"/>
        <v>27</v>
      </c>
    </row>
    <row r="28" ht="15.75" customHeight="1">
      <c r="A28" s="3" t="s">
        <v>10</v>
      </c>
      <c r="B28" s="4">
        <f t="shared" si="10"/>
        <v>7</v>
      </c>
      <c r="C28" s="3">
        <v>3.0</v>
      </c>
      <c r="D28" s="3">
        <v>1.0</v>
      </c>
      <c r="E28" s="3">
        <v>1.0</v>
      </c>
      <c r="F28" s="4">
        <f t="shared" si="7"/>
        <v>7</v>
      </c>
      <c r="G28" s="4">
        <f t="shared" si="11"/>
        <v>4</v>
      </c>
      <c r="H28" s="4">
        <f t="shared" si="8"/>
        <v>4</v>
      </c>
      <c r="I28" s="4">
        <f t="shared" si="12"/>
        <v>27</v>
      </c>
      <c r="J28" s="4">
        <f t="shared" si="9"/>
        <v>35</v>
      </c>
    </row>
    <row r="29" ht="15.75" customHeight="1">
      <c r="A29" s="3" t="s">
        <v>10</v>
      </c>
      <c r="B29" s="4">
        <f t="shared" si="10"/>
        <v>7</v>
      </c>
      <c r="C29" s="3">
        <v>3.0</v>
      </c>
      <c r="D29" s="3">
        <v>0.0</v>
      </c>
      <c r="E29" s="3">
        <v>2.0</v>
      </c>
      <c r="F29" s="4">
        <f t="shared" si="7"/>
        <v>3</v>
      </c>
      <c r="G29" s="4">
        <f t="shared" si="11"/>
        <v>4</v>
      </c>
      <c r="H29" s="4">
        <f t="shared" si="8"/>
        <v>8</v>
      </c>
      <c r="I29" s="4">
        <f t="shared" si="12"/>
        <v>35</v>
      </c>
      <c r="J29" s="4">
        <f t="shared" si="9"/>
        <v>43</v>
      </c>
    </row>
    <row r="30" ht="15.75" customHeight="1">
      <c r="A30" s="3" t="s">
        <v>10</v>
      </c>
      <c r="B30" s="4">
        <f t="shared" si="10"/>
        <v>3</v>
      </c>
      <c r="C30" s="3">
        <v>1.0</v>
      </c>
      <c r="D30" s="3">
        <v>0.0</v>
      </c>
      <c r="E30" s="3">
        <v>1.0</v>
      </c>
      <c r="F30" s="4">
        <f t="shared" si="7"/>
        <v>3</v>
      </c>
      <c r="G30" s="4">
        <f t="shared" si="11"/>
        <v>8</v>
      </c>
      <c r="H30" s="4">
        <f t="shared" si="8"/>
        <v>8</v>
      </c>
      <c r="I30" s="4">
        <f t="shared" si="12"/>
        <v>43</v>
      </c>
      <c r="J30" s="4">
        <f t="shared" si="9"/>
        <v>43</v>
      </c>
    </row>
    <row r="31" ht="15.75" customHeight="1">
      <c r="A31" s="3" t="s">
        <v>10</v>
      </c>
      <c r="B31" s="4">
        <f t="shared" si="10"/>
        <v>3</v>
      </c>
      <c r="C31" s="3">
        <v>3.0</v>
      </c>
      <c r="D31" s="3">
        <v>1.0</v>
      </c>
      <c r="E31" s="3">
        <v>1.0</v>
      </c>
      <c r="F31" s="4">
        <f t="shared" si="7"/>
        <v>3</v>
      </c>
      <c r="G31" s="4">
        <f t="shared" si="11"/>
        <v>8</v>
      </c>
      <c r="H31" s="4">
        <f t="shared" si="8"/>
        <v>8</v>
      </c>
      <c r="I31" s="4">
        <f t="shared" si="12"/>
        <v>43</v>
      </c>
      <c r="J31" s="4">
        <f t="shared" si="9"/>
        <v>59</v>
      </c>
    </row>
    <row r="32" ht="15.75" customHeight="1">
      <c r="A32" s="3" t="s">
        <v>10</v>
      </c>
      <c r="B32" s="4">
        <f t="shared" si="10"/>
        <v>3</v>
      </c>
      <c r="C32" s="3">
        <v>3.0</v>
      </c>
      <c r="D32" s="3">
        <v>1.0</v>
      </c>
      <c r="E32" s="3">
        <v>1.0</v>
      </c>
      <c r="F32" s="4">
        <f t="shared" si="7"/>
        <v>3</v>
      </c>
      <c r="G32" s="4">
        <f t="shared" si="11"/>
        <v>8</v>
      </c>
      <c r="H32" s="4">
        <f t="shared" si="8"/>
        <v>8</v>
      </c>
      <c r="I32" s="4">
        <f t="shared" si="12"/>
        <v>59</v>
      </c>
      <c r="J32" s="4">
        <f t="shared" si="9"/>
        <v>75</v>
      </c>
    </row>
    <row r="33" ht="15.75" customHeight="1"/>
    <row r="34" ht="15.75" customHeight="1"/>
    <row r="35" ht="15.75" customHeight="1">
      <c r="A35" s="1" t="s">
        <v>23</v>
      </c>
    </row>
    <row r="36" ht="15.75" customHeight="1">
      <c r="A36" s="2"/>
      <c r="B36" s="2" t="s">
        <v>1</v>
      </c>
      <c r="C36" s="2" t="s">
        <v>2</v>
      </c>
      <c r="D36" s="2" t="s">
        <v>3</v>
      </c>
      <c r="E36" s="2" t="s">
        <v>4</v>
      </c>
      <c r="F36" s="2" t="s">
        <v>5</v>
      </c>
      <c r="G36" s="2" t="s">
        <v>6</v>
      </c>
      <c r="H36" s="2" t="s">
        <v>7</v>
      </c>
      <c r="I36" s="2" t="s">
        <v>8</v>
      </c>
      <c r="J36" s="2" t="s">
        <v>9</v>
      </c>
    </row>
    <row r="37" ht="15.75" customHeight="1">
      <c r="A37" s="3" t="s">
        <v>10</v>
      </c>
      <c r="B37" s="2">
        <v>32.0</v>
      </c>
      <c r="C37" s="3">
        <v>3.0</v>
      </c>
      <c r="D37" s="3">
        <v>1.0</v>
      </c>
      <c r="E37" s="3">
        <v>1.0</v>
      </c>
      <c r="F37" s="4">
        <f t="shared" ref="F37:F47" si="13">floor(((B37+2*D37-C37)/E37),1)+1</f>
        <v>32</v>
      </c>
      <c r="G37" s="3">
        <v>1.0</v>
      </c>
      <c r="H37" s="4">
        <f t="shared" ref="H37:H47" si="14">G37*E37</f>
        <v>1</v>
      </c>
      <c r="I37" s="3">
        <v>1.0</v>
      </c>
      <c r="J37" s="4">
        <f t="shared" ref="J37:J47" si="15">I37+(C37-1)*G37</f>
        <v>3</v>
      </c>
    </row>
    <row r="38" ht="15.75" customHeight="1">
      <c r="A38" s="3" t="s">
        <v>10</v>
      </c>
      <c r="B38" s="4">
        <f t="shared" ref="B38:B47" si="16">F37</f>
        <v>32</v>
      </c>
      <c r="C38" s="3">
        <v>3.0</v>
      </c>
      <c r="D38" s="3">
        <v>1.0</v>
      </c>
      <c r="E38" s="3">
        <v>1.0</v>
      </c>
      <c r="F38" s="4">
        <f t="shared" si="13"/>
        <v>32</v>
      </c>
      <c r="G38" s="4">
        <f t="shared" ref="G38:G47" si="17">H37</f>
        <v>1</v>
      </c>
      <c r="H38" s="4">
        <f t="shared" si="14"/>
        <v>1</v>
      </c>
      <c r="I38" s="4">
        <f t="shared" ref="I38:I47" si="18">J37</f>
        <v>3</v>
      </c>
      <c r="J38" s="4">
        <f t="shared" si="15"/>
        <v>5</v>
      </c>
    </row>
    <row r="39" ht="15.75" customHeight="1">
      <c r="A39" s="3" t="s">
        <v>10</v>
      </c>
      <c r="B39" s="4">
        <f t="shared" si="16"/>
        <v>32</v>
      </c>
      <c r="C39" s="3">
        <v>3.0</v>
      </c>
      <c r="D39" s="3">
        <v>1.0</v>
      </c>
      <c r="E39" s="3">
        <v>2.0</v>
      </c>
      <c r="F39" s="4">
        <f t="shared" si="13"/>
        <v>16</v>
      </c>
      <c r="G39" s="4">
        <f t="shared" si="17"/>
        <v>1</v>
      </c>
      <c r="H39" s="4">
        <f t="shared" si="14"/>
        <v>2</v>
      </c>
      <c r="I39" s="4">
        <f t="shared" si="18"/>
        <v>5</v>
      </c>
      <c r="J39" s="4">
        <f t="shared" si="15"/>
        <v>7</v>
      </c>
    </row>
    <row r="40" ht="15.75" customHeight="1">
      <c r="A40" s="3" t="s">
        <v>10</v>
      </c>
      <c r="B40" s="4">
        <f t="shared" si="16"/>
        <v>16</v>
      </c>
      <c r="C40" s="3">
        <v>3.0</v>
      </c>
      <c r="D40" s="3">
        <v>1.0</v>
      </c>
      <c r="E40" s="3">
        <v>1.0</v>
      </c>
      <c r="F40" s="4">
        <f t="shared" si="13"/>
        <v>16</v>
      </c>
      <c r="G40" s="4">
        <f t="shared" si="17"/>
        <v>2</v>
      </c>
      <c r="H40" s="4">
        <f t="shared" si="14"/>
        <v>2</v>
      </c>
      <c r="I40" s="4">
        <f t="shared" si="18"/>
        <v>7</v>
      </c>
      <c r="J40" s="4">
        <f t="shared" si="15"/>
        <v>11</v>
      </c>
    </row>
    <row r="41" ht="15.75" customHeight="1">
      <c r="A41" s="3" t="s">
        <v>10</v>
      </c>
      <c r="B41" s="4">
        <f t="shared" si="16"/>
        <v>16</v>
      </c>
      <c r="C41" s="3">
        <v>3.0</v>
      </c>
      <c r="D41" s="3">
        <v>1.0</v>
      </c>
      <c r="E41" s="3">
        <v>1.0</v>
      </c>
      <c r="F41" s="4">
        <f t="shared" si="13"/>
        <v>16</v>
      </c>
      <c r="G41" s="4">
        <f t="shared" si="17"/>
        <v>2</v>
      </c>
      <c r="H41" s="4">
        <f t="shared" si="14"/>
        <v>2</v>
      </c>
      <c r="I41" s="4">
        <f t="shared" si="18"/>
        <v>11</v>
      </c>
      <c r="J41" s="4">
        <f t="shared" si="15"/>
        <v>15</v>
      </c>
    </row>
    <row r="42" ht="15.75" customHeight="1">
      <c r="A42" s="3" t="s">
        <v>10</v>
      </c>
      <c r="B42" s="4">
        <f t="shared" si="16"/>
        <v>16</v>
      </c>
      <c r="C42" s="3">
        <v>3.0</v>
      </c>
      <c r="D42" s="3">
        <v>1.0</v>
      </c>
      <c r="E42" s="3">
        <v>2.0</v>
      </c>
      <c r="F42" s="4">
        <f t="shared" si="13"/>
        <v>8</v>
      </c>
      <c r="G42" s="4">
        <f t="shared" si="17"/>
        <v>2</v>
      </c>
      <c r="H42" s="4">
        <f t="shared" si="14"/>
        <v>4</v>
      </c>
      <c r="I42" s="4">
        <f t="shared" si="18"/>
        <v>15</v>
      </c>
      <c r="J42" s="4">
        <f t="shared" si="15"/>
        <v>19</v>
      </c>
    </row>
    <row r="43" ht="15.75" customHeight="1">
      <c r="A43" s="3" t="s">
        <v>10</v>
      </c>
      <c r="B43" s="4">
        <f t="shared" si="16"/>
        <v>8</v>
      </c>
      <c r="C43" s="3">
        <v>3.0</v>
      </c>
      <c r="D43" s="3">
        <v>1.0</v>
      </c>
      <c r="E43" s="3">
        <v>1.0</v>
      </c>
      <c r="F43" s="4">
        <f t="shared" si="13"/>
        <v>8</v>
      </c>
      <c r="G43" s="4">
        <f t="shared" si="17"/>
        <v>4</v>
      </c>
      <c r="H43" s="4">
        <f t="shared" si="14"/>
        <v>4</v>
      </c>
      <c r="I43" s="4">
        <f t="shared" si="18"/>
        <v>19</v>
      </c>
      <c r="J43" s="4">
        <f t="shared" si="15"/>
        <v>27</v>
      </c>
    </row>
    <row r="44" ht="15.75" customHeight="1">
      <c r="A44" s="3" t="s">
        <v>10</v>
      </c>
      <c r="B44" s="4">
        <f t="shared" si="16"/>
        <v>8</v>
      </c>
      <c r="C44" s="3">
        <v>3.0</v>
      </c>
      <c r="D44" s="3">
        <v>1.0</v>
      </c>
      <c r="E44" s="3">
        <v>1.0</v>
      </c>
      <c r="F44" s="4">
        <f t="shared" si="13"/>
        <v>8</v>
      </c>
      <c r="G44" s="4">
        <f t="shared" si="17"/>
        <v>4</v>
      </c>
      <c r="H44" s="4">
        <f t="shared" si="14"/>
        <v>4</v>
      </c>
      <c r="I44" s="4">
        <f t="shared" si="18"/>
        <v>27</v>
      </c>
      <c r="J44" s="4">
        <f t="shared" si="15"/>
        <v>35</v>
      </c>
    </row>
    <row r="45" ht="15.75" customHeight="1">
      <c r="A45" s="3" t="s">
        <v>10</v>
      </c>
      <c r="B45" s="4">
        <f t="shared" si="16"/>
        <v>8</v>
      </c>
      <c r="C45" s="3">
        <v>3.0</v>
      </c>
      <c r="D45" s="3">
        <v>1.0</v>
      </c>
      <c r="E45" s="3">
        <v>2.0</v>
      </c>
      <c r="F45" s="4">
        <f t="shared" si="13"/>
        <v>4</v>
      </c>
      <c r="G45" s="4">
        <f t="shared" si="17"/>
        <v>4</v>
      </c>
      <c r="H45" s="4">
        <f t="shared" si="14"/>
        <v>8</v>
      </c>
      <c r="I45" s="4">
        <f t="shared" si="18"/>
        <v>35</v>
      </c>
      <c r="J45" s="4">
        <f t="shared" si="15"/>
        <v>43</v>
      </c>
    </row>
    <row r="46" ht="15.75" customHeight="1">
      <c r="A46" s="3" t="s">
        <v>10</v>
      </c>
      <c r="B46" s="4">
        <f t="shared" si="16"/>
        <v>4</v>
      </c>
      <c r="C46" s="3">
        <v>3.0</v>
      </c>
      <c r="D46" s="3">
        <v>1.0</v>
      </c>
      <c r="E46" s="3">
        <v>1.0</v>
      </c>
      <c r="F46" s="4">
        <f t="shared" si="13"/>
        <v>4</v>
      </c>
      <c r="G46" s="4">
        <f t="shared" si="17"/>
        <v>8</v>
      </c>
      <c r="H46" s="4">
        <f t="shared" si="14"/>
        <v>8</v>
      </c>
      <c r="I46" s="4">
        <f t="shared" si="18"/>
        <v>43</v>
      </c>
      <c r="J46" s="4">
        <f t="shared" si="15"/>
        <v>59</v>
      </c>
    </row>
    <row r="47" ht="15.75" customHeight="1">
      <c r="A47" s="3" t="s">
        <v>10</v>
      </c>
      <c r="B47" s="4">
        <f t="shared" si="16"/>
        <v>4</v>
      </c>
      <c r="C47" s="3">
        <v>3.0</v>
      </c>
      <c r="D47" s="3">
        <v>1.0</v>
      </c>
      <c r="E47" s="3">
        <v>1.0</v>
      </c>
      <c r="F47" s="4">
        <f t="shared" si="13"/>
        <v>4</v>
      </c>
      <c r="G47" s="4">
        <f t="shared" si="17"/>
        <v>8</v>
      </c>
      <c r="H47" s="4">
        <f t="shared" si="14"/>
        <v>8</v>
      </c>
      <c r="I47" s="4">
        <f t="shared" si="18"/>
        <v>59</v>
      </c>
      <c r="J47" s="4">
        <f t="shared" si="15"/>
        <v>75</v>
      </c>
    </row>
    <row r="48" ht="15.75" customHeight="1"/>
    <row r="49" ht="15.75" customHeight="1"/>
    <row r="50" ht="15.75" customHeight="1">
      <c r="B50" s="1" t="s">
        <v>24</v>
      </c>
    </row>
    <row r="51" ht="15.75" customHeight="1">
      <c r="A51" s="2"/>
      <c r="B51" s="2" t="s">
        <v>1</v>
      </c>
      <c r="C51" s="2" t="s">
        <v>2</v>
      </c>
      <c r="D51" s="2" t="s">
        <v>3</v>
      </c>
      <c r="E51" s="2" t="s">
        <v>4</v>
      </c>
      <c r="F51" s="2" t="s">
        <v>5</v>
      </c>
      <c r="G51" s="2" t="s">
        <v>6</v>
      </c>
      <c r="H51" s="2" t="s">
        <v>7</v>
      </c>
      <c r="I51" s="2" t="s">
        <v>8</v>
      </c>
      <c r="J51" s="2" t="s">
        <v>9</v>
      </c>
    </row>
    <row r="52" ht="15.75" customHeight="1">
      <c r="A52" s="3" t="s">
        <v>10</v>
      </c>
      <c r="B52" s="2">
        <v>32.0</v>
      </c>
      <c r="C52" s="3">
        <v>3.0</v>
      </c>
      <c r="D52" s="3">
        <v>1.0</v>
      </c>
      <c r="E52" s="3">
        <v>1.0</v>
      </c>
      <c r="F52" s="4">
        <f t="shared" ref="F52:F54" si="19">((B52+2*D52-C52)/E52)+1</f>
        <v>32</v>
      </c>
      <c r="G52" s="2">
        <v>1.0</v>
      </c>
      <c r="H52" s="4">
        <f t="shared" ref="H52:H65" si="20">G52*E52</f>
        <v>1</v>
      </c>
      <c r="I52" s="2">
        <v>1.0</v>
      </c>
      <c r="J52" s="4">
        <f t="shared" ref="J52:J65" si="21">I52+(C52-1)*G52</f>
        <v>3</v>
      </c>
    </row>
    <row r="53" ht="15.75" customHeight="1">
      <c r="A53" s="3" t="s">
        <v>10</v>
      </c>
      <c r="B53" s="4">
        <f t="shared" ref="B53:B65" si="22">F52</f>
        <v>32</v>
      </c>
      <c r="C53" s="3">
        <v>3.0</v>
      </c>
      <c r="D53" s="3">
        <v>1.0</v>
      </c>
      <c r="E53" s="3">
        <v>1.0</v>
      </c>
      <c r="F53" s="4">
        <f t="shared" si="19"/>
        <v>32</v>
      </c>
      <c r="G53" s="4">
        <f t="shared" ref="G53:G65" si="23">H52</f>
        <v>1</v>
      </c>
      <c r="H53" s="4">
        <f t="shared" si="20"/>
        <v>1</v>
      </c>
      <c r="I53" s="4">
        <f t="shared" ref="I53:I65" si="24">J52</f>
        <v>3</v>
      </c>
      <c r="J53" s="4">
        <f t="shared" si="21"/>
        <v>5</v>
      </c>
    </row>
    <row r="54" ht="15.75" customHeight="1">
      <c r="A54" s="3" t="s">
        <v>10</v>
      </c>
      <c r="B54" s="4">
        <f t="shared" si="22"/>
        <v>32</v>
      </c>
      <c r="C54" s="3">
        <v>3.0</v>
      </c>
      <c r="D54" s="3">
        <v>1.0</v>
      </c>
      <c r="E54" s="3">
        <v>1.0</v>
      </c>
      <c r="F54" s="4">
        <f t="shared" si="19"/>
        <v>32</v>
      </c>
      <c r="G54" s="4">
        <f t="shared" si="23"/>
        <v>1</v>
      </c>
      <c r="H54" s="4">
        <f t="shared" si="20"/>
        <v>1</v>
      </c>
      <c r="I54" s="4">
        <f t="shared" si="24"/>
        <v>5</v>
      </c>
      <c r="J54" s="4">
        <f t="shared" si="21"/>
        <v>7</v>
      </c>
    </row>
    <row r="55" ht="15.75" customHeight="1">
      <c r="A55" s="3" t="s">
        <v>10</v>
      </c>
      <c r="B55" s="4">
        <f t="shared" si="22"/>
        <v>32</v>
      </c>
      <c r="C55" s="3">
        <v>3.0</v>
      </c>
      <c r="D55" s="3">
        <v>1.0</v>
      </c>
      <c r="E55" s="3">
        <v>2.0</v>
      </c>
      <c r="F55" s="2">
        <v>16.0</v>
      </c>
      <c r="G55" s="4">
        <f t="shared" si="23"/>
        <v>1</v>
      </c>
      <c r="H55" s="4">
        <f t="shared" si="20"/>
        <v>2</v>
      </c>
      <c r="I55" s="4">
        <f t="shared" si="24"/>
        <v>7</v>
      </c>
      <c r="J55" s="4">
        <f t="shared" si="21"/>
        <v>9</v>
      </c>
    </row>
    <row r="56" ht="15.75" customHeight="1">
      <c r="A56" s="3" t="s">
        <v>10</v>
      </c>
      <c r="B56" s="4">
        <f t="shared" si="22"/>
        <v>16</v>
      </c>
      <c r="C56" s="3">
        <v>3.0</v>
      </c>
      <c r="D56" s="3">
        <v>1.0</v>
      </c>
      <c r="E56" s="3">
        <v>1.0</v>
      </c>
      <c r="F56" s="4">
        <f t="shared" ref="F56:F58" si="25">((B56+2*D56-C56)/E56)+1</f>
        <v>16</v>
      </c>
      <c r="G56" s="4">
        <f t="shared" si="23"/>
        <v>2</v>
      </c>
      <c r="H56" s="4">
        <f t="shared" si="20"/>
        <v>2</v>
      </c>
      <c r="I56" s="4">
        <f t="shared" si="24"/>
        <v>9</v>
      </c>
      <c r="J56" s="4">
        <f t="shared" si="21"/>
        <v>13</v>
      </c>
    </row>
    <row r="57" ht="15.75" customHeight="1">
      <c r="A57" s="3" t="s">
        <v>10</v>
      </c>
      <c r="B57" s="4">
        <f t="shared" si="22"/>
        <v>16</v>
      </c>
      <c r="C57" s="3">
        <v>3.0</v>
      </c>
      <c r="D57" s="3">
        <v>1.0</v>
      </c>
      <c r="E57" s="3">
        <v>1.0</v>
      </c>
      <c r="F57" s="4">
        <f t="shared" si="25"/>
        <v>16</v>
      </c>
      <c r="G57" s="4">
        <f t="shared" si="23"/>
        <v>2</v>
      </c>
      <c r="H57" s="4">
        <f t="shared" si="20"/>
        <v>2</v>
      </c>
      <c r="I57" s="4">
        <f t="shared" si="24"/>
        <v>13</v>
      </c>
      <c r="J57" s="4">
        <f t="shared" si="21"/>
        <v>17</v>
      </c>
    </row>
    <row r="58" ht="15.75" customHeight="1">
      <c r="A58" s="3" t="s">
        <v>10</v>
      </c>
      <c r="B58" s="4">
        <f t="shared" si="22"/>
        <v>16</v>
      </c>
      <c r="C58" s="3">
        <v>3.0</v>
      </c>
      <c r="D58" s="3">
        <v>1.0</v>
      </c>
      <c r="E58" s="3">
        <v>1.0</v>
      </c>
      <c r="F58" s="4">
        <f t="shared" si="25"/>
        <v>16</v>
      </c>
      <c r="G58" s="4">
        <f t="shared" si="23"/>
        <v>2</v>
      </c>
      <c r="H58" s="4">
        <f t="shared" si="20"/>
        <v>2</v>
      </c>
      <c r="I58" s="4">
        <f t="shared" si="24"/>
        <v>17</v>
      </c>
      <c r="J58" s="4">
        <f t="shared" si="21"/>
        <v>21</v>
      </c>
    </row>
    <row r="59" ht="15.75" customHeight="1">
      <c r="A59" s="3" t="s">
        <v>10</v>
      </c>
      <c r="B59" s="4">
        <f t="shared" si="22"/>
        <v>16</v>
      </c>
      <c r="C59" s="3">
        <v>3.0</v>
      </c>
      <c r="D59" s="3">
        <v>1.0</v>
      </c>
      <c r="E59" s="3">
        <v>2.0</v>
      </c>
      <c r="F59" s="2">
        <v>8.0</v>
      </c>
      <c r="G59" s="4">
        <f t="shared" si="23"/>
        <v>2</v>
      </c>
      <c r="H59" s="4">
        <f t="shared" si="20"/>
        <v>4</v>
      </c>
      <c r="I59" s="4">
        <f t="shared" si="24"/>
        <v>21</v>
      </c>
      <c r="J59" s="4">
        <f t="shared" si="21"/>
        <v>25</v>
      </c>
    </row>
    <row r="60" ht="15.75" customHeight="1">
      <c r="A60" s="3" t="s">
        <v>10</v>
      </c>
      <c r="B60" s="4">
        <f t="shared" si="22"/>
        <v>8</v>
      </c>
      <c r="C60" s="3">
        <v>3.0</v>
      </c>
      <c r="D60" s="3">
        <v>1.0</v>
      </c>
      <c r="E60" s="3">
        <v>1.0</v>
      </c>
      <c r="F60" s="4">
        <f t="shared" ref="F60:F62" si="26">((B60+2*D60-C60)/E60)+1</f>
        <v>8</v>
      </c>
      <c r="G60" s="4">
        <f t="shared" si="23"/>
        <v>4</v>
      </c>
      <c r="H60" s="4">
        <f t="shared" si="20"/>
        <v>4</v>
      </c>
      <c r="I60" s="4">
        <f t="shared" si="24"/>
        <v>25</v>
      </c>
      <c r="J60" s="4">
        <f t="shared" si="21"/>
        <v>33</v>
      </c>
    </row>
    <row r="61" ht="15.75" customHeight="1">
      <c r="A61" s="3" t="s">
        <v>10</v>
      </c>
      <c r="B61" s="4">
        <f t="shared" si="22"/>
        <v>8</v>
      </c>
      <c r="C61" s="3">
        <v>3.0</v>
      </c>
      <c r="D61" s="3">
        <v>1.0</v>
      </c>
      <c r="E61" s="3">
        <v>1.0</v>
      </c>
      <c r="F61" s="4">
        <f t="shared" si="26"/>
        <v>8</v>
      </c>
      <c r="G61" s="4">
        <f t="shared" si="23"/>
        <v>4</v>
      </c>
      <c r="H61" s="4">
        <f t="shared" si="20"/>
        <v>4</v>
      </c>
      <c r="I61" s="4">
        <f t="shared" si="24"/>
        <v>33</v>
      </c>
      <c r="J61" s="4">
        <f t="shared" si="21"/>
        <v>41</v>
      </c>
    </row>
    <row r="62" ht="15.75" customHeight="1">
      <c r="A62" s="3" t="s">
        <v>10</v>
      </c>
      <c r="B62" s="4">
        <f t="shared" si="22"/>
        <v>8</v>
      </c>
      <c r="C62" s="3">
        <v>3.0</v>
      </c>
      <c r="D62" s="3">
        <v>1.0</v>
      </c>
      <c r="E62" s="3">
        <v>1.0</v>
      </c>
      <c r="F62" s="4">
        <f t="shared" si="26"/>
        <v>8</v>
      </c>
      <c r="G62" s="4">
        <f t="shared" si="23"/>
        <v>4</v>
      </c>
      <c r="H62" s="4">
        <f t="shared" si="20"/>
        <v>4</v>
      </c>
      <c r="I62" s="4">
        <f t="shared" si="24"/>
        <v>41</v>
      </c>
      <c r="J62" s="4">
        <f t="shared" si="21"/>
        <v>49</v>
      </c>
    </row>
    <row r="63" ht="15.75" customHeight="1">
      <c r="A63" s="3" t="s">
        <v>10</v>
      </c>
      <c r="B63" s="4">
        <f t="shared" si="22"/>
        <v>8</v>
      </c>
      <c r="C63" s="3">
        <v>3.0</v>
      </c>
      <c r="D63" s="3">
        <v>1.0</v>
      </c>
      <c r="E63" s="3">
        <v>2.0</v>
      </c>
      <c r="F63" s="2">
        <v>4.0</v>
      </c>
      <c r="G63" s="4">
        <f t="shared" si="23"/>
        <v>4</v>
      </c>
      <c r="H63" s="4">
        <f t="shared" si="20"/>
        <v>8</v>
      </c>
      <c r="I63" s="4">
        <f t="shared" si="24"/>
        <v>49</v>
      </c>
      <c r="J63" s="4">
        <f t="shared" si="21"/>
        <v>57</v>
      </c>
    </row>
    <row r="64" ht="15.75" customHeight="1">
      <c r="A64" s="3" t="s">
        <v>10</v>
      </c>
      <c r="B64" s="4">
        <f t="shared" si="22"/>
        <v>4</v>
      </c>
      <c r="C64" s="3">
        <v>3.0</v>
      </c>
      <c r="D64" s="3">
        <v>1.0</v>
      </c>
      <c r="E64" s="3">
        <v>1.0</v>
      </c>
      <c r="F64" s="4">
        <f t="shared" ref="F64:F65" si="27">((B64+2*D64-C64)/E64)+1</f>
        <v>4</v>
      </c>
      <c r="G64" s="4">
        <f t="shared" si="23"/>
        <v>8</v>
      </c>
      <c r="H64" s="4">
        <f t="shared" si="20"/>
        <v>8</v>
      </c>
      <c r="I64" s="4">
        <f t="shared" si="24"/>
        <v>57</v>
      </c>
      <c r="J64" s="4">
        <f t="shared" si="21"/>
        <v>73</v>
      </c>
    </row>
    <row r="65" ht="15.75" customHeight="1">
      <c r="A65" s="3" t="s">
        <v>10</v>
      </c>
      <c r="B65" s="4">
        <f t="shared" si="22"/>
        <v>4</v>
      </c>
      <c r="C65" s="3">
        <v>3.0</v>
      </c>
      <c r="D65" s="3">
        <v>1.0</v>
      </c>
      <c r="E65" s="3">
        <v>1.0</v>
      </c>
      <c r="F65" s="4">
        <f t="shared" si="27"/>
        <v>4</v>
      </c>
      <c r="G65" s="4">
        <f t="shared" si="23"/>
        <v>8</v>
      </c>
      <c r="H65" s="4">
        <f t="shared" si="20"/>
        <v>8</v>
      </c>
      <c r="I65" s="4">
        <f t="shared" si="24"/>
        <v>73</v>
      </c>
      <c r="J65" s="4">
        <f t="shared" si="21"/>
        <v>89</v>
      </c>
    </row>
    <row r="66" ht="15.75" customHeight="1"/>
    <row r="67" ht="15.75" customHeight="1"/>
    <row r="68" ht="15.75" customHeight="1">
      <c r="B68" s="1" t="s">
        <v>25</v>
      </c>
    </row>
    <row r="69" ht="15.75" customHeight="1">
      <c r="A69" s="8"/>
      <c r="B69" s="8" t="s">
        <v>1</v>
      </c>
      <c r="C69" s="8" t="s">
        <v>2</v>
      </c>
      <c r="D69" s="8" t="s">
        <v>3</v>
      </c>
      <c r="E69" s="8" t="s">
        <v>4</v>
      </c>
      <c r="F69" s="9" t="s">
        <v>26</v>
      </c>
      <c r="G69" s="8" t="s">
        <v>5</v>
      </c>
      <c r="H69" s="8" t="s">
        <v>6</v>
      </c>
      <c r="I69" s="8" t="s">
        <v>7</v>
      </c>
      <c r="J69" s="8" t="s">
        <v>8</v>
      </c>
      <c r="K69" s="8" t="s">
        <v>9</v>
      </c>
    </row>
    <row r="70" ht="15.75" customHeight="1">
      <c r="A70" s="3" t="s">
        <v>10</v>
      </c>
      <c r="B70" s="2">
        <v>32.0</v>
      </c>
      <c r="C70" s="3">
        <v>3.0</v>
      </c>
      <c r="D70" s="3">
        <v>2.0</v>
      </c>
      <c r="E70" s="3">
        <v>1.0</v>
      </c>
      <c r="F70" s="3">
        <v>2.0</v>
      </c>
      <c r="G70" s="4">
        <f>((B70+2*D70-(C70-1)*F70-1)/E70)+1</f>
        <v>32</v>
      </c>
      <c r="H70" s="3">
        <v>1.0</v>
      </c>
      <c r="I70" s="4">
        <f t="shared" ref="I70:I80" si="28">H70*E70*F70</f>
        <v>2</v>
      </c>
      <c r="J70" s="3">
        <v>1.0</v>
      </c>
      <c r="K70" s="4">
        <f t="shared" ref="K70:K80" si="29">J70+(C70-1)*H70*F70</f>
        <v>5</v>
      </c>
    </row>
    <row r="71" ht="15.75" customHeight="1">
      <c r="A71" s="3" t="s">
        <v>10</v>
      </c>
      <c r="B71" s="4">
        <f t="shared" ref="B71:B80" si="30">G70</f>
        <v>32</v>
      </c>
      <c r="C71" s="3">
        <v>3.0</v>
      </c>
      <c r="D71" s="3">
        <v>1.0</v>
      </c>
      <c r="E71" s="3">
        <v>1.0</v>
      </c>
      <c r="F71" s="3">
        <v>1.0</v>
      </c>
      <c r="G71" s="4">
        <f t="shared" ref="G71:G72" si="31">FLOOR((B71+2*D71-C71)/E71,1)+1</f>
        <v>32</v>
      </c>
      <c r="H71" s="4">
        <f t="shared" ref="H71:H80" si="32">I70</f>
        <v>2</v>
      </c>
      <c r="I71" s="4">
        <f t="shared" si="28"/>
        <v>2</v>
      </c>
      <c r="J71" s="4">
        <f t="shared" ref="J71:J80" si="33">K70</f>
        <v>5</v>
      </c>
      <c r="K71" s="4">
        <f t="shared" si="29"/>
        <v>9</v>
      </c>
    </row>
    <row r="72" ht="15.75" customHeight="1">
      <c r="A72" s="3" t="s">
        <v>10</v>
      </c>
      <c r="B72" s="4">
        <f t="shared" si="30"/>
        <v>32</v>
      </c>
      <c r="C72" s="3">
        <v>3.0</v>
      </c>
      <c r="D72" s="3">
        <v>1.0</v>
      </c>
      <c r="E72" s="3">
        <v>2.0</v>
      </c>
      <c r="F72" s="3">
        <v>1.0</v>
      </c>
      <c r="G72" s="4">
        <f t="shared" si="31"/>
        <v>16</v>
      </c>
      <c r="H72" s="4">
        <f t="shared" si="32"/>
        <v>2</v>
      </c>
      <c r="I72" s="4">
        <f t="shared" si="28"/>
        <v>4</v>
      </c>
      <c r="J72" s="4">
        <f t="shared" si="33"/>
        <v>9</v>
      </c>
      <c r="K72" s="4">
        <f t="shared" si="29"/>
        <v>13</v>
      </c>
    </row>
    <row r="73" ht="15.75" customHeight="1">
      <c r="A73" s="3" t="s">
        <v>10</v>
      </c>
      <c r="B73" s="4">
        <f t="shared" si="30"/>
        <v>16</v>
      </c>
      <c r="C73" s="3">
        <v>3.0</v>
      </c>
      <c r="D73" s="3">
        <v>2.0</v>
      </c>
      <c r="E73" s="3">
        <v>1.0</v>
      </c>
      <c r="F73" s="3">
        <v>2.0</v>
      </c>
      <c r="G73" s="4">
        <f>((B73+2*D73-(C73-1)*F73-1)/E73)+1</f>
        <v>16</v>
      </c>
      <c r="H73" s="4">
        <f t="shared" si="32"/>
        <v>4</v>
      </c>
      <c r="I73" s="4">
        <f t="shared" si="28"/>
        <v>8</v>
      </c>
      <c r="J73" s="4">
        <f t="shared" si="33"/>
        <v>13</v>
      </c>
      <c r="K73" s="4">
        <f t="shared" si="29"/>
        <v>29</v>
      </c>
    </row>
    <row r="74" ht="15.75" customHeight="1">
      <c r="A74" s="3" t="s">
        <v>10</v>
      </c>
      <c r="B74" s="4">
        <f t="shared" si="30"/>
        <v>16</v>
      </c>
      <c r="C74" s="3">
        <v>3.0</v>
      </c>
      <c r="D74" s="3">
        <v>1.0</v>
      </c>
      <c r="E74" s="3">
        <v>1.0</v>
      </c>
      <c r="F74" s="3">
        <v>1.0</v>
      </c>
      <c r="G74" s="4">
        <f t="shared" ref="G74:G75" si="34">FLOOR((B74+2*D74-C74)/E74,1)+1</f>
        <v>16</v>
      </c>
      <c r="H74" s="4">
        <f t="shared" si="32"/>
        <v>8</v>
      </c>
      <c r="I74" s="4">
        <f t="shared" si="28"/>
        <v>8</v>
      </c>
      <c r="J74" s="4">
        <f t="shared" si="33"/>
        <v>29</v>
      </c>
      <c r="K74" s="4">
        <f t="shared" si="29"/>
        <v>45</v>
      </c>
    </row>
    <row r="75" ht="15.75" customHeight="1">
      <c r="A75" s="3" t="s">
        <v>10</v>
      </c>
      <c r="B75" s="4">
        <f t="shared" si="30"/>
        <v>16</v>
      </c>
      <c r="C75" s="3">
        <v>3.0</v>
      </c>
      <c r="D75" s="3">
        <v>1.0</v>
      </c>
      <c r="E75" s="3">
        <v>2.0</v>
      </c>
      <c r="F75" s="3">
        <v>1.0</v>
      </c>
      <c r="G75" s="4">
        <f t="shared" si="34"/>
        <v>8</v>
      </c>
      <c r="H75" s="4">
        <f t="shared" si="32"/>
        <v>8</v>
      </c>
      <c r="I75" s="4">
        <f t="shared" si="28"/>
        <v>16</v>
      </c>
      <c r="J75" s="4">
        <f t="shared" si="33"/>
        <v>45</v>
      </c>
      <c r="K75" s="4">
        <f t="shared" si="29"/>
        <v>61</v>
      </c>
    </row>
    <row r="76" ht="15.75" customHeight="1">
      <c r="A76" s="3" t="s">
        <v>10</v>
      </c>
      <c r="B76" s="4">
        <f t="shared" si="30"/>
        <v>8</v>
      </c>
      <c r="C76" s="3">
        <v>3.0</v>
      </c>
      <c r="D76" s="3">
        <v>2.0</v>
      </c>
      <c r="E76" s="3">
        <v>1.0</v>
      </c>
      <c r="F76" s="3">
        <v>2.0</v>
      </c>
      <c r="G76" s="4">
        <f>((B76+2*D76-(C76-1)*F76-1)/E76)+1</f>
        <v>8</v>
      </c>
      <c r="H76" s="4">
        <f t="shared" si="32"/>
        <v>16</v>
      </c>
      <c r="I76" s="4">
        <f t="shared" si="28"/>
        <v>32</v>
      </c>
      <c r="J76" s="4">
        <f t="shared" si="33"/>
        <v>61</v>
      </c>
      <c r="K76" s="4">
        <f t="shared" si="29"/>
        <v>125</v>
      </c>
    </row>
    <row r="77" ht="15.75" customHeight="1">
      <c r="A77" s="3" t="s">
        <v>10</v>
      </c>
      <c r="B77" s="4">
        <f t="shared" si="30"/>
        <v>8</v>
      </c>
      <c r="C77" s="3">
        <v>3.0</v>
      </c>
      <c r="D77" s="3">
        <v>1.0</v>
      </c>
      <c r="E77" s="3">
        <v>1.0</v>
      </c>
      <c r="F77" s="3">
        <v>1.0</v>
      </c>
      <c r="G77" s="4">
        <f t="shared" ref="G77:G80" si="35">FLOOR((B77+2*D77-C77)/E77,1)+1</f>
        <v>8</v>
      </c>
      <c r="H77" s="4">
        <f t="shared" si="32"/>
        <v>32</v>
      </c>
      <c r="I77" s="4">
        <f t="shared" si="28"/>
        <v>32</v>
      </c>
      <c r="J77" s="4">
        <f t="shared" si="33"/>
        <v>125</v>
      </c>
      <c r="K77" s="4">
        <f t="shared" si="29"/>
        <v>189</v>
      </c>
    </row>
    <row r="78" ht="15.75" customHeight="1">
      <c r="A78" s="3" t="s">
        <v>10</v>
      </c>
      <c r="B78" s="4">
        <f t="shared" si="30"/>
        <v>8</v>
      </c>
      <c r="C78" s="3">
        <v>3.0</v>
      </c>
      <c r="D78" s="3">
        <v>1.0</v>
      </c>
      <c r="E78" s="3">
        <v>2.0</v>
      </c>
      <c r="F78" s="3">
        <v>1.0</v>
      </c>
      <c r="G78" s="4">
        <f t="shared" si="35"/>
        <v>4</v>
      </c>
      <c r="H78" s="4">
        <f t="shared" si="32"/>
        <v>32</v>
      </c>
      <c r="I78" s="4">
        <f t="shared" si="28"/>
        <v>64</v>
      </c>
      <c r="J78" s="4">
        <f t="shared" si="33"/>
        <v>189</v>
      </c>
      <c r="K78" s="4">
        <f t="shared" si="29"/>
        <v>253</v>
      </c>
    </row>
    <row r="79" ht="15.75" customHeight="1">
      <c r="A79" s="3" t="s">
        <v>10</v>
      </c>
      <c r="B79" s="4">
        <f t="shared" si="30"/>
        <v>4</v>
      </c>
      <c r="C79" s="3">
        <v>3.0</v>
      </c>
      <c r="D79" s="3">
        <v>1.0</v>
      </c>
      <c r="E79" s="3">
        <v>1.0</v>
      </c>
      <c r="F79" s="3">
        <v>1.0</v>
      </c>
      <c r="G79" s="4">
        <f t="shared" si="35"/>
        <v>4</v>
      </c>
      <c r="H79" s="4">
        <f t="shared" si="32"/>
        <v>64</v>
      </c>
      <c r="I79" s="4">
        <f t="shared" si="28"/>
        <v>64</v>
      </c>
      <c r="J79" s="4">
        <f t="shared" si="33"/>
        <v>253</v>
      </c>
      <c r="K79" s="4">
        <f t="shared" si="29"/>
        <v>381</v>
      </c>
    </row>
    <row r="80" ht="15.75" customHeight="1">
      <c r="A80" s="3" t="s">
        <v>10</v>
      </c>
      <c r="B80" s="4">
        <f t="shared" si="30"/>
        <v>4</v>
      </c>
      <c r="C80" s="3">
        <v>3.0</v>
      </c>
      <c r="D80" s="3">
        <v>1.0</v>
      </c>
      <c r="E80" s="3">
        <v>1.0</v>
      </c>
      <c r="F80" s="3">
        <v>1.0</v>
      </c>
      <c r="G80" s="4">
        <f t="shared" si="35"/>
        <v>4</v>
      </c>
      <c r="H80" s="4">
        <f t="shared" si="32"/>
        <v>64</v>
      </c>
      <c r="I80" s="4">
        <f t="shared" si="28"/>
        <v>64</v>
      </c>
      <c r="J80" s="4">
        <f t="shared" si="33"/>
        <v>381</v>
      </c>
      <c r="K80" s="4">
        <f t="shared" si="29"/>
        <v>509</v>
      </c>
    </row>
    <row r="81" ht="15.75" customHeight="1"/>
    <row r="82" ht="15.75" customHeight="1"/>
    <row r="83" ht="15.75" customHeight="1">
      <c r="B83" s="1" t="s">
        <v>27</v>
      </c>
    </row>
    <row r="84" ht="15.75" customHeight="1">
      <c r="A84" s="8"/>
      <c r="B84" s="8" t="s">
        <v>1</v>
      </c>
      <c r="C84" s="8" t="s">
        <v>2</v>
      </c>
      <c r="D84" s="8" t="s">
        <v>3</v>
      </c>
      <c r="E84" s="8" t="s">
        <v>4</v>
      </c>
      <c r="F84" s="9" t="s">
        <v>26</v>
      </c>
      <c r="G84" s="8" t="s">
        <v>5</v>
      </c>
      <c r="H84" s="8" t="s">
        <v>6</v>
      </c>
      <c r="I84" s="8" t="s">
        <v>7</v>
      </c>
      <c r="J84" s="8" t="s">
        <v>8</v>
      </c>
      <c r="K84" s="8" t="s">
        <v>9</v>
      </c>
    </row>
    <row r="85" ht="15.75" customHeight="1">
      <c r="A85" s="3" t="s">
        <v>10</v>
      </c>
      <c r="B85" s="2">
        <v>32.0</v>
      </c>
      <c r="C85" s="3">
        <v>3.0</v>
      </c>
      <c r="D85" s="3">
        <v>2.0</v>
      </c>
      <c r="E85" s="3">
        <v>1.0</v>
      </c>
      <c r="F85" s="3">
        <v>2.0</v>
      </c>
      <c r="G85" s="4">
        <f>((B85+2*D85-(C85-1)*F85)-1/E85)+1</f>
        <v>32</v>
      </c>
      <c r="H85" s="3">
        <v>1.0</v>
      </c>
      <c r="I85" s="4">
        <f>H85*E85*F85</f>
        <v>2</v>
      </c>
      <c r="J85" s="3">
        <v>1.0</v>
      </c>
      <c r="K85" s="4">
        <f t="shared" ref="K85:K95" si="36">J85+(C85-1)*H85</f>
        <v>3</v>
      </c>
    </row>
    <row r="86" ht="15.75" customHeight="1">
      <c r="A86" s="3" t="s">
        <v>10</v>
      </c>
      <c r="B86" s="4">
        <f t="shared" ref="B86:B95" si="37">G85</f>
        <v>32</v>
      </c>
      <c r="C86" s="3">
        <v>3.0</v>
      </c>
      <c r="D86" s="3">
        <v>1.0</v>
      </c>
      <c r="E86" s="3">
        <v>1.0</v>
      </c>
      <c r="F86" s="3">
        <v>1.0</v>
      </c>
      <c r="G86" s="4">
        <f t="shared" ref="G86:G95" si="38">floor(((B86+2*D86-C86)/E86),1)+1</f>
        <v>32</v>
      </c>
      <c r="H86" s="4">
        <f t="shared" ref="H86:H95" si="39">I85</f>
        <v>2</v>
      </c>
      <c r="I86" s="4">
        <f t="shared" ref="I86:I95" si="40">H86*E86</f>
        <v>2</v>
      </c>
      <c r="J86" s="4">
        <f t="shared" ref="J86:J95" si="41">K85</f>
        <v>3</v>
      </c>
      <c r="K86" s="4">
        <f t="shared" si="36"/>
        <v>7</v>
      </c>
    </row>
    <row r="87" ht="15.75" customHeight="1">
      <c r="A87" s="3" t="s">
        <v>10</v>
      </c>
      <c r="B87" s="4">
        <f t="shared" si="37"/>
        <v>32</v>
      </c>
      <c r="C87" s="3">
        <v>3.0</v>
      </c>
      <c r="D87" s="3">
        <v>1.0</v>
      </c>
      <c r="E87" s="3">
        <v>2.0</v>
      </c>
      <c r="F87" s="3">
        <v>1.0</v>
      </c>
      <c r="G87" s="4">
        <f t="shared" si="38"/>
        <v>16</v>
      </c>
      <c r="H87" s="4">
        <f t="shared" si="39"/>
        <v>2</v>
      </c>
      <c r="I87" s="4">
        <f t="shared" si="40"/>
        <v>4</v>
      </c>
      <c r="J87" s="4">
        <f t="shared" si="41"/>
        <v>7</v>
      </c>
      <c r="K87" s="4">
        <f t="shared" si="36"/>
        <v>11</v>
      </c>
    </row>
    <row r="88" ht="15.75" customHeight="1">
      <c r="A88" s="3" t="s">
        <v>10</v>
      </c>
      <c r="B88" s="4">
        <f t="shared" si="37"/>
        <v>16</v>
      </c>
      <c r="C88" s="3">
        <v>3.0</v>
      </c>
      <c r="D88" s="3">
        <v>1.0</v>
      </c>
      <c r="E88" s="3">
        <v>1.0</v>
      </c>
      <c r="F88" s="3">
        <v>1.0</v>
      </c>
      <c r="G88" s="4">
        <f t="shared" si="38"/>
        <v>16</v>
      </c>
      <c r="H88" s="4">
        <f t="shared" si="39"/>
        <v>4</v>
      </c>
      <c r="I88" s="4">
        <f t="shared" si="40"/>
        <v>4</v>
      </c>
      <c r="J88" s="4">
        <f t="shared" si="41"/>
        <v>11</v>
      </c>
      <c r="K88" s="4">
        <f t="shared" si="36"/>
        <v>19</v>
      </c>
    </row>
    <row r="89" ht="15.75" customHeight="1">
      <c r="A89" s="3" t="s">
        <v>10</v>
      </c>
      <c r="B89" s="4">
        <f t="shared" si="37"/>
        <v>16</v>
      </c>
      <c r="C89" s="3">
        <v>3.0</v>
      </c>
      <c r="D89" s="3">
        <v>1.0</v>
      </c>
      <c r="E89" s="3">
        <v>1.0</v>
      </c>
      <c r="F89" s="3">
        <v>1.0</v>
      </c>
      <c r="G89" s="4">
        <f t="shared" si="38"/>
        <v>16</v>
      </c>
      <c r="H89" s="4">
        <f t="shared" si="39"/>
        <v>4</v>
      </c>
      <c r="I89" s="4">
        <f t="shared" si="40"/>
        <v>4</v>
      </c>
      <c r="J89" s="4">
        <f t="shared" si="41"/>
        <v>19</v>
      </c>
      <c r="K89" s="4">
        <f t="shared" si="36"/>
        <v>27</v>
      </c>
    </row>
    <row r="90" ht="15.75" customHeight="1">
      <c r="A90" s="3" t="s">
        <v>10</v>
      </c>
      <c r="B90" s="4">
        <f t="shared" si="37"/>
        <v>16</v>
      </c>
      <c r="C90" s="3">
        <v>3.0</v>
      </c>
      <c r="D90" s="3">
        <v>1.0</v>
      </c>
      <c r="E90" s="3">
        <v>2.0</v>
      </c>
      <c r="F90" s="3">
        <v>1.0</v>
      </c>
      <c r="G90" s="4">
        <f t="shared" si="38"/>
        <v>8</v>
      </c>
      <c r="H90" s="4">
        <f t="shared" si="39"/>
        <v>4</v>
      </c>
      <c r="I90" s="4">
        <f t="shared" si="40"/>
        <v>8</v>
      </c>
      <c r="J90" s="4">
        <f t="shared" si="41"/>
        <v>27</v>
      </c>
      <c r="K90" s="4">
        <f t="shared" si="36"/>
        <v>35</v>
      </c>
    </row>
    <row r="91" ht="15.75" customHeight="1">
      <c r="A91" s="3" t="s">
        <v>10</v>
      </c>
      <c r="B91" s="4">
        <f t="shared" si="37"/>
        <v>8</v>
      </c>
      <c r="C91" s="3">
        <v>3.0</v>
      </c>
      <c r="D91" s="3">
        <v>1.0</v>
      </c>
      <c r="E91" s="3">
        <v>1.0</v>
      </c>
      <c r="F91" s="3">
        <v>1.0</v>
      </c>
      <c r="G91" s="4">
        <f t="shared" si="38"/>
        <v>8</v>
      </c>
      <c r="H91" s="4">
        <f t="shared" si="39"/>
        <v>8</v>
      </c>
      <c r="I91" s="4">
        <f t="shared" si="40"/>
        <v>8</v>
      </c>
      <c r="J91" s="4">
        <f t="shared" si="41"/>
        <v>35</v>
      </c>
      <c r="K91" s="4">
        <f t="shared" si="36"/>
        <v>51</v>
      </c>
    </row>
    <row r="92" ht="15.75" customHeight="1">
      <c r="A92" s="3" t="s">
        <v>10</v>
      </c>
      <c r="B92" s="4">
        <f t="shared" si="37"/>
        <v>8</v>
      </c>
      <c r="C92" s="3">
        <v>3.0</v>
      </c>
      <c r="D92" s="3">
        <v>1.0</v>
      </c>
      <c r="E92" s="3">
        <v>1.0</v>
      </c>
      <c r="F92" s="3">
        <v>1.0</v>
      </c>
      <c r="G92" s="4">
        <f t="shared" si="38"/>
        <v>8</v>
      </c>
      <c r="H92" s="4">
        <f t="shared" si="39"/>
        <v>8</v>
      </c>
      <c r="I92" s="4">
        <f t="shared" si="40"/>
        <v>8</v>
      </c>
      <c r="J92" s="4">
        <f t="shared" si="41"/>
        <v>51</v>
      </c>
      <c r="K92" s="4">
        <f t="shared" si="36"/>
        <v>67</v>
      </c>
    </row>
    <row r="93" ht="15.75" customHeight="1">
      <c r="A93" s="3" t="s">
        <v>10</v>
      </c>
      <c r="B93" s="4">
        <f t="shared" si="37"/>
        <v>8</v>
      </c>
      <c r="C93" s="3">
        <v>3.0</v>
      </c>
      <c r="D93" s="3">
        <v>1.0</v>
      </c>
      <c r="E93" s="3">
        <v>2.0</v>
      </c>
      <c r="F93" s="3">
        <v>1.0</v>
      </c>
      <c r="G93" s="4">
        <f t="shared" si="38"/>
        <v>4</v>
      </c>
      <c r="H93" s="4">
        <f t="shared" si="39"/>
        <v>8</v>
      </c>
      <c r="I93" s="4">
        <f t="shared" si="40"/>
        <v>16</v>
      </c>
      <c r="J93" s="4">
        <f t="shared" si="41"/>
        <v>67</v>
      </c>
      <c r="K93" s="4">
        <f t="shared" si="36"/>
        <v>83</v>
      </c>
    </row>
    <row r="94" ht="15.75" customHeight="1">
      <c r="A94" s="3" t="s">
        <v>10</v>
      </c>
      <c r="B94" s="4">
        <f t="shared" si="37"/>
        <v>4</v>
      </c>
      <c r="C94" s="3">
        <v>3.0</v>
      </c>
      <c r="D94" s="3">
        <v>1.0</v>
      </c>
      <c r="E94" s="3">
        <v>1.0</v>
      </c>
      <c r="F94" s="3">
        <v>1.0</v>
      </c>
      <c r="G94" s="4">
        <f t="shared" si="38"/>
        <v>4</v>
      </c>
      <c r="H94" s="4">
        <f t="shared" si="39"/>
        <v>16</v>
      </c>
      <c r="I94" s="4">
        <f t="shared" si="40"/>
        <v>16</v>
      </c>
      <c r="J94" s="4">
        <f t="shared" si="41"/>
        <v>83</v>
      </c>
      <c r="K94" s="4">
        <f t="shared" si="36"/>
        <v>115</v>
      </c>
    </row>
    <row r="95" ht="15.75" customHeight="1">
      <c r="A95" s="3" t="s">
        <v>10</v>
      </c>
      <c r="B95" s="4">
        <f t="shared" si="37"/>
        <v>4</v>
      </c>
      <c r="C95" s="3">
        <v>3.0</v>
      </c>
      <c r="D95" s="3">
        <v>1.0</v>
      </c>
      <c r="E95" s="3">
        <v>1.0</v>
      </c>
      <c r="F95" s="3">
        <v>1.0</v>
      </c>
      <c r="G95" s="4">
        <f t="shared" si="38"/>
        <v>4</v>
      </c>
      <c r="H95" s="4">
        <f t="shared" si="39"/>
        <v>16</v>
      </c>
      <c r="I95" s="4">
        <f t="shared" si="40"/>
        <v>16</v>
      </c>
      <c r="J95" s="4">
        <f t="shared" si="41"/>
        <v>115</v>
      </c>
      <c r="K95" s="4">
        <f t="shared" si="36"/>
        <v>147</v>
      </c>
    </row>
    <row r="96" ht="15.75" customHeight="1"/>
    <row r="97" ht="15.75" customHeight="1"/>
    <row r="98" ht="15.75" customHeight="1">
      <c r="B98" s="1" t="s">
        <v>28</v>
      </c>
    </row>
    <row r="99" ht="15.75" customHeight="1">
      <c r="A99" s="8"/>
      <c r="B99" s="8" t="s">
        <v>1</v>
      </c>
      <c r="C99" s="8" t="s">
        <v>2</v>
      </c>
      <c r="D99" s="8" t="s">
        <v>3</v>
      </c>
      <c r="E99" s="8" t="s">
        <v>4</v>
      </c>
      <c r="F99" s="9" t="s">
        <v>26</v>
      </c>
      <c r="G99" s="8" t="s">
        <v>5</v>
      </c>
      <c r="H99" s="8" t="s">
        <v>6</v>
      </c>
      <c r="I99" s="8" t="s">
        <v>7</v>
      </c>
      <c r="J99" s="8" t="s">
        <v>8</v>
      </c>
      <c r="K99" s="8" t="s">
        <v>9</v>
      </c>
    </row>
    <row r="100" ht="15.75" customHeight="1">
      <c r="A100" s="3" t="s">
        <v>10</v>
      </c>
      <c r="B100" s="2">
        <v>32.0</v>
      </c>
      <c r="C100" s="3">
        <v>3.0</v>
      </c>
      <c r="D100" s="3">
        <v>1.0</v>
      </c>
      <c r="E100" s="3">
        <v>1.0</v>
      </c>
      <c r="F100" s="3">
        <v>1.0</v>
      </c>
      <c r="G100" s="4">
        <f t="shared" ref="G100:G102" si="42">FLOOR((B100+2*D100-C100)/E100,1)+1</f>
        <v>32</v>
      </c>
      <c r="H100" s="3">
        <v>1.0</v>
      </c>
      <c r="I100" s="4">
        <f t="shared" ref="I100:I113" si="43">H100*E100*F100</f>
        <v>1</v>
      </c>
      <c r="J100" s="3">
        <v>1.0</v>
      </c>
      <c r="K100" s="4">
        <f t="shared" ref="K100:K113" si="44">J100+(C100-1)*H100*F100</f>
        <v>3</v>
      </c>
    </row>
    <row r="101" ht="15.75" customHeight="1">
      <c r="A101" s="3" t="s">
        <v>10</v>
      </c>
      <c r="B101" s="4">
        <f t="shared" ref="B101:B113" si="45">G100</f>
        <v>32</v>
      </c>
      <c r="C101" s="3">
        <v>3.0</v>
      </c>
      <c r="D101" s="3">
        <v>1.0</v>
      </c>
      <c r="E101" s="3">
        <v>1.0</v>
      </c>
      <c r="F101" s="3">
        <v>1.0</v>
      </c>
      <c r="G101" s="4">
        <f t="shared" si="42"/>
        <v>32</v>
      </c>
      <c r="H101" s="4">
        <f t="shared" ref="H101:H113" si="46">I100</f>
        <v>1</v>
      </c>
      <c r="I101" s="4">
        <f t="shared" si="43"/>
        <v>1</v>
      </c>
      <c r="J101" s="4">
        <f t="shared" ref="J101:J113" si="47">K100</f>
        <v>3</v>
      </c>
      <c r="K101" s="4">
        <f t="shared" si="44"/>
        <v>5</v>
      </c>
    </row>
    <row r="102" ht="15.75" customHeight="1">
      <c r="A102" s="3" t="s">
        <v>10</v>
      </c>
      <c r="B102" s="4">
        <f t="shared" si="45"/>
        <v>32</v>
      </c>
      <c r="C102" s="3">
        <v>3.0</v>
      </c>
      <c r="D102" s="3">
        <v>1.0</v>
      </c>
      <c r="E102" s="3">
        <v>1.0</v>
      </c>
      <c r="F102" s="3">
        <v>1.0</v>
      </c>
      <c r="G102" s="4">
        <f t="shared" si="42"/>
        <v>32</v>
      </c>
      <c r="H102" s="4">
        <f t="shared" si="46"/>
        <v>1</v>
      </c>
      <c r="I102" s="4">
        <f t="shared" si="43"/>
        <v>1</v>
      </c>
      <c r="J102" s="4">
        <f t="shared" si="47"/>
        <v>5</v>
      </c>
      <c r="K102" s="4">
        <f t="shared" si="44"/>
        <v>7</v>
      </c>
    </row>
    <row r="103" ht="15.75" customHeight="1">
      <c r="A103" s="3" t="s">
        <v>10</v>
      </c>
      <c r="B103" s="4">
        <f t="shared" si="45"/>
        <v>32</v>
      </c>
      <c r="C103" s="3">
        <v>3.0</v>
      </c>
      <c r="D103" s="3">
        <v>2.0</v>
      </c>
      <c r="E103" s="3">
        <v>2.0</v>
      </c>
      <c r="F103" s="3">
        <v>2.0</v>
      </c>
      <c r="G103" s="4">
        <f>FLOOR((B103+2*D103-F103*(C103-1)-1)/E103,1)+1</f>
        <v>16</v>
      </c>
      <c r="H103" s="4">
        <f t="shared" si="46"/>
        <v>1</v>
      </c>
      <c r="I103" s="4">
        <f t="shared" si="43"/>
        <v>4</v>
      </c>
      <c r="J103" s="4">
        <f t="shared" si="47"/>
        <v>7</v>
      </c>
      <c r="K103" s="4">
        <f t="shared" si="44"/>
        <v>11</v>
      </c>
    </row>
    <row r="104" ht="15.75" customHeight="1">
      <c r="A104" s="3" t="s">
        <v>10</v>
      </c>
      <c r="B104" s="4">
        <f t="shared" si="45"/>
        <v>16</v>
      </c>
      <c r="C104" s="3">
        <v>3.0</v>
      </c>
      <c r="D104" s="3">
        <v>1.0</v>
      </c>
      <c r="E104" s="3">
        <v>1.0</v>
      </c>
      <c r="F104" s="3">
        <v>1.0</v>
      </c>
      <c r="G104" s="4">
        <f t="shared" ref="G104:G106" si="48">FLOOR((B104+2*D104-C104)/E104,1)+1</f>
        <v>16</v>
      </c>
      <c r="H104" s="4">
        <f t="shared" si="46"/>
        <v>4</v>
      </c>
      <c r="I104" s="4">
        <f t="shared" si="43"/>
        <v>4</v>
      </c>
      <c r="J104" s="4">
        <f t="shared" si="47"/>
        <v>11</v>
      </c>
      <c r="K104" s="4">
        <f t="shared" si="44"/>
        <v>19</v>
      </c>
    </row>
    <row r="105" ht="15.75" customHeight="1">
      <c r="A105" s="3" t="s">
        <v>10</v>
      </c>
      <c r="B105" s="4">
        <f t="shared" si="45"/>
        <v>16</v>
      </c>
      <c r="C105" s="3">
        <v>3.0</v>
      </c>
      <c r="D105" s="3">
        <v>1.0</v>
      </c>
      <c r="E105" s="3">
        <v>1.0</v>
      </c>
      <c r="F105" s="3">
        <v>1.0</v>
      </c>
      <c r="G105" s="4">
        <f t="shared" si="48"/>
        <v>16</v>
      </c>
      <c r="H105" s="4">
        <f t="shared" si="46"/>
        <v>4</v>
      </c>
      <c r="I105" s="4">
        <f t="shared" si="43"/>
        <v>4</v>
      </c>
      <c r="J105" s="4">
        <f t="shared" si="47"/>
        <v>19</v>
      </c>
      <c r="K105" s="4">
        <f t="shared" si="44"/>
        <v>27</v>
      </c>
    </row>
    <row r="106" ht="15.75" customHeight="1">
      <c r="A106" s="3" t="s">
        <v>10</v>
      </c>
      <c r="B106" s="4">
        <f t="shared" si="45"/>
        <v>16</v>
      </c>
      <c r="C106" s="3">
        <v>3.0</v>
      </c>
      <c r="D106" s="3">
        <v>1.0</v>
      </c>
      <c r="E106" s="3">
        <v>1.0</v>
      </c>
      <c r="F106" s="3">
        <v>1.0</v>
      </c>
      <c r="G106" s="4">
        <f t="shared" si="48"/>
        <v>16</v>
      </c>
      <c r="H106" s="4">
        <f t="shared" si="46"/>
        <v>4</v>
      </c>
      <c r="I106" s="4">
        <f t="shared" si="43"/>
        <v>4</v>
      </c>
      <c r="J106" s="4">
        <f t="shared" si="47"/>
        <v>27</v>
      </c>
      <c r="K106" s="4">
        <f t="shared" si="44"/>
        <v>35</v>
      </c>
    </row>
    <row r="107" ht="15.75" customHeight="1">
      <c r="A107" s="3" t="s">
        <v>10</v>
      </c>
      <c r="B107" s="4">
        <f t="shared" si="45"/>
        <v>16</v>
      </c>
      <c r="C107" s="3">
        <v>3.0</v>
      </c>
      <c r="D107" s="3">
        <v>2.0</v>
      </c>
      <c r="E107" s="3">
        <v>2.0</v>
      </c>
      <c r="F107" s="3">
        <v>2.0</v>
      </c>
      <c r="G107" s="4">
        <f>FLOOR((B107+2*D107-F107*(C107-1)-1)/E107,1)+1</f>
        <v>8</v>
      </c>
      <c r="H107" s="4">
        <f t="shared" si="46"/>
        <v>4</v>
      </c>
      <c r="I107" s="4">
        <f t="shared" si="43"/>
        <v>16</v>
      </c>
      <c r="J107" s="4">
        <f t="shared" si="47"/>
        <v>35</v>
      </c>
      <c r="K107" s="4">
        <f t="shared" si="44"/>
        <v>51</v>
      </c>
    </row>
    <row r="108" ht="15.75" customHeight="1">
      <c r="A108" s="3" t="s">
        <v>10</v>
      </c>
      <c r="B108" s="4">
        <f t="shared" si="45"/>
        <v>8</v>
      </c>
      <c r="C108" s="3">
        <v>3.0</v>
      </c>
      <c r="D108" s="3">
        <v>1.0</v>
      </c>
      <c r="E108" s="3">
        <v>1.0</v>
      </c>
      <c r="F108" s="3">
        <v>1.0</v>
      </c>
      <c r="G108" s="4">
        <f t="shared" ref="G108:G110" si="49">FLOOR((B108+2*D108-C108)/E108,1)+1</f>
        <v>8</v>
      </c>
      <c r="H108" s="4">
        <f t="shared" si="46"/>
        <v>16</v>
      </c>
      <c r="I108" s="4">
        <f t="shared" si="43"/>
        <v>16</v>
      </c>
      <c r="J108" s="4">
        <f t="shared" si="47"/>
        <v>51</v>
      </c>
      <c r="K108" s="4">
        <f t="shared" si="44"/>
        <v>83</v>
      </c>
    </row>
    <row r="109" ht="15.75" customHeight="1">
      <c r="A109" s="3" t="s">
        <v>10</v>
      </c>
      <c r="B109" s="4">
        <f t="shared" si="45"/>
        <v>8</v>
      </c>
      <c r="C109" s="3">
        <v>3.0</v>
      </c>
      <c r="D109" s="3">
        <v>1.0</v>
      </c>
      <c r="E109" s="3">
        <v>1.0</v>
      </c>
      <c r="F109" s="3">
        <v>1.0</v>
      </c>
      <c r="G109" s="4">
        <f t="shared" si="49"/>
        <v>8</v>
      </c>
      <c r="H109" s="4">
        <f t="shared" si="46"/>
        <v>16</v>
      </c>
      <c r="I109" s="4">
        <f t="shared" si="43"/>
        <v>16</v>
      </c>
      <c r="J109" s="4">
        <f t="shared" si="47"/>
        <v>83</v>
      </c>
      <c r="K109" s="4">
        <f t="shared" si="44"/>
        <v>115</v>
      </c>
    </row>
    <row r="110" ht="15.75" customHeight="1">
      <c r="A110" s="3" t="s">
        <v>10</v>
      </c>
      <c r="B110" s="4">
        <f t="shared" si="45"/>
        <v>8</v>
      </c>
      <c r="C110" s="3">
        <v>3.0</v>
      </c>
      <c r="D110" s="3">
        <v>1.0</v>
      </c>
      <c r="E110" s="3">
        <v>1.0</v>
      </c>
      <c r="F110" s="3">
        <v>1.0</v>
      </c>
      <c r="G110" s="4">
        <f t="shared" si="49"/>
        <v>8</v>
      </c>
      <c r="H110" s="4">
        <f t="shared" si="46"/>
        <v>16</v>
      </c>
      <c r="I110" s="4">
        <f t="shared" si="43"/>
        <v>16</v>
      </c>
      <c r="J110" s="4">
        <f t="shared" si="47"/>
        <v>115</v>
      </c>
      <c r="K110" s="4">
        <f t="shared" si="44"/>
        <v>147</v>
      </c>
    </row>
    <row r="111" ht="15.75" customHeight="1">
      <c r="A111" s="3" t="s">
        <v>10</v>
      </c>
      <c r="B111" s="4">
        <f t="shared" si="45"/>
        <v>8</v>
      </c>
      <c r="C111" s="3">
        <v>3.0</v>
      </c>
      <c r="D111" s="3">
        <v>2.0</v>
      </c>
      <c r="E111" s="3">
        <v>2.0</v>
      </c>
      <c r="F111" s="3">
        <v>2.0</v>
      </c>
      <c r="G111" s="4">
        <f>FLOOR((B111+2*D111-F111*(C111-1)-1)/E111,1)+1</f>
        <v>4</v>
      </c>
      <c r="H111" s="4">
        <f t="shared" si="46"/>
        <v>16</v>
      </c>
      <c r="I111" s="4">
        <f t="shared" si="43"/>
        <v>64</v>
      </c>
      <c r="J111" s="4">
        <f t="shared" si="47"/>
        <v>147</v>
      </c>
      <c r="K111" s="4">
        <f t="shared" si="44"/>
        <v>211</v>
      </c>
    </row>
    <row r="112" ht="15.75" customHeight="1">
      <c r="A112" s="3" t="s">
        <v>10</v>
      </c>
      <c r="B112" s="4">
        <f t="shared" si="45"/>
        <v>4</v>
      </c>
      <c r="C112" s="3">
        <v>3.0</v>
      </c>
      <c r="D112" s="3">
        <v>1.0</v>
      </c>
      <c r="E112" s="3">
        <v>1.0</v>
      </c>
      <c r="F112" s="3">
        <v>1.0</v>
      </c>
      <c r="G112" s="4">
        <f t="shared" ref="G112:G113" si="50">FLOOR((B112+2*D112-C112)/E112,1)+1</f>
        <v>4</v>
      </c>
      <c r="H112" s="4">
        <f t="shared" si="46"/>
        <v>64</v>
      </c>
      <c r="I112" s="4">
        <f t="shared" si="43"/>
        <v>64</v>
      </c>
      <c r="J112" s="4">
        <f t="shared" si="47"/>
        <v>211</v>
      </c>
      <c r="K112" s="4">
        <f t="shared" si="44"/>
        <v>339</v>
      </c>
    </row>
    <row r="113" ht="15.75" customHeight="1">
      <c r="A113" s="3" t="s">
        <v>10</v>
      </c>
      <c r="B113" s="4">
        <f t="shared" si="45"/>
        <v>4</v>
      </c>
      <c r="C113" s="3">
        <v>3.0</v>
      </c>
      <c r="D113" s="3">
        <v>1.0</v>
      </c>
      <c r="E113" s="3">
        <v>1.0</v>
      </c>
      <c r="F113" s="3">
        <v>1.0</v>
      </c>
      <c r="G113" s="4">
        <f t="shared" si="50"/>
        <v>4</v>
      </c>
      <c r="H113" s="4">
        <f t="shared" si="46"/>
        <v>64</v>
      </c>
      <c r="I113" s="4">
        <f t="shared" si="43"/>
        <v>64</v>
      </c>
      <c r="J113" s="4">
        <f t="shared" si="47"/>
        <v>339</v>
      </c>
      <c r="K113" s="4">
        <f t="shared" si="44"/>
        <v>467</v>
      </c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2:J2"/>
    <mergeCell ref="A17:J17"/>
    <mergeCell ref="A35:J35"/>
    <mergeCell ref="B50:J50"/>
    <mergeCell ref="B68:K68"/>
    <mergeCell ref="B98:K98"/>
    <mergeCell ref="B83:K83"/>
    <mergeCell ref="U4:W4"/>
    <mergeCell ref="N4:P4"/>
  </mergeCells>
  <conditionalFormatting sqref="P17:Q24">
    <cfRule type="expression" dxfId="0" priority="1">
      <formula>ISEVEN(COLUMN())</formula>
    </cfRule>
  </conditionalFormatting>
  <printOptions/>
  <pageMargins bottom="0.75" footer="0.0" header="0.0" left="0.7" right="0.7" top="0.75"/>
  <pageSetup orientation="portrait"/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