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ub-my.sharepoint.com/personal/anne_van_den_oever_vub_be/Documents/Shared folder Anne Daniele/Publications/REDIFUEL paper/Appendices/"/>
    </mc:Choice>
  </mc:AlternateContent>
  <xr:revisionPtr revIDLastSave="262" documentId="8_{1468A726-D18D-469D-B637-51A6627533EA}" xr6:coauthVersionLast="47" xr6:coauthVersionMax="47" xr10:uidLastSave="{7B3435B4-9192-4CD7-A23D-2CEF1B6E4DEE}"/>
  <bookViews>
    <workbookView xWindow="-28920" yWindow="-3495" windowWidth="29040" windowHeight="15840" activeTab="3" xr2:uid="{00000000-000D-0000-FFFF-FFFF00000000}"/>
  </bookViews>
  <sheets>
    <sheet name="Life cycle phases" sheetId="6" r:id="rId1"/>
    <sheet name="Comparison AFT" sheetId="1" r:id="rId2"/>
    <sheet name="Halon 1301" sheetId="7" r:id="rId3"/>
    <sheet name="Sensitivit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4" l="1"/>
  <c r="Q7" i="4" l="1"/>
  <c r="P8" i="4"/>
  <c r="Q8" i="4"/>
  <c r="G8" i="4" l="1"/>
  <c r="M46" i="1"/>
  <c r="G7" i="4" l="1"/>
  <c r="H8" i="4"/>
  <c r="Q4" i="4"/>
  <c r="G4" i="4"/>
  <c r="Q3" i="4"/>
  <c r="Q6" i="4"/>
  <c r="P3" i="4"/>
  <c r="H6" i="4"/>
  <c r="P6" i="4"/>
  <c r="H3" i="4"/>
  <c r="P4" i="4"/>
  <c r="Q5" i="4"/>
  <c r="H4" i="4"/>
  <c r="P5" i="4"/>
  <c r="H5" i="4"/>
  <c r="G6" i="4"/>
  <c r="G5" i="4"/>
</calcChain>
</file>

<file path=xl/sharedStrings.xml><?xml version="1.0" encoding="utf-8"?>
<sst xmlns="http://schemas.openxmlformats.org/spreadsheetml/2006/main" count="178" uniqueCount="57">
  <si>
    <t>IPCC 2013, climate change, GWP 100a, incl. H and bio CO2</t>
  </si>
  <si>
    <t>EF v3.0, acidification, accumulated exceedance (ae)</t>
  </si>
  <si>
    <t xml:space="preserve">EF v3.0, ecotoxicity: freshwater, comparative toxic unit for ecosystems (CTUe) </t>
  </si>
  <si>
    <t>EF v3.0, energy resources: non-renewable, abiotic depletion potential (ADP): fossil fuels</t>
  </si>
  <si>
    <t>EF v3.0, eutrophication: freshwater, fraction of nutrients reaching freshwater end compartment (P)</t>
  </si>
  <si>
    <t>EF v3.0, eutrophication: marine, fraction of nutrients reaching marine end compartment (N)</t>
  </si>
  <si>
    <t xml:space="preserve">EF v3.0, eutrophication: terrestrial, accumulated exceedance (AE) </t>
  </si>
  <si>
    <t xml:space="preserve">EF v3.0, human toxicity: carcinogenic, comparative toxic unit for human (CTUh) </t>
  </si>
  <si>
    <t xml:space="preserve">EF v3.0, human toxicity: non-carcinogenic, comparative toxic unit for human (CTUh) </t>
  </si>
  <si>
    <t>EF v3.0, ionising radiation: human health, human exposure efficiency relative to u235</t>
  </si>
  <si>
    <t>EF v3.0, land use, soil quality index</t>
  </si>
  <si>
    <t>EF v3.0, material resources: metals/minerals, abiotic depletion potential (ADP): elements (ultimate reserves)</t>
  </si>
  <si>
    <t xml:space="preserve">EF v3.0, ozone depletion, ozone depletion potential (ODP) </t>
  </si>
  <si>
    <t>EF v3.0, particulate matter formation, impact on human health</t>
  </si>
  <si>
    <t>EF v3.0, photochemical ozone formation: human health, tropospheric ozone concentration increase</t>
  </si>
  <si>
    <t>EF v3.0, water use, user deprivation potential (deprivation-weighted water consumption)</t>
  </si>
  <si>
    <t>Base - 2030</t>
  </si>
  <si>
    <t>Base - 2050</t>
  </si>
  <si>
    <t>RCP19 - 2050</t>
  </si>
  <si>
    <t>RCP19 - 2030</t>
  </si>
  <si>
    <t>8.8t payload</t>
  </si>
  <si>
    <t>13.8t payload</t>
  </si>
  <si>
    <t>19.3t payload</t>
  </si>
  <si>
    <t>BET</t>
  </si>
  <si>
    <t>ICET-B0</t>
  </si>
  <si>
    <t>ICET-RF</t>
  </si>
  <si>
    <t>ICET-UCOME</t>
  </si>
  <si>
    <t>ICET-RME</t>
  </si>
  <si>
    <t>PHET-B0</t>
  </si>
  <si>
    <t>PHET-RF</t>
  </si>
  <si>
    <t>Low</t>
  </si>
  <si>
    <t>High</t>
  </si>
  <si>
    <t>Base</t>
  </si>
  <si>
    <t>Gap</t>
  </si>
  <si>
    <t>Change min</t>
  </si>
  <si>
    <t>change pos</t>
  </si>
  <si>
    <t>Gap2</t>
  </si>
  <si>
    <t>Base-2030</t>
  </si>
  <si>
    <t>RCP19-2050</t>
  </si>
  <si>
    <t>Transport distance [50 km, 100 km, 500 km]</t>
  </si>
  <si>
    <t>GWPbio [0, 0.44, 0.52]</t>
  </si>
  <si>
    <t>Bark allocation factor [0.1, 0.13, 1]</t>
  </si>
  <si>
    <t>Payload [19.3t, 8.8t]</t>
  </si>
  <si>
    <t>Economic allocation factor [0.08, 0.14, 0.45]</t>
  </si>
  <si>
    <t>Economic allocation factor [0.45, 0.14, 0.08]</t>
  </si>
  <si>
    <t>Infrastructure</t>
  </si>
  <si>
    <t>Truck</t>
  </si>
  <si>
    <t>Energy carrier</t>
  </si>
  <si>
    <t>Use-phase</t>
  </si>
  <si>
    <t>Base-2050</t>
  </si>
  <si>
    <t>SUM</t>
  </si>
  <si>
    <t>Total</t>
  </si>
  <si>
    <t>RCP19-2030</t>
  </si>
  <si>
    <t>Electricity consumption [-10%, 7.9 MW, +10%]</t>
  </si>
  <si>
    <t>Electricity consumption [+10%, 7.9 MW, -10%]</t>
  </si>
  <si>
    <t>Results with Halon 1301 removed from all petroleum production activities</t>
  </si>
  <si>
    <t>RCP-2050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</si>
</sst>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2" xfId="0" applyBorder="1" applyAlignment="1"/>
    <xf numFmtId="0" fontId="1" fillId="0" borderId="2" xfId="0" applyFont="1" applyBorder="1" applyAlignment="1"/>
    <xf numFmtId="164" fontId="0" fillId="0" borderId="0" xfId="1" applyNumberFormat="1" applyFon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1F880"/>
      <color rgb="FF55C59D"/>
      <color rgb="FF7481CF"/>
      <color rgb="FF4F5AA8"/>
      <color rgb="FFBCBCF2"/>
      <color rgb="FF4E4EDE"/>
      <color rgb="FF2020AC"/>
      <color rgb="FF1A1A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'Life cycle phases'!$C$2</c:f>
              <c:strCache>
                <c:ptCount val="1"/>
                <c:pt idx="0">
                  <c:v>Infrastructure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multiLvlStrRef>
              <c:f>'Life cycle phases'!$A$3:$B$10</c:f>
              <c:multiLvlStrCache>
                <c:ptCount val="8"/>
                <c:lvl>
                  <c:pt idx="0">
                    <c:v>Base-2030</c:v>
                  </c:pt>
                  <c:pt idx="1">
                    <c:v>Base-2050</c:v>
                  </c:pt>
                  <c:pt idx="2">
                    <c:v>RCP19-2030</c:v>
                  </c:pt>
                  <c:pt idx="3">
                    <c:v>RCP19-2050</c:v>
                  </c:pt>
                  <c:pt idx="4">
                    <c:v>Base-2030</c:v>
                  </c:pt>
                  <c:pt idx="5">
                    <c:v>Base-2050</c:v>
                  </c:pt>
                  <c:pt idx="6">
                    <c:v>RCP19-2030</c:v>
                  </c:pt>
                  <c:pt idx="7">
                    <c:v>RCP19-2050</c:v>
                  </c:pt>
                </c:lvl>
                <c:lvl>
                  <c:pt idx="0">
                    <c:v>ICET-RF</c:v>
                  </c:pt>
                  <c:pt idx="4">
                    <c:v>PHET-RF</c:v>
                  </c:pt>
                </c:lvl>
              </c:multiLvlStrCache>
            </c:multiLvlStrRef>
          </c:cat>
          <c:val>
            <c:numRef>
              <c:f>'Life cycle phases'!$C$3:$C$10</c:f>
              <c:numCache>
                <c:formatCode>General</c:formatCode>
                <c:ptCount val="8"/>
                <c:pt idx="0">
                  <c:v>1.736100600118564E-2</c:v>
                </c:pt>
                <c:pt idx="1">
                  <c:v>1.5606560514121289E-2</c:v>
                </c:pt>
                <c:pt idx="2">
                  <c:v>1.255682394640989E-2</c:v>
                </c:pt>
                <c:pt idx="3">
                  <c:v>8.1789965992700581E-3</c:v>
                </c:pt>
                <c:pt idx="4">
                  <c:v>1.791010680348519E-2</c:v>
                </c:pt>
                <c:pt idx="5">
                  <c:v>1.5942987716515949E-2</c:v>
                </c:pt>
                <c:pt idx="6">
                  <c:v>1.2954769588151321E-2</c:v>
                </c:pt>
                <c:pt idx="7">
                  <c:v>8.361801667458214E-3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D-4FCE-88BC-1E9C3765071D}"/>
            </c:ext>
          </c:extLst>
        </c:ser>
        <c:ser>
          <c:idx val="1"/>
          <c:order val="1"/>
          <c:tx>
            <c:strRef>
              <c:f>'Life cycle phases'!$D$2</c:f>
              <c:strCache>
                <c:ptCount val="1"/>
                <c:pt idx="0">
                  <c:v>Truck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multiLvlStrRef>
              <c:f>'Life cycle phases'!$A$3:$B$10</c:f>
              <c:multiLvlStrCache>
                <c:ptCount val="8"/>
                <c:lvl>
                  <c:pt idx="0">
                    <c:v>Base-2030</c:v>
                  </c:pt>
                  <c:pt idx="1">
                    <c:v>Base-2050</c:v>
                  </c:pt>
                  <c:pt idx="2">
                    <c:v>RCP19-2030</c:v>
                  </c:pt>
                  <c:pt idx="3">
                    <c:v>RCP19-2050</c:v>
                  </c:pt>
                  <c:pt idx="4">
                    <c:v>Base-2030</c:v>
                  </c:pt>
                  <c:pt idx="5">
                    <c:v>Base-2050</c:v>
                  </c:pt>
                  <c:pt idx="6">
                    <c:v>RCP19-2030</c:v>
                  </c:pt>
                  <c:pt idx="7">
                    <c:v>RCP19-2050</c:v>
                  </c:pt>
                </c:lvl>
                <c:lvl>
                  <c:pt idx="0">
                    <c:v>ICET-RF</c:v>
                  </c:pt>
                  <c:pt idx="4">
                    <c:v>PHET-RF</c:v>
                  </c:pt>
                </c:lvl>
              </c:multiLvlStrCache>
            </c:multiLvlStrRef>
          </c:cat>
          <c:val>
            <c:numRef>
              <c:f>'Life cycle phases'!$D$3:$D$10</c:f>
              <c:numCache>
                <c:formatCode>General</c:formatCode>
                <c:ptCount val="8"/>
                <c:pt idx="0">
                  <c:v>1.6954833411557239E-2</c:v>
                </c:pt>
                <c:pt idx="1">
                  <c:v>1.912730566181154E-2</c:v>
                </c:pt>
                <c:pt idx="2">
                  <c:v>1.339833644348936E-2</c:v>
                </c:pt>
                <c:pt idx="3">
                  <c:v>1.2199758259185961E-2</c:v>
                </c:pt>
                <c:pt idx="4">
                  <c:v>1.8783189963883621E-2</c:v>
                </c:pt>
                <c:pt idx="5">
                  <c:v>2.0016616509544369E-2</c:v>
                </c:pt>
                <c:pt idx="6">
                  <c:v>1.479718444296986E-2</c:v>
                </c:pt>
                <c:pt idx="7">
                  <c:v>1.278847238850148E-2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D-4FCE-88BC-1E9C3765071D}"/>
            </c:ext>
          </c:extLst>
        </c:ser>
        <c:ser>
          <c:idx val="2"/>
          <c:order val="2"/>
          <c:tx>
            <c:strRef>
              <c:f>'Life cycle phases'!$E$2</c:f>
              <c:strCache>
                <c:ptCount val="1"/>
                <c:pt idx="0">
                  <c:v>Energy carrier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multiLvlStrRef>
              <c:f>'Life cycle phases'!$A$3:$B$10</c:f>
              <c:multiLvlStrCache>
                <c:ptCount val="8"/>
                <c:lvl>
                  <c:pt idx="0">
                    <c:v>Base-2030</c:v>
                  </c:pt>
                  <c:pt idx="1">
                    <c:v>Base-2050</c:v>
                  </c:pt>
                  <c:pt idx="2">
                    <c:v>RCP19-2030</c:v>
                  </c:pt>
                  <c:pt idx="3">
                    <c:v>RCP19-2050</c:v>
                  </c:pt>
                  <c:pt idx="4">
                    <c:v>Base-2030</c:v>
                  </c:pt>
                  <c:pt idx="5">
                    <c:v>Base-2050</c:v>
                  </c:pt>
                  <c:pt idx="6">
                    <c:v>RCP19-2030</c:v>
                  </c:pt>
                  <c:pt idx="7">
                    <c:v>RCP19-2050</c:v>
                  </c:pt>
                </c:lvl>
                <c:lvl>
                  <c:pt idx="0">
                    <c:v>ICET-RF</c:v>
                  </c:pt>
                  <c:pt idx="4">
                    <c:v>PHET-RF</c:v>
                  </c:pt>
                </c:lvl>
              </c:multiLvlStrCache>
            </c:multiLvlStrRef>
          </c:cat>
          <c:val>
            <c:numRef>
              <c:f>'Life cycle phases'!$E$3:$E$10</c:f>
              <c:numCache>
                <c:formatCode>General</c:formatCode>
                <c:ptCount val="8"/>
                <c:pt idx="0">
                  <c:v>1.7046004534846549E-2</c:v>
                </c:pt>
                <c:pt idx="1">
                  <c:v>2.6381745125120148E-2</c:v>
                </c:pt>
                <c:pt idx="2">
                  <c:v>3.9966399787439988E-3</c:v>
                </c:pt>
                <c:pt idx="3">
                  <c:v>-3.3818968076211459E-3</c:v>
                </c:pt>
                <c:pt idx="4">
                  <c:v>2.0295568853294529E-2</c:v>
                </c:pt>
                <c:pt idx="5">
                  <c:v>3.1671319212768403E-2</c:v>
                </c:pt>
                <c:pt idx="6">
                  <c:v>4.9206356626611816E-3</c:v>
                </c:pt>
                <c:pt idx="7">
                  <c:v>-3.7449174523852551E-3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D-4FCE-88BC-1E9C3765071D}"/>
            </c:ext>
          </c:extLst>
        </c:ser>
        <c:ser>
          <c:idx val="3"/>
          <c:order val="3"/>
          <c:tx>
            <c:strRef>
              <c:f>'Life cycle phases'!$F$2</c:f>
              <c:strCache>
                <c:ptCount val="1"/>
                <c:pt idx="0">
                  <c:v>Use-phase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multiLvlStrRef>
              <c:f>'Life cycle phases'!$A$3:$B$10</c:f>
              <c:multiLvlStrCache>
                <c:ptCount val="8"/>
                <c:lvl>
                  <c:pt idx="0">
                    <c:v>Base-2030</c:v>
                  </c:pt>
                  <c:pt idx="1">
                    <c:v>Base-2050</c:v>
                  </c:pt>
                  <c:pt idx="2">
                    <c:v>RCP19-2030</c:v>
                  </c:pt>
                  <c:pt idx="3">
                    <c:v>RCP19-2050</c:v>
                  </c:pt>
                  <c:pt idx="4">
                    <c:v>Base-2030</c:v>
                  </c:pt>
                  <c:pt idx="5">
                    <c:v>Base-2050</c:v>
                  </c:pt>
                  <c:pt idx="6">
                    <c:v>RCP19-2030</c:v>
                  </c:pt>
                  <c:pt idx="7">
                    <c:v>RCP19-2050</c:v>
                  </c:pt>
                </c:lvl>
                <c:lvl>
                  <c:pt idx="0">
                    <c:v>ICET-RF</c:v>
                  </c:pt>
                  <c:pt idx="4">
                    <c:v>PHET-RF</c:v>
                  </c:pt>
                </c:lvl>
              </c:multiLvlStrCache>
            </c:multiLvlStrRef>
          </c:cat>
          <c:val>
            <c:numRef>
              <c:f>'Life cycle phases'!$F$3:$F$10</c:f>
              <c:numCache>
                <c:formatCode>General</c:formatCode>
                <c:ptCount val="8"/>
                <c:pt idx="0">
                  <c:v>1.4551251953153835E-2</c:v>
                </c:pt>
                <c:pt idx="1">
                  <c:v>1.0975688704946612E-2</c:v>
                </c:pt>
                <c:pt idx="2">
                  <c:v>1.6419159377829874E-2</c:v>
                </c:pt>
                <c:pt idx="3">
                  <c:v>1.5238010028966055E-2</c:v>
                </c:pt>
                <c:pt idx="4">
                  <c:v>1.3780086144207407E-2</c:v>
                </c:pt>
                <c:pt idx="5">
                  <c:v>1.0151577023599298E-2</c:v>
                </c:pt>
                <c:pt idx="6">
                  <c:v>1.551603449038657E-2</c:v>
                </c:pt>
                <c:pt idx="7">
                  <c:v>1.404084030996449E-2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D-4FCE-88BC-1E9C37650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056896"/>
        <c:axId val="1845060224"/>
      </c:barChart>
      <c:catAx>
        <c:axId val="18450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45060224"/>
        <c:crosses val="autoZero"/>
        <c:auto val="1"/>
        <c:lblAlgn val="ctr"/>
        <c:lblOffset val="100"/>
        <c:noMultiLvlLbl val="0"/>
      </c:catAx>
      <c:valAx>
        <c:axId val="18450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 change (kg CO</a:t>
                </a:r>
                <a:r>
                  <a:rPr lang="en-US" baseline="-25000"/>
                  <a:t>2</a:t>
                </a:r>
                <a:r>
                  <a:rPr lang="en-US"/>
                  <a:t> eq/tonne-km)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450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Carcinogenic human toxicity (CTUh/tonne-km)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AFT'!$AE$2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AFT'!$AE$3:$AE$9</c:f>
              <c:numCache>
                <c:formatCode>General</c:formatCode>
                <c:ptCount val="7"/>
                <c:pt idx="0">
                  <c:v>7.3027467500732605E-11</c:v>
                </c:pt>
                <c:pt idx="1">
                  <c:v>1.0741912344093771E-10</c:v>
                </c:pt>
                <c:pt idx="2">
                  <c:v>7.2712551616858212E-11</c:v>
                </c:pt>
                <c:pt idx="3">
                  <c:v>6.3896687741473212E-11</c:v>
                </c:pt>
                <c:pt idx="4">
                  <c:v>8.4025595180695372E-11</c:v>
                </c:pt>
                <c:pt idx="5">
                  <c:v>1.1620058341402691E-10</c:v>
                </c:pt>
                <c:pt idx="6">
                  <c:v>2.3764292576986389E-10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8-4DE3-8849-D75C7E1268CD}"/>
            </c:ext>
          </c:extLst>
        </c:ser>
        <c:ser>
          <c:idx val="1"/>
          <c:order val="1"/>
          <c:tx>
            <c:strRef>
              <c:f>'Comparison AFT'!$AF$2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AFT'!$AF$3:$AF$9</c:f>
              <c:numCache>
                <c:formatCode>General</c:formatCode>
                <c:ptCount val="7"/>
                <c:pt idx="0">
                  <c:v>5.4185054390480409E-11</c:v>
                </c:pt>
                <c:pt idx="1">
                  <c:v>8.0617680525740882E-11</c:v>
                </c:pt>
                <c:pt idx="2">
                  <c:v>5.2213732467646523E-11</c:v>
                </c:pt>
                <c:pt idx="3">
                  <c:v>4.443811216805632E-11</c:v>
                </c:pt>
                <c:pt idx="4">
                  <c:v>6.1928707094521873E-11</c:v>
                </c:pt>
                <c:pt idx="5">
                  <c:v>8.6116125521936996E-11</c:v>
                </c:pt>
                <c:pt idx="6">
                  <c:v>1.3214844812174991E-10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8-4DE3-8849-D75C7E1268CD}"/>
            </c:ext>
          </c:extLst>
        </c:ser>
        <c:ser>
          <c:idx val="2"/>
          <c:order val="2"/>
          <c:tx>
            <c:strRef>
              <c:f>'Comparison AFT'!$AG$2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AFT'!$AG$3:$AG$9</c:f>
              <c:numCache>
                <c:formatCode>General</c:formatCode>
                <c:ptCount val="7"/>
                <c:pt idx="0">
                  <c:v>6.9439842216326077E-11</c:v>
                </c:pt>
                <c:pt idx="1">
                  <c:v>1.0429323775679221E-10</c:v>
                </c:pt>
                <c:pt idx="2">
                  <c:v>7.069562024450278E-11</c:v>
                </c:pt>
                <c:pt idx="3">
                  <c:v>6.2220594882630135E-11</c:v>
                </c:pt>
                <c:pt idx="4">
                  <c:v>8.0013573799840773E-11</c:v>
                </c:pt>
                <c:pt idx="5">
                  <c:v>1.12620540831492E-10</c:v>
                </c:pt>
                <c:pt idx="6">
                  <c:v>2.302007537796404E-10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8-4DE3-8849-D75C7E1268CD}"/>
            </c:ext>
          </c:extLst>
        </c:ser>
        <c:ser>
          <c:idx val="3"/>
          <c:order val="3"/>
          <c:tx>
            <c:strRef>
              <c:f>'Comparison AFT'!$AH$2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AFT'!$AH$3:$AH$9</c:f>
              <c:numCache>
                <c:formatCode>General</c:formatCode>
                <c:ptCount val="7"/>
                <c:pt idx="0">
                  <c:v>5.0634519123560997E-11</c:v>
                </c:pt>
                <c:pt idx="1">
                  <c:v>8.216405806389198E-11</c:v>
                </c:pt>
                <c:pt idx="2">
                  <c:v>5.087086287424741E-11</c:v>
                </c:pt>
                <c:pt idx="3">
                  <c:v>4.3275608837817673E-11</c:v>
                </c:pt>
                <c:pt idx="4">
                  <c:v>5.7904823909197102E-11</c:v>
                </c:pt>
                <c:pt idx="5">
                  <c:v>8.6756219425889643E-11</c:v>
                </c:pt>
                <c:pt idx="6">
                  <c:v>1.2582250427180189E-10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38-4DE3-8849-D75C7E126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12285808"/>
        <c:axId val="1612282896"/>
      </c:barChart>
      <c:catAx>
        <c:axId val="1612285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12282896"/>
        <c:crosses val="autoZero"/>
        <c:auto val="1"/>
        <c:lblAlgn val="ctr"/>
        <c:lblOffset val="100"/>
        <c:noMultiLvlLbl val="0"/>
      </c:catAx>
      <c:valAx>
        <c:axId val="1612282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1228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851487314085735E-2"/>
          <c:y val="0.69959891219295989"/>
          <c:w val="0.89318591426071736"/>
          <c:h val="0.27260400650057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Non-carcinogenic human toxicity (CTUh/tonne-km)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AFT'!$AI$2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AFT'!$AI$3:$AI$9</c:f>
              <c:numCache>
                <c:formatCode>General</c:formatCode>
                <c:ptCount val="7"/>
                <c:pt idx="0">
                  <c:v>2.1627408096483279E-9</c:v>
                </c:pt>
                <c:pt idx="1">
                  <c:v>2.0222201209024538E-9</c:v>
                </c:pt>
                <c:pt idx="2">
                  <c:v>2.12315750016216E-9</c:v>
                </c:pt>
                <c:pt idx="3">
                  <c:v>1.886296133931565E-9</c:v>
                </c:pt>
                <c:pt idx="4">
                  <c:v>2.317451989666571E-9</c:v>
                </c:pt>
                <c:pt idx="5">
                  <c:v>2.1859883720146879E-9</c:v>
                </c:pt>
                <c:pt idx="6">
                  <c:v>5.8171856982830697E-9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3-468B-9925-8C08D9D7996A}"/>
            </c:ext>
          </c:extLst>
        </c:ser>
        <c:ser>
          <c:idx val="1"/>
          <c:order val="1"/>
          <c:tx>
            <c:strRef>
              <c:f>'Comparison AFT'!$AJ$2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AFT'!$AJ$3:$AJ$9</c:f>
              <c:numCache>
                <c:formatCode>General</c:formatCode>
                <c:ptCount val="7"/>
                <c:pt idx="0">
                  <c:v>2.2472036052691039E-9</c:v>
                </c:pt>
                <c:pt idx="1">
                  <c:v>2.0305904660533388E-9</c:v>
                </c:pt>
                <c:pt idx="2">
                  <c:v>2.1200144130717058E-9</c:v>
                </c:pt>
                <c:pt idx="3">
                  <c:v>1.9128154648497592E-9</c:v>
                </c:pt>
                <c:pt idx="4">
                  <c:v>2.3508269609057532E-9</c:v>
                </c:pt>
                <c:pt idx="5">
                  <c:v>2.1526131092711439E-9</c:v>
                </c:pt>
                <c:pt idx="6">
                  <c:v>4.121201847124721E-9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3-468B-9925-8C08D9D7996A}"/>
            </c:ext>
          </c:extLst>
        </c:ser>
        <c:ser>
          <c:idx val="2"/>
          <c:order val="2"/>
          <c:tx>
            <c:strRef>
              <c:f>'Comparison AFT'!$AK$2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AFT'!$AK$3:$AK$9</c:f>
              <c:numCache>
                <c:formatCode>General</c:formatCode>
                <c:ptCount val="7"/>
                <c:pt idx="0">
                  <c:v>1.9813472532908611E-9</c:v>
                </c:pt>
                <c:pt idx="1">
                  <c:v>1.9465538536716E-9</c:v>
                </c:pt>
                <c:pt idx="2">
                  <c:v>2.03719904619067E-9</c:v>
                </c:pt>
                <c:pt idx="3">
                  <c:v>1.816315605213919E-9</c:v>
                </c:pt>
                <c:pt idx="4">
                  <c:v>2.112231520389332E-9</c:v>
                </c:pt>
                <c:pt idx="5">
                  <c:v>2.079680682322866E-9</c:v>
                </c:pt>
                <c:pt idx="6">
                  <c:v>5.4191240263784988E-9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3-468B-9925-8C08D9D7996A}"/>
            </c:ext>
          </c:extLst>
        </c:ser>
        <c:ser>
          <c:idx val="3"/>
          <c:order val="3"/>
          <c:tx>
            <c:strRef>
              <c:f>'Comparison AFT'!$AL$2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AFT'!$AL$3:$AL$9</c:f>
              <c:numCache>
                <c:formatCode>General</c:formatCode>
                <c:ptCount val="7"/>
                <c:pt idx="0">
                  <c:v>2.0126581580676631E-9</c:v>
                </c:pt>
                <c:pt idx="1">
                  <c:v>1.9596869368499621E-9</c:v>
                </c:pt>
                <c:pt idx="2">
                  <c:v>2.0369741547631429E-9</c:v>
                </c:pt>
                <c:pt idx="3">
                  <c:v>1.846429083926944E-9</c:v>
                </c:pt>
                <c:pt idx="4">
                  <c:v>2.082535661613179E-9</c:v>
                </c:pt>
                <c:pt idx="5">
                  <c:v>2.0340638568955011E-9</c:v>
                </c:pt>
                <c:pt idx="6">
                  <c:v>3.683981014247161E-9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3-468B-9925-8C08D9D79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6280880"/>
        <c:axId val="2016270896"/>
      </c:barChart>
      <c:catAx>
        <c:axId val="2016280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70896"/>
        <c:crosses val="autoZero"/>
        <c:auto val="1"/>
        <c:lblAlgn val="ctr"/>
        <c:lblOffset val="100"/>
        <c:noMultiLvlLbl val="0"/>
      </c:catAx>
      <c:valAx>
        <c:axId val="2016270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8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3363227103786E-2"/>
          <c:y val="0.84365263666588441"/>
          <c:w val="0.91365572400029138"/>
          <c:h val="0.12119288308151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Ionising radation (kBq U</a:t>
            </a:r>
            <a:r>
              <a:rPr lang="en-US" baseline="30000"/>
              <a:t>235</a:t>
            </a:r>
            <a:r>
              <a:rPr lang="en-US"/>
              <a:t> eq/tonne-km)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AFT'!$AM$2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AFT'!$AM$3:$AM$9</c:f>
              <c:numCache>
                <c:formatCode>General</c:formatCode>
                <c:ptCount val="7"/>
                <c:pt idx="0">
                  <c:v>1.9853496119469169E-2</c:v>
                </c:pt>
                <c:pt idx="1">
                  <c:v>1.060587792994532E-2</c:v>
                </c:pt>
                <c:pt idx="2">
                  <c:v>7.5300185351965671E-3</c:v>
                </c:pt>
                <c:pt idx="3">
                  <c:v>5.4672696278046081E-3</c:v>
                </c:pt>
                <c:pt idx="4">
                  <c:v>2.2844986806738191E-2</c:v>
                </c:pt>
                <c:pt idx="5">
                  <c:v>1.419341135042426E-2</c:v>
                </c:pt>
                <c:pt idx="6">
                  <c:v>4.514233297589354E-2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A-4234-B8BD-2C60BB07E0CD}"/>
            </c:ext>
          </c:extLst>
        </c:ser>
        <c:ser>
          <c:idx val="1"/>
          <c:order val="1"/>
          <c:tx>
            <c:strRef>
              <c:f>'Comparison AFT'!$AN$2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AFT'!$AN$3:$AN$9</c:f>
              <c:numCache>
                <c:formatCode>General</c:formatCode>
                <c:ptCount val="7"/>
                <c:pt idx="0">
                  <c:v>6.0252241365569333E-3</c:v>
                </c:pt>
                <c:pt idx="1">
                  <c:v>7.2504402877994296E-3</c:v>
                </c:pt>
                <c:pt idx="2">
                  <c:v>4.0098363977637812E-3</c:v>
                </c:pt>
                <c:pt idx="3">
                  <c:v>2.930303470356881E-3</c:v>
                </c:pt>
                <c:pt idx="4">
                  <c:v>6.7343879251458086E-3</c:v>
                </c:pt>
                <c:pt idx="5">
                  <c:v>7.8555332688767729E-3</c:v>
                </c:pt>
                <c:pt idx="6">
                  <c:v>1.073233722380359E-2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A-4234-B8BD-2C60BB07E0CD}"/>
            </c:ext>
          </c:extLst>
        </c:ser>
        <c:ser>
          <c:idx val="2"/>
          <c:order val="2"/>
          <c:tx>
            <c:strRef>
              <c:f>'Comparison AFT'!$AO$2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AFT'!$AO$3:$AO$9</c:f>
              <c:numCache>
                <c:formatCode>General</c:formatCode>
                <c:ptCount val="7"/>
                <c:pt idx="0">
                  <c:v>2.563248981543479E-2</c:v>
                </c:pt>
                <c:pt idx="1">
                  <c:v>1.2605443864254809E-2</c:v>
                </c:pt>
                <c:pt idx="2">
                  <c:v>9.8527986167965004E-3</c:v>
                </c:pt>
                <c:pt idx="3">
                  <c:v>7.3211214497902249E-3</c:v>
                </c:pt>
                <c:pt idx="4">
                  <c:v>2.9463094874755461E-2</c:v>
                </c:pt>
                <c:pt idx="5">
                  <c:v>1.727568956565877E-2</c:v>
                </c:pt>
                <c:pt idx="6">
                  <c:v>5.8257220765445573E-2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3A-4234-B8BD-2C60BB07E0CD}"/>
            </c:ext>
          </c:extLst>
        </c:ser>
        <c:ser>
          <c:idx val="3"/>
          <c:order val="3"/>
          <c:tx>
            <c:strRef>
              <c:f>'Comparison AFT'!$AP$2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AFT'!$AP$3:$AP$9</c:f>
              <c:numCache>
                <c:formatCode>General</c:formatCode>
                <c:ptCount val="7"/>
                <c:pt idx="0">
                  <c:v>1.9089603891151261E-2</c:v>
                </c:pt>
                <c:pt idx="1">
                  <c:v>1.070289829679765E-2</c:v>
                </c:pt>
                <c:pt idx="2">
                  <c:v>8.1374590418286478E-3</c:v>
                </c:pt>
                <c:pt idx="3">
                  <c:v>6.1738410452016838E-3</c:v>
                </c:pt>
                <c:pt idx="4">
                  <c:v>2.177010070748945E-2</c:v>
                </c:pt>
                <c:pt idx="5">
                  <c:v>1.409576837289137E-2</c:v>
                </c:pt>
                <c:pt idx="6">
                  <c:v>3.5556155103319581E-2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3A-4234-B8BD-2C60BB07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0497904"/>
        <c:axId val="1920498320"/>
      </c:barChart>
      <c:catAx>
        <c:axId val="1920497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498320"/>
        <c:crosses val="autoZero"/>
        <c:auto val="1"/>
        <c:lblAlgn val="ctr"/>
        <c:lblOffset val="100"/>
        <c:noMultiLvlLbl val="0"/>
      </c:catAx>
      <c:valAx>
        <c:axId val="1920498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04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518153980752399E-2"/>
          <c:y val="0.69980752405949254"/>
          <c:w val="0.85985258092738404"/>
          <c:h val="0.2724146981627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 use (soil quality index/tonne-km)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AFT'!$AQ$2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AFT'!$AQ$3:$AQ$9</c:f>
              <c:numCache>
                <c:formatCode>General</c:formatCode>
                <c:ptCount val="7"/>
                <c:pt idx="0">
                  <c:v>3.1209968343332601</c:v>
                </c:pt>
                <c:pt idx="1">
                  <c:v>2.1137759901620852</c:v>
                </c:pt>
                <c:pt idx="2">
                  <c:v>2.0684187641105671</c:v>
                </c:pt>
                <c:pt idx="3">
                  <c:v>1.9753364789924439</c:v>
                </c:pt>
                <c:pt idx="4">
                  <c:v>3.1311339024360652</c:v>
                </c:pt>
                <c:pt idx="5">
                  <c:v>2.1888321166215441</c:v>
                </c:pt>
                <c:pt idx="6">
                  <c:v>2.8156002656237971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1-43D4-8CDF-890C6CCB69CA}"/>
            </c:ext>
          </c:extLst>
        </c:ser>
        <c:ser>
          <c:idx val="1"/>
          <c:order val="1"/>
          <c:tx>
            <c:strRef>
              <c:f>'Comparison AFT'!$AR$2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AFT'!$AR$3:$AR$9</c:f>
              <c:numCache>
                <c:formatCode>General</c:formatCode>
                <c:ptCount val="7"/>
                <c:pt idx="0">
                  <c:v>2.7567522220582892</c:v>
                </c:pt>
                <c:pt idx="1">
                  <c:v>1.915647538166207</c:v>
                </c:pt>
                <c:pt idx="2">
                  <c:v>1.8721552132193771</c:v>
                </c:pt>
                <c:pt idx="3">
                  <c:v>1.7948363497168109</c:v>
                </c:pt>
                <c:pt idx="4">
                  <c:v>2.7220428675136641</c:v>
                </c:pt>
                <c:pt idx="5">
                  <c:v>1.9523822660111161</c:v>
                </c:pt>
                <c:pt idx="6">
                  <c:v>2.093986515820077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1-43D4-8CDF-890C6CCB69CA}"/>
            </c:ext>
          </c:extLst>
        </c:ser>
        <c:ser>
          <c:idx val="2"/>
          <c:order val="2"/>
          <c:tx>
            <c:strRef>
              <c:f>'Comparison AFT'!$AS$2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AFT'!$AS$3:$AS$9</c:f>
              <c:numCache>
                <c:formatCode>General</c:formatCode>
                <c:ptCount val="7"/>
                <c:pt idx="0">
                  <c:v>3.1033197074780099</c:v>
                </c:pt>
                <c:pt idx="1">
                  <c:v>2.1155838153636251</c:v>
                </c:pt>
                <c:pt idx="2">
                  <c:v>2.0699886407654229</c:v>
                </c:pt>
                <c:pt idx="3">
                  <c:v>1.97725274152098</c:v>
                </c:pt>
                <c:pt idx="4">
                  <c:v>3.1096834446141619</c:v>
                </c:pt>
                <c:pt idx="5">
                  <c:v>2.1856107346034932</c:v>
                </c:pt>
                <c:pt idx="6">
                  <c:v>2.7670908519525761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1-43D4-8CDF-890C6CCB69CA}"/>
            </c:ext>
          </c:extLst>
        </c:ser>
        <c:ser>
          <c:idx val="3"/>
          <c:order val="3"/>
          <c:tx>
            <c:strRef>
              <c:f>'Comparison AFT'!$AT$2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AFT'!$AT$3:$AT$9</c:f>
              <c:numCache>
                <c:formatCode>General</c:formatCode>
                <c:ptCount val="7"/>
                <c:pt idx="0">
                  <c:v>2.848964166369425</c:v>
                </c:pt>
                <c:pt idx="1">
                  <c:v>1.9852386196929179</c:v>
                </c:pt>
                <c:pt idx="2">
                  <c:v>1.9462358107557129</c:v>
                </c:pt>
                <c:pt idx="3">
                  <c:v>1.8586389122068721</c:v>
                </c:pt>
                <c:pt idx="4">
                  <c:v>2.8200828230617079</c:v>
                </c:pt>
                <c:pt idx="5">
                  <c:v>2.0297227923554031</c:v>
                </c:pt>
                <c:pt idx="6">
                  <c:v>2.2214866109208899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01-43D4-8CDF-890C6CCB6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2544560"/>
        <c:axId val="1782554544"/>
      </c:barChart>
      <c:catAx>
        <c:axId val="178254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82554544"/>
        <c:crosses val="autoZero"/>
        <c:auto val="1"/>
        <c:lblAlgn val="ctr"/>
        <c:lblOffset val="100"/>
        <c:noMultiLvlLbl val="0"/>
      </c:catAx>
      <c:valAx>
        <c:axId val="1782554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825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 resources</a:t>
            </a:r>
            <a:r>
              <a:rPr lang="en-US" baseline="0"/>
              <a:t> (kg Sb eq/tonne-km)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AFT'!$AU$2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AFT'!$AU$3:$AU$9</c:f>
              <c:numCache>
                <c:formatCode>General</c:formatCode>
                <c:ptCount val="7"/>
                <c:pt idx="0">
                  <c:v>2.4358191305979301E-6</c:v>
                </c:pt>
                <c:pt idx="1">
                  <c:v>2.3416718046126659E-6</c:v>
                </c:pt>
                <c:pt idx="2">
                  <c:v>2.48365380704929E-6</c:v>
                </c:pt>
                <c:pt idx="3">
                  <c:v>2.328537640345567E-6</c:v>
                </c:pt>
                <c:pt idx="4">
                  <c:v>2.912850809896026E-6</c:v>
                </c:pt>
                <c:pt idx="5">
                  <c:v>2.8247716225768051E-6</c:v>
                </c:pt>
                <c:pt idx="6">
                  <c:v>1.095161457643358E-5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676-AA99-1479329B3A80}"/>
            </c:ext>
          </c:extLst>
        </c:ser>
        <c:ser>
          <c:idx val="1"/>
          <c:order val="1"/>
          <c:tx>
            <c:strRef>
              <c:f>'Comparison AFT'!$AV$2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AFT'!$AV$3:$AV$9</c:f>
              <c:numCache>
                <c:formatCode>General</c:formatCode>
                <c:ptCount val="7"/>
                <c:pt idx="0">
                  <c:v>3.0710054037644279E-6</c:v>
                </c:pt>
                <c:pt idx="1">
                  <c:v>2.9794558606102432E-6</c:v>
                </c:pt>
                <c:pt idx="2">
                  <c:v>3.117889092100545E-6</c:v>
                </c:pt>
                <c:pt idx="3">
                  <c:v>2.9678739282293721E-6</c:v>
                </c:pt>
                <c:pt idx="4">
                  <c:v>3.377665021427328E-6</c:v>
                </c:pt>
                <c:pt idx="5">
                  <c:v>3.2938917672762749E-6</c:v>
                </c:pt>
                <c:pt idx="6">
                  <c:v>7.0545609894847942E-6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1-4676-AA99-1479329B3A80}"/>
            </c:ext>
          </c:extLst>
        </c:ser>
        <c:ser>
          <c:idx val="2"/>
          <c:order val="2"/>
          <c:tx>
            <c:strRef>
              <c:f>'Comparison AFT'!$AW$2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AFT'!$AW$3:$AW$9</c:f>
              <c:numCache>
                <c:formatCode>General</c:formatCode>
                <c:ptCount val="7"/>
                <c:pt idx="0">
                  <c:v>2.4402315475059041E-6</c:v>
                </c:pt>
                <c:pt idx="1">
                  <c:v>2.344657469312891E-6</c:v>
                </c:pt>
                <c:pt idx="2">
                  <c:v>2.486940257459402E-6</c:v>
                </c:pt>
                <c:pt idx="3">
                  <c:v>2.331247660265806E-6</c:v>
                </c:pt>
                <c:pt idx="4">
                  <c:v>2.9176918333081361E-6</c:v>
                </c:pt>
                <c:pt idx="5">
                  <c:v>2.8282778531666119E-6</c:v>
                </c:pt>
                <c:pt idx="6">
                  <c:v>1.0962460708455121E-5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1-4676-AA99-1479329B3A80}"/>
            </c:ext>
          </c:extLst>
        </c:ser>
        <c:ser>
          <c:idx val="3"/>
          <c:order val="3"/>
          <c:tx>
            <c:strRef>
              <c:f>'Comparison AFT'!$AX$2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AFT'!$AX$3:$AX$9</c:f>
              <c:numCache>
                <c:formatCode>General</c:formatCode>
                <c:ptCount val="7"/>
                <c:pt idx="0">
                  <c:v>3.098527226118884E-6</c:v>
                </c:pt>
                <c:pt idx="1">
                  <c:v>2.9934264376498039E-6</c:v>
                </c:pt>
                <c:pt idx="2">
                  <c:v>3.13342971502361E-6</c:v>
                </c:pt>
                <c:pt idx="3">
                  <c:v>2.9809284687629451E-6</c:v>
                </c:pt>
                <c:pt idx="4">
                  <c:v>3.4096939756450719E-6</c:v>
                </c:pt>
                <c:pt idx="5">
                  <c:v>3.313520529437171E-6</c:v>
                </c:pt>
                <c:pt idx="6">
                  <c:v>7.1144713577612357E-6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1-4676-AA99-1479329B3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377232"/>
        <c:axId val="275374320"/>
      </c:barChart>
      <c:catAx>
        <c:axId val="275377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5374320"/>
        <c:crosses val="autoZero"/>
        <c:auto val="1"/>
        <c:lblAlgn val="ctr"/>
        <c:lblOffset val="100"/>
        <c:noMultiLvlLbl val="0"/>
      </c:catAx>
      <c:valAx>
        <c:axId val="275374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5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3414753661123555"/>
          <c:w val="0.98560225015273839"/>
          <c:h val="0.26300844540612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depletion (kg CFC-11 eq/tonne-km)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AFT'!$AY$2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AFT'!$AY$3:$AY$9</c:f>
              <c:numCache>
                <c:formatCode>General</c:formatCode>
                <c:ptCount val="7"/>
                <c:pt idx="0">
                  <c:v>8.726692899383096E-9</c:v>
                </c:pt>
                <c:pt idx="1">
                  <c:v>2.4994543492237729E-8</c:v>
                </c:pt>
                <c:pt idx="2">
                  <c:v>9.1775420265936871E-9</c:v>
                </c:pt>
                <c:pt idx="3">
                  <c:v>6.9035384245149353E-9</c:v>
                </c:pt>
                <c:pt idx="4">
                  <c:v>9.2705082388291545E-9</c:v>
                </c:pt>
                <c:pt idx="5">
                  <c:v>2.4489836506032438E-8</c:v>
                </c:pt>
                <c:pt idx="6">
                  <c:v>1.4341255712422629E-8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A-4F08-9BBB-2D461095A626}"/>
            </c:ext>
          </c:extLst>
        </c:ser>
        <c:ser>
          <c:idx val="1"/>
          <c:order val="1"/>
          <c:tx>
            <c:strRef>
              <c:f>'Comparison AFT'!$AZ$2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AFT'!$AZ$3:$AZ$9</c:f>
              <c:numCache>
                <c:formatCode>General</c:formatCode>
                <c:ptCount val="7"/>
                <c:pt idx="0">
                  <c:v>7.7903996580530166E-9</c:v>
                </c:pt>
                <c:pt idx="1">
                  <c:v>2.2023251947450551E-8</c:v>
                </c:pt>
                <c:pt idx="2">
                  <c:v>8.1982561909917523E-9</c:v>
                </c:pt>
                <c:pt idx="3">
                  <c:v>6.3459903336888929E-9</c:v>
                </c:pt>
                <c:pt idx="4">
                  <c:v>8.15821025329126E-9</c:v>
                </c:pt>
                <c:pt idx="5">
                  <c:v>2.118211306104226E-8</c:v>
                </c:pt>
                <c:pt idx="6">
                  <c:v>1.0293245864104791E-8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A-4F08-9BBB-2D461095A626}"/>
            </c:ext>
          </c:extLst>
        </c:ser>
        <c:ser>
          <c:idx val="2"/>
          <c:order val="2"/>
          <c:tx>
            <c:strRef>
              <c:f>'Comparison AFT'!$BA$2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AFT'!$BA$3:$BA$9</c:f>
              <c:numCache>
                <c:formatCode>General</c:formatCode>
                <c:ptCount val="7"/>
                <c:pt idx="0">
                  <c:v>8.5437378415358283E-9</c:v>
                </c:pt>
                <c:pt idx="1">
                  <c:v>2.5081254993854399E-8</c:v>
                </c:pt>
                <c:pt idx="2">
                  <c:v>9.2581737378208318E-9</c:v>
                </c:pt>
                <c:pt idx="3">
                  <c:v>6.9829163957880106E-9</c:v>
                </c:pt>
                <c:pt idx="4">
                  <c:v>9.0474765430689531E-9</c:v>
                </c:pt>
                <c:pt idx="5">
                  <c:v>2.451909037607231E-8</c:v>
                </c:pt>
                <c:pt idx="6">
                  <c:v>1.392221213496761E-8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A-4F08-9BBB-2D461095A626}"/>
            </c:ext>
          </c:extLst>
        </c:ser>
        <c:ser>
          <c:idx val="3"/>
          <c:order val="3"/>
          <c:tx>
            <c:strRef>
              <c:f>'Comparison AFT'!$BB$2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AFT'!$BB$3:$BB$9</c:f>
              <c:numCache>
                <c:formatCode>General</c:formatCode>
                <c:ptCount val="7"/>
                <c:pt idx="0">
                  <c:v>8.0437028900677797E-9</c:v>
                </c:pt>
                <c:pt idx="1">
                  <c:v>2.2146203484245431E-8</c:v>
                </c:pt>
                <c:pt idx="2">
                  <c:v>8.3383702477766093E-9</c:v>
                </c:pt>
                <c:pt idx="3">
                  <c:v>6.4662640285984747E-9</c:v>
                </c:pt>
                <c:pt idx="4">
                  <c:v>8.4461191282318595E-9</c:v>
                </c:pt>
                <c:pt idx="5">
                  <c:v>2.1350742414573521E-8</c:v>
                </c:pt>
                <c:pt idx="6">
                  <c:v>1.079600239830318E-8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A-4F08-9BBB-2D461095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671312"/>
        <c:axId val="275671728"/>
      </c:barChart>
      <c:catAx>
        <c:axId val="275671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5671728"/>
        <c:crosses val="autoZero"/>
        <c:auto val="1"/>
        <c:lblAlgn val="ctr"/>
        <c:lblOffset val="100"/>
        <c:noMultiLvlLbl val="0"/>
      </c:catAx>
      <c:valAx>
        <c:axId val="2756717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756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260731671701001E-2"/>
          <c:y val="0.85079585545387237"/>
          <c:w val="0.84273463815935212"/>
          <c:h val="0.126156035096039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Particulate matter formation (disease</a:t>
            </a:r>
            <a:r>
              <a:rPr lang="en-US" baseline="0"/>
              <a:t> incidences/tonne-km)</a:t>
            </a:r>
            <a:endParaRPr lang="en-US"/>
          </a:p>
        </c:rich>
      </c:tx>
      <c:layout>
        <c:manualLayout>
          <c:xMode val="edge"/>
          <c:yMode val="edge"/>
          <c:x val="0.17639951225135111"/>
          <c:y val="2.1373227031915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AFT'!$BC$2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AFT'!$BC$3:$BC$9</c:f>
              <c:numCache>
                <c:formatCode>General</c:formatCode>
                <c:ptCount val="7"/>
                <c:pt idx="0">
                  <c:v>1.4955834541751561E-8</c:v>
                </c:pt>
                <c:pt idx="1">
                  <c:v>1.5400988467547899E-8</c:v>
                </c:pt>
                <c:pt idx="2">
                  <c:v>1.54737810517738E-8</c:v>
                </c:pt>
                <c:pt idx="3">
                  <c:v>1.457870809319828E-8</c:v>
                </c:pt>
                <c:pt idx="4">
                  <c:v>1.5129049533330631E-8</c:v>
                </c:pt>
                <c:pt idx="5">
                  <c:v>1.5298741511580289E-8</c:v>
                </c:pt>
                <c:pt idx="6">
                  <c:v>1.94058934221879E-8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2-43BE-9343-F73B198C3C9A}"/>
            </c:ext>
          </c:extLst>
        </c:ser>
        <c:ser>
          <c:idx val="1"/>
          <c:order val="1"/>
          <c:tx>
            <c:strRef>
              <c:f>'Comparison AFT'!$BD$2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AFT'!$BD$3:$BD$9</c:f>
              <c:numCache>
                <c:formatCode>General</c:formatCode>
                <c:ptCount val="7"/>
                <c:pt idx="0">
                  <c:v>1.4463328436242689E-8</c:v>
                </c:pt>
                <c:pt idx="1">
                  <c:v>1.4694498003934451E-8</c:v>
                </c:pt>
                <c:pt idx="2">
                  <c:v>1.472095534315065E-8</c:v>
                </c:pt>
                <c:pt idx="3">
                  <c:v>1.3991160378745229E-8</c:v>
                </c:pt>
                <c:pt idx="4">
                  <c:v>1.428336732931983E-8</c:v>
                </c:pt>
                <c:pt idx="5">
                  <c:v>1.449487728505807E-8</c:v>
                </c:pt>
                <c:pt idx="6">
                  <c:v>1.6277078677101739E-8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2-43BE-9343-F73B198C3C9A}"/>
            </c:ext>
          </c:extLst>
        </c:ser>
        <c:ser>
          <c:idx val="2"/>
          <c:order val="2"/>
          <c:tx>
            <c:strRef>
              <c:f>'Comparison AFT'!$BE$2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AFT'!$BE$3:$BE$9</c:f>
              <c:numCache>
                <c:formatCode>General</c:formatCode>
                <c:ptCount val="7"/>
                <c:pt idx="0">
                  <c:v>1.46967276496893E-8</c:v>
                </c:pt>
                <c:pt idx="1">
                  <c:v>1.5190237532426341E-8</c:v>
                </c:pt>
                <c:pt idx="2">
                  <c:v>1.5241339652093151E-8</c:v>
                </c:pt>
                <c:pt idx="3">
                  <c:v>1.4385359009128881E-8</c:v>
                </c:pt>
                <c:pt idx="4">
                  <c:v>1.4842356653602531E-8</c:v>
                </c:pt>
                <c:pt idx="5">
                  <c:v>1.5057287870936368E-8</c:v>
                </c:pt>
                <c:pt idx="6">
                  <c:v>1.8806164147410212E-8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2-43BE-9343-F73B198C3C9A}"/>
            </c:ext>
          </c:extLst>
        </c:ser>
        <c:ser>
          <c:idx val="3"/>
          <c:order val="3"/>
          <c:tx>
            <c:strRef>
              <c:f>'Comparison AFT'!$BF$2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AFT'!$BF$3:$BF$9</c:f>
              <c:numCache>
                <c:formatCode>General</c:formatCode>
                <c:ptCount val="7"/>
                <c:pt idx="0">
                  <c:v>1.4472396910269601E-8</c:v>
                </c:pt>
                <c:pt idx="1">
                  <c:v>1.4603293690869859E-8</c:v>
                </c:pt>
                <c:pt idx="2">
                  <c:v>1.462566624846692E-8</c:v>
                </c:pt>
                <c:pt idx="3">
                  <c:v>1.3907862995859401E-8</c:v>
                </c:pt>
                <c:pt idx="4">
                  <c:v>1.430601023200886E-8</c:v>
                </c:pt>
                <c:pt idx="5">
                  <c:v>1.442576464874562E-8</c:v>
                </c:pt>
                <c:pt idx="6">
                  <c:v>1.6339861266304331E-8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2-43BE-9343-F73B198C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820368"/>
        <c:axId val="282814128"/>
      </c:barChart>
      <c:catAx>
        <c:axId val="28282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82814128"/>
        <c:crosses val="autoZero"/>
        <c:auto val="1"/>
        <c:lblAlgn val="ctr"/>
        <c:lblOffset val="100"/>
        <c:noMultiLvlLbl val="0"/>
      </c:catAx>
      <c:valAx>
        <c:axId val="2828141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8282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Photochemical ozone formation</a:t>
            </a:r>
            <a:r>
              <a:rPr lang="en-US" baseline="0"/>
              <a:t> (kg NMVOC eq/tonne-km)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AFT'!$BG$2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AFT'!$BG$3:$BG$9</c:f>
              <c:numCache>
                <c:formatCode>General</c:formatCode>
                <c:ptCount val="7"/>
                <c:pt idx="0">
                  <c:v>4.9533736614875649E-4</c:v>
                </c:pt>
                <c:pt idx="1">
                  <c:v>5.1320545796077464E-4</c:v>
                </c:pt>
                <c:pt idx="2">
                  <c:v>5.0484966702318108E-4</c:v>
                </c:pt>
                <c:pt idx="3">
                  <c:v>4.373064210704476E-4</c:v>
                </c:pt>
                <c:pt idx="4">
                  <c:v>5.0138699930477775E-4</c:v>
                </c:pt>
                <c:pt idx="5">
                  <c:v>5.1822895779659499E-4</c:v>
                </c:pt>
                <c:pt idx="6">
                  <c:v>5.0835487746661817E-4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7-47EE-908C-6550D707A12F}"/>
            </c:ext>
          </c:extLst>
        </c:ser>
        <c:ser>
          <c:idx val="1"/>
          <c:order val="1"/>
          <c:tx>
            <c:strRef>
              <c:f>'Comparison AFT'!$BH$2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AFT'!$BH$3:$BH$9</c:f>
              <c:numCache>
                <c:formatCode>General</c:formatCode>
                <c:ptCount val="7"/>
                <c:pt idx="0">
                  <c:v>4.4048008879557933E-4</c:v>
                </c:pt>
                <c:pt idx="1">
                  <c:v>4.5467723904049569E-4</c:v>
                </c:pt>
                <c:pt idx="2">
                  <c:v>4.4559603798231931E-4</c:v>
                </c:pt>
                <c:pt idx="3">
                  <c:v>3.8930286412700959E-4</c:v>
                </c:pt>
                <c:pt idx="4">
                  <c:v>4.38959165672604E-4</c:v>
                </c:pt>
                <c:pt idx="5">
                  <c:v>4.5195022305829558E-4</c:v>
                </c:pt>
                <c:pt idx="6">
                  <c:v>3.608041222130403E-4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7-47EE-908C-6550D707A12F}"/>
            </c:ext>
          </c:extLst>
        </c:ser>
        <c:ser>
          <c:idx val="2"/>
          <c:order val="2"/>
          <c:tx>
            <c:strRef>
              <c:f>'Comparison AFT'!$BI$2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AFT'!$BI$3:$BI$9</c:f>
              <c:numCache>
                <c:formatCode>General</c:formatCode>
                <c:ptCount val="7"/>
                <c:pt idx="0">
                  <c:v>4.6565053788685812E-4</c:v>
                </c:pt>
                <c:pt idx="1">
                  <c:v>5.0125412529970922E-4</c:v>
                </c:pt>
                <c:pt idx="2">
                  <c:v>4.9127465150926861E-4</c:v>
                </c:pt>
                <c:pt idx="3">
                  <c:v>4.2627911101350248E-4</c:v>
                </c:pt>
                <c:pt idx="4">
                  <c:v>4.6786878667553301E-4</c:v>
                </c:pt>
                <c:pt idx="5">
                  <c:v>5.0130312336691503E-4</c:v>
                </c:pt>
                <c:pt idx="6">
                  <c:v>4.4428961763992992E-4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7-47EE-908C-6550D707A12F}"/>
            </c:ext>
          </c:extLst>
        </c:ser>
        <c:ser>
          <c:idx val="3"/>
          <c:order val="3"/>
          <c:tx>
            <c:strRef>
              <c:f>'Comparison AFT'!$BJ$2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AFT'!$BJ$3:$BJ$9</c:f>
              <c:numCache>
                <c:formatCode>General</c:formatCode>
                <c:ptCount val="7"/>
                <c:pt idx="0">
                  <c:v>4.2173978294930638E-4</c:v>
                </c:pt>
                <c:pt idx="1">
                  <c:v>4.4832222652356458E-4</c:v>
                </c:pt>
                <c:pt idx="2">
                  <c:v>4.3823620011006719E-4</c:v>
                </c:pt>
                <c:pt idx="3">
                  <c:v>3.834179879599435E-4</c:v>
                </c:pt>
                <c:pt idx="4">
                  <c:v>4.1754320040119909E-4</c:v>
                </c:pt>
                <c:pt idx="5">
                  <c:v>4.4186753472161939E-4</c:v>
                </c:pt>
                <c:pt idx="6">
                  <c:v>3.2580752635634041E-4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67-47EE-908C-6550D707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6281296"/>
        <c:axId val="2016275888"/>
      </c:barChart>
      <c:catAx>
        <c:axId val="2016281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75888"/>
        <c:crosses val="autoZero"/>
        <c:auto val="1"/>
        <c:lblAlgn val="ctr"/>
        <c:lblOffset val="100"/>
        <c:noMultiLvlLbl val="0"/>
      </c:catAx>
      <c:valAx>
        <c:axId val="20162758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9177780255144978E-2"/>
          <c:y val="0.732253270313039"/>
          <c:w val="0.8365051614327339"/>
          <c:h val="0.2429712614322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(m</a:t>
            </a:r>
            <a:r>
              <a:rPr lang="en-US" baseline="30000"/>
              <a:t>3</a:t>
            </a:r>
            <a:r>
              <a:rPr lang="en-US"/>
              <a:t>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AFT'!$BK$2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AFT'!$BK$3:$BK$9</c:f>
              <c:numCache>
                <c:formatCode>General</c:formatCode>
                <c:ptCount val="7"/>
                <c:pt idx="0">
                  <c:v>3.2278938158401251E-2</c:v>
                </c:pt>
                <c:pt idx="1">
                  <c:v>1.3488911371575509E-2</c:v>
                </c:pt>
                <c:pt idx="2">
                  <c:v>1.654272838238267E-2</c:v>
                </c:pt>
                <c:pt idx="3">
                  <c:v>1.199671371787854E-2</c:v>
                </c:pt>
                <c:pt idx="4">
                  <c:v>3.5974656202825459E-2</c:v>
                </c:pt>
                <c:pt idx="5">
                  <c:v>1.8395715199774031E-2</c:v>
                </c:pt>
                <c:pt idx="6">
                  <c:v>7.6511295830746395E-2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8FF-BFE9-2581B25EB472}"/>
            </c:ext>
          </c:extLst>
        </c:ser>
        <c:ser>
          <c:idx val="1"/>
          <c:order val="1"/>
          <c:tx>
            <c:strRef>
              <c:f>'Comparison AFT'!$BL$2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AFT'!$BL$3:$BL$9</c:f>
              <c:numCache>
                <c:formatCode>General</c:formatCode>
                <c:ptCount val="7"/>
                <c:pt idx="0">
                  <c:v>2.7077397731940889E-2</c:v>
                </c:pt>
                <c:pt idx="1">
                  <c:v>1.2216336638786631E-2</c:v>
                </c:pt>
                <c:pt idx="2">
                  <c:v>1.4787856397500181E-2</c:v>
                </c:pt>
                <c:pt idx="3">
                  <c:v>1.0984012711552169E-2</c:v>
                </c:pt>
                <c:pt idx="4">
                  <c:v>2.928732570708514E-2</c:v>
                </c:pt>
                <c:pt idx="5">
                  <c:v>1.5688574637247241E-2</c:v>
                </c:pt>
                <c:pt idx="6">
                  <c:v>4.4564349384411173E-2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8FF-BFE9-2581B25EB472}"/>
            </c:ext>
          </c:extLst>
        </c:ser>
        <c:ser>
          <c:idx val="2"/>
          <c:order val="2"/>
          <c:tx>
            <c:strRef>
              <c:f>'Comparison AFT'!$BM$2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AFT'!$BM$3:$BM$9</c:f>
              <c:numCache>
                <c:formatCode>General</c:formatCode>
                <c:ptCount val="7"/>
                <c:pt idx="0">
                  <c:v>3.3278989223523507E-2</c:v>
                </c:pt>
                <c:pt idx="1">
                  <c:v>1.375671820108364E-2</c:v>
                </c:pt>
                <c:pt idx="2">
                  <c:v>1.686152931770896E-2</c:v>
                </c:pt>
                <c:pt idx="3">
                  <c:v>1.225321934908641E-2</c:v>
                </c:pt>
                <c:pt idx="4">
                  <c:v>3.7133032471900397E-2</c:v>
                </c:pt>
                <c:pt idx="5">
                  <c:v>1.886904304588944E-2</c:v>
                </c:pt>
                <c:pt idx="6">
                  <c:v>7.8843710033243794E-2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9-48FF-BFE9-2581B25EB472}"/>
            </c:ext>
          </c:extLst>
        </c:ser>
        <c:ser>
          <c:idx val="3"/>
          <c:order val="3"/>
          <c:tx>
            <c:strRef>
              <c:f>'Comparison AFT'!$BN$2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AFT'!$BN$3:$BN$9</c:f>
              <c:numCache>
                <c:formatCode>General</c:formatCode>
                <c:ptCount val="7"/>
                <c:pt idx="0">
                  <c:v>2.761603064552583E-2</c:v>
                </c:pt>
                <c:pt idx="1">
                  <c:v>1.2369214513337201E-2</c:v>
                </c:pt>
                <c:pt idx="2">
                  <c:v>1.4968673563909331E-2</c:v>
                </c:pt>
                <c:pt idx="3">
                  <c:v>1.1117765863996879E-2</c:v>
                </c:pt>
                <c:pt idx="4">
                  <c:v>2.988910164069554E-2</c:v>
                </c:pt>
                <c:pt idx="5">
                  <c:v>1.593736186319502E-2</c:v>
                </c:pt>
                <c:pt idx="6">
                  <c:v>4.5467017116125587E-2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9-48FF-BFE9-2581B25EB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769840"/>
        <c:axId val="2078766928"/>
      </c:barChart>
      <c:catAx>
        <c:axId val="2078769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8766928"/>
        <c:crosses val="autoZero"/>
        <c:auto val="1"/>
        <c:lblAlgn val="ctr"/>
        <c:lblOffset val="100"/>
        <c:noMultiLvlLbl val="0"/>
      </c:catAx>
      <c:valAx>
        <c:axId val="2078766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787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Ozone depletion (kg CFC-11 eq/tonne-km)</a:t>
            </a:r>
            <a:endParaRPr lang="en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'Halon 1301'!$C$3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'Halon 1301'!$B$4:$B$10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'Halon 1301'!$C$4:$C$10</c:f>
              <c:numCache>
                <c:formatCode>General</c:formatCode>
                <c:ptCount val="7"/>
                <c:pt idx="0">
                  <c:v>2.255622077925825E-9</c:v>
                </c:pt>
                <c:pt idx="1">
                  <c:v>1.124617235722985E-9</c:v>
                </c:pt>
                <c:pt idx="2">
                  <c:v>2.3800179976659172E-9</c:v>
                </c:pt>
                <c:pt idx="3">
                  <c:v>1.0010043012507809E-9</c:v>
                </c:pt>
                <c:pt idx="4">
                  <c:v>2.5653751732327929E-9</c:v>
                </c:pt>
                <c:pt idx="5">
                  <c:v>1.507267719698512E-9</c:v>
                </c:pt>
                <c:pt idx="6">
                  <c:v>5.5759384899421703E-9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0-41EE-9815-061720EC8AD5}"/>
            </c:ext>
          </c:extLst>
        </c:ser>
        <c:ser>
          <c:idx val="1"/>
          <c:order val="1"/>
          <c:tx>
            <c:strRef>
              <c:f>'Halon 1301'!$D$3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'Halon 1301'!$B$4:$B$10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'Halon 1301'!$D$4:$D$10</c:f>
              <c:numCache>
                <c:formatCode>General</c:formatCode>
                <c:ptCount val="7"/>
                <c:pt idx="0">
                  <c:v>2.1652166157987339E-9</c:v>
                </c:pt>
                <c:pt idx="1">
                  <c:v>1.179000274037319E-9</c:v>
                </c:pt>
                <c:pt idx="2">
                  <c:v>2.2762489370468669E-9</c:v>
                </c:pt>
                <c:pt idx="3">
                  <c:v>1.066901937387669E-9</c:v>
                </c:pt>
                <c:pt idx="4">
                  <c:v>2.4113041306609319E-9</c:v>
                </c:pt>
                <c:pt idx="5">
                  <c:v>1.5088577677428949E-9</c:v>
                </c:pt>
                <c:pt idx="6">
                  <c:v>3.9468748575366208E-9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0-41EE-9815-061720EC8AD5}"/>
            </c:ext>
          </c:extLst>
        </c:ser>
        <c:ser>
          <c:idx val="2"/>
          <c:order val="2"/>
          <c:tx>
            <c:strRef>
              <c:f>'Halon 1301'!$E$3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'Halon 1301'!$B$4:$B$10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'Halon 1301'!$E$4:$E$10</c:f>
              <c:numCache>
                <c:formatCode>General</c:formatCode>
                <c:ptCount val="7"/>
                <c:pt idx="0">
                  <c:v>2.194823034500749E-9</c:v>
                </c:pt>
                <c:pt idx="1">
                  <c:v>1.2548436439224161E-9</c:v>
                </c:pt>
                <c:pt idx="2">
                  <c:v>2.5144653023563601E-9</c:v>
                </c:pt>
                <c:pt idx="3">
                  <c:v>1.119643922372606E-9</c:v>
                </c:pt>
                <c:pt idx="4">
                  <c:v>2.4818596910497361E-9</c:v>
                </c:pt>
                <c:pt idx="5">
                  <c:v>1.6024654018065669E-9</c:v>
                </c:pt>
                <c:pt idx="6">
                  <c:v>5.4276310214374432E-9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60-41EE-9815-061720EC8AD5}"/>
            </c:ext>
          </c:extLst>
        </c:ser>
        <c:ser>
          <c:idx val="3"/>
          <c:order val="3"/>
          <c:tx>
            <c:strRef>
              <c:f>'Halon 1301'!$F$3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'Halon 1301'!$B$4:$B$10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'Halon 1301'!$F$4:$F$10</c:f>
              <c:numCache>
                <c:formatCode>General</c:formatCode>
                <c:ptCount val="7"/>
                <c:pt idx="0">
                  <c:v>2.5307311392640269E-9</c:v>
                </c:pt>
                <c:pt idx="1">
                  <c:v>1.4508576775058549E-9</c:v>
                </c:pt>
                <c:pt idx="2">
                  <c:v>2.5737777409822692E-9</c:v>
                </c:pt>
                <c:pt idx="3">
                  <c:v>1.3181995644453469E-9</c:v>
                </c:pt>
                <c:pt idx="4">
                  <c:v>2.806645596887892E-9</c:v>
                </c:pt>
                <c:pt idx="5">
                  <c:v>1.8184974221832911E-9</c:v>
                </c:pt>
                <c:pt idx="6">
                  <c:v>4.5314903966599226E-9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60-41EE-9815-061720EC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2244432"/>
        <c:axId val="1382265232"/>
      </c:barChart>
      <c:catAx>
        <c:axId val="1382244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82265232"/>
        <c:crosses val="autoZero"/>
        <c:auto val="1"/>
        <c:lblAlgn val="ctr"/>
        <c:lblOffset val="100"/>
        <c:noMultiLvlLbl val="0"/>
      </c:catAx>
      <c:valAx>
        <c:axId val="13822652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3822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Climate change impact (kg CO2</a:t>
            </a:r>
            <a:r>
              <a:rPr lang="en-US" baseline="0"/>
              <a:t> eq/tonne-km)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31342380361701361"/>
          <c:y val="0.12938007786437644"/>
          <c:w val="0.63527779275878182"/>
          <c:h val="0.8417452847737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'Comparison AFT'!$A$2:$B$25</c:f>
              <c:multiLvlStrCache>
                <c:ptCount val="24"/>
                <c:lvl>
                  <c:pt idx="1">
                    <c:v>ICET-RF</c:v>
                  </c:pt>
                  <c:pt idx="2">
                    <c:v>ICET-B0</c:v>
                  </c:pt>
                  <c:pt idx="3">
                    <c:v>ICET-UCOME</c:v>
                  </c:pt>
                  <c:pt idx="4">
                    <c:v>ICET-RME</c:v>
                  </c:pt>
                  <c:pt idx="5">
                    <c:v>PHET-RF</c:v>
                  </c:pt>
                  <c:pt idx="6">
                    <c:v>PHET-B0</c:v>
                  </c:pt>
                  <c:pt idx="7">
                    <c:v>BET</c:v>
                  </c:pt>
                  <c:pt idx="9">
                    <c:v>ICET-RF</c:v>
                  </c:pt>
                  <c:pt idx="10">
                    <c:v>ICET-B0</c:v>
                  </c:pt>
                  <c:pt idx="11">
                    <c:v>ICET-UCOME</c:v>
                  </c:pt>
                  <c:pt idx="12">
                    <c:v>ICET-RME</c:v>
                  </c:pt>
                  <c:pt idx="13">
                    <c:v>PHET-RF</c:v>
                  </c:pt>
                  <c:pt idx="14">
                    <c:v>PHET-B0</c:v>
                  </c:pt>
                  <c:pt idx="15">
                    <c:v>BET</c:v>
                  </c:pt>
                  <c:pt idx="17">
                    <c:v>ICET-RF</c:v>
                  </c:pt>
                  <c:pt idx="18">
                    <c:v>ICET-B0</c:v>
                  </c:pt>
                  <c:pt idx="19">
                    <c:v>ICET-UCOME</c:v>
                  </c:pt>
                  <c:pt idx="20">
                    <c:v>ICET-RME</c:v>
                  </c:pt>
                  <c:pt idx="21">
                    <c:v>PHET-RF</c:v>
                  </c:pt>
                  <c:pt idx="22">
                    <c:v>PHET-B0</c:v>
                  </c:pt>
                  <c:pt idx="23">
                    <c:v>BET</c:v>
                  </c:pt>
                </c:lvl>
                <c:lvl>
                  <c:pt idx="1">
                    <c:v>8.8t payload</c:v>
                  </c:pt>
                  <c:pt idx="9">
                    <c:v>13.8t payload</c:v>
                  </c:pt>
                  <c:pt idx="15">
                    <c:v>19.3t payload</c:v>
                  </c:pt>
                </c:lvl>
              </c:multiLvlStrCache>
            </c:multiLvlStrRef>
          </c:cat>
          <c:val>
            <c:numRef>
              <c:f>'Comparison AFT'!$C$2:$C$25</c:f>
              <c:numCache>
                <c:formatCode>General</c:formatCode>
                <c:ptCount val="24"/>
                <c:pt idx="0">
                  <c:v>0</c:v>
                </c:pt>
                <c:pt idx="1">
                  <c:v>6.8333437448590356E-2</c:v>
                </c:pt>
                <c:pt idx="2">
                  <c:v>0.11410909071764461</c:v>
                </c:pt>
                <c:pt idx="3">
                  <c:v>4.4893029693670428E-2</c:v>
                </c:pt>
                <c:pt idx="4">
                  <c:v>0.1024535699763397</c:v>
                </c:pt>
                <c:pt idx="5">
                  <c:v>7.2879463309169459E-2</c:v>
                </c:pt>
                <c:pt idx="6">
                  <c:v>0.11570470900366819</c:v>
                </c:pt>
                <c:pt idx="7">
                  <c:v>0.1121619704243698</c:v>
                </c:pt>
                <c:pt idx="9">
                  <c:v>4.8944706084099149E-2</c:v>
                </c:pt>
                <c:pt idx="10">
                  <c:v>8.2004859363025068E-2</c:v>
                </c:pt>
                <c:pt idx="11">
                  <c:v>3.201421557555402E-2</c:v>
                </c:pt>
                <c:pt idx="12">
                  <c:v>7.3582185979933518E-2</c:v>
                </c:pt>
                <c:pt idx="13">
                  <c:v>5.1781763545419648E-2</c:v>
                </c:pt>
                <c:pt idx="14">
                  <c:v>8.2728753844923911E-2</c:v>
                </c:pt>
                <c:pt idx="15">
                  <c:v>8.2384490613065353E-2</c:v>
                </c:pt>
                <c:pt idx="17">
                  <c:v>3.9346739441241708E-2</c:v>
                </c:pt>
                <c:pt idx="18">
                  <c:v>6.6263846344545338E-2</c:v>
                </c:pt>
                <c:pt idx="19">
                  <c:v>2.536212685987535E-2</c:v>
                </c:pt>
                <c:pt idx="20">
                  <c:v>5.8668031237777099E-2</c:v>
                </c:pt>
                <c:pt idx="21">
                  <c:v>6.3909857020337954E-2</c:v>
                </c:pt>
                <c:pt idx="22">
                  <c:v>6.6766570735833045E-2</c:v>
                </c:pt>
                <c:pt idx="23">
                  <c:v>6.5985281399706219E-2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E-483C-AC8F-5BA2A5A9CD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'Comparison AFT'!$A$2:$B$25</c:f>
              <c:multiLvlStrCache>
                <c:ptCount val="24"/>
                <c:lvl>
                  <c:pt idx="1">
                    <c:v>ICET-RF</c:v>
                  </c:pt>
                  <c:pt idx="2">
                    <c:v>ICET-B0</c:v>
                  </c:pt>
                  <c:pt idx="3">
                    <c:v>ICET-UCOME</c:v>
                  </c:pt>
                  <c:pt idx="4">
                    <c:v>ICET-RME</c:v>
                  </c:pt>
                  <c:pt idx="5">
                    <c:v>PHET-RF</c:v>
                  </c:pt>
                  <c:pt idx="6">
                    <c:v>PHET-B0</c:v>
                  </c:pt>
                  <c:pt idx="7">
                    <c:v>BET</c:v>
                  </c:pt>
                  <c:pt idx="9">
                    <c:v>ICET-RF</c:v>
                  </c:pt>
                  <c:pt idx="10">
                    <c:v>ICET-B0</c:v>
                  </c:pt>
                  <c:pt idx="11">
                    <c:v>ICET-UCOME</c:v>
                  </c:pt>
                  <c:pt idx="12">
                    <c:v>ICET-RME</c:v>
                  </c:pt>
                  <c:pt idx="13">
                    <c:v>PHET-RF</c:v>
                  </c:pt>
                  <c:pt idx="14">
                    <c:v>PHET-B0</c:v>
                  </c:pt>
                  <c:pt idx="15">
                    <c:v>BET</c:v>
                  </c:pt>
                  <c:pt idx="17">
                    <c:v>ICET-RF</c:v>
                  </c:pt>
                  <c:pt idx="18">
                    <c:v>ICET-B0</c:v>
                  </c:pt>
                  <c:pt idx="19">
                    <c:v>ICET-UCOME</c:v>
                  </c:pt>
                  <c:pt idx="20">
                    <c:v>ICET-RME</c:v>
                  </c:pt>
                  <c:pt idx="21">
                    <c:v>PHET-RF</c:v>
                  </c:pt>
                  <c:pt idx="22">
                    <c:v>PHET-B0</c:v>
                  </c:pt>
                  <c:pt idx="23">
                    <c:v>BET</c:v>
                  </c:pt>
                </c:lvl>
                <c:lvl>
                  <c:pt idx="1">
                    <c:v>8.8t payload</c:v>
                  </c:pt>
                  <c:pt idx="9">
                    <c:v>13.8t payload</c:v>
                  </c:pt>
                  <c:pt idx="15">
                    <c:v>19.3t payload</c:v>
                  </c:pt>
                </c:lvl>
              </c:multiLvlStrCache>
            </c:multiLvlStrRef>
          </c:cat>
          <c:val>
            <c:numRef>
              <c:f>'Comparison AFT'!$D$2:$D$25</c:f>
              <c:numCache>
                <c:formatCode>General</c:formatCode>
                <c:ptCount val="24"/>
                <c:pt idx="0">
                  <c:v>0</c:v>
                </c:pt>
                <c:pt idx="1">
                  <c:v>7.5854361102637033E-2</c:v>
                </c:pt>
                <c:pt idx="2">
                  <c:v>0.1041960098074063</c:v>
                </c:pt>
                <c:pt idx="3">
                  <c:v>4.4352476461420973E-2</c:v>
                </c:pt>
                <c:pt idx="4">
                  <c:v>9.4065658951336922E-2</c:v>
                </c:pt>
                <c:pt idx="5">
                  <c:v>8.1134530611607802E-2</c:v>
                </c:pt>
                <c:pt idx="6">
                  <c:v>0.10706882313722189</c:v>
                </c:pt>
                <c:pt idx="7">
                  <c:v>0.1041145543902592</c:v>
                </c:pt>
                <c:pt idx="9">
                  <c:v>5.4944004934517482E-2</c:v>
                </c:pt>
                <c:pt idx="10">
                  <c:v>7.5914017297703251E-2</c:v>
                </c:pt>
                <c:pt idx="11">
                  <c:v>3.1632418417539311E-2</c:v>
                </c:pt>
                <c:pt idx="12">
                  <c:v>6.8415232824027755E-2</c:v>
                </c:pt>
                <c:pt idx="13">
                  <c:v>5.8205783031822562E-2</c:v>
                </c:pt>
                <c:pt idx="14">
                  <c:v>7.7508261795680239E-2</c:v>
                </c:pt>
                <c:pt idx="15">
                  <c:v>7.5986575349261551E-2</c:v>
                </c:pt>
                <c:pt idx="17">
                  <c:v>4.4613851481610192E-2</c:v>
                </c:pt>
                <c:pt idx="18">
                  <c:v>6.2031765451566967E-2</c:v>
                </c:pt>
                <c:pt idx="19">
                  <c:v>2.51038091572152E-2</c:v>
                </c:pt>
                <c:pt idx="20">
                  <c:v>5.5297987494382521E-2</c:v>
                </c:pt>
                <c:pt idx="21">
                  <c:v>4.6878157094161071E-2</c:v>
                </c:pt>
                <c:pt idx="22">
                  <c:v>6.3050117549380433E-2</c:v>
                </c:pt>
                <c:pt idx="23">
                  <c:v>6.1228461342787949E-2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E-483C-AC8F-5BA2A5A9CD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'Comparison AFT'!$A$2:$B$25</c:f>
              <c:multiLvlStrCache>
                <c:ptCount val="24"/>
                <c:lvl>
                  <c:pt idx="1">
                    <c:v>ICET-RF</c:v>
                  </c:pt>
                  <c:pt idx="2">
                    <c:v>ICET-B0</c:v>
                  </c:pt>
                  <c:pt idx="3">
                    <c:v>ICET-UCOME</c:v>
                  </c:pt>
                  <c:pt idx="4">
                    <c:v>ICET-RME</c:v>
                  </c:pt>
                  <c:pt idx="5">
                    <c:v>PHET-RF</c:v>
                  </c:pt>
                  <c:pt idx="6">
                    <c:v>PHET-B0</c:v>
                  </c:pt>
                  <c:pt idx="7">
                    <c:v>BET</c:v>
                  </c:pt>
                  <c:pt idx="9">
                    <c:v>ICET-RF</c:v>
                  </c:pt>
                  <c:pt idx="10">
                    <c:v>ICET-B0</c:v>
                  </c:pt>
                  <c:pt idx="11">
                    <c:v>ICET-UCOME</c:v>
                  </c:pt>
                  <c:pt idx="12">
                    <c:v>ICET-RME</c:v>
                  </c:pt>
                  <c:pt idx="13">
                    <c:v>PHET-RF</c:v>
                  </c:pt>
                  <c:pt idx="14">
                    <c:v>PHET-B0</c:v>
                  </c:pt>
                  <c:pt idx="15">
                    <c:v>BET</c:v>
                  </c:pt>
                  <c:pt idx="17">
                    <c:v>ICET-RF</c:v>
                  </c:pt>
                  <c:pt idx="18">
                    <c:v>ICET-B0</c:v>
                  </c:pt>
                  <c:pt idx="19">
                    <c:v>ICET-UCOME</c:v>
                  </c:pt>
                  <c:pt idx="20">
                    <c:v>ICET-RME</c:v>
                  </c:pt>
                  <c:pt idx="21">
                    <c:v>PHET-RF</c:v>
                  </c:pt>
                  <c:pt idx="22">
                    <c:v>PHET-B0</c:v>
                  </c:pt>
                  <c:pt idx="23">
                    <c:v>BET</c:v>
                  </c:pt>
                </c:lvl>
                <c:lvl>
                  <c:pt idx="1">
                    <c:v>8.8t payload</c:v>
                  </c:pt>
                  <c:pt idx="9">
                    <c:v>13.8t payload</c:v>
                  </c:pt>
                  <c:pt idx="15">
                    <c:v>19.3t payload</c:v>
                  </c:pt>
                </c:lvl>
              </c:multiLvlStrCache>
            </c:multiLvlStrRef>
          </c:cat>
          <c:val>
            <c:numRef>
              <c:f>'Comparison AFT'!$E$2:$E$25</c:f>
              <c:numCache>
                <c:formatCode>General</c:formatCode>
                <c:ptCount val="24"/>
                <c:pt idx="0">
                  <c:v>0</c:v>
                </c:pt>
                <c:pt idx="1">
                  <c:v>4.692277868050107E-2</c:v>
                </c:pt>
                <c:pt idx="2">
                  <c:v>0.1047701102168143</c:v>
                </c:pt>
                <c:pt idx="3">
                  <c:v>3.4253583120992429E-2</c:v>
                </c:pt>
                <c:pt idx="4">
                  <c:v>9.3821588763733504E-2</c:v>
                </c:pt>
                <c:pt idx="5">
                  <c:v>4.8562572810489299E-2</c:v>
                </c:pt>
                <c:pt idx="6">
                  <c:v>0.1026814330631507</c:v>
                </c:pt>
                <c:pt idx="7">
                  <c:v>6.39747707979757E-2</c:v>
                </c:pt>
                <c:pt idx="9">
                  <c:v>3.3552549037639802E-2</c:v>
                </c:pt>
                <c:pt idx="10">
                  <c:v>7.5331125774290103E-2</c:v>
                </c:pt>
                <c:pt idx="11">
                  <c:v>2.440155696769522E-2</c:v>
                </c:pt>
                <c:pt idx="12">
                  <c:v>6.7419240322395824E-2</c:v>
                </c:pt>
                <c:pt idx="13">
                  <c:v>3.4588261984489541E-2</c:v>
                </c:pt>
                <c:pt idx="14">
                  <c:v>7.3696405679956334E-2</c:v>
                </c:pt>
                <c:pt idx="15">
                  <c:v>4.7624947679708228E-2</c:v>
                </c:pt>
                <c:pt idx="17">
                  <c:v>2.6917523839941612E-2</c:v>
                </c:pt>
                <c:pt idx="18">
                  <c:v>6.0933046632627913E-2</c:v>
                </c:pt>
                <c:pt idx="19">
                  <c:v>1.930321156655233E-2</c:v>
                </c:pt>
                <c:pt idx="20">
                  <c:v>5.3770683382774721E-2</c:v>
                </c:pt>
                <c:pt idx="21">
                  <c:v>5.0195520023452282E-2</c:v>
                </c:pt>
                <c:pt idx="22">
                  <c:v>5.9750160431058748E-2</c:v>
                </c:pt>
                <c:pt idx="23">
                  <c:v>3.8098629467827459E-2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E-483C-AC8F-5BA2A5A9CD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'Comparison AFT'!$A$2:$B$25</c:f>
              <c:multiLvlStrCache>
                <c:ptCount val="24"/>
                <c:lvl>
                  <c:pt idx="1">
                    <c:v>ICET-RF</c:v>
                  </c:pt>
                  <c:pt idx="2">
                    <c:v>ICET-B0</c:v>
                  </c:pt>
                  <c:pt idx="3">
                    <c:v>ICET-UCOME</c:v>
                  </c:pt>
                  <c:pt idx="4">
                    <c:v>ICET-RME</c:v>
                  </c:pt>
                  <c:pt idx="5">
                    <c:v>PHET-RF</c:v>
                  </c:pt>
                  <c:pt idx="6">
                    <c:v>PHET-B0</c:v>
                  </c:pt>
                  <c:pt idx="7">
                    <c:v>BET</c:v>
                  </c:pt>
                  <c:pt idx="9">
                    <c:v>ICET-RF</c:v>
                  </c:pt>
                  <c:pt idx="10">
                    <c:v>ICET-B0</c:v>
                  </c:pt>
                  <c:pt idx="11">
                    <c:v>ICET-UCOME</c:v>
                  </c:pt>
                  <c:pt idx="12">
                    <c:v>ICET-RME</c:v>
                  </c:pt>
                  <c:pt idx="13">
                    <c:v>PHET-RF</c:v>
                  </c:pt>
                  <c:pt idx="14">
                    <c:v>PHET-B0</c:v>
                  </c:pt>
                  <c:pt idx="15">
                    <c:v>BET</c:v>
                  </c:pt>
                  <c:pt idx="17">
                    <c:v>ICET-RF</c:v>
                  </c:pt>
                  <c:pt idx="18">
                    <c:v>ICET-B0</c:v>
                  </c:pt>
                  <c:pt idx="19">
                    <c:v>ICET-UCOME</c:v>
                  </c:pt>
                  <c:pt idx="20">
                    <c:v>ICET-RME</c:v>
                  </c:pt>
                  <c:pt idx="21">
                    <c:v>PHET-RF</c:v>
                  </c:pt>
                  <c:pt idx="22">
                    <c:v>PHET-B0</c:v>
                  </c:pt>
                  <c:pt idx="23">
                    <c:v>BET</c:v>
                  </c:pt>
                </c:lvl>
                <c:lvl>
                  <c:pt idx="1">
                    <c:v>8.8t payload</c:v>
                  </c:pt>
                  <c:pt idx="9">
                    <c:v>13.8t payload</c:v>
                  </c:pt>
                  <c:pt idx="15">
                    <c:v>19.3t payload</c:v>
                  </c:pt>
                </c:lvl>
              </c:multiLvlStrCache>
            </c:multiLvlStrRef>
          </c:cat>
          <c:val>
            <c:numRef>
              <c:f>'Comparison AFT'!$F$2:$F$25</c:f>
              <c:numCache>
                <c:formatCode>General</c:formatCode>
                <c:ptCount val="24"/>
                <c:pt idx="0">
                  <c:v>0</c:v>
                </c:pt>
                <c:pt idx="1">
                  <c:v>3.1734720718438289E-2</c:v>
                </c:pt>
                <c:pt idx="2">
                  <c:v>8.8174522607824407E-2</c:v>
                </c:pt>
                <c:pt idx="3">
                  <c:v>2.5893440916096858E-2</c:v>
                </c:pt>
                <c:pt idx="4">
                  <c:v>7.90991826615247E-2</c:v>
                </c:pt>
                <c:pt idx="5">
                  <c:v>3.090807548556887E-2</c:v>
                </c:pt>
                <c:pt idx="6">
                  <c:v>8.255384233220589E-2</c:v>
                </c:pt>
                <c:pt idx="7">
                  <c:v>2.2621405288473759E-2</c:v>
                </c:pt>
                <c:pt idx="9">
                  <c:v>2.2785029466022191E-2</c:v>
                </c:pt>
                <c:pt idx="10">
                  <c:v>6.454587992868642E-2</c:v>
                </c:pt>
                <c:pt idx="11">
                  <c:v>1.8461150812808191E-2</c:v>
                </c:pt>
                <c:pt idx="12">
                  <c:v>5.7828111968002978E-2</c:v>
                </c:pt>
                <c:pt idx="13">
                  <c:v>2.226333784678752E-2</c:v>
                </c:pt>
                <c:pt idx="14">
                  <c:v>6.070245511815376E-2</c:v>
                </c:pt>
                <c:pt idx="15">
                  <c:v>1.6888727502132751E-2</c:v>
                </c:pt>
                <c:pt idx="17">
                  <c:v>1.8322806871332101E-2</c:v>
                </c:pt>
                <c:pt idx="18">
                  <c:v>5.3008990754179211E-2</c:v>
                </c:pt>
                <c:pt idx="19">
                  <c:v>1.4635363297373709E-2</c:v>
                </c:pt>
                <c:pt idx="20">
                  <c:v>4.6950809107921002E-2</c:v>
                </c:pt>
                <c:pt idx="21">
                  <c:v>1.7934833012605039E-2</c:v>
                </c:pt>
                <c:pt idx="22">
                  <c:v>5.0139811253308637E-2</c:v>
                </c:pt>
                <c:pt idx="23">
                  <c:v>1.3445504264869949E-2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E-483C-AC8F-5BA2A5A9C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2124399"/>
        <c:axId val="802122319"/>
      </c:barChart>
      <c:catAx>
        <c:axId val="8021243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02122319"/>
        <c:crosses val="autoZero"/>
        <c:auto val="1"/>
        <c:lblAlgn val="ctr"/>
        <c:lblOffset val="100"/>
        <c:noMultiLvlLbl val="0"/>
      </c:catAx>
      <c:valAx>
        <c:axId val="802122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0212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</a:t>
            </a:r>
          </a:p>
        </c:rich>
      </c:tx>
      <c:layout>
        <c:manualLayout>
          <c:xMode val="edge"/>
          <c:yMode val="edge"/>
          <c:x val="3.0174458839137008E-2"/>
          <c:y val="2.439132129900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38724331263068412"/>
          <c:y val="0.20343773262058196"/>
          <c:w val="0.58581086853386888"/>
          <c:h val="0.743414162395231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Sensitivity!$B$2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Sensitivity!$A$3:$A$8</c:f>
              <c:strCache>
                <c:ptCount val="6"/>
                <c:pt idx="0">
                  <c:v>Bark allocation factor [0.1, 0.13, 1]</c:v>
                </c:pt>
                <c:pt idx="1">
                  <c:v>GWPbio [0, 0.44, 0.52]</c:v>
                </c:pt>
                <c:pt idx="2">
                  <c:v>Electricity consumption [-10%, 7.9 MW, +10%]</c:v>
                </c:pt>
                <c:pt idx="3">
                  <c:v>Transport distance [50 km, 100 km, 500 km]</c:v>
                </c:pt>
                <c:pt idx="4">
                  <c:v>Payload [19.3t, 8.8t]</c:v>
                </c:pt>
                <c:pt idx="5">
                  <c:v>Economic allocation factor [0.08, 0.14, 0.45]</c:v>
                </c:pt>
              </c:strCache>
            </c:strRef>
          </c:cat>
          <c:val>
            <c:numRef>
              <c:f>Sensitivity!$B$3:$B$8</c:f>
              <c:numCache>
                <c:formatCode>General</c:formatCode>
                <c:ptCount val="6"/>
                <c:pt idx="0">
                  <c:v>6.6724605839993789E-2</c:v>
                </c:pt>
                <c:pt idx="1">
                  <c:v>6.1792710847709383E-2</c:v>
                </c:pt>
                <c:pt idx="2">
                  <c:v>6.7073980972326031E-2</c:v>
                </c:pt>
                <c:pt idx="3">
                  <c:v>6.7967327784565074E-2</c:v>
                </c:pt>
                <c:pt idx="4">
                  <c:v>3.9346739441241708E-2</c:v>
                </c:pt>
                <c:pt idx="5">
                  <c:v>5.9855545718565398E-2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6-4434-B4B5-7DAA5493A15E}"/>
            </c:ext>
          </c:extLst>
        </c:ser>
        <c:ser>
          <c:idx val="1"/>
          <c:order val="1"/>
          <c:tx>
            <c:strRef>
              <c:f>Sensitivity!$C$2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9000553176658161E-2"/>
                  <c:y val="3.646643192008892E-7"/>
                </c:manualLayout>
              </c:layout>
              <c:tx>
                <c:rich>
                  <a:bodyPr/>
                  <a:lstStyle/>
                  <a:p>
                    <a:fld id="{291B994A-52BE-40EF-8140-B546A1F8DBC5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4A6-4434-B4B5-7DAA5493A15E}"/>
                </c:ext>
              </c:extLst>
            </c:dLbl>
            <c:dLbl>
              <c:idx val="1"/>
              <c:layout>
                <c:manualLayout>
                  <c:x val="-5.3632023642725797E-2"/>
                  <c:y val="4.6070320529275378E-3"/>
                </c:manualLayout>
              </c:layout>
              <c:tx>
                <c:rich>
                  <a:bodyPr/>
                  <a:lstStyle/>
                  <a:p>
                    <a:fld id="{43287021-8D6E-4F7B-885B-402DFCFF3C5F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4A6-4434-B4B5-7DAA5493A15E}"/>
                </c:ext>
              </c:extLst>
            </c:dLbl>
            <c:dLbl>
              <c:idx val="2"/>
              <c:layout>
                <c:manualLayout>
                  <c:x val="-3.3142636195462968E-2"/>
                  <c:y val="-4.6308721895321767E-3"/>
                </c:manualLayout>
              </c:layout>
              <c:tx>
                <c:rich>
                  <a:bodyPr/>
                  <a:lstStyle/>
                  <a:p>
                    <a:fld id="{0042CC46-3D9D-4C6F-A3FA-B5E25D09B40D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4A6-4434-B4B5-7DAA5493A15E}"/>
                </c:ext>
              </c:extLst>
            </c:dLbl>
            <c:dLbl>
              <c:idx val="3"/>
              <c:layout>
                <c:manualLayout>
                  <c:x val="-4.1613873268596425E-2"/>
                  <c:y val="-4.5711291084822936E-3"/>
                </c:manualLayout>
              </c:layout>
              <c:tx>
                <c:rich>
                  <a:bodyPr/>
                  <a:lstStyle/>
                  <a:p>
                    <a:fld id="{3F1B730E-57DF-4EE3-AAF5-E186F2841069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4A6-4434-B4B5-7DAA5493A15E}"/>
                </c:ext>
              </c:extLst>
            </c:dLbl>
            <c:dLbl>
              <c:idx val="4"/>
              <c:layout>
                <c:manualLayout>
                  <c:x val="-0.12893826423882912"/>
                  <c:y val="1.2803843201575385E-6"/>
                </c:manualLayout>
              </c:layout>
              <c:tx>
                <c:rich>
                  <a:bodyPr/>
                  <a:lstStyle/>
                  <a:p>
                    <a:fld id="{D9A53D97-1C56-4F75-B2A0-95EF6F2E6645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4A6-4434-B4B5-7DAA5493A15E}"/>
                </c:ext>
              </c:extLst>
            </c:dLbl>
            <c:dLbl>
              <c:idx val="5"/>
              <c:layout>
                <c:manualLayout>
                  <c:x val="-5.1590440590487119E-2"/>
                  <c:y val="0"/>
                </c:manualLayout>
              </c:layout>
              <c:tx>
                <c:rich>
                  <a:bodyPr/>
                  <a:lstStyle/>
                  <a:p>
                    <a:fld id="{123CECAE-6AED-4741-A815-6AB34F9074AF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52D-4180-A4F1-0DED0B90A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Sensitivity!$A$3:$A$8</c:f>
              <c:strCache>
                <c:ptCount val="6"/>
                <c:pt idx="0">
                  <c:v>Bark allocation factor [0.1, 0.13, 1]</c:v>
                </c:pt>
                <c:pt idx="1">
                  <c:v>GWPbio [0, 0.44, 0.52]</c:v>
                </c:pt>
                <c:pt idx="2">
                  <c:v>Electricity consumption [-10%, 7.9 MW, +10%]</c:v>
                </c:pt>
                <c:pt idx="3">
                  <c:v>Transport distance [50 km, 100 km, 500 km]</c:v>
                </c:pt>
                <c:pt idx="4">
                  <c:v>Payload [19.3t, 8.8t]</c:v>
                </c:pt>
                <c:pt idx="5">
                  <c:v>Economic allocation factor [0.08, 0.14, 0.45]</c:v>
                </c:pt>
              </c:strCache>
            </c:strRef>
          </c:cat>
          <c:val>
            <c:numRef>
              <c:f>Sensitivity!$C$3:$C$8</c:f>
              <c:numCache>
                <c:formatCode>General</c:formatCode>
                <c:ptCount val="6"/>
                <c:pt idx="0">
                  <c:v>1.608831608596567E-3</c:v>
                </c:pt>
                <c:pt idx="1">
                  <c:v>6.5407266008809736E-3</c:v>
                </c:pt>
                <c:pt idx="2">
                  <c:v>1.2594564762643257E-3</c:v>
                </c:pt>
                <c:pt idx="3">
                  <c:v>3.6610966402528256E-4</c:v>
                </c:pt>
                <c:pt idx="4">
                  <c:v>2.8986698007348648E-2</c:v>
                </c:pt>
                <c:pt idx="5">
                  <c:v>8.4778917300249584E-3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Sensitivity!$G$3:$G$8</c15:f>
                <c15:dlblRangeCache>
                  <c:ptCount val="6"/>
                  <c:pt idx="0">
                    <c:v>9.0%</c:v>
                  </c:pt>
                  <c:pt idx="1">
                    <c:v>-9.6%</c:v>
                  </c:pt>
                  <c:pt idx="2">
                    <c:v>-1.8%</c:v>
                  </c:pt>
                  <c:pt idx="3">
                    <c:v>-0.5%</c:v>
                  </c:pt>
                  <c:pt idx="4">
                    <c:v>-42.4%</c:v>
                  </c:pt>
                  <c:pt idx="5">
                    <c:v>-12.4%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4A6-4434-B4B5-7DAA5493A15E}"/>
            </c:ext>
          </c:extLst>
        </c:ser>
        <c:ser>
          <c:idx val="2"/>
          <c:order val="2"/>
          <c:tx>
            <c:strRef>
              <c:f>Sensitivity!$D$2</c:f>
              <c:strCache>
                <c:ptCount val="1"/>
                <c:pt idx="0">
                  <c:v>Gap2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14888070532293696"/>
                  <c:y val="9.6381423701412921E-7"/>
                </c:manualLayout>
              </c:layout>
              <c:tx>
                <c:rich>
                  <a:bodyPr/>
                  <a:lstStyle/>
                  <a:p>
                    <a:fld id="{F9F178B1-0693-4FE0-87FB-2BB68A65873D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4A6-4434-B4B5-7DAA5493A15E}"/>
                </c:ext>
              </c:extLst>
            </c:dLbl>
            <c:dLbl>
              <c:idx val="1"/>
              <c:layout>
                <c:manualLayout>
                  <c:x val="3.8675386639492326E-2"/>
                  <c:y val="3.6466431928579424E-7"/>
                </c:manualLayout>
              </c:layout>
              <c:tx>
                <c:rich>
                  <a:bodyPr/>
                  <a:lstStyle/>
                  <a:p>
                    <a:fld id="{8B15A1CB-85E9-421C-AF9C-8FF934215059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4A6-4434-B4B5-7DAA5493A15E}"/>
                </c:ext>
              </c:extLst>
            </c:dLbl>
            <c:dLbl>
              <c:idx val="2"/>
              <c:layout>
                <c:manualLayout>
                  <c:x val="4.2839215477927114E-2"/>
                  <c:y val="4.6060750158264316E-3"/>
                </c:manualLayout>
              </c:layout>
              <c:tx>
                <c:rich>
                  <a:bodyPr/>
                  <a:lstStyle/>
                  <a:p>
                    <a:fld id="{96F3618A-32B3-434C-AF82-FC7437D08FF7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4A6-4434-B4B5-7DAA5493A15E}"/>
                </c:ext>
              </c:extLst>
            </c:dLbl>
            <c:dLbl>
              <c:idx val="3"/>
              <c:layout>
                <c:manualLayout>
                  <c:x val="4.3804077124838185E-2"/>
                  <c:y val="-4.5711291084822936E-3"/>
                </c:manualLayout>
              </c:layout>
              <c:tx>
                <c:rich>
                  <a:bodyPr/>
                  <a:lstStyle/>
                  <a:p>
                    <a:fld id="{43D48D1A-057A-4A3B-81E9-1F8FDC675364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4A6-4434-B4B5-7DAA5493A15E}"/>
                </c:ext>
              </c:extLst>
            </c:dLbl>
            <c:dLbl>
              <c:idx val="4"/>
              <c:layout>
                <c:manualLayout>
                  <c:x val="0.21085401965609579"/>
                  <c:y val="0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11-44A6-4434-B4B5-7DAA5493A15E}"/>
                </c:ext>
              </c:extLst>
            </c:dLbl>
            <c:dLbl>
              <c:idx val="5"/>
              <c:layout>
                <c:manualLayout>
                  <c:x val="0.1094046012616577"/>
                  <c:y val="-1.1565770844169551E-5"/>
                </c:manualLayout>
              </c:layout>
              <c:tx>
                <c:rich>
                  <a:bodyPr/>
                  <a:lstStyle/>
                  <a:p>
                    <a:fld id="{7049308E-9D83-454E-A132-F9612D96456A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52D-4180-A4F1-0DED0B90A563}"/>
                </c:ext>
              </c:extLst>
            </c:dLbl>
            <c:dLbl>
              <c:idx val="6"/>
              <c:layout>
                <c:manualLayout>
                  <c:x val="3.7520320429445177E-2"/>
                  <c:y val="3.2127141233804307E-7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4-E52D-4180-A4F1-0DED0B90A5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Sensitivity!$A$3:$A$8</c:f>
              <c:strCache>
                <c:ptCount val="6"/>
                <c:pt idx="0">
                  <c:v>Bark allocation factor [0.1, 0.13, 1]</c:v>
                </c:pt>
                <c:pt idx="1">
                  <c:v>GWPbio [0, 0.44, 0.52]</c:v>
                </c:pt>
                <c:pt idx="2">
                  <c:v>Electricity consumption [-10%, 7.9 MW, +10%]</c:v>
                </c:pt>
                <c:pt idx="3">
                  <c:v>Transport distance [50 km, 100 km, 500 km]</c:v>
                </c:pt>
                <c:pt idx="4">
                  <c:v>Payload [19.3t, 8.8t]</c:v>
                </c:pt>
                <c:pt idx="5">
                  <c:v>Economic allocation factor [0.08, 0.14, 0.45]</c:v>
                </c:pt>
              </c:strCache>
            </c:strRef>
          </c:cat>
          <c:val>
            <c:numRef>
              <c:f>Sensitivity!$D$3:$D$8</c:f>
              <c:numCache>
                <c:formatCode>General</c:formatCode>
                <c:ptCount val="6"/>
                <c:pt idx="0">
                  <c:v>4.2268394080400951E-2</c:v>
                </c:pt>
                <c:pt idx="1">
                  <c:v>1.1892230183419977E-3</c:v>
                </c:pt>
                <c:pt idx="2">
                  <c:v>1.2594564762645755E-3</c:v>
                </c:pt>
                <c:pt idx="3">
                  <c:v>2.9288773122032041E-3</c:v>
                </c:pt>
                <c:pt idx="5">
                  <c:v>2.8877001060071988E-2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Sensitivity!$H$3:$H$8</c15:f>
                <c15:dlblRangeCache>
                  <c:ptCount val="6"/>
                  <c:pt idx="0">
                    <c:v>61.9%</c:v>
                  </c:pt>
                  <c:pt idx="1">
                    <c:v>1.7%</c:v>
                  </c:pt>
                  <c:pt idx="2">
                    <c:v>1.8%</c:v>
                  </c:pt>
                  <c:pt idx="3">
                    <c:v>4.3%</c:v>
                  </c:pt>
                  <c:pt idx="5">
                    <c:v>42.3%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4A6-4434-B4B5-7DAA5493A1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3851071"/>
        <c:axId val="843851487"/>
      </c:barChart>
      <c:catAx>
        <c:axId val="843851071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3851487"/>
        <c:crosses val="max"/>
        <c:auto val="1"/>
        <c:lblAlgn val="ctr"/>
        <c:lblOffset val="100"/>
        <c:noMultiLvlLbl val="0"/>
      </c:catAx>
      <c:valAx>
        <c:axId val="843851487"/>
        <c:scaling>
          <c:orientation val="minMax"/>
          <c:min val="1.6000000000000004E-2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 change impact (kg CO</a:t>
                </a:r>
                <a:r>
                  <a:rPr lang="en-US" baseline="-25000"/>
                  <a:t>2</a:t>
                </a:r>
                <a:r>
                  <a:rPr lang="en-US" baseline="0"/>
                  <a:t> eq/tonne-km)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84385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</a:t>
            </a:r>
          </a:p>
        </c:rich>
      </c:tx>
      <c:layout>
        <c:manualLayout>
          <c:xMode val="edge"/>
          <c:yMode val="edge"/>
          <c:x val="1.4492922675898842E-2"/>
          <c:y val="3.677115185713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41995998315721444"/>
          <c:y val="0.20642064316245021"/>
          <c:w val="0.54084415566721744"/>
          <c:h val="0.742442916248613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Sensitivity!$K$2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Sensitivity!$J$3:$J$8</c:f>
              <c:strCache>
                <c:ptCount val="6"/>
                <c:pt idx="0">
                  <c:v>Bark allocation factor [0.1, 0.13, 1]</c:v>
                </c:pt>
                <c:pt idx="1">
                  <c:v>GWPbio [0, 0.44, 0.52]</c:v>
                </c:pt>
                <c:pt idx="2">
                  <c:v>Electricity consumption [+10%, 7.9 MW, -10%]</c:v>
                </c:pt>
                <c:pt idx="3">
                  <c:v>Transport distance [50 km, 100 km, 500 km]</c:v>
                </c:pt>
                <c:pt idx="4">
                  <c:v>Payload [19.3t, 8.8t]</c:v>
                </c:pt>
                <c:pt idx="5">
                  <c:v>Economic allocation factor [0.45, 0.14, 0.08]</c:v>
                </c:pt>
              </c:strCache>
            </c:strRef>
          </c:cat>
          <c:val>
            <c:numRef>
              <c:f>Sensitivity!$K$3:$K$8</c:f>
              <c:numCache>
                <c:formatCode>General</c:formatCode>
                <c:ptCount val="6"/>
                <c:pt idx="0">
                  <c:v>3.0340094475644619E-2</c:v>
                </c:pt>
                <c:pt idx="1">
                  <c:v>2.6064848337000679E-2</c:v>
                </c:pt>
                <c:pt idx="2">
                  <c:v>3.1552775791648377E-2</c:v>
                </c:pt>
                <c:pt idx="3">
                  <c:v>3.1567997250667508E-2</c:v>
                </c:pt>
                <c:pt idx="4">
                  <c:v>1.86302726054728E-2</c:v>
                </c:pt>
                <c:pt idx="5">
                  <c:v>2.5804106461936451E-2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7-42FA-9355-2205390FA96F}"/>
            </c:ext>
          </c:extLst>
        </c:ser>
        <c:ser>
          <c:idx val="1"/>
          <c:order val="1"/>
          <c:tx>
            <c:strRef>
              <c:f>Sensitivity!$L$2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55C59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F7-42FA-9355-2205390FA96F}"/>
              </c:ext>
            </c:extLst>
          </c:dPt>
          <c:dLbls>
            <c:dLbl>
              <c:idx val="0"/>
              <c:layout>
                <c:manualLayout>
                  <c:x val="-4.2233899472678513E-2"/>
                  <c:y val="4.6495011175347904E-3"/>
                </c:manualLayout>
              </c:layout>
              <c:tx>
                <c:rich>
                  <a:bodyPr/>
                  <a:lstStyle/>
                  <a:p>
                    <a:fld id="{1CA36DE3-5E12-4B2D-956C-3EC686111BBB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8F7-42FA-9355-2205390FA96F}"/>
                </c:ext>
              </c:extLst>
            </c:dLbl>
            <c:dLbl>
              <c:idx val="1"/>
              <c:layout>
                <c:manualLayout>
                  <c:x val="-6.9269669700629949E-2"/>
                  <c:y val="4.6271723844086262E-3"/>
                </c:manualLayout>
              </c:layout>
              <c:tx>
                <c:rich>
                  <a:bodyPr/>
                  <a:lstStyle/>
                  <a:p>
                    <a:fld id="{78C01376-B2D7-49E1-84AC-8BE48DEC90A3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18F7-42FA-9355-2205390FA96F}"/>
                </c:ext>
              </c:extLst>
            </c:dLbl>
            <c:dLbl>
              <c:idx val="2"/>
              <c:layout>
                <c:manualLayout>
                  <c:x val="-3.5065824389409521E-2"/>
                  <c:y val="3.6604480534835387E-7"/>
                </c:manualLayout>
              </c:layout>
              <c:tx>
                <c:rich>
                  <a:bodyPr/>
                  <a:lstStyle/>
                  <a:p>
                    <a:fld id="{623CF1BC-4439-4A1B-B7D9-B096E3E9E38E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8F7-42FA-9355-2205390FA96F}"/>
                </c:ext>
              </c:extLst>
            </c:dLbl>
            <c:dLbl>
              <c:idx val="3"/>
              <c:layout>
                <c:manualLayout>
                  <c:x val="-3.7942895570194916E-2"/>
                  <c:y val="3.6604480534835387E-7"/>
                </c:manualLayout>
              </c:layout>
              <c:tx>
                <c:rich>
                  <a:bodyPr/>
                  <a:lstStyle/>
                  <a:p>
                    <a:fld id="{A2E2D691-2488-4964-B14F-D3137AA223FE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8F7-42FA-9355-2205390FA96F}"/>
                </c:ext>
              </c:extLst>
            </c:dLbl>
            <c:dLbl>
              <c:idx val="4"/>
              <c:layout>
                <c:manualLayout>
                  <c:x val="-9.1209462684952725E-2"/>
                  <c:y val="0"/>
                </c:manualLayout>
              </c:layout>
              <c:tx>
                <c:rich>
                  <a:bodyPr/>
                  <a:lstStyle/>
                  <a:p>
                    <a:fld id="{F9AED5DC-AF17-4704-B11C-EAE906578DF2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5A-49C4-A8E6-6D156077D2C5}"/>
                </c:ext>
              </c:extLst>
            </c:dLbl>
            <c:dLbl>
              <c:idx val="5"/>
              <c:layout>
                <c:manualLayout>
                  <c:x val="-5.9565363386091641E-2"/>
                  <c:y val="-4.6552596920124171E-3"/>
                </c:manualLayout>
              </c:layout>
              <c:tx>
                <c:rich>
                  <a:bodyPr/>
                  <a:lstStyle/>
                  <a:p>
                    <a:fld id="{8B245338-55E5-4608-9D4F-89A03A04110A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15A-49C4-A8E6-6D156077D2C5}"/>
                </c:ext>
              </c:extLst>
            </c:dLbl>
            <c:dLbl>
              <c:idx val="6"/>
              <c:layout>
                <c:manualLayout>
                  <c:x val="-3.5366934510491874E-2"/>
                  <c:y val="3.6655588143151115E-7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7-115A-49C4-A8E6-6D156077D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Sensitivity!$J$3:$J$8</c:f>
              <c:strCache>
                <c:ptCount val="6"/>
                <c:pt idx="0">
                  <c:v>Bark allocation factor [0.1, 0.13, 1]</c:v>
                </c:pt>
                <c:pt idx="1">
                  <c:v>GWPbio [0, 0.44, 0.52]</c:v>
                </c:pt>
                <c:pt idx="2">
                  <c:v>Electricity consumption [+10%, 7.9 MW, -10%]</c:v>
                </c:pt>
                <c:pt idx="3">
                  <c:v>Transport distance [50 km, 100 km, 500 km]</c:v>
                </c:pt>
                <c:pt idx="4">
                  <c:v>Payload [19.3t, 8.8t]</c:v>
                </c:pt>
                <c:pt idx="5">
                  <c:v>Economic allocation factor [0.45, 0.14, 0.08]</c:v>
                </c:pt>
              </c:strCache>
            </c:strRef>
          </c:cat>
          <c:val>
            <c:numRef>
              <c:f>Sensitivity!$L$3:$L$8</c:f>
              <c:numCache>
                <c:formatCode>General</c:formatCode>
                <c:ptCount val="6"/>
                <c:pt idx="0">
                  <c:v>1.3946262427936701E-3</c:v>
                </c:pt>
                <c:pt idx="1">
                  <c:v>5.6698723814376101E-3</c:v>
                </c:pt>
                <c:pt idx="2">
                  <c:v>1.8194492678991203E-4</c:v>
                </c:pt>
                <c:pt idx="3">
                  <c:v>1.6672346777078101E-4</c:v>
                </c:pt>
                <c:pt idx="4">
                  <c:v>1.3104448112965489E-2</c:v>
                </c:pt>
                <c:pt idx="5">
                  <c:v>5.9306142565018378E-3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Sensitivity!$P$3:$P$8</c15:f>
                <c15:dlblRangeCache>
                  <c:ptCount val="6"/>
                  <c:pt idx="0">
                    <c:v>-4.4%</c:v>
                  </c:pt>
                  <c:pt idx="1">
                    <c:v>-17.9%</c:v>
                  </c:pt>
                  <c:pt idx="2">
                    <c:v>-0.6%</c:v>
                  </c:pt>
                  <c:pt idx="3">
                    <c:v>-0.5%</c:v>
                  </c:pt>
                  <c:pt idx="4">
                    <c:v>-41.3%</c:v>
                  </c:pt>
                  <c:pt idx="5">
                    <c:v>-18.7%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F7-42FA-9355-2205390FA96F}"/>
            </c:ext>
          </c:extLst>
        </c:ser>
        <c:ser>
          <c:idx val="2"/>
          <c:order val="2"/>
          <c:tx>
            <c:strRef>
              <c:f>Sensitivity!$M$2</c:f>
              <c:strCache>
                <c:ptCount val="1"/>
                <c:pt idx="0">
                  <c:v>Gap2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1F8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F7-42FA-9355-2205390FA96F}"/>
              </c:ext>
            </c:extLst>
          </c:dPt>
          <c:dLbls>
            <c:dLbl>
              <c:idx val="0"/>
              <c:layout>
                <c:manualLayout>
                  <c:x val="0.27563648207095232"/>
                  <c:y val="3.6604480539096709E-7"/>
                </c:manualLayout>
              </c:layout>
              <c:tx>
                <c:rich>
                  <a:bodyPr/>
                  <a:lstStyle/>
                  <a:p>
                    <a:fld id="{BF58D31E-61E1-472F-8F1E-15EA8516D474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8F7-42FA-9355-2205390FA96F}"/>
                </c:ext>
              </c:extLst>
            </c:dLbl>
            <c:dLbl>
              <c:idx val="1"/>
              <c:layout>
                <c:manualLayout>
                  <c:x val="4.1391104774245249E-2"/>
                  <c:y val="3.6604480534835387E-7"/>
                </c:manualLayout>
              </c:layout>
              <c:tx>
                <c:rich>
                  <a:bodyPr/>
                  <a:lstStyle/>
                  <a:p>
                    <a:fld id="{02EE6C27-F66C-45F2-8CA2-113DD973E10A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8F7-42FA-9355-2205390FA96F}"/>
                </c:ext>
              </c:extLst>
            </c:dLbl>
            <c:dLbl>
              <c:idx val="2"/>
              <c:layout>
                <c:manualLayout>
                  <c:x val="4.0626072714364206E-2"/>
                  <c:y val="3.6604480534835387E-7"/>
                </c:manualLayout>
              </c:layout>
              <c:tx>
                <c:rich>
                  <a:bodyPr/>
                  <a:lstStyle/>
                  <a:p>
                    <a:fld id="{844CDF98-7E28-419E-9B7D-B4989DD2949B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8F7-42FA-9355-2205390FA96F}"/>
                </c:ext>
              </c:extLst>
            </c:dLbl>
            <c:dLbl>
              <c:idx val="3"/>
              <c:layout>
                <c:manualLayout>
                  <c:x val="4.4423408340841117E-2"/>
                  <c:y val="3.6604480534835387E-7"/>
                </c:manualLayout>
              </c:layout>
              <c:tx>
                <c:rich>
                  <a:bodyPr/>
                  <a:lstStyle/>
                  <a:p>
                    <a:fld id="{1E8F4DFD-F73E-42DF-BD9E-945AB3002269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8F7-42FA-9355-2205390FA96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5A-49C4-A8E6-6D156077D2C5}"/>
                </c:ext>
              </c:extLst>
            </c:dLbl>
            <c:dLbl>
              <c:idx val="5"/>
              <c:layout>
                <c:manualLayout>
                  <c:x val="3.9089769722122664E-2"/>
                  <c:y val="-4.6545265802498108E-3"/>
                </c:manualLayout>
              </c:layout>
              <c:tx>
                <c:rich>
                  <a:bodyPr/>
                  <a:lstStyle/>
                  <a:p>
                    <a:fld id="{961CD3BF-076E-4E3C-B4FF-3A9259B9F3B8}" type="CELLRANGE">
                      <a:rPr lang="en-US"/>
                      <a:pPr/>
                      <a:t>[CELLRANGE]</a:t>
                    </a:fld>
                    <a:endParaRPr lang="en-B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15A-49C4-A8E6-6D156077D2C5}"/>
                </c:ext>
              </c:extLst>
            </c:dLbl>
            <c:dLbl>
              <c:idx val="6"/>
              <c:layout>
                <c:manualLayout>
                  <c:x val="4.0951187327937892E-2"/>
                  <c:y val="4.6552596920124171E-3"/>
                </c:manualLayout>
              </c:layout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0A-115A-49C4-A8E6-6D156077D2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Sensitivity!$J$3:$J$8</c:f>
              <c:strCache>
                <c:ptCount val="6"/>
                <c:pt idx="0">
                  <c:v>Bark allocation factor [0.1, 0.13, 1]</c:v>
                </c:pt>
                <c:pt idx="1">
                  <c:v>GWPbio [0, 0.44, 0.52]</c:v>
                </c:pt>
                <c:pt idx="2">
                  <c:v>Electricity consumption [+10%, 7.9 MW, -10%]</c:v>
                </c:pt>
                <c:pt idx="3">
                  <c:v>Transport distance [50 km, 100 km, 500 km]</c:v>
                </c:pt>
                <c:pt idx="4">
                  <c:v>Payload [19.3t, 8.8t]</c:v>
                </c:pt>
                <c:pt idx="5">
                  <c:v>Economic allocation factor [0.45, 0.14, 0.08]</c:v>
                </c:pt>
              </c:strCache>
            </c:strRef>
          </c:cat>
          <c:val>
            <c:numRef>
              <c:f>Sensitivity!$M$3:$M$8</c:f>
              <c:numCache>
                <c:formatCode>General</c:formatCode>
                <c:ptCount val="6"/>
                <c:pt idx="0">
                  <c:v>3.6640634924306456E-2</c:v>
                </c:pt>
                <c:pt idx="1">
                  <c:v>1.030885887534104E-3</c:v>
                </c:pt>
                <c:pt idx="2">
                  <c:v>1.8194492679005081E-4</c:v>
                </c:pt>
                <c:pt idx="3">
                  <c:v>1.3337877421636044E-3</c:v>
                </c:pt>
                <c:pt idx="5">
                  <c:v>1.7448109003039836E-3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Sensitivity!$Q$3:$Q$8</c15:f>
                <c15:dlblRangeCache>
                  <c:ptCount val="6"/>
                  <c:pt idx="0">
                    <c:v>115.5%</c:v>
                  </c:pt>
                  <c:pt idx="1">
                    <c:v>3.2%</c:v>
                  </c:pt>
                  <c:pt idx="2">
                    <c:v>0.6%</c:v>
                  </c:pt>
                  <c:pt idx="3">
                    <c:v>4.2%</c:v>
                  </c:pt>
                  <c:pt idx="4">
                    <c:v>0.0%</c:v>
                  </c:pt>
                  <c:pt idx="5">
                    <c:v>5.5%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8F7-42FA-9355-2205390FA9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0802927"/>
        <c:axId val="910791279"/>
      </c:barChart>
      <c:catAx>
        <c:axId val="9108029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0791279"/>
        <c:crosses val="autoZero"/>
        <c:auto val="1"/>
        <c:lblAlgn val="ctr"/>
        <c:lblOffset val="100"/>
        <c:noMultiLvlLbl val="0"/>
      </c:catAx>
      <c:valAx>
        <c:axId val="910791279"/>
        <c:scaling>
          <c:orientation val="minMax"/>
          <c:min val="8.0000000000000019E-3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Climate change impact (kg CO</a:t>
                </a:r>
                <a:r>
                  <a:rPr lang="en-US" baseline="-25000"/>
                  <a:t>2 </a:t>
                </a:r>
                <a:r>
                  <a:rPr lang="en-US"/>
                  <a:t>eq/tonne-km)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1080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Climate change (kg CO</a:t>
            </a:r>
            <a:r>
              <a:rPr lang="en-US" baseline="-25000"/>
              <a:t>2</a:t>
            </a:r>
            <a:r>
              <a:rPr lang="en-US"/>
              <a:t> eq/tonne-km)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AFT'!$C$2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AFT'!$C$3:$C$9</c:f>
              <c:numCache>
                <c:formatCode>General</c:formatCode>
                <c:ptCount val="7"/>
                <c:pt idx="0">
                  <c:v>6.8333437448590356E-2</c:v>
                </c:pt>
                <c:pt idx="1">
                  <c:v>0.11410909071764461</c:v>
                </c:pt>
                <c:pt idx="2">
                  <c:v>4.4893029693670428E-2</c:v>
                </c:pt>
                <c:pt idx="3">
                  <c:v>0.1024535699763397</c:v>
                </c:pt>
                <c:pt idx="4">
                  <c:v>7.2879463309169459E-2</c:v>
                </c:pt>
                <c:pt idx="5">
                  <c:v>0.11570470900366819</c:v>
                </c:pt>
                <c:pt idx="6">
                  <c:v>0.1121619704243698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5-4029-A5C8-71AA40F7FE38}"/>
            </c:ext>
          </c:extLst>
        </c:ser>
        <c:ser>
          <c:idx val="1"/>
          <c:order val="1"/>
          <c:tx>
            <c:strRef>
              <c:f>'Comparison AFT'!$D$2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AFT'!$D$3:$D$9</c:f>
              <c:numCache>
                <c:formatCode>General</c:formatCode>
                <c:ptCount val="7"/>
                <c:pt idx="0">
                  <c:v>7.5854361102637033E-2</c:v>
                </c:pt>
                <c:pt idx="1">
                  <c:v>0.1041960098074063</c:v>
                </c:pt>
                <c:pt idx="2">
                  <c:v>4.4352476461420973E-2</c:v>
                </c:pt>
                <c:pt idx="3">
                  <c:v>9.4065658951336922E-2</c:v>
                </c:pt>
                <c:pt idx="4">
                  <c:v>8.1134530611607802E-2</c:v>
                </c:pt>
                <c:pt idx="5">
                  <c:v>0.10706882313722189</c:v>
                </c:pt>
                <c:pt idx="6">
                  <c:v>0.1041145543902592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5-4029-A5C8-71AA40F7FE38}"/>
            </c:ext>
          </c:extLst>
        </c:ser>
        <c:ser>
          <c:idx val="2"/>
          <c:order val="2"/>
          <c:tx>
            <c:strRef>
              <c:f>'Comparison AFT'!$E$2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AFT'!$E$3:$E$9</c:f>
              <c:numCache>
                <c:formatCode>General</c:formatCode>
                <c:ptCount val="7"/>
                <c:pt idx="0">
                  <c:v>4.692277868050107E-2</c:v>
                </c:pt>
                <c:pt idx="1">
                  <c:v>0.1047701102168143</c:v>
                </c:pt>
                <c:pt idx="2">
                  <c:v>3.4253583120992429E-2</c:v>
                </c:pt>
                <c:pt idx="3">
                  <c:v>9.3821588763733504E-2</c:v>
                </c:pt>
                <c:pt idx="4">
                  <c:v>4.8562572810489299E-2</c:v>
                </c:pt>
                <c:pt idx="5">
                  <c:v>0.1026814330631507</c:v>
                </c:pt>
                <c:pt idx="6">
                  <c:v>6.39747707979757E-2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5-4029-A5C8-71AA40F7FE38}"/>
            </c:ext>
          </c:extLst>
        </c:ser>
        <c:ser>
          <c:idx val="3"/>
          <c:order val="3"/>
          <c:tx>
            <c:strRef>
              <c:f>'Comparison AFT'!$F$2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AFT'!$F$3:$F$9</c:f>
              <c:numCache>
                <c:formatCode>General</c:formatCode>
                <c:ptCount val="7"/>
                <c:pt idx="0">
                  <c:v>3.1734720718438289E-2</c:v>
                </c:pt>
                <c:pt idx="1">
                  <c:v>8.8174522607824407E-2</c:v>
                </c:pt>
                <c:pt idx="2">
                  <c:v>2.5893440916096858E-2</c:v>
                </c:pt>
                <c:pt idx="3">
                  <c:v>7.90991826615247E-2</c:v>
                </c:pt>
                <c:pt idx="4">
                  <c:v>3.090807548556887E-2</c:v>
                </c:pt>
                <c:pt idx="5">
                  <c:v>8.255384233220589E-2</c:v>
                </c:pt>
                <c:pt idx="6">
                  <c:v>2.2621405288473759E-2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75-4029-A5C8-71AA40F7F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0313839"/>
        <c:axId val="960308847"/>
      </c:barChart>
      <c:catAx>
        <c:axId val="9603138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60308847"/>
        <c:crosses val="autoZero"/>
        <c:auto val="1"/>
        <c:lblAlgn val="ctr"/>
        <c:lblOffset val="100"/>
        <c:noMultiLvlLbl val="0"/>
      </c:catAx>
      <c:valAx>
        <c:axId val="9603088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9603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-1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-1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-1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-10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Acidification (mol H</a:t>
            </a:r>
            <a:r>
              <a:rPr lang="en-US" baseline="30000"/>
              <a:t>+</a:t>
            </a:r>
            <a:r>
              <a:rPr lang="en-US"/>
              <a:t> eq/tonne-km)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AFT'!$G$2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AFT'!$G$3:$G$9</c:f>
              <c:numCache>
                <c:formatCode>General</c:formatCode>
                <c:ptCount val="7"/>
                <c:pt idx="0">
                  <c:v>4.7825122424406902E-4</c:v>
                </c:pt>
                <c:pt idx="1">
                  <c:v>5.3039261025416553E-4</c:v>
                </c:pt>
                <c:pt idx="2">
                  <c:v>4.7976672465055301E-4</c:v>
                </c:pt>
                <c:pt idx="3">
                  <c:v>3.9052232129002142E-4</c:v>
                </c:pt>
                <c:pt idx="4">
                  <c:v>4.9872813737605512E-4</c:v>
                </c:pt>
                <c:pt idx="5">
                  <c:v>5.4750882081453997E-4</c:v>
                </c:pt>
                <c:pt idx="6">
                  <c:v>7.3984775295041368E-4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7-4AFA-9078-9DAE6F13C66E}"/>
            </c:ext>
          </c:extLst>
        </c:ser>
        <c:ser>
          <c:idx val="1"/>
          <c:order val="1"/>
          <c:tx>
            <c:strRef>
              <c:f>'Comparison AFT'!$H$2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AFT'!$H$3:$H$9</c:f>
              <c:numCache>
                <c:formatCode>General</c:formatCode>
                <c:ptCount val="7"/>
                <c:pt idx="0">
                  <c:v>4.3122412045425049E-4</c:v>
                </c:pt>
                <c:pt idx="1">
                  <c:v>4.7634867771831747E-4</c:v>
                </c:pt>
                <c:pt idx="2">
                  <c:v>4.3048957506887771E-4</c:v>
                </c:pt>
                <c:pt idx="3">
                  <c:v>3.562813557041956E-4</c:v>
                </c:pt>
                <c:pt idx="4">
                  <c:v>4.3911879991649009E-4</c:v>
                </c:pt>
                <c:pt idx="5">
                  <c:v>4.8041044238563839E-4</c:v>
                </c:pt>
                <c:pt idx="6">
                  <c:v>4.7279603104627709E-4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7-4AFA-9078-9DAE6F13C66E}"/>
            </c:ext>
          </c:extLst>
        </c:ser>
        <c:ser>
          <c:idx val="2"/>
          <c:order val="2"/>
          <c:tx>
            <c:strRef>
              <c:f>'Comparison AFT'!$I$2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AFT'!$I$3:$I$9</c:f>
              <c:numCache>
                <c:formatCode>General</c:formatCode>
                <c:ptCount val="7"/>
                <c:pt idx="0">
                  <c:v>4.2823726716791739E-4</c:v>
                </c:pt>
                <c:pt idx="1">
                  <c:v>5.0688602748125155E-4</c:v>
                </c:pt>
                <c:pt idx="2">
                  <c:v>4.535648505093415E-4</c:v>
                </c:pt>
                <c:pt idx="3">
                  <c:v>3.6887188968466611E-4</c:v>
                </c:pt>
                <c:pt idx="4">
                  <c:v>4.4305794439707379E-4</c:v>
                </c:pt>
                <c:pt idx="5">
                  <c:v>5.1663750515004757E-4</c:v>
                </c:pt>
                <c:pt idx="6">
                  <c:v>6.3695253076530203E-4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7-4AFA-9078-9DAE6F13C66E}"/>
            </c:ext>
          </c:extLst>
        </c:ser>
        <c:ser>
          <c:idx val="3"/>
          <c:order val="3"/>
          <c:tx>
            <c:strRef>
              <c:f>'Comparison AFT'!$J$2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AFT'!$J$3:$J$9</c:f>
              <c:numCache>
                <c:formatCode>General</c:formatCode>
                <c:ptCount val="7"/>
                <c:pt idx="0">
                  <c:v>4.0102248431407849E-4</c:v>
                </c:pt>
                <c:pt idx="1">
                  <c:v>4.6520304363882679E-4</c:v>
                </c:pt>
                <c:pt idx="2">
                  <c:v>4.1769856401064568E-4</c:v>
                </c:pt>
                <c:pt idx="3">
                  <c:v>3.4595768804071819E-4</c:v>
                </c:pt>
                <c:pt idx="4">
                  <c:v>4.0480327706462062E-4</c:v>
                </c:pt>
                <c:pt idx="5">
                  <c:v>4.6353229004083809E-4</c:v>
                </c:pt>
                <c:pt idx="6">
                  <c:v>4.1751763346154017E-4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7-4AFA-9078-9DAE6F13C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963871"/>
        <c:axId val="442950143"/>
      </c:barChart>
      <c:catAx>
        <c:axId val="4429638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2950143"/>
        <c:crosses val="autoZero"/>
        <c:auto val="1"/>
        <c:lblAlgn val="ctr"/>
        <c:lblOffset val="100"/>
        <c:noMultiLvlLbl val="0"/>
      </c:catAx>
      <c:valAx>
        <c:axId val="442950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42963871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Freshwater ecotoxicity</a:t>
            </a:r>
            <a:r>
              <a:rPr lang="en-US" baseline="0"/>
              <a:t> </a:t>
            </a:r>
            <a:r>
              <a:rPr lang="en-US"/>
              <a:t>(CTUe/tonne-km)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AFT'!$K$2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AFT'!$K$3:$K$9</c:f>
              <c:numCache>
                <c:formatCode>General</c:formatCode>
                <c:ptCount val="7"/>
                <c:pt idx="0">
                  <c:v>3.5272270942332788</c:v>
                </c:pt>
                <c:pt idx="1">
                  <c:v>2.5087865345437912</c:v>
                </c:pt>
                <c:pt idx="2">
                  <c:v>3.5399930098669641</c:v>
                </c:pt>
                <c:pt idx="3">
                  <c:v>1.9082752411566279</c:v>
                </c:pt>
                <c:pt idx="4">
                  <c:v>3.6801565566771521</c:v>
                </c:pt>
                <c:pt idx="5">
                  <c:v>2.7273582069457669</c:v>
                </c:pt>
                <c:pt idx="6">
                  <c:v>6.0299661952514372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0-448E-86B3-D8AAF4913DB3}"/>
            </c:ext>
          </c:extLst>
        </c:ser>
        <c:ser>
          <c:idx val="1"/>
          <c:order val="1"/>
          <c:tx>
            <c:strRef>
              <c:f>'Comparison AFT'!$L$2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AFT'!$L$3:$L$9</c:f>
              <c:numCache>
                <c:formatCode>General</c:formatCode>
                <c:ptCount val="7"/>
                <c:pt idx="0">
                  <c:v>3.5470635884906971</c:v>
                </c:pt>
                <c:pt idx="1">
                  <c:v>2.5598665098611311</c:v>
                </c:pt>
                <c:pt idx="2">
                  <c:v>3.457740058431686</c:v>
                </c:pt>
                <c:pt idx="3">
                  <c:v>2.040665014360056</c:v>
                </c:pt>
                <c:pt idx="4">
                  <c:v>3.607693290548672</c:v>
                </c:pt>
                <c:pt idx="5">
                  <c:v>2.7043494953106029</c:v>
                </c:pt>
                <c:pt idx="6">
                  <c:v>4.1481387427700653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0-448E-86B3-D8AAF4913DB3}"/>
            </c:ext>
          </c:extLst>
        </c:ser>
        <c:ser>
          <c:idx val="2"/>
          <c:order val="2"/>
          <c:tx>
            <c:strRef>
              <c:f>'Comparison AFT'!$M$2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AFT'!$M$3:$M$9</c:f>
              <c:numCache>
                <c:formatCode>General</c:formatCode>
                <c:ptCount val="7"/>
                <c:pt idx="0">
                  <c:v>3.2811556259037431</c:v>
                </c:pt>
                <c:pt idx="1">
                  <c:v>2.37438036285584</c:v>
                </c:pt>
                <c:pt idx="2">
                  <c:v>3.3895716632176569</c:v>
                </c:pt>
                <c:pt idx="3">
                  <c:v>1.78437552421204</c:v>
                </c:pt>
                <c:pt idx="4">
                  <c:v>3.4054245249690531</c:v>
                </c:pt>
                <c:pt idx="5">
                  <c:v>2.557094236088278</c:v>
                </c:pt>
                <c:pt idx="6">
                  <c:v>5.5060199221477752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0-448E-86B3-D8AAF4913DB3}"/>
            </c:ext>
          </c:extLst>
        </c:ser>
        <c:ser>
          <c:idx val="3"/>
          <c:order val="3"/>
          <c:tx>
            <c:strRef>
              <c:f>'Comparison AFT'!$N$2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AFT'!$N$3:$N$9</c:f>
              <c:numCache>
                <c:formatCode>General</c:formatCode>
                <c:ptCount val="7"/>
                <c:pt idx="0">
                  <c:v>3.2911104883149171</c:v>
                </c:pt>
                <c:pt idx="1">
                  <c:v>2.445239269189718</c:v>
                </c:pt>
                <c:pt idx="2">
                  <c:v>3.3280886408453121</c:v>
                </c:pt>
                <c:pt idx="3">
                  <c:v>1.933983367623022</c:v>
                </c:pt>
                <c:pt idx="4">
                  <c:v>3.3219031590926109</c:v>
                </c:pt>
                <c:pt idx="5">
                  <c:v>2.5478808955462529</c:v>
                </c:pt>
                <c:pt idx="6">
                  <c:v>3.7165993357389402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0-448E-86B3-D8AAF4913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3543296"/>
        <c:axId val="1923534560"/>
      </c:barChart>
      <c:catAx>
        <c:axId val="192354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3534560"/>
        <c:crosses val="autoZero"/>
        <c:auto val="1"/>
        <c:lblAlgn val="ctr"/>
        <c:lblOffset val="100"/>
        <c:noMultiLvlLbl val="0"/>
      </c:catAx>
      <c:valAx>
        <c:axId val="19235345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9235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Non-renewable energy sources</a:t>
            </a:r>
            <a:r>
              <a:rPr lang="en-US" baseline="0"/>
              <a:t> (MJ/tonne-km)</a:t>
            </a:r>
            <a:endParaRPr lang="en-US"/>
          </a:p>
        </c:rich>
      </c:tx>
      <c:layout>
        <c:manualLayout>
          <c:xMode val="edge"/>
          <c:yMode val="edge"/>
          <c:x val="0.22270305257033793"/>
          <c:y val="4.2461399487606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16466530685184855"/>
          <c:y val="0.21175411779831715"/>
          <c:w val="0.79734931011192978"/>
          <c:h val="0.571419496438804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'Comparison AFT'!$O$2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AFT'!$O$3:$O$9</c:f>
              <c:numCache>
                <c:formatCode>General</c:formatCode>
                <c:ptCount val="7"/>
                <c:pt idx="0">
                  <c:v>1.1725271613269621</c:v>
                </c:pt>
                <c:pt idx="1">
                  <c:v>1.7750879779984059</c:v>
                </c:pt>
                <c:pt idx="2">
                  <c:v>0.96573999195388982</c:v>
                </c:pt>
                <c:pt idx="3">
                  <c:v>0.67450490290774268</c:v>
                </c:pt>
                <c:pt idx="4">
                  <c:v>1.29373336488332</c:v>
                </c:pt>
                <c:pt idx="5">
                  <c:v>1.8574569384145909</c:v>
                </c:pt>
                <c:pt idx="6">
                  <c:v>2.3156244567197422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7-4875-8FEC-C5AA76C88021}"/>
            </c:ext>
          </c:extLst>
        </c:ser>
        <c:ser>
          <c:idx val="1"/>
          <c:order val="1"/>
          <c:tx>
            <c:strRef>
              <c:f>'Comparison AFT'!$P$2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AFT'!$P$3:$P$9</c:f>
              <c:numCache>
                <c:formatCode>General</c:formatCode>
                <c:ptCount val="7"/>
                <c:pt idx="0">
                  <c:v>0.98475649149418898</c:v>
                </c:pt>
                <c:pt idx="1">
                  <c:v>1.568107378466443</c:v>
                </c:pt>
                <c:pt idx="2">
                  <c:v>0.85639143279539354</c:v>
                </c:pt>
                <c:pt idx="3">
                  <c:v>0.6159490813220494</c:v>
                </c:pt>
                <c:pt idx="4">
                  <c:v>1.0690002049873919</c:v>
                </c:pt>
                <c:pt idx="5">
                  <c:v>1.602800816436271</c:v>
                </c:pt>
                <c:pt idx="6">
                  <c:v>1.5226721639623271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7-4875-8FEC-C5AA76C88021}"/>
            </c:ext>
          </c:extLst>
        </c:ser>
        <c:ser>
          <c:idx val="2"/>
          <c:order val="2"/>
          <c:tx>
            <c:strRef>
              <c:f>'Comparison AFT'!$Q$2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AFT'!$Q$3:$Q$9</c:f>
              <c:numCache>
                <c:formatCode>General</c:formatCode>
                <c:ptCount val="7"/>
                <c:pt idx="0">
                  <c:v>1.096530365501736</c:v>
                </c:pt>
                <c:pt idx="1">
                  <c:v>1.7419083724798321</c:v>
                </c:pt>
                <c:pt idx="2">
                  <c:v>0.92775809353264804</c:v>
                </c:pt>
                <c:pt idx="3">
                  <c:v>0.64395515988196383</c:v>
                </c:pt>
                <c:pt idx="4">
                  <c:v>1.2077683334196441</c:v>
                </c:pt>
                <c:pt idx="5">
                  <c:v>1.8115493731193419</c:v>
                </c:pt>
                <c:pt idx="6">
                  <c:v>2.147310820805282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7-4875-8FEC-C5AA76C88021}"/>
            </c:ext>
          </c:extLst>
        </c:ser>
        <c:ser>
          <c:idx val="3"/>
          <c:order val="3"/>
          <c:tx>
            <c:strRef>
              <c:f>'Comparison AFT'!$R$2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AFT'!$R$3:$R$9</c:f>
              <c:numCache>
                <c:formatCode>General</c:formatCode>
                <c:ptCount val="7"/>
                <c:pt idx="0">
                  <c:v>0.96697947109817639</c:v>
                </c:pt>
                <c:pt idx="1">
                  <c:v>1.5452647988732171</c:v>
                </c:pt>
                <c:pt idx="2">
                  <c:v>0.83203053361519574</c:v>
                </c:pt>
                <c:pt idx="3">
                  <c:v>0.5951567531702382</c:v>
                </c:pt>
                <c:pt idx="4">
                  <c:v>1.050710940571788</c:v>
                </c:pt>
                <c:pt idx="5">
                  <c:v>1.5798762653395491</c:v>
                </c:pt>
                <c:pt idx="6">
                  <c:v>1.4977943178977799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7-4875-8FEC-C5AA76C88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1466912"/>
        <c:axId val="1781468992"/>
      </c:barChart>
      <c:catAx>
        <c:axId val="1781466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81468992"/>
        <c:crosses val="autoZero"/>
        <c:auto val="1"/>
        <c:lblAlgn val="ctr"/>
        <c:lblOffset val="100"/>
        <c:noMultiLvlLbl val="0"/>
      </c:catAx>
      <c:valAx>
        <c:axId val="1781468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814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73663069929132E-2"/>
          <c:y val="0.7268285225104687"/>
          <c:w val="0.89596369203849524"/>
          <c:h val="0.2724146981627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Freshwater eutrophication</a:t>
            </a:r>
            <a:r>
              <a:rPr lang="en-US" baseline="0"/>
              <a:t> (kg P eq/tonne-km)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>
        <c:manualLayout>
          <c:layoutTarget val="inner"/>
          <c:xMode val="edge"/>
          <c:yMode val="edge"/>
          <c:x val="0.20797774046908191"/>
          <c:y val="0.21132947366696819"/>
          <c:w val="0.72051497918857377"/>
          <c:h val="0.581251983068914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'Comparison AFT'!$S$2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AFT'!$S$3:$S$9</c:f>
              <c:numCache>
                <c:formatCode>General</c:formatCode>
                <c:ptCount val="7"/>
                <c:pt idx="0">
                  <c:v>3.2801271972389637E-5</c:v>
                </c:pt>
                <c:pt idx="1">
                  <c:v>1.6336351885002081E-5</c:v>
                </c:pt>
                <c:pt idx="2">
                  <c:v>1.8559308032881859E-5</c:v>
                </c:pt>
                <c:pt idx="3">
                  <c:v>1.550858769874993E-5</c:v>
                </c:pt>
                <c:pt idx="4">
                  <c:v>3.8033143630660852E-5</c:v>
                </c:pt>
                <c:pt idx="5">
                  <c:v>2.2629447716875739E-5</c:v>
                </c:pt>
                <c:pt idx="6">
                  <c:v>9.2479804658799844E-5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1-491E-94EB-246D3363A47D}"/>
            </c:ext>
          </c:extLst>
        </c:ser>
        <c:ser>
          <c:idx val="1"/>
          <c:order val="1"/>
          <c:tx>
            <c:strRef>
              <c:f>'Comparison AFT'!$T$2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AFT'!$T$3:$T$9</c:f>
              <c:numCache>
                <c:formatCode>General</c:formatCode>
                <c:ptCount val="7"/>
                <c:pt idx="0">
                  <c:v>4.8101675381113468E-5</c:v>
                </c:pt>
                <c:pt idx="1">
                  <c:v>1.9387524135179519E-5</c:v>
                </c:pt>
                <c:pt idx="2">
                  <c:v>2.215795497038247E-5</c:v>
                </c:pt>
                <c:pt idx="3">
                  <c:v>1.8575059631908641E-5</c:v>
                </c:pt>
                <c:pt idx="4">
                  <c:v>5.4982495751232569E-5</c:v>
                </c:pt>
                <c:pt idx="5">
                  <c:v>2.8707346720655762E-5</c:v>
                </c:pt>
                <c:pt idx="6">
                  <c:v>9.5547208781038436E-5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1-491E-94EB-246D3363A47D}"/>
            </c:ext>
          </c:extLst>
        </c:ser>
        <c:ser>
          <c:idx val="2"/>
          <c:order val="2"/>
          <c:tx>
            <c:strRef>
              <c:f>'Comparison AFT'!$U$2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AFT'!$U$3:$U$9</c:f>
              <c:numCache>
                <c:formatCode>General</c:formatCode>
                <c:ptCount val="7"/>
                <c:pt idx="0">
                  <c:v>1.413905503051755E-5</c:v>
                </c:pt>
                <c:pt idx="1">
                  <c:v>1.0616191522620479E-5</c:v>
                </c:pt>
                <c:pt idx="2">
                  <c:v>1.183309977425246E-5</c:v>
                </c:pt>
                <c:pt idx="3">
                  <c:v>1.0192935304853451E-5</c:v>
                </c:pt>
                <c:pt idx="4">
                  <c:v>1.6609674807675229E-5</c:v>
                </c:pt>
                <c:pt idx="5">
                  <c:v>1.3313872706395379E-5</c:v>
                </c:pt>
                <c:pt idx="6">
                  <c:v>5.0327743135891237E-5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1-491E-94EB-246D3363A47D}"/>
            </c:ext>
          </c:extLst>
        </c:ser>
        <c:ser>
          <c:idx val="3"/>
          <c:order val="3"/>
          <c:tx>
            <c:strRef>
              <c:f>'Comparison AFT'!$V$2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AFT'!$V$3:$V$9</c:f>
              <c:numCache>
                <c:formatCode>General</c:formatCode>
                <c:ptCount val="7"/>
                <c:pt idx="0">
                  <c:v>1.267677795135235E-5</c:v>
                </c:pt>
                <c:pt idx="1">
                  <c:v>1.0540790307244761E-5</c:v>
                </c:pt>
                <c:pt idx="2">
                  <c:v>1.15024415884494E-5</c:v>
                </c:pt>
                <c:pt idx="3">
                  <c:v>1.024926419213796E-5</c:v>
                </c:pt>
                <c:pt idx="4">
                  <c:v>1.404444880729047E-5</c:v>
                </c:pt>
                <c:pt idx="5">
                  <c:v>1.208989360572082E-5</c:v>
                </c:pt>
                <c:pt idx="6">
                  <c:v>2.7296176945735249E-5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01-491E-94EB-246D3363A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6277968"/>
        <c:axId val="2016279632"/>
      </c:barChart>
      <c:catAx>
        <c:axId val="2016277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79632"/>
        <c:crosses val="autoZero"/>
        <c:auto val="1"/>
        <c:lblAlgn val="ctr"/>
        <c:lblOffset val="100"/>
        <c:noMultiLvlLbl val="0"/>
      </c:catAx>
      <c:valAx>
        <c:axId val="20162796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7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000003250515599E-2"/>
          <c:y val="0.72989312206483048"/>
          <c:w val="0.93825962379702532"/>
          <c:h val="0.26958441558441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Marine</a:t>
            </a:r>
            <a:r>
              <a:rPr lang="en-US" baseline="0"/>
              <a:t> eutrophication (kg N eq/tonne-km)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AFT'!$W$2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AFT'!$W$3:$W$9</c:f>
              <c:numCache>
                <c:formatCode>General</c:formatCode>
                <c:ptCount val="7"/>
                <c:pt idx="0">
                  <c:v>1.496370829488505E-4</c:v>
                </c:pt>
                <c:pt idx="1">
                  <c:v>1.4476377516913229E-4</c:v>
                </c:pt>
                <c:pt idx="2">
                  <c:v>1.467699005911753E-4</c:v>
                </c:pt>
                <c:pt idx="3">
                  <c:v>1.2809783423719151E-4</c:v>
                </c:pt>
                <c:pt idx="4">
                  <c:v>1.5090589227225831E-4</c:v>
                </c:pt>
                <c:pt idx="5">
                  <c:v>1.4634668695971209E-4</c:v>
                </c:pt>
                <c:pt idx="6">
                  <c:v>1.4437139025064481E-4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4-4713-85E2-D451BF45DA83}"/>
            </c:ext>
          </c:extLst>
        </c:ser>
        <c:ser>
          <c:idx val="1"/>
          <c:order val="1"/>
          <c:tx>
            <c:strRef>
              <c:f>'Comparison AFT'!$X$2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AFT'!$X$3:$X$9</c:f>
              <c:numCache>
                <c:formatCode>General</c:formatCode>
                <c:ptCount val="7"/>
                <c:pt idx="0">
                  <c:v>1.35416469771119E-4</c:v>
                </c:pt>
                <c:pt idx="1">
                  <c:v>1.2819831994983111E-4</c:v>
                </c:pt>
                <c:pt idx="2">
                  <c:v>1.2948201916790459E-4</c:v>
                </c:pt>
                <c:pt idx="3">
                  <c:v>1.13892858102068E-4</c:v>
                </c:pt>
                <c:pt idx="4">
                  <c:v>1.3473999251362449E-4</c:v>
                </c:pt>
                <c:pt idx="5">
                  <c:v>1.28134957920926E-4</c:v>
                </c:pt>
                <c:pt idx="6">
                  <c:v>1.056655286524378E-4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4-4713-85E2-D451BF45DA83}"/>
            </c:ext>
          </c:extLst>
        </c:ser>
        <c:ser>
          <c:idx val="2"/>
          <c:order val="2"/>
          <c:tx>
            <c:strRef>
              <c:f>'Comparison AFT'!$Y$2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AFT'!$Y$3:$Y$9</c:f>
              <c:numCache>
                <c:formatCode>General</c:formatCode>
                <c:ptCount val="7"/>
                <c:pt idx="0">
                  <c:v>1.3654005270290881E-4</c:v>
                </c:pt>
                <c:pt idx="1">
                  <c:v>1.3973663482041391E-4</c:v>
                </c:pt>
                <c:pt idx="2">
                  <c:v>1.4102873496644799E-4</c:v>
                </c:pt>
                <c:pt idx="3">
                  <c:v>1.2345074959377471E-4</c:v>
                </c:pt>
                <c:pt idx="4">
                  <c:v>1.360626439129354E-4</c:v>
                </c:pt>
                <c:pt idx="5">
                  <c:v>1.3905319464990591E-4</c:v>
                </c:pt>
                <c:pt idx="6">
                  <c:v>1.15774183733227E-4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64-4713-85E2-D451BF45DA83}"/>
            </c:ext>
          </c:extLst>
        </c:ser>
        <c:ser>
          <c:idx val="3"/>
          <c:order val="3"/>
          <c:tx>
            <c:strRef>
              <c:f>'Comparison AFT'!$Z$2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AFT'!$Z$3:$Z$9</c:f>
              <c:numCache>
                <c:formatCode>General</c:formatCode>
                <c:ptCount val="7"/>
                <c:pt idx="0">
                  <c:v>1.227879147866351E-4</c:v>
                </c:pt>
                <c:pt idx="1">
                  <c:v>1.2458191806005779E-4</c:v>
                </c:pt>
                <c:pt idx="2">
                  <c:v>1.252044112455909E-4</c:v>
                </c:pt>
                <c:pt idx="3">
                  <c:v>1.105137867681766E-4</c:v>
                </c:pt>
                <c:pt idx="4">
                  <c:v>1.2021651128305011E-4</c:v>
                </c:pt>
                <c:pt idx="5">
                  <c:v>1.218581305308835E-4</c:v>
                </c:pt>
                <c:pt idx="6">
                  <c:v>8.1666184162908651E-5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64-4713-85E2-D451BF45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6282960"/>
        <c:axId val="2016271312"/>
      </c:barChart>
      <c:catAx>
        <c:axId val="2016282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71312"/>
        <c:crosses val="autoZero"/>
        <c:auto val="1"/>
        <c:lblAlgn val="ctr"/>
        <c:lblOffset val="100"/>
        <c:noMultiLvlLbl val="0"/>
      </c:catAx>
      <c:valAx>
        <c:axId val="201627131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82960"/>
        <c:crosses val="autoZero"/>
        <c:crossBetween val="between"/>
        <c:majorUnit val="3.0000000000000011E-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295931758530185E-2"/>
          <c:y val="0.69980752405949254"/>
          <c:w val="0.90985258092738408"/>
          <c:h val="0.27241469816272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Terrestrial eutrophication (mol N eq/tonne-km)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AFT'!$AA$2</c:f>
              <c:strCache>
                <c:ptCount val="1"/>
                <c:pt idx="0">
                  <c:v>Base - 2030</c:v>
                </c:pt>
              </c:strCache>
            </c:strRef>
          </c:tx>
          <c:spPr>
            <a:solidFill>
              <a:srgbClr val="4F5AA8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AFT'!$AA$3:$AA$9</c:f>
              <c:numCache>
                <c:formatCode>General</c:formatCode>
                <c:ptCount val="7"/>
                <c:pt idx="0">
                  <c:v>1.6090209144836061E-3</c:v>
                </c:pt>
                <c:pt idx="1">
                  <c:v>1.5908898594073019E-3</c:v>
                </c:pt>
                <c:pt idx="2">
                  <c:v>1.6129667932500791E-3</c:v>
                </c:pt>
                <c:pt idx="3">
                  <c:v>1.409529154927076E-3</c:v>
                </c:pt>
                <c:pt idx="4">
                  <c:v>1.613409644884988E-3</c:v>
                </c:pt>
                <c:pt idx="5">
                  <c:v>1.596447202461384E-3</c:v>
                </c:pt>
                <c:pt idx="6">
                  <c:v>1.451039435603886E-3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6-45D3-90A1-3C7497B5A432}"/>
            </c:ext>
          </c:extLst>
        </c:ser>
        <c:ser>
          <c:idx val="1"/>
          <c:order val="1"/>
          <c:tx>
            <c:strRef>
              <c:f>'Comparison AFT'!$AB$2</c:f>
              <c:strCache>
                <c:ptCount val="1"/>
                <c:pt idx="0">
                  <c:v>Base - 2050</c:v>
                </c:pt>
              </c:strCache>
            </c:strRef>
          </c:tx>
          <c:spPr>
            <a:solidFill>
              <a:srgbClr val="7481CF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AFT'!$AB$3:$AB$9</c:f>
              <c:numCache>
                <c:formatCode>General</c:formatCode>
                <c:ptCount val="7"/>
                <c:pt idx="0">
                  <c:v>1.431807357149412E-3</c:v>
                </c:pt>
                <c:pt idx="1">
                  <c:v>1.4082578250393251E-3</c:v>
                </c:pt>
                <c:pt idx="2">
                  <c:v>1.4208936598371249E-3</c:v>
                </c:pt>
                <c:pt idx="3">
                  <c:v>1.2528184281440551E-3</c:v>
                </c:pt>
                <c:pt idx="4">
                  <c:v>1.4107532287805731E-3</c:v>
                </c:pt>
                <c:pt idx="5">
                  <c:v>1.3892040121419489E-3</c:v>
                </c:pt>
                <c:pt idx="6">
                  <c:v>1.005458507217265E-3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6-45D3-90A1-3C7497B5A432}"/>
            </c:ext>
          </c:extLst>
        </c:ser>
        <c:ser>
          <c:idx val="2"/>
          <c:order val="2"/>
          <c:tx>
            <c:strRef>
              <c:f>'Comparison AFT'!$AC$2</c:f>
              <c:strCache>
                <c:ptCount val="1"/>
                <c:pt idx="0">
                  <c:v>RCP19 - 2030</c:v>
                </c:pt>
              </c:strCache>
            </c:strRef>
          </c:tx>
          <c:spPr>
            <a:solidFill>
              <a:srgbClr val="55C59D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AFT'!$AC$3:$AC$9</c:f>
              <c:numCache>
                <c:formatCode>General</c:formatCode>
                <c:ptCount val="7"/>
                <c:pt idx="0">
                  <c:v>1.502304006411161E-3</c:v>
                </c:pt>
                <c:pt idx="1">
                  <c:v>1.547730642906519E-3</c:v>
                </c:pt>
                <c:pt idx="2">
                  <c:v>1.5640225263374239E-3</c:v>
                </c:pt>
                <c:pt idx="3">
                  <c:v>1.3696772337763779E-3</c:v>
                </c:pt>
                <c:pt idx="4">
                  <c:v>1.493059525137337E-3</c:v>
                </c:pt>
                <c:pt idx="5">
                  <c:v>1.5355582491667749E-3</c:v>
                </c:pt>
                <c:pt idx="6">
                  <c:v>1.22227114571124E-3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6-45D3-90A1-3C7497B5A432}"/>
            </c:ext>
          </c:extLst>
        </c:ser>
        <c:ser>
          <c:idx val="3"/>
          <c:order val="3"/>
          <c:tx>
            <c:strRef>
              <c:f>'Comparison AFT'!$AD$2</c:f>
              <c:strCache>
                <c:ptCount val="1"/>
                <c:pt idx="0">
                  <c:v>RCP19 - 2050</c:v>
                </c:pt>
              </c:strCache>
            </c:strRef>
          </c:tx>
          <c:spPr>
            <a:solidFill>
              <a:srgbClr val="C1F880"/>
            </a:solidFill>
            <a:ln>
              <a:noFill/>
            </a:ln>
            <a:effectLst/>
          </c:spPr>
          <c:invertIfNegative val="0"/>
          <c:cat>
            <c:strRef>
              <c:f>'Comparison AFT'!$B$3:$B$9</c:f>
              <c:strCache>
                <c:ptCount val="7"/>
                <c:pt idx="0">
                  <c:v>ICET-RF</c:v>
                </c:pt>
                <c:pt idx="1">
                  <c:v>ICET-B0</c:v>
                </c:pt>
                <c:pt idx="2">
                  <c:v>ICET-UCOME</c:v>
                </c:pt>
                <c:pt idx="3">
                  <c:v>ICET-RME</c:v>
                </c:pt>
                <c:pt idx="4">
                  <c:v>PHET-RF</c:v>
                </c:pt>
                <c:pt idx="5">
                  <c:v>PHET-B0</c:v>
                </c:pt>
                <c:pt idx="6">
                  <c:v>BET</c:v>
                </c:pt>
              </c:strCache>
            </c:strRef>
          </c:cat>
          <c:val>
            <c:numRef>
              <c:f>'Comparison AFT'!$AD$3:$AD$9</c:f>
              <c:numCache>
                <c:formatCode>General</c:formatCode>
                <c:ptCount val="7"/>
                <c:pt idx="0">
                  <c:v>1.379042515054887E-3</c:v>
                </c:pt>
                <c:pt idx="1">
                  <c:v>1.3926626453693281E-3</c:v>
                </c:pt>
                <c:pt idx="2">
                  <c:v>1.402548250417756E-3</c:v>
                </c:pt>
                <c:pt idx="3">
                  <c:v>1.238414283135229E-3</c:v>
                </c:pt>
                <c:pt idx="4">
                  <c:v>1.350281077669322E-3</c:v>
                </c:pt>
                <c:pt idx="5">
                  <c:v>1.362744303580569E-3</c:v>
                </c:pt>
                <c:pt idx="6">
                  <c:v>9.0706176269736297E-4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6-45D3-90A1-3C7497B5A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6274224"/>
        <c:axId val="2016282544"/>
      </c:barChart>
      <c:catAx>
        <c:axId val="201627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82544"/>
        <c:crosses val="autoZero"/>
        <c:auto val="1"/>
        <c:lblAlgn val="ctr"/>
        <c:lblOffset val="100"/>
        <c:noMultiLvlLbl val="0"/>
      </c:catAx>
      <c:valAx>
        <c:axId val="2016282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20162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-10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0</xdr:row>
      <xdr:rowOff>0</xdr:rowOff>
    </xdr:from>
    <xdr:to>
      <xdr:col>18</xdr:col>
      <xdr:colOff>552450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28A5-8555-49FB-ABD1-F1ED34220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266507</xdr:colOff>
      <xdr:row>67</xdr:row>
      <xdr:rowOff>20235</xdr:rowOff>
    </xdr:from>
    <xdr:to>
      <xdr:col>5</xdr:col>
      <xdr:colOff>120943</xdr:colOff>
      <xdr:row>93</xdr:row>
      <xdr:rowOff>45000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E2CB3-567B-4809-8BAE-106EB10C9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22314</xdr:rowOff>
    </xdr:from>
    <xdr:to>
      <xdr:col>8</xdr:col>
      <xdr:colOff>457200</xdr:colOff>
      <xdr:row>45</xdr:row>
      <xdr:rowOff>27487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DBE34D-8202-48A2-8E6B-44F1BF813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7042</xdr:rowOff>
    </xdr:from>
    <xdr:to>
      <xdr:col>6</xdr:col>
      <xdr:colOff>482815</xdr:colOff>
      <xdr:row>65</xdr:row>
      <xdr:rowOff>17930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D2699-D0C8-4E0D-A8E5-67C0A3E9D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377733</xdr:colOff>
      <xdr:row>26</xdr:row>
      <xdr:rowOff>141147</xdr:rowOff>
    </xdr:from>
    <xdr:to>
      <xdr:col>18</xdr:col>
      <xdr:colOff>331581</xdr:colOff>
      <xdr:row>44</xdr:row>
      <xdr:rowOff>38229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DBF92-C47E-4B6C-AD94-F6235FD34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255493</xdr:colOff>
      <xdr:row>48</xdr:row>
      <xdr:rowOff>107574</xdr:rowOff>
    </xdr:from>
    <xdr:to>
      <xdr:col>18</xdr:col>
      <xdr:colOff>376516</xdr:colOff>
      <xdr:row>66</xdr:row>
      <xdr:rowOff>170327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F3540-B89F-4708-ADF7-7B5EF153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283844</xdr:colOff>
      <xdr:row>29</xdr:row>
      <xdr:rowOff>133349</xdr:rowOff>
    </xdr:from>
    <xdr:to>
      <xdr:col>27</xdr:col>
      <xdr:colOff>300990</xdr:colOff>
      <xdr:row>47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D0B04B-F83C-4223-9FA0-B976CD81E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322897</xdr:colOff>
      <xdr:row>50</xdr:row>
      <xdr:rowOff>17145</xdr:rowOff>
    </xdr:from>
    <xdr:to>
      <xdr:col>26</xdr:col>
      <xdr:colOff>548640</xdr:colOff>
      <xdr:row>68</xdr:row>
      <xdr:rowOff>122872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3FB0E6-D476-4A93-86F6-DEF10CD64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505776</xdr:colOff>
      <xdr:row>29</xdr:row>
      <xdr:rowOff>56196</xdr:rowOff>
    </xdr:from>
    <xdr:to>
      <xdr:col>35</xdr:col>
      <xdr:colOff>198119</xdr:colOff>
      <xdr:row>46</xdr:row>
      <xdr:rowOff>28574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602D09-7B5A-453A-870A-DCD82D01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240982</xdr:colOff>
      <xdr:row>48</xdr:row>
      <xdr:rowOff>150496</xdr:rowOff>
    </xdr:from>
    <xdr:to>
      <xdr:col>36</xdr:col>
      <xdr:colOff>207645</xdr:colOff>
      <xdr:row>67</xdr:row>
      <xdr:rowOff>126683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668DDDD-5F23-49AC-BE4F-E30AFD65B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168591</xdr:colOff>
      <xdr:row>28</xdr:row>
      <xdr:rowOff>132396</xdr:rowOff>
    </xdr:from>
    <xdr:to>
      <xdr:col>44</xdr:col>
      <xdr:colOff>57150</xdr:colOff>
      <xdr:row>47</xdr:row>
      <xdr:rowOff>142874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4AE8B0-57A7-4107-855E-75CBEDAF8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374332</xdr:colOff>
      <xdr:row>48</xdr:row>
      <xdr:rowOff>35242</xdr:rowOff>
    </xdr:from>
    <xdr:to>
      <xdr:col>44</xdr:col>
      <xdr:colOff>173355</xdr:colOff>
      <xdr:row>67</xdr:row>
      <xdr:rowOff>30480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47861A-991F-41AA-BAF4-BE89A377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311467</xdr:colOff>
      <xdr:row>28</xdr:row>
      <xdr:rowOff>63817</xdr:rowOff>
    </xdr:from>
    <xdr:to>
      <xdr:col>52</xdr:col>
      <xdr:colOff>417195</xdr:colOff>
      <xdr:row>47</xdr:row>
      <xdr:rowOff>11430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FFE580-876C-437A-B08E-019B1F230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503872</xdr:colOff>
      <xdr:row>48</xdr:row>
      <xdr:rowOff>6666</xdr:rowOff>
    </xdr:from>
    <xdr:to>
      <xdr:col>53</xdr:col>
      <xdr:colOff>131445</xdr:colOff>
      <xdr:row>68</xdr:row>
      <xdr:rowOff>93344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1D6D6AC-99C0-4678-9E2E-882DF3D0E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24287</xdr:colOff>
      <xdr:row>28</xdr:row>
      <xdr:rowOff>77628</xdr:rowOff>
    </xdr:from>
    <xdr:to>
      <xdr:col>61</xdr:col>
      <xdr:colOff>19525</xdr:colOff>
      <xdr:row>46</xdr:row>
      <xdr:rowOff>133826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6B617C-989E-4799-A226-D283321E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437196</xdr:colOff>
      <xdr:row>47</xdr:row>
      <xdr:rowOff>56197</xdr:rowOff>
    </xdr:from>
    <xdr:to>
      <xdr:col>61</xdr:col>
      <xdr:colOff>123825</xdr:colOff>
      <xdr:row>66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AFDDFE-DACF-4026-9559-838F062E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94297</xdr:colOff>
      <xdr:row>28</xdr:row>
      <xdr:rowOff>96202</xdr:rowOff>
    </xdr:from>
    <xdr:to>
      <xdr:col>69</xdr:col>
      <xdr:colOff>304800</xdr:colOff>
      <xdr:row>45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96B7C2A-E397-4937-B0B2-1F6DAC07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505776</xdr:colOff>
      <xdr:row>47</xdr:row>
      <xdr:rowOff>39052</xdr:rowOff>
    </xdr:from>
    <xdr:to>
      <xdr:col>69</xdr:col>
      <xdr:colOff>247649</xdr:colOff>
      <xdr:row>65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1C3FC12-BD9F-4267-8FD2-F2E2BB08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4</xdr:row>
      <xdr:rowOff>50481</xdr:rowOff>
    </xdr:from>
    <xdr:to>
      <xdr:col>17</xdr:col>
      <xdr:colOff>411480</xdr:colOff>
      <xdr:row>22</xdr:row>
      <xdr:rowOff>59054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05A8E-E88A-48EA-A59D-3037E8D72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218439</xdr:colOff>
      <xdr:row>9</xdr:row>
      <xdr:rowOff>96339</xdr:rowOff>
    </xdr:from>
    <xdr:to>
      <xdr:col>8</xdr:col>
      <xdr:colOff>410249</xdr:colOff>
      <xdr:row>26</xdr:row>
      <xdr:rowOff>113029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1EEAA-2E97-4268-955D-FCF883753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470220</xdr:colOff>
      <xdr:row>9</xdr:row>
      <xdr:rowOff>40867</xdr:rowOff>
    </xdr:from>
    <xdr:to>
      <xdr:col>19</xdr:col>
      <xdr:colOff>182563</xdr:colOff>
      <xdr:row>26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571688-2A59-49E3-9CAB-653AACEE9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9727-F1C8-4C52-A063-ABE1E1EB1B9C}">
  <dimension ref="A2:H10"/>
  <sheetViews>
    <sheetView workbookViewId="0">
      <selection activeCell="E23" sqref="E23"/>
    </sheetView>
  </sheetViews>
  <sheetFormatPr defaultRowHeight="14.4" x14ac:dyDescent="0.3"/>
  <cols>
    <col min="1" max="1" width="8.88671875" style="22"/>
    <col min="2" max="2" width="10.88671875" bestFit="1" customWidth="1"/>
  </cols>
  <sheetData>
    <row r="2" spans="1:8" s="22" customFormat="1" x14ac:dyDescent="0.3">
      <c r="C2" s="22" t="s">
        <v>45</v>
      </c>
      <c r="D2" s="22" t="s">
        <v>46</v>
      </c>
      <c r="E2" s="22" t="s">
        <v>47</v>
      </c>
      <c r="F2" s="22" t="s">
        <v>48</v>
      </c>
      <c r="G2" s="22" t="s">
        <v>50</v>
      </c>
      <c r="H2" s="22" t="s">
        <v>51</v>
      </c>
    </row>
    <row r="3" spans="1:8" x14ac:dyDescent="0.3">
      <c r="A3" s="22" t="s">
        <v>25</v>
      </c>
      <c r="B3" s="22" t="s">
        <v>37</v>
      </c>
      <c r="C3">
        <v>1.736100600118564E-2</v>
      </c>
      <c r="D3">
        <v>1.6954833411557239E-2</v>
      </c>
      <c r="E3">
        <v>1.7046004534846549E-2</v>
      </c>
      <c r="F3">
        <v>1.4551251953153835E-2</v>
      </c>
      <c r="G3">
        <v>5.1361843947589428E-2</v>
      </c>
      <c r="H3">
        <v>6.5913095900743263E-2</v>
      </c>
    </row>
    <row r="4" spans="1:8" x14ac:dyDescent="0.3">
      <c r="B4" s="22" t="s">
        <v>49</v>
      </c>
      <c r="C4">
        <v>1.5606560514121289E-2</v>
      </c>
      <c r="D4">
        <v>1.912730566181154E-2</v>
      </c>
      <c r="E4">
        <v>2.6381745125120148E-2</v>
      </c>
      <c r="F4">
        <v>1.0975688704946612E-2</v>
      </c>
      <c r="G4">
        <v>6.1115611301052974E-2</v>
      </c>
      <c r="H4">
        <v>7.2091300005999587E-2</v>
      </c>
    </row>
    <row r="5" spans="1:8" x14ac:dyDescent="0.3">
      <c r="B5" s="22" t="s">
        <v>52</v>
      </c>
      <c r="C5">
        <v>1.255682394640989E-2</v>
      </c>
      <c r="D5">
        <v>1.339833644348936E-2</v>
      </c>
      <c r="E5">
        <v>3.9966399787439988E-3</v>
      </c>
      <c r="F5">
        <v>1.6419159377829874E-2</v>
      </c>
      <c r="G5">
        <v>2.9951800368643249E-2</v>
      </c>
      <c r="H5">
        <v>4.6370959746473123E-2</v>
      </c>
    </row>
    <row r="6" spans="1:8" x14ac:dyDescent="0.3">
      <c r="B6" s="22" t="s">
        <v>38</v>
      </c>
      <c r="C6">
        <v>8.1789965992700581E-3</v>
      </c>
      <c r="D6">
        <v>1.2199758259185961E-2</v>
      </c>
      <c r="E6">
        <v>-3.3818968076211459E-3</v>
      </c>
      <c r="F6">
        <v>1.5238010028966055E-2</v>
      </c>
      <c r="G6">
        <v>1.6996858050834875E-2</v>
      </c>
      <c r="H6">
        <v>3.223486807980093E-2</v>
      </c>
    </row>
    <row r="7" spans="1:8" x14ac:dyDescent="0.3">
      <c r="A7" s="22" t="s">
        <v>29</v>
      </c>
      <c r="B7" s="22" t="s">
        <v>37</v>
      </c>
      <c r="C7">
        <v>1.791010680348519E-2</v>
      </c>
      <c r="D7">
        <v>1.8783189963883621E-2</v>
      </c>
      <c r="E7">
        <v>2.0295568853294529E-2</v>
      </c>
      <c r="F7">
        <v>1.3780086144207407E-2</v>
      </c>
      <c r="G7">
        <v>5.698886562066334E-2</v>
      </c>
      <c r="H7">
        <v>7.0768951764870747E-2</v>
      </c>
    </row>
    <row r="8" spans="1:8" x14ac:dyDescent="0.3">
      <c r="B8" s="22" t="s">
        <v>49</v>
      </c>
      <c r="C8">
        <v>1.5942987716515949E-2</v>
      </c>
      <c r="D8">
        <v>2.0016616509544369E-2</v>
      </c>
      <c r="E8">
        <v>3.1671319212768403E-2</v>
      </c>
      <c r="F8">
        <v>1.0151577023599298E-2</v>
      </c>
      <c r="G8">
        <v>6.7630923438828719E-2</v>
      </c>
      <c r="H8">
        <v>7.7782500462428017E-2</v>
      </c>
    </row>
    <row r="9" spans="1:8" x14ac:dyDescent="0.3">
      <c r="B9" s="22" t="s">
        <v>52</v>
      </c>
      <c r="C9">
        <v>1.2954769588151321E-2</v>
      </c>
      <c r="D9">
        <v>1.479718444296986E-2</v>
      </c>
      <c r="E9">
        <v>4.9206356626611816E-3</v>
      </c>
      <c r="F9">
        <v>1.551603449038657E-2</v>
      </c>
      <c r="G9">
        <v>3.267258969378236E-2</v>
      </c>
      <c r="H9">
        <v>4.8188624184168929E-2</v>
      </c>
    </row>
    <row r="10" spans="1:8" x14ac:dyDescent="0.3">
      <c r="B10" s="22" t="s">
        <v>38</v>
      </c>
      <c r="C10">
        <v>8.361801667458214E-3</v>
      </c>
      <c r="D10">
        <v>1.278847238850148E-2</v>
      </c>
      <c r="E10">
        <v>-3.7449174523852551E-3</v>
      </c>
      <c r="F10">
        <v>1.404084030996449E-2</v>
      </c>
      <c r="G10">
        <v>1.7405356603574437E-2</v>
      </c>
      <c r="H10">
        <v>3.1446196913538928E-2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6"/>
  <sheetViews>
    <sheetView zoomScale="80" zoomScaleNormal="80" workbookViewId="0">
      <selection activeCell="J18" sqref="J18"/>
    </sheetView>
  </sheetViews>
  <sheetFormatPr defaultRowHeight="14.4" x14ac:dyDescent="0.3"/>
  <cols>
    <col min="1" max="1" width="13.88671875" bestFit="1" customWidth="1"/>
    <col min="2" max="2" width="31.33203125" style="2" bestFit="1" customWidth="1"/>
    <col min="3" max="65" width="12.6640625" bestFit="1" customWidth="1"/>
  </cols>
  <sheetData>
    <row r="1" spans="1:66" x14ac:dyDescent="0.3">
      <c r="B1" s="1"/>
      <c r="C1" s="11" t="s">
        <v>0</v>
      </c>
      <c r="D1" s="12"/>
      <c r="E1" s="12"/>
      <c r="F1" s="13"/>
      <c r="G1" s="8" t="s">
        <v>1</v>
      </c>
      <c r="H1" s="9"/>
      <c r="I1" s="9"/>
      <c r="J1" s="10"/>
      <c r="K1" s="11" t="s">
        <v>2</v>
      </c>
      <c r="L1" s="12"/>
      <c r="M1" s="12"/>
      <c r="N1" s="13"/>
      <c r="O1" s="11" t="s">
        <v>3</v>
      </c>
      <c r="P1" s="12"/>
      <c r="Q1" s="12"/>
      <c r="R1" s="13"/>
      <c r="S1" s="11" t="s">
        <v>4</v>
      </c>
      <c r="T1" s="12"/>
      <c r="U1" s="12"/>
      <c r="V1" s="13"/>
      <c r="W1" s="11" t="s">
        <v>5</v>
      </c>
      <c r="X1" s="12"/>
      <c r="Y1" s="12"/>
      <c r="Z1" s="13"/>
      <c r="AA1" s="11" t="s">
        <v>6</v>
      </c>
      <c r="AB1" s="12"/>
      <c r="AC1" s="12"/>
      <c r="AD1" s="13"/>
      <c r="AE1" s="11" t="s">
        <v>7</v>
      </c>
      <c r="AF1" s="12"/>
      <c r="AG1" s="12"/>
      <c r="AH1" s="13"/>
      <c r="AI1" s="11" t="s">
        <v>8</v>
      </c>
      <c r="AJ1" s="12"/>
      <c r="AK1" s="12"/>
      <c r="AL1" s="13"/>
      <c r="AM1" s="11" t="s">
        <v>9</v>
      </c>
      <c r="AN1" s="12"/>
      <c r="AO1" s="12"/>
      <c r="AP1" s="13"/>
      <c r="AQ1" s="8" t="s">
        <v>10</v>
      </c>
      <c r="AR1" s="9"/>
      <c r="AS1" s="9"/>
      <c r="AT1" s="10"/>
      <c r="AU1" s="11" t="s">
        <v>11</v>
      </c>
      <c r="AV1" s="12"/>
      <c r="AW1" s="12"/>
      <c r="AX1" s="13"/>
      <c r="AY1" s="11" t="s">
        <v>12</v>
      </c>
      <c r="AZ1" s="12"/>
      <c r="BA1" s="12"/>
      <c r="BB1" s="13"/>
      <c r="BC1" s="11" t="s">
        <v>13</v>
      </c>
      <c r="BD1" s="12"/>
      <c r="BE1" s="12"/>
      <c r="BF1" s="13"/>
      <c r="BG1" s="11" t="s">
        <v>14</v>
      </c>
      <c r="BH1" s="12"/>
      <c r="BI1" s="12"/>
      <c r="BJ1" s="13"/>
      <c r="BK1" s="11" t="s">
        <v>15</v>
      </c>
      <c r="BL1" s="12"/>
      <c r="BM1" s="12"/>
      <c r="BN1" s="13"/>
    </row>
    <row r="2" spans="1:66" x14ac:dyDescent="0.3">
      <c r="B2" s="1"/>
      <c r="C2" s="7" t="s">
        <v>16</v>
      </c>
      <c r="D2" s="7" t="s">
        <v>17</v>
      </c>
      <c r="E2" s="7" t="s">
        <v>19</v>
      </c>
      <c r="F2" s="7" t="s">
        <v>18</v>
      </c>
      <c r="G2" s="7" t="s">
        <v>16</v>
      </c>
      <c r="H2" s="7" t="s">
        <v>17</v>
      </c>
      <c r="I2" s="7" t="s">
        <v>19</v>
      </c>
      <c r="J2" s="7" t="s">
        <v>18</v>
      </c>
      <c r="K2" s="7" t="s">
        <v>16</v>
      </c>
      <c r="L2" s="7" t="s">
        <v>17</v>
      </c>
      <c r="M2" s="7" t="s">
        <v>19</v>
      </c>
      <c r="N2" s="7" t="s">
        <v>18</v>
      </c>
      <c r="O2" s="7" t="s">
        <v>16</v>
      </c>
      <c r="P2" s="7" t="s">
        <v>17</v>
      </c>
      <c r="Q2" s="7" t="s">
        <v>19</v>
      </c>
      <c r="R2" s="7" t="s">
        <v>18</v>
      </c>
      <c r="S2" s="7" t="s">
        <v>16</v>
      </c>
      <c r="T2" s="7" t="s">
        <v>17</v>
      </c>
      <c r="U2" s="7" t="s">
        <v>19</v>
      </c>
      <c r="V2" s="7" t="s">
        <v>18</v>
      </c>
      <c r="W2" s="7" t="s">
        <v>16</v>
      </c>
      <c r="X2" s="7" t="s">
        <v>17</v>
      </c>
      <c r="Y2" s="7" t="s">
        <v>19</v>
      </c>
      <c r="Z2" s="7" t="s">
        <v>18</v>
      </c>
      <c r="AA2" s="7" t="s">
        <v>16</v>
      </c>
      <c r="AB2" s="7" t="s">
        <v>17</v>
      </c>
      <c r="AC2" s="7" t="s">
        <v>19</v>
      </c>
      <c r="AD2" s="7" t="s">
        <v>18</v>
      </c>
      <c r="AE2" s="7" t="s">
        <v>16</v>
      </c>
      <c r="AF2" s="7" t="s">
        <v>17</v>
      </c>
      <c r="AG2" s="7" t="s">
        <v>19</v>
      </c>
      <c r="AH2" s="7" t="s">
        <v>18</v>
      </c>
      <c r="AI2" s="7" t="s">
        <v>16</v>
      </c>
      <c r="AJ2" s="7" t="s">
        <v>17</v>
      </c>
      <c r="AK2" s="7" t="s">
        <v>19</v>
      </c>
      <c r="AL2" s="7" t="s">
        <v>18</v>
      </c>
      <c r="AM2" s="7" t="s">
        <v>16</v>
      </c>
      <c r="AN2" s="7" t="s">
        <v>17</v>
      </c>
      <c r="AO2" s="7" t="s">
        <v>19</v>
      </c>
      <c r="AP2" s="7" t="s">
        <v>18</v>
      </c>
      <c r="AQ2" s="7" t="s">
        <v>16</v>
      </c>
      <c r="AR2" s="7" t="s">
        <v>17</v>
      </c>
      <c r="AS2" s="7" t="s">
        <v>19</v>
      </c>
      <c r="AT2" s="7" t="s">
        <v>18</v>
      </c>
      <c r="AU2" s="7" t="s">
        <v>16</v>
      </c>
      <c r="AV2" s="7" t="s">
        <v>17</v>
      </c>
      <c r="AW2" s="7" t="s">
        <v>19</v>
      </c>
      <c r="AX2" s="7" t="s">
        <v>18</v>
      </c>
      <c r="AY2" s="7" t="s">
        <v>16</v>
      </c>
      <c r="AZ2" s="7" t="s">
        <v>17</v>
      </c>
      <c r="BA2" s="7" t="s">
        <v>19</v>
      </c>
      <c r="BB2" s="7" t="s">
        <v>18</v>
      </c>
      <c r="BC2" s="7" t="s">
        <v>16</v>
      </c>
      <c r="BD2" s="7" t="s">
        <v>17</v>
      </c>
      <c r="BE2" s="7" t="s">
        <v>19</v>
      </c>
      <c r="BF2" s="7" t="s">
        <v>18</v>
      </c>
      <c r="BG2" s="7" t="s">
        <v>16</v>
      </c>
      <c r="BH2" s="7" t="s">
        <v>17</v>
      </c>
      <c r="BI2" s="7" t="s">
        <v>19</v>
      </c>
      <c r="BJ2" s="7" t="s">
        <v>18</v>
      </c>
      <c r="BK2" s="7" t="s">
        <v>16</v>
      </c>
      <c r="BL2" s="7" t="s">
        <v>17</v>
      </c>
      <c r="BM2" s="7" t="s">
        <v>19</v>
      </c>
      <c r="BN2" s="7" t="s">
        <v>18</v>
      </c>
    </row>
    <row r="3" spans="1:66" x14ac:dyDescent="0.3">
      <c r="A3" s="4" t="s">
        <v>20</v>
      </c>
      <c r="B3" s="1" t="s">
        <v>25</v>
      </c>
      <c r="C3" s="15">
        <v>6.8333437448590356E-2</v>
      </c>
      <c r="D3" s="16">
        <v>7.5854361102637033E-2</v>
      </c>
      <c r="E3" s="16">
        <v>4.692277868050107E-2</v>
      </c>
      <c r="F3" s="17">
        <v>3.1734720718438289E-2</v>
      </c>
      <c r="G3" s="15">
        <v>4.7825122424406902E-4</v>
      </c>
      <c r="H3" s="16">
        <v>4.3122412045425049E-4</v>
      </c>
      <c r="I3" s="16">
        <v>4.2823726716791739E-4</v>
      </c>
      <c r="J3" s="17">
        <v>4.0102248431407849E-4</v>
      </c>
      <c r="K3" s="15">
        <v>3.5272270942332788</v>
      </c>
      <c r="L3" s="16">
        <v>3.5470635884906971</v>
      </c>
      <c r="M3" s="16">
        <v>3.2811556259037431</v>
      </c>
      <c r="N3" s="17">
        <v>3.2911104883149171</v>
      </c>
      <c r="O3" s="15">
        <v>1.1725271613269621</v>
      </c>
      <c r="P3" s="16">
        <v>0.98475649149418898</v>
      </c>
      <c r="Q3" s="16">
        <v>1.096530365501736</v>
      </c>
      <c r="R3" s="17">
        <v>0.96697947109817639</v>
      </c>
      <c r="S3" s="15">
        <v>3.2801271972389637E-5</v>
      </c>
      <c r="T3" s="16">
        <v>4.8101675381113468E-5</v>
      </c>
      <c r="U3" s="16">
        <v>1.413905503051755E-5</v>
      </c>
      <c r="V3" s="17">
        <v>1.267677795135235E-5</v>
      </c>
      <c r="W3" s="15">
        <v>1.496370829488505E-4</v>
      </c>
      <c r="X3" s="16">
        <v>1.35416469771119E-4</v>
      </c>
      <c r="Y3" s="16">
        <v>1.3654005270290881E-4</v>
      </c>
      <c r="Z3" s="17">
        <v>1.227879147866351E-4</v>
      </c>
      <c r="AA3" s="15">
        <v>1.6090209144836061E-3</v>
      </c>
      <c r="AB3" s="16">
        <v>1.431807357149412E-3</v>
      </c>
      <c r="AC3" s="16">
        <v>1.502304006411161E-3</v>
      </c>
      <c r="AD3" s="17">
        <v>1.379042515054887E-3</v>
      </c>
      <c r="AE3" s="15">
        <v>7.3027467500732605E-11</v>
      </c>
      <c r="AF3" s="16">
        <v>5.4185054390480409E-11</v>
      </c>
      <c r="AG3" s="16">
        <v>6.9439842216326077E-11</v>
      </c>
      <c r="AH3" s="17">
        <v>5.0634519123560997E-11</v>
      </c>
      <c r="AI3" s="15">
        <v>2.1627408096483279E-9</v>
      </c>
      <c r="AJ3" s="16">
        <v>2.2472036052691039E-9</v>
      </c>
      <c r="AK3" s="16">
        <v>1.9813472532908611E-9</v>
      </c>
      <c r="AL3" s="17">
        <v>2.0126581580676631E-9</v>
      </c>
      <c r="AM3" s="15">
        <v>1.9853496119469169E-2</v>
      </c>
      <c r="AN3" s="16">
        <v>6.0252241365569333E-3</v>
      </c>
      <c r="AO3" s="16">
        <v>2.563248981543479E-2</v>
      </c>
      <c r="AP3" s="17">
        <v>1.9089603891151261E-2</v>
      </c>
      <c r="AQ3" s="15">
        <v>3.1209968343332601</v>
      </c>
      <c r="AR3" s="16">
        <v>2.7567522220582892</v>
      </c>
      <c r="AS3" s="16">
        <v>3.1033197074780099</v>
      </c>
      <c r="AT3" s="17">
        <v>2.848964166369425</v>
      </c>
      <c r="AU3" s="15">
        <v>2.4358191305979301E-6</v>
      </c>
      <c r="AV3" s="16">
        <v>3.0710054037644279E-6</v>
      </c>
      <c r="AW3" s="16">
        <v>2.4402315475059041E-6</v>
      </c>
      <c r="AX3" s="17">
        <v>3.098527226118884E-6</v>
      </c>
      <c r="AY3" s="15">
        <v>8.726692899383096E-9</v>
      </c>
      <c r="AZ3" s="16">
        <v>7.7903996580530166E-9</v>
      </c>
      <c r="BA3" s="16">
        <v>8.5437378415358283E-9</v>
      </c>
      <c r="BB3" s="17">
        <v>8.0437028900677797E-9</v>
      </c>
      <c r="BC3" s="15">
        <v>1.4955834541751561E-8</v>
      </c>
      <c r="BD3" s="16">
        <v>1.4463328436242689E-8</v>
      </c>
      <c r="BE3" s="16">
        <v>1.46967276496893E-8</v>
      </c>
      <c r="BF3" s="17">
        <v>1.4472396910269601E-8</v>
      </c>
      <c r="BG3" s="15">
        <v>4.9533736614875649E-4</v>
      </c>
      <c r="BH3" s="16">
        <v>4.4048008879557933E-4</v>
      </c>
      <c r="BI3" s="16">
        <v>4.6565053788685812E-4</v>
      </c>
      <c r="BJ3" s="17">
        <v>4.2173978294930638E-4</v>
      </c>
      <c r="BK3" s="15">
        <v>3.2278938158401251E-2</v>
      </c>
      <c r="BL3" s="16">
        <v>2.7077397731940889E-2</v>
      </c>
      <c r="BM3" s="16">
        <v>3.3278989223523507E-2</v>
      </c>
      <c r="BN3" s="17">
        <v>2.761603064552583E-2</v>
      </c>
    </row>
    <row r="4" spans="1:66" x14ac:dyDescent="0.3">
      <c r="B4" s="1" t="s">
        <v>24</v>
      </c>
      <c r="C4" s="15">
        <v>0.11410909071764461</v>
      </c>
      <c r="D4" s="16">
        <v>0.1041960098074063</v>
      </c>
      <c r="E4" s="16">
        <v>0.1047701102168143</v>
      </c>
      <c r="F4" s="17">
        <v>8.8174522607824407E-2</v>
      </c>
      <c r="G4" s="15">
        <v>5.3039261025416553E-4</v>
      </c>
      <c r="H4" s="16">
        <v>4.7634867771831747E-4</v>
      </c>
      <c r="I4" s="16">
        <v>5.0688602748125155E-4</v>
      </c>
      <c r="J4" s="17">
        <v>4.6520304363882679E-4</v>
      </c>
      <c r="K4" s="15">
        <v>2.5087865345437912</v>
      </c>
      <c r="L4" s="16">
        <v>2.5598665098611311</v>
      </c>
      <c r="M4" s="16">
        <v>2.37438036285584</v>
      </c>
      <c r="N4" s="17">
        <v>2.445239269189718</v>
      </c>
      <c r="O4" s="15">
        <v>1.7750879779984059</v>
      </c>
      <c r="P4" s="16">
        <v>1.568107378466443</v>
      </c>
      <c r="Q4" s="16">
        <v>1.7419083724798321</v>
      </c>
      <c r="R4" s="17">
        <v>1.5452647988732171</v>
      </c>
      <c r="S4" s="15">
        <v>1.6336351885002081E-5</v>
      </c>
      <c r="T4" s="16">
        <v>1.9387524135179519E-5</v>
      </c>
      <c r="U4" s="16">
        <v>1.0616191522620479E-5</v>
      </c>
      <c r="V4" s="17">
        <v>1.0540790307244761E-5</v>
      </c>
      <c r="W4" s="15">
        <v>1.4476377516913229E-4</v>
      </c>
      <c r="X4" s="16">
        <v>1.2819831994983111E-4</v>
      </c>
      <c r="Y4" s="16">
        <v>1.3973663482041391E-4</v>
      </c>
      <c r="Z4" s="17">
        <v>1.2458191806005779E-4</v>
      </c>
      <c r="AA4" s="15">
        <v>1.5908898594073019E-3</v>
      </c>
      <c r="AB4" s="16">
        <v>1.4082578250393251E-3</v>
      </c>
      <c r="AC4" s="16">
        <v>1.547730642906519E-3</v>
      </c>
      <c r="AD4" s="17">
        <v>1.3926626453693281E-3</v>
      </c>
      <c r="AE4" s="15">
        <v>1.0741912344093771E-10</v>
      </c>
      <c r="AF4" s="16">
        <v>8.0617680525740882E-11</v>
      </c>
      <c r="AG4" s="16">
        <v>1.0429323775679221E-10</v>
      </c>
      <c r="AH4" s="17">
        <v>8.216405806389198E-11</v>
      </c>
      <c r="AI4" s="15">
        <v>2.0222201209024538E-9</v>
      </c>
      <c r="AJ4" s="16">
        <v>2.0305904660533388E-9</v>
      </c>
      <c r="AK4" s="16">
        <v>1.9465538536716E-9</v>
      </c>
      <c r="AL4" s="17">
        <v>1.9596869368499621E-9</v>
      </c>
      <c r="AM4" s="15">
        <v>1.060587792994532E-2</v>
      </c>
      <c r="AN4" s="16">
        <v>7.2504402877994296E-3</v>
      </c>
      <c r="AO4" s="16">
        <v>1.2605443864254809E-2</v>
      </c>
      <c r="AP4" s="17">
        <v>1.070289829679765E-2</v>
      </c>
      <c r="AQ4" s="15">
        <v>2.1137759901620852</v>
      </c>
      <c r="AR4" s="16">
        <v>1.915647538166207</v>
      </c>
      <c r="AS4" s="16">
        <v>2.1155838153636251</v>
      </c>
      <c r="AT4" s="17">
        <v>1.9852386196929179</v>
      </c>
      <c r="AU4" s="15">
        <v>2.3416718046126659E-6</v>
      </c>
      <c r="AV4" s="16">
        <v>2.9794558606102432E-6</v>
      </c>
      <c r="AW4" s="16">
        <v>2.344657469312891E-6</v>
      </c>
      <c r="AX4" s="17">
        <v>2.9934264376498039E-6</v>
      </c>
      <c r="AY4" s="15">
        <v>2.4994543492237729E-8</v>
      </c>
      <c r="AZ4" s="16">
        <v>2.2023251947450551E-8</v>
      </c>
      <c r="BA4" s="16">
        <v>2.5081254993854399E-8</v>
      </c>
      <c r="BB4" s="17">
        <v>2.2146203484245431E-8</v>
      </c>
      <c r="BC4" s="15">
        <v>1.5400988467547899E-8</v>
      </c>
      <c r="BD4" s="16">
        <v>1.4694498003934451E-8</v>
      </c>
      <c r="BE4" s="16">
        <v>1.5190237532426341E-8</v>
      </c>
      <c r="BF4" s="17">
        <v>1.4603293690869859E-8</v>
      </c>
      <c r="BG4" s="15">
        <v>5.1320545796077464E-4</v>
      </c>
      <c r="BH4" s="16">
        <v>4.5467723904049569E-4</v>
      </c>
      <c r="BI4" s="16">
        <v>5.0125412529970922E-4</v>
      </c>
      <c r="BJ4" s="17">
        <v>4.4832222652356458E-4</v>
      </c>
      <c r="BK4" s="15">
        <v>1.3488911371575509E-2</v>
      </c>
      <c r="BL4" s="16">
        <v>1.2216336638786631E-2</v>
      </c>
      <c r="BM4" s="16">
        <v>1.375671820108364E-2</v>
      </c>
      <c r="BN4" s="17">
        <v>1.2369214513337201E-2</v>
      </c>
    </row>
    <row r="5" spans="1:66" x14ac:dyDescent="0.3">
      <c r="A5" s="3"/>
      <c r="B5" s="1" t="s">
        <v>26</v>
      </c>
      <c r="C5" s="15">
        <v>4.4893029693670428E-2</v>
      </c>
      <c r="D5" s="16">
        <v>4.4352476461420973E-2</v>
      </c>
      <c r="E5" s="16">
        <v>3.4253583120992429E-2</v>
      </c>
      <c r="F5" s="17">
        <v>2.5893440916096858E-2</v>
      </c>
      <c r="G5" s="15">
        <v>4.7976672465055301E-4</v>
      </c>
      <c r="H5" s="16">
        <v>4.3048957506887771E-4</v>
      </c>
      <c r="I5" s="16">
        <v>4.535648505093415E-4</v>
      </c>
      <c r="J5" s="17">
        <v>4.1769856401064568E-4</v>
      </c>
      <c r="K5" s="15">
        <v>3.5399930098669641</v>
      </c>
      <c r="L5" s="16">
        <v>3.457740058431686</v>
      </c>
      <c r="M5" s="16">
        <v>3.3895716632176569</v>
      </c>
      <c r="N5" s="17">
        <v>3.3280886408453121</v>
      </c>
      <c r="O5" s="15">
        <v>0.96573999195388982</v>
      </c>
      <c r="P5" s="16">
        <v>0.85639143279539354</v>
      </c>
      <c r="Q5" s="16">
        <v>0.92775809353264804</v>
      </c>
      <c r="R5" s="17">
        <v>0.83203053361519574</v>
      </c>
      <c r="S5" s="15">
        <v>1.8559308032881859E-5</v>
      </c>
      <c r="T5" s="16">
        <v>2.215795497038247E-5</v>
      </c>
      <c r="U5" s="16">
        <v>1.183309977425246E-5</v>
      </c>
      <c r="V5" s="17">
        <v>1.15024415884494E-5</v>
      </c>
      <c r="W5" s="15">
        <v>1.467699005911753E-4</v>
      </c>
      <c r="X5" s="16">
        <v>1.2948201916790459E-4</v>
      </c>
      <c r="Y5" s="16">
        <v>1.4102873496644799E-4</v>
      </c>
      <c r="Z5" s="17">
        <v>1.252044112455909E-4</v>
      </c>
      <c r="AA5" s="15">
        <v>1.6129667932500791E-3</v>
      </c>
      <c r="AB5" s="16">
        <v>1.4208936598371249E-3</v>
      </c>
      <c r="AC5" s="16">
        <v>1.5640225263374239E-3</v>
      </c>
      <c r="AD5" s="17">
        <v>1.402548250417756E-3</v>
      </c>
      <c r="AE5" s="15">
        <v>7.2712551616858212E-11</v>
      </c>
      <c r="AF5" s="16">
        <v>5.2213732467646523E-11</v>
      </c>
      <c r="AG5" s="16">
        <v>7.069562024450278E-11</v>
      </c>
      <c r="AH5" s="17">
        <v>5.087086287424741E-11</v>
      </c>
      <c r="AI5" s="15">
        <v>2.12315750016216E-9</v>
      </c>
      <c r="AJ5" s="16">
        <v>2.1200144130717058E-9</v>
      </c>
      <c r="AK5" s="16">
        <v>2.03719904619067E-9</v>
      </c>
      <c r="AL5" s="17">
        <v>2.0369741547631429E-9</v>
      </c>
      <c r="AM5" s="15">
        <v>7.5300185351965671E-3</v>
      </c>
      <c r="AN5" s="16">
        <v>4.0098363977637812E-3</v>
      </c>
      <c r="AO5" s="16">
        <v>9.8527986167965004E-3</v>
      </c>
      <c r="AP5" s="17">
        <v>8.1374590418286478E-3</v>
      </c>
      <c r="AQ5" s="15">
        <v>2.0684187641105671</v>
      </c>
      <c r="AR5" s="16">
        <v>1.8721552132193771</v>
      </c>
      <c r="AS5" s="16">
        <v>2.0699886407654229</v>
      </c>
      <c r="AT5" s="17">
        <v>1.9462358107557129</v>
      </c>
      <c r="AU5" s="15">
        <v>2.48365380704929E-6</v>
      </c>
      <c r="AV5" s="16">
        <v>3.117889092100545E-6</v>
      </c>
      <c r="AW5" s="16">
        <v>2.486940257459402E-6</v>
      </c>
      <c r="AX5" s="17">
        <v>3.13342971502361E-6</v>
      </c>
      <c r="AY5" s="15">
        <v>9.1775420265936871E-9</v>
      </c>
      <c r="AZ5" s="16">
        <v>8.1982561909917523E-9</v>
      </c>
      <c r="BA5" s="16">
        <v>9.2581737378208318E-9</v>
      </c>
      <c r="BB5" s="17">
        <v>8.3383702477766093E-9</v>
      </c>
      <c r="BC5" s="15">
        <v>1.54737810517738E-8</v>
      </c>
      <c r="BD5" s="16">
        <v>1.472095534315065E-8</v>
      </c>
      <c r="BE5" s="16">
        <v>1.5241339652093151E-8</v>
      </c>
      <c r="BF5" s="17">
        <v>1.462566624846692E-8</v>
      </c>
      <c r="BG5" s="15">
        <v>5.0484966702318108E-4</v>
      </c>
      <c r="BH5" s="16">
        <v>4.4559603798231931E-4</v>
      </c>
      <c r="BI5" s="16">
        <v>4.9127465150926861E-4</v>
      </c>
      <c r="BJ5" s="17">
        <v>4.3823620011006719E-4</v>
      </c>
      <c r="BK5" s="15">
        <v>1.654272838238267E-2</v>
      </c>
      <c r="BL5" s="16">
        <v>1.4787856397500181E-2</v>
      </c>
      <c r="BM5" s="16">
        <v>1.686152931770896E-2</v>
      </c>
      <c r="BN5" s="17">
        <v>1.4968673563909331E-2</v>
      </c>
    </row>
    <row r="6" spans="1:66" x14ac:dyDescent="0.3">
      <c r="A6" s="3"/>
      <c r="B6" s="1" t="s">
        <v>27</v>
      </c>
      <c r="C6" s="15">
        <v>0.1024535699763397</v>
      </c>
      <c r="D6" s="16">
        <v>9.4065658951336922E-2</v>
      </c>
      <c r="E6" s="16">
        <v>9.3821588763733504E-2</v>
      </c>
      <c r="F6" s="17">
        <v>7.90991826615247E-2</v>
      </c>
      <c r="G6" s="15">
        <v>3.9052232129002142E-4</v>
      </c>
      <c r="H6" s="16">
        <v>3.562813557041956E-4</v>
      </c>
      <c r="I6" s="16">
        <v>3.6887188968466611E-4</v>
      </c>
      <c r="J6" s="17">
        <v>3.4595768804071819E-4</v>
      </c>
      <c r="K6" s="15">
        <v>1.9082752411566279</v>
      </c>
      <c r="L6" s="16">
        <v>2.040665014360056</v>
      </c>
      <c r="M6" s="16">
        <v>1.78437552421204</v>
      </c>
      <c r="N6" s="17">
        <v>1.933983367623022</v>
      </c>
      <c r="O6" s="15">
        <v>0.67450490290774268</v>
      </c>
      <c r="P6" s="16">
        <v>0.6159490813220494</v>
      </c>
      <c r="Q6" s="16">
        <v>0.64395515988196383</v>
      </c>
      <c r="R6" s="17">
        <v>0.5951567531702382</v>
      </c>
      <c r="S6" s="15">
        <v>1.550858769874993E-5</v>
      </c>
      <c r="T6" s="16">
        <v>1.8575059631908641E-5</v>
      </c>
      <c r="U6" s="16">
        <v>1.0192935304853451E-5</v>
      </c>
      <c r="V6" s="17">
        <v>1.024926419213796E-5</v>
      </c>
      <c r="W6" s="15">
        <v>1.2809783423719151E-4</v>
      </c>
      <c r="X6" s="16">
        <v>1.13892858102068E-4</v>
      </c>
      <c r="Y6" s="16">
        <v>1.2345074959377471E-4</v>
      </c>
      <c r="Z6" s="17">
        <v>1.105137867681766E-4</v>
      </c>
      <c r="AA6" s="15">
        <v>1.409529154927076E-3</v>
      </c>
      <c r="AB6" s="16">
        <v>1.2528184281440551E-3</v>
      </c>
      <c r="AC6" s="16">
        <v>1.3696772337763779E-3</v>
      </c>
      <c r="AD6" s="17">
        <v>1.238414283135229E-3</v>
      </c>
      <c r="AE6" s="15">
        <v>6.3896687741473212E-11</v>
      </c>
      <c r="AF6" s="16">
        <v>4.443811216805632E-11</v>
      </c>
      <c r="AG6" s="16">
        <v>6.2220594882630135E-11</v>
      </c>
      <c r="AH6" s="17">
        <v>4.3275608837817673E-11</v>
      </c>
      <c r="AI6" s="15">
        <v>1.886296133931565E-9</v>
      </c>
      <c r="AJ6" s="16">
        <v>1.9128154648497592E-9</v>
      </c>
      <c r="AK6" s="16">
        <v>1.816315605213919E-9</v>
      </c>
      <c r="AL6" s="17">
        <v>1.846429083926944E-9</v>
      </c>
      <c r="AM6" s="15">
        <v>5.4672696278046081E-3</v>
      </c>
      <c r="AN6" s="16">
        <v>2.930303470356881E-3</v>
      </c>
      <c r="AO6" s="16">
        <v>7.3211214497902249E-3</v>
      </c>
      <c r="AP6" s="17">
        <v>6.1738410452016838E-3</v>
      </c>
      <c r="AQ6" s="15">
        <v>1.9753364789924439</v>
      </c>
      <c r="AR6" s="16">
        <v>1.7948363497168109</v>
      </c>
      <c r="AS6" s="16">
        <v>1.97725274152098</v>
      </c>
      <c r="AT6" s="17">
        <v>1.8586389122068721</v>
      </c>
      <c r="AU6" s="15">
        <v>2.328537640345567E-6</v>
      </c>
      <c r="AV6" s="16">
        <v>2.9678739282293721E-6</v>
      </c>
      <c r="AW6" s="16">
        <v>2.331247660265806E-6</v>
      </c>
      <c r="AX6" s="17">
        <v>2.9809284687629451E-6</v>
      </c>
      <c r="AY6" s="15">
        <v>6.9035384245149353E-9</v>
      </c>
      <c r="AZ6" s="16">
        <v>6.3459903336888929E-9</v>
      </c>
      <c r="BA6" s="16">
        <v>6.9829163957880106E-9</v>
      </c>
      <c r="BB6" s="17">
        <v>6.4662640285984747E-9</v>
      </c>
      <c r="BC6" s="15">
        <v>1.457870809319828E-8</v>
      </c>
      <c r="BD6" s="16">
        <v>1.3991160378745229E-8</v>
      </c>
      <c r="BE6" s="16">
        <v>1.4385359009128881E-8</v>
      </c>
      <c r="BF6" s="17">
        <v>1.3907862995859401E-8</v>
      </c>
      <c r="BG6" s="15">
        <v>4.373064210704476E-4</v>
      </c>
      <c r="BH6" s="16">
        <v>3.8930286412700959E-4</v>
      </c>
      <c r="BI6" s="16">
        <v>4.2627911101350248E-4</v>
      </c>
      <c r="BJ6" s="17">
        <v>3.834179879599435E-4</v>
      </c>
      <c r="BK6" s="15">
        <v>1.199671371787854E-2</v>
      </c>
      <c r="BL6" s="16">
        <v>1.0984012711552169E-2</v>
      </c>
      <c r="BM6" s="16">
        <v>1.225321934908641E-2</v>
      </c>
      <c r="BN6" s="17">
        <v>1.1117765863996879E-2</v>
      </c>
    </row>
    <row r="7" spans="1:66" x14ac:dyDescent="0.3">
      <c r="A7" s="3"/>
      <c r="B7" s="1" t="s">
        <v>29</v>
      </c>
      <c r="C7" s="15">
        <v>7.2879463309169459E-2</v>
      </c>
      <c r="D7" s="16">
        <v>8.1134530611607802E-2</v>
      </c>
      <c r="E7" s="16">
        <v>4.8562572810489299E-2</v>
      </c>
      <c r="F7" s="17">
        <v>3.090807548556887E-2</v>
      </c>
      <c r="G7" s="15">
        <v>4.9872813737605512E-4</v>
      </c>
      <c r="H7" s="16">
        <v>4.3911879991649009E-4</v>
      </c>
      <c r="I7" s="16">
        <v>4.4305794439707379E-4</v>
      </c>
      <c r="J7" s="17">
        <v>4.0480327706462062E-4</v>
      </c>
      <c r="K7" s="15">
        <v>3.6801565566771521</v>
      </c>
      <c r="L7" s="16">
        <v>3.607693290548672</v>
      </c>
      <c r="M7" s="16">
        <v>3.4054245249690531</v>
      </c>
      <c r="N7" s="17">
        <v>3.3219031590926109</v>
      </c>
      <c r="O7" s="15">
        <v>1.29373336488332</v>
      </c>
      <c r="P7" s="16">
        <v>1.0690002049873919</v>
      </c>
      <c r="Q7" s="16">
        <v>1.2077683334196441</v>
      </c>
      <c r="R7" s="17">
        <v>1.050710940571788</v>
      </c>
      <c r="S7" s="15">
        <v>3.8033143630660852E-5</v>
      </c>
      <c r="T7" s="16">
        <v>5.4982495751232569E-5</v>
      </c>
      <c r="U7" s="16">
        <v>1.6609674807675229E-5</v>
      </c>
      <c r="V7" s="17">
        <v>1.404444880729047E-5</v>
      </c>
      <c r="W7" s="15">
        <v>1.5090589227225831E-4</v>
      </c>
      <c r="X7" s="16">
        <v>1.3473999251362449E-4</v>
      </c>
      <c r="Y7" s="16">
        <v>1.360626439129354E-4</v>
      </c>
      <c r="Z7" s="17">
        <v>1.2021651128305011E-4</v>
      </c>
      <c r="AA7" s="15">
        <v>1.613409644884988E-3</v>
      </c>
      <c r="AB7" s="16">
        <v>1.4107532287805731E-3</v>
      </c>
      <c r="AC7" s="16">
        <v>1.493059525137337E-3</v>
      </c>
      <c r="AD7" s="17">
        <v>1.350281077669322E-3</v>
      </c>
      <c r="AE7" s="15">
        <v>8.4025595180695372E-11</v>
      </c>
      <c r="AF7" s="16">
        <v>6.1928707094521873E-11</v>
      </c>
      <c r="AG7" s="16">
        <v>8.0013573799840773E-11</v>
      </c>
      <c r="AH7" s="17">
        <v>5.7904823909197102E-11</v>
      </c>
      <c r="AI7" s="15">
        <v>2.317451989666571E-9</v>
      </c>
      <c r="AJ7" s="16">
        <v>2.3508269609057532E-9</v>
      </c>
      <c r="AK7" s="16">
        <v>2.112231520389332E-9</v>
      </c>
      <c r="AL7" s="17">
        <v>2.082535661613179E-9</v>
      </c>
      <c r="AM7" s="15">
        <v>2.2844986806738191E-2</v>
      </c>
      <c r="AN7" s="16">
        <v>6.7343879251458086E-3</v>
      </c>
      <c r="AO7" s="16">
        <v>2.9463094874755461E-2</v>
      </c>
      <c r="AP7" s="17">
        <v>2.177010070748945E-2</v>
      </c>
      <c r="AQ7" s="15">
        <v>3.1311339024360652</v>
      </c>
      <c r="AR7" s="16">
        <v>2.7220428675136641</v>
      </c>
      <c r="AS7" s="16">
        <v>3.1096834446141619</v>
      </c>
      <c r="AT7" s="17">
        <v>2.8200828230617079</v>
      </c>
      <c r="AU7" s="15">
        <v>2.912850809896026E-6</v>
      </c>
      <c r="AV7" s="16">
        <v>3.377665021427328E-6</v>
      </c>
      <c r="AW7" s="16">
        <v>2.9176918333081361E-6</v>
      </c>
      <c r="AX7" s="17">
        <v>3.4096939756450719E-6</v>
      </c>
      <c r="AY7" s="15">
        <v>9.2705082388291545E-9</v>
      </c>
      <c r="AZ7" s="16">
        <v>8.15821025329126E-9</v>
      </c>
      <c r="BA7" s="16">
        <v>9.0474765430689531E-9</v>
      </c>
      <c r="BB7" s="17">
        <v>8.4461191282318595E-9</v>
      </c>
      <c r="BC7" s="15">
        <v>1.5129049533330631E-8</v>
      </c>
      <c r="BD7" s="16">
        <v>1.428336732931983E-8</v>
      </c>
      <c r="BE7" s="16">
        <v>1.4842356653602531E-8</v>
      </c>
      <c r="BF7" s="17">
        <v>1.430601023200886E-8</v>
      </c>
      <c r="BG7" s="15">
        <v>5.0138699930477775E-4</v>
      </c>
      <c r="BH7" s="16">
        <v>4.38959165672604E-4</v>
      </c>
      <c r="BI7" s="16">
        <v>4.6786878667553301E-4</v>
      </c>
      <c r="BJ7" s="17">
        <v>4.1754320040119909E-4</v>
      </c>
      <c r="BK7" s="15">
        <v>3.5974656202825459E-2</v>
      </c>
      <c r="BL7" s="16">
        <v>2.928732570708514E-2</v>
      </c>
      <c r="BM7" s="16">
        <v>3.7133032471900397E-2</v>
      </c>
      <c r="BN7" s="17">
        <v>2.988910164069554E-2</v>
      </c>
    </row>
    <row r="8" spans="1:66" x14ac:dyDescent="0.3">
      <c r="A8" s="3"/>
      <c r="B8" s="1" t="s">
        <v>28</v>
      </c>
      <c r="C8" s="15">
        <v>0.11570470900366819</v>
      </c>
      <c r="D8" s="16">
        <v>0.10706882313722189</v>
      </c>
      <c r="E8" s="16">
        <v>0.1026814330631507</v>
      </c>
      <c r="F8" s="17">
        <v>8.255384233220589E-2</v>
      </c>
      <c r="G8" s="15">
        <v>5.4750882081453997E-4</v>
      </c>
      <c r="H8" s="16">
        <v>4.8041044238563839E-4</v>
      </c>
      <c r="I8" s="16">
        <v>5.1663750515004757E-4</v>
      </c>
      <c r="J8" s="17">
        <v>4.6353229004083809E-4</v>
      </c>
      <c r="K8" s="15">
        <v>2.7273582069457669</v>
      </c>
      <c r="L8" s="16">
        <v>2.7043494953106029</v>
      </c>
      <c r="M8" s="16">
        <v>2.557094236088278</v>
      </c>
      <c r="N8" s="17">
        <v>2.5478808955462529</v>
      </c>
      <c r="O8" s="15">
        <v>1.8574569384145909</v>
      </c>
      <c r="P8" s="16">
        <v>1.602800816436271</v>
      </c>
      <c r="Q8" s="16">
        <v>1.8115493731193419</v>
      </c>
      <c r="R8" s="17">
        <v>1.5798762653395491</v>
      </c>
      <c r="S8" s="15">
        <v>2.2629447716875739E-5</v>
      </c>
      <c r="T8" s="16">
        <v>2.8707346720655762E-5</v>
      </c>
      <c r="U8" s="16">
        <v>1.3313872706395379E-5</v>
      </c>
      <c r="V8" s="17">
        <v>1.208989360572082E-5</v>
      </c>
      <c r="W8" s="15">
        <v>1.4634668695971209E-4</v>
      </c>
      <c r="X8" s="16">
        <v>1.28134957920926E-4</v>
      </c>
      <c r="Y8" s="16">
        <v>1.3905319464990591E-4</v>
      </c>
      <c r="Z8" s="17">
        <v>1.218581305308835E-4</v>
      </c>
      <c r="AA8" s="15">
        <v>1.596447202461384E-3</v>
      </c>
      <c r="AB8" s="16">
        <v>1.3892040121419489E-3</v>
      </c>
      <c r="AC8" s="16">
        <v>1.5355582491667749E-3</v>
      </c>
      <c r="AD8" s="17">
        <v>1.362744303580569E-3</v>
      </c>
      <c r="AE8" s="15">
        <v>1.1620058341402691E-10</v>
      </c>
      <c r="AF8" s="16">
        <v>8.6116125521936996E-11</v>
      </c>
      <c r="AG8" s="16">
        <v>1.12620540831492E-10</v>
      </c>
      <c r="AH8" s="17">
        <v>8.6756219425889643E-11</v>
      </c>
      <c r="AI8" s="15">
        <v>2.1859883720146879E-9</v>
      </c>
      <c r="AJ8" s="16">
        <v>2.1526131092711439E-9</v>
      </c>
      <c r="AK8" s="16">
        <v>2.079680682322866E-9</v>
      </c>
      <c r="AL8" s="17">
        <v>2.0340638568955011E-9</v>
      </c>
      <c r="AM8" s="15">
        <v>1.419341135042426E-2</v>
      </c>
      <c r="AN8" s="16">
        <v>7.8555332688767729E-3</v>
      </c>
      <c r="AO8" s="16">
        <v>1.727568956565877E-2</v>
      </c>
      <c r="AP8" s="17">
        <v>1.409576837289137E-2</v>
      </c>
      <c r="AQ8" s="15">
        <v>2.1888321166215441</v>
      </c>
      <c r="AR8" s="16">
        <v>1.9523822660111161</v>
      </c>
      <c r="AS8" s="16">
        <v>2.1856107346034932</v>
      </c>
      <c r="AT8" s="17">
        <v>2.0297227923554031</v>
      </c>
      <c r="AU8" s="15">
        <v>2.8247716225768051E-6</v>
      </c>
      <c r="AV8" s="16">
        <v>3.2938917672762749E-6</v>
      </c>
      <c r="AW8" s="16">
        <v>2.8282778531666119E-6</v>
      </c>
      <c r="AX8" s="17">
        <v>3.313520529437171E-6</v>
      </c>
      <c r="AY8" s="15">
        <v>2.4489836506032438E-8</v>
      </c>
      <c r="AZ8" s="16">
        <v>2.118211306104226E-8</v>
      </c>
      <c r="BA8" s="16">
        <v>2.451909037607231E-8</v>
      </c>
      <c r="BB8" s="17">
        <v>2.1350742414573521E-8</v>
      </c>
      <c r="BC8" s="15">
        <v>1.5298741511580289E-8</v>
      </c>
      <c r="BD8" s="16">
        <v>1.449487728505807E-8</v>
      </c>
      <c r="BE8" s="16">
        <v>1.5057287870936368E-8</v>
      </c>
      <c r="BF8" s="17">
        <v>1.442576464874562E-8</v>
      </c>
      <c r="BG8" s="15">
        <v>5.1822895779659499E-4</v>
      </c>
      <c r="BH8" s="16">
        <v>4.5195022305829558E-4</v>
      </c>
      <c r="BI8" s="16">
        <v>5.0130312336691503E-4</v>
      </c>
      <c r="BJ8" s="17">
        <v>4.4186753472161939E-4</v>
      </c>
      <c r="BK8" s="15">
        <v>1.8395715199774031E-2</v>
      </c>
      <c r="BL8" s="16">
        <v>1.5688574637247241E-2</v>
      </c>
      <c r="BM8" s="16">
        <v>1.886904304588944E-2</v>
      </c>
      <c r="BN8" s="17">
        <v>1.593736186319502E-2</v>
      </c>
    </row>
    <row r="9" spans="1:66" x14ac:dyDescent="0.3">
      <c r="A9" s="3"/>
      <c r="B9" s="1" t="s">
        <v>23</v>
      </c>
      <c r="C9" s="15">
        <v>0.1121619704243698</v>
      </c>
      <c r="D9" s="16">
        <v>0.1041145543902592</v>
      </c>
      <c r="E9" s="16">
        <v>6.39747707979757E-2</v>
      </c>
      <c r="F9" s="17">
        <v>2.2621405288473759E-2</v>
      </c>
      <c r="G9" s="15">
        <v>7.3984775295041368E-4</v>
      </c>
      <c r="H9" s="16">
        <v>4.7279603104627709E-4</v>
      </c>
      <c r="I9" s="16">
        <v>6.3695253076530203E-4</v>
      </c>
      <c r="J9" s="17">
        <v>4.1751763346154017E-4</v>
      </c>
      <c r="K9" s="15">
        <v>6.0299661952514372</v>
      </c>
      <c r="L9" s="16">
        <v>4.1481387427700653</v>
      </c>
      <c r="M9" s="16">
        <v>5.5060199221477752</v>
      </c>
      <c r="N9" s="17">
        <v>3.7165993357389402</v>
      </c>
      <c r="O9" s="15">
        <v>2.3156244567197422</v>
      </c>
      <c r="P9" s="16">
        <v>1.5226721639623271</v>
      </c>
      <c r="Q9" s="16">
        <v>2.147310820805282</v>
      </c>
      <c r="R9" s="17">
        <v>1.4977943178977799</v>
      </c>
      <c r="S9" s="15">
        <v>9.2479804658799844E-5</v>
      </c>
      <c r="T9" s="16">
        <v>9.5547208781038436E-5</v>
      </c>
      <c r="U9" s="16">
        <v>5.0327743135891237E-5</v>
      </c>
      <c r="V9" s="17">
        <v>2.7296176945735249E-5</v>
      </c>
      <c r="W9" s="15">
        <v>1.4437139025064481E-4</v>
      </c>
      <c r="X9" s="16">
        <v>1.056655286524378E-4</v>
      </c>
      <c r="Y9" s="16">
        <v>1.15774183733227E-4</v>
      </c>
      <c r="Z9" s="17">
        <v>8.1666184162908651E-5</v>
      </c>
      <c r="AA9" s="15">
        <v>1.451039435603886E-3</v>
      </c>
      <c r="AB9" s="16">
        <v>1.005458507217265E-3</v>
      </c>
      <c r="AC9" s="16">
        <v>1.22227114571124E-3</v>
      </c>
      <c r="AD9" s="17">
        <v>9.0706176269736297E-4</v>
      </c>
      <c r="AE9" s="15">
        <v>2.3764292576986389E-10</v>
      </c>
      <c r="AF9" s="16">
        <v>1.3214844812174991E-10</v>
      </c>
      <c r="AG9" s="16">
        <v>2.302007537796404E-10</v>
      </c>
      <c r="AH9" s="17">
        <v>1.2582250427180189E-10</v>
      </c>
      <c r="AI9" s="15">
        <v>5.8171856982830697E-9</v>
      </c>
      <c r="AJ9" s="16">
        <v>4.121201847124721E-9</v>
      </c>
      <c r="AK9" s="16">
        <v>5.4191240263784988E-9</v>
      </c>
      <c r="AL9" s="17">
        <v>3.683981014247161E-9</v>
      </c>
      <c r="AM9" s="15">
        <v>4.514233297589354E-2</v>
      </c>
      <c r="AN9" s="16">
        <v>1.073233722380359E-2</v>
      </c>
      <c r="AO9" s="16">
        <v>5.8257220765445573E-2</v>
      </c>
      <c r="AP9" s="17">
        <v>3.5556155103319581E-2</v>
      </c>
      <c r="AQ9" s="15">
        <v>2.8156002656237971</v>
      </c>
      <c r="AR9" s="16">
        <v>2.093986515820077</v>
      </c>
      <c r="AS9" s="16">
        <v>2.7670908519525761</v>
      </c>
      <c r="AT9" s="17">
        <v>2.2214866109208899</v>
      </c>
      <c r="AU9" s="15">
        <v>1.095161457643358E-5</v>
      </c>
      <c r="AV9" s="16">
        <v>7.0545609894847942E-6</v>
      </c>
      <c r="AW9" s="16">
        <v>1.0962460708455121E-5</v>
      </c>
      <c r="AX9" s="17">
        <v>7.1144713577612357E-6</v>
      </c>
      <c r="AY9" s="15">
        <v>1.4341255712422629E-8</v>
      </c>
      <c r="AZ9" s="16">
        <v>1.0293245864104791E-8</v>
      </c>
      <c r="BA9" s="16">
        <v>1.392221213496761E-8</v>
      </c>
      <c r="BB9" s="17">
        <v>1.079600239830318E-8</v>
      </c>
      <c r="BC9" s="15">
        <v>1.94058934221879E-8</v>
      </c>
      <c r="BD9" s="16">
        <v>1.6277078677101739E-8</v>
      </c>
      <c r="BE9" s="16">
        <v>1.8806164147410212E-8</v>
      </c>
      <c r="BF9" s="17">
        <v>1.6339861266304331E-8</v>
      </c>
      <c r="BG9" s="15">
        <v>5.0835487746661817E-4</v>
      </c>
      <c r="BH9" s="16">
        <v>3.608041222130403E-4</v>
      </c>
      <c r="BI9" s="16">
        <v>4.4428961763992992E-4</v>
      </c>
      <c r="BJ9" s="17">
        <v>3.2580752635634041E-4</v>
      </c>
      <c r="BK9" s="15">
        <v>7.6511295830746395E-2</v>
      </c>
      <c r="BL9" s="16">
        <v>4.4564349384411173E-2</v>
      </c>
      <c r="BM9" s="16">
        <v>7.8843710033243794E-2</v>
      </c>
      <c r="BN9" s="17">
        <v>4.5467017116125587E-2</v>
      </c>
    </row>
    <row r="10" spans="1:66" x14ac:dyDescent="0.3">
      <c r="B10" s="1"/>
      <c r="C10" s="15"/>
      <c r="D10" s="16"/>
      <c r="E10" s="16"/>
      <c r="F10" s="17"/>
      <c r="G10" s="15"/>
      <c r="H10" s="16"/>
      <c r="I10" s="16"/>
      <c r="J10" s="17"/>
      <c r="K10" s="15"/>
      <c r="L10" s="16"/>
      <c r="M10" s="16"/>
      <c r="N10" s="17"/>
      <c r="O10" s="15"/>
      <c r="P10" s="16"/>
      <c r="Q10" s="16"/>
      <c r="R10" s="17"/>
      <c r="S10" s="15"/>
      <c r="T10" s="16"/>
      <c r="U10" s="16"/>
      <c r="V10" s="17"/>
      <c r="W10" s="15"/>
      <c r="X10" s="16"/>
      <c r="Y10" s="16"/>
      <c r="Z10" s="17"/>
      <c r="AA10" s="15"/>
      <c r="AB10" s="16"/>
      <c r="AC10" s="16"/>
      <c r="AD10" s="17"/>
      <c r="AE10" s="15"/>
      <c r="AF10" s="16"/>
      <c r="AG10" s="16"/>
      <c r="AH10" s="17"/>
      <c r="AI10" s="15"/>
      <c r="AJ10" s="16"/>
      <c r="AK10" s="16"/>
      <c r="AL10" s="17"/>
      <c r="AM10" s="15"/>
      <c r="AN10" s="16"/>
      <c r="AO10" s="16"/>
      <c r="AP10" s="17"/>
      <c r="AQ10" s="15"/>
      <c r="AR10" s="16"/>
      <c r="AS10" s="16"/>
      <c r="AT10" s="17"/>
      <c r="AU10" s="15"/>
      <c r="AV10" s="16"/>
      <c r="AW10" s="16"/>
      <c r="AX10" s="17"/>
      <c r="AY10" s="15"/>
      <c r="AZ10" s="16"/>
      <c r="BA10" s="16"/>
      <c r="BB10" s="17"/>
      <c r="BC10" s="15"/>
      <c r="BD10" s="16"/>
      <c r="BE10" s="16"/>
      <c r="BF10" s="17"/>
      <c r="BG10" s="15"/>
      <c r="BH10" s="16"/>
      <c r="BI10" s="16"/>
      <c r="BJ10" s="17"/>
      <c r="BK10" s="15"/>
      <c r="BL10" s="16"/>
      <c r="BM10" s="16"/>
      <c r="BN10" s="17"/>
    </row>
    <row r="11" spans="1:66" x14ac:dyDescent="0.3">
      <c r="A11" s="4" t="s">
        <v>21</v>
      </c>
      <c r="B11" s="1" t="s">
        <v>25</v>
      </c>
      <c r="C11" s="15">
        <v>4.8944706084099149E-2</v>
      </c>
      <c r="D11" s="16">
        <v>5.4944004934517482E-2</v>
      </c>
      <c r="E11" s="16">
        <v>3.3552549037639802E-2</v>
      </c>
      <c r="F11" s="17">
        <v>2.2785029466022191E-2</v>
      </c>
      <c r="G11" s="15">
        <v>3.4183254877646928E-4</v>
      </c>
      <c r="H11" s="16">
        <v>3.112734340637076E-4</v>
      </c>
      <c r="I11" s="16">
        <v>3.0603297875130909E-4</v>
      </c>
      <c r="J11" s="17">
        <v>2.8922585305694458E-4</v>
      </c>
      <c r="K11" s="15">
        <v>2.4653279107960242</v>
      </c>
      <c r="L11" s="16">
        <v>2.493247625716529</v>
      </c>
      <c r="M11" s="16">
        <v>2.2881451677269542</v>
      </c>
      <c r="N11" s="17">
        <v>2.3063145451203049</v>
      </c>
      <c r="O11" s="15">
        <v>0.84956173442259519</v>
      </c>
      <c r="P11" s="16">
        <v>0.72297765493373256</v>
      </c>
      <c r="Q11" s="16">
        <v>0.79510507312360024</v>
      </c>
      <c r="R11" s="17">
        <v>0.71003331143484671</v>
      </c>
      <c r="S11" s="15">
        <v>2.2979027484352601E-5</v>
      </c>
      <c r="T11" s="16">
        <v>3.430952025378033E-5</v>
      </c>
      <c r="U11" s="16">
        <v>9.6243147640007557E-6</v>
      </c>
      <c r="V11" s="17">
        <v>8.5324543280230456E-6</v>
      </c>
      <c r="W11" s="15">
        <v>1.088102512862621E-4</v>
      </c>
      <c r="X11" s="16">
        <v>1.001639580206439E-4</v>
      </c>
      <c r="Y11" s="16">
        <v>9.9432219219298739E-5</v>
      </c>
      <c r="Z11" s="17">
        <v>9.096103354787536E-5</v>
      </c>
      <c r="AA11" s="15">
        <v>1.1705548854052731E-3</v>
      </c>
      <c r="AB11" s="16">
        <v>1.059453332009968E-3</v>
      </c>
      <c r="AC11" s="16">
        <v>1.0941386240463911E-3</v>
      </c>
      <c r="AD11" s="17">
        <v>1.0208615056567119E-3</v>
      </c>
      <c r="AE11" s="15">
        <v>5.0175527299811469E-11</v>
      </c>
      <c r="AF11" s="16">
        <v>3.8389953333424958E-11</v>
      </c>
      <c r="AG11" s="16">
        <v>4.7595664070967153E-11</v>
      </c>
      <c r="AH11" s="17">
        <v>3.5844735459857712E-11</v>
      </c>
      <c r="AI11" s="15">
        <v>1.538813755231768E-9</v>
      </c>
      <c r="AJ11" s="16">
        <v>1.601141568796181E-9</v>
      </c>
      <c r="AK11" s="16">
        <v>1.4087461627009881E-9</v>
      </c>
      <c r="AL11" s="17">
        <v>1.4303004519847409E-9</v>
      </c>
      <c r="AM11" s="15">
        <v>1.424095884114031E-2</v>
      </c>
      <c r="AN11" s="16">
        <v>4.430164850962667E-3</v>
      </c>
      <c r="AO11" s="16">
        <v>1.8384252891331131E-2</v>
      </c>
      <c r="AP11" s="17">
        <v>1.39477317530279E-2</v>
      </c>
      <c r="AQ11" s="15">
        <v>2.354849221377747</v>
      </c>
      <c r="AR11" s="16">
        <v>2.1239303423463358</v>
      </c>
      <c r="AS11" s="16">
        <v>2.342292383764498</v>
      </c>
      <c r="AT11" s="17">
        <v>2.1922586116123779</v>
      </c>
      <c r="AU11" s="15">
        <v>1.5780751309908981E-6</v>
      </c>
      <c r="AV11" s="16">
        <v>1.9886093857527399E-6</v>
      </c>
      <c r="AW11" s="16">
        <v>1.5812750938431139E-6</v>
      </c>
      <c r="AX11" s="17">
        <v>2.0085810300138779E-6</v>
      </c>
      <c r="AY11" s="15">
        <v>6.4841202526379607E-9</v>
      </c>
      <c r="AZ11" s="16">
        <v>5.8641004019833874E-9</v>
      </c>
      <c r="BA11" s="16">
        <v>6.3573998342539523E-9</v>
      </c>
      <c r="BB11" s="17">
        <v>6.0480015652971316E-9</v>
      </c>
      <c r="BC11" s="15">
        <v>1.1494329924896109E-8</v>
      </c>
      <c r="BD11" s="16">
        <v>1.098809584844995E-8</v>
      </c>
      <c r="BE11" s="16">
        <v>1.130649552027175E-8</v>
      </c>
      <c r="BF11" s="17">
        <v>1.099372074126002E-8</v>
      </c>
      <c r="BG11" s="15">
        <v>3.629569475262287E-4</v>
      </c>
      <c r="BH11" s="16">
        <v>3.2844034981173101E-4</v>
      </c>
      <c r="BI11" s="16">
        <v>3.4170193801055592E-4</v>
      </c>
      <c r="BJ11" s="17">
        <v>3.1476488884301648E-4</v>
      </c>
      <c r="BK11" s="15">
        <v>2.2903913181421709E-2</v>
      </c>
      <c r="BL11" s="16">
        <v>1.94734420509678E-2</v>
      </c>
      <c r="BM11" s="16">
        <v>2.3614835620010131E-2</v>
      </c>
      <c r="BN11" s="17">
        <v>1.9874827111963211E-2</v>
      </c>
    </row>
    <row r="12" spans="1:66" x14ac:dyDescent="0.3">
      <c r="B12" s="1" t="s">
        <v>24</v>
      </c>
      <c r="C12" s="15">
        <v>8.2004859363025068E-2</v>
      </c>
      <c r="D12" s="16">
        <v>7.5914017297703251E-2</v>
      </c>
      <c r="E12" s="16">
        <v>7.5331125774290103E-2</v>
      </c>
      <c r="F12" s="17">
        <v>6.454587992868642E-2</v>
      </c>
      <c r="G12" s="15">
        <v>3.7949016960137381E-4</v>
      </c>
      <c r="H12" s="16">
        <v>3.4466272332494971E-4</v>
      </c>
      <c r="I12" s="16">
        <v>3.6283479053389022E-4</v>
      </c>
      <c r="J12" s="17">
        <v>3.3671536631026881E-4</v>
      </c>
      <c r="K12" s="15">
        <v>1.7297884216450281</v>
      </c>
      <c r="L12" s="16">
        <v>1.7627848618754469</v>
      </c>
      <c r="M12" s="16">
        <v>1.6332527369302401</v>
      </c>
      <c r="N12" s="17">
        <v>1.680423887670665</v>
      </c>
      <c r="O12" s="15">
        <v>1.2847440050619809</v>
      </c>
      <c r="P12" s="16">
        <v>1.154620039632072</v>
      </c>
      <c r="Q12" s="16">
        <v>1.26121083162431</v>
      </c>
      <c r="R12" s="17">
        <v>1.1379275059777489</v>
      </c>
      <c r="S12" s="15">
        <v>1.108771110386457E-5</v>
      </c>
      <c r="T12" s="16">
        <v>1.306288294649313E-5</v>
      </c>
      <c r="U12" s="16">
        <v>7.0800276180358176E-6</v>
      </c>
      <c r="V12" s="17">
        <v>6.9519599446612067E-6</v>
      </c>
      <c r="W12" s="15">
        <v>1.0529064449068961E-4</v>
      </c>
      <c r="X12" s="16">
        <v>9.4822988337471496E-5</v>
      </c>
      <c r="Y12" s="16">
        <v>1.01740858987589E-4</v>
      </c>
      <c r="Z12" s="17">
        <v>9.2288481347116321E-5</v>
      </c>
      <c r="AA12" s="15">
        <v>1.1574602508075871E-3</v>
      </c>
      <c r="AB12" s="16">
        <v>1.0420281828835371E-3</v>
      </c>
      <c r="AC12" s="16">
        <v>1.1269467095883019E-3</v>
      </c>
      <c r="AD12" s="17">
        <v>1.030939531867212E-3</v>
      </c>
      <c r="AE12" s="15">
        <v>7.5013914577933793E-11</v>
      </c>
      <c r="AF12" s="16">
        <v>5.7948407830823208E-11</v>
      </c>
      <c r="AG12" s="16">
        <v>7.2767529534404881E-11</v>
      </c>
      <c r="AH12" s="17">
        <v>5.9174579779252593E-11</v>
      </c>
      <c r="AI12" s="15">
        <v>1.4373267173954121E-9</v>
      </c>
      <c r="AJ12" s="16">
        <v>1.440861685699797E-9</v>
      </c>
      <c r="AK12" s="16">
        <v>1.3836176275711789E-9</v>
      </c>
      <c r="AL12" s="17">
        <v>1.391105132739634E-9</v>
      </c>
      <c r="AM12" s="15">
        <v>7.5621317910278454E-3</v>
      </c>
      <c r="AN12" s="16">
        <v>5.3367465209384632E-3</v>
      </c>
      <c r="AO12" s="16">
        <v>8.9758425202842492E-3</v>
      </c>
      <c r="AP12" s="17">
        <v>7.7421054595653623E-3</v>
      </c>
      <c r="AQ12" s="15">
        <v>1.627412850020179</v>
      </c>
      <c r="AR12" s="16">
        <v>1.50156661642405</v>
      </c>
      <c r="AS12" s="16">
        <v>1.628928460274033</v>
      </c>
      <c r="AT12" s="17">
        <v>1.553156892529777</v>
      </c>
      <c r="AU12" s="15">
        <v>1.5100799245929451E-6</v>
      </c>
      <c r="AV12" s="16">
        <v>1.9208685731344279E-6</v>
      </c>
      <c r="AW12" s="16">
        <v>1.512249456577057E-6</v>
      </c>
      <c r="AX12" s="17">
        <v>1.9308131616834891E-6</v>
      </c>
      <c r="AY12" s="15">
        <v>1.8233108841919191E-8</v>
      </c>
      <c r="AZ12" s="16">
        <v>1.639550172570674E-8</v>
      </c>
      <c r="BA12" s="16">
        <v>1.830114736307473E-8</v>
      </c>
      <c r="BB12" s="17">
        <v>1.6482950963034381E-8</v>
      </c>
      <c r="BC12" s="15">
        <v>1.162532848926172E-8</v>
      </c>
      <c r="BD12" s="16">
        <v>1.115915183744173E-8</v>
      </c>
      <c r="BE12" s="16">
        <v>1.1472417787868899E-8</v>
      </c>
      <c r="BF12" s="17">
        <v>1.1090581274468431E-8</v>
      </c>
      <c r="BG12" s="15">
        <v>3.759585716685175E-4</v>
      </c>
      <c r="BH12" s="16">
        <v>3.389453254104005E-4</v>
      </c>
      <c r="BI12" s="16">
        <v>3.675125152625431E-4</v>
      </c>
      <c r="BJ12" s="17">
        <v>3.3443419017985688E-4</v>
      </c>
      <c r="BK12" s="15">
        <v>9.3333551626708835E-3</v>
      </c>
      <c r="BL12" s="16">
        <v>8.4772063502036223E-3</v>
      </c>
      <c r="BM12" s="16">
        <v>9.5154352001263418E-3</v>
      </c>
      <c r="BN12" s="17">
        <v>8.5931573291107722E-3</v>
      </c>
    </row>
    <row r="13" spans="1:66" x14ac:dyDescent="0.3">
      <c r="A13" s="3"/>
      <c r="B13" s="1" t="s">
        <v>26</v>
      </c>
      <c r="C13" s="15">
        <v>3.201421557555402E-2</v>
      </c>
      <c r="D13" s="16">
        <v>3.1632418417539311E-2</v>
      </c>
      <c r="E13" s="16">
        <v>2.440155696769522E-2</v>
      </c>
      <c r="F13" s="17">
        <v>1.8461150812808191E-2</v>
      </c>
      <c r="G13" s="15">
        <v>3.4290886686796928E-4</v>
      </c>
      <c r="H13" s="16">
        <v>3.1071864255339041E-4</v>
      </c>
      <c r="I13" s="16">
        <v>3.2430755944140691E-4</v>
      </c>
      <c r="J13" s="17">
        <v>3.015541427350106E-4</v>
      </c>
      <c r="K13" s="15">
        <v>2.4744064612629959</v>
      </c>
      <c r="L13" s="16">
        <v>2.4270534036228462</v>
      </c>
      <c r="M13" s="16">
        <v>2.3663082352681539</v>
      </c>
      <c r="N13" s="17">
        <v>2.33357872130741</v>
      </c>
      <c r="O13" s="15">
        <v>0.70018716913898715</v>
      </c>
      <c r="P13" s="16">
        <v>0.62797556026338874</v>
      </c>
      <c r="Q13" s="16">
        <v>0.67318677408049354</v>
      </c>
      <c r="R13" s="17">
        <v>0.61016012037835909</v>
      </c>
      <c r="S13" s="15">
        <v>1.269257569340559E-5</v>
      </c>
      <c r="T13" s="16">
        <v>1.511213908763633E-5</v>
      </c>
      <c r="U13" s="16">
        <v>7.958511702900161E-6</v>
      </c>
      <c r="V13" s="17">
        <v>7.6631515407708742E-6</v>
      </c>
      <c r="W13" s="15">
        <v>1.0673314461352771E-4</v>
      </c>
      <c r="X13" s="16">
        <v>9.57692783814539E-5</v>
      </c>
      <c r="Y13" s="16">
        <v>1.0266783590930731E-4</v>
      </c>
      <c r="Z13" s="17">
        <v>9.2745640530221942E-5</v>
      </c>
      <c r="AA13" s="15">
        <v>1.1733345011984289E-3</v>
      </c>
      <c r="AB13" s="16">
        <v>1.0513390324442559E-3</v>
      </c>
      <c r="AC13" s="16">
        <v>1.138644203025115E-3</v>
      </c>
      <c r="AD13" s="17">
        <v>1.0382158496746419E-3</v>
      </c>
      <c r="AE13" s="15">
        <v>4.9946411096837713E-11</v>
      </c>
      <c r="AF13" s="16">
        <v>3.6929670785058281E-11</v>
      </c>
      <c r="AG13" s="16">
        <v>4.8500984652032472E-11</v>
      </c>
      <c r="AH13" s="17">
        <v>3.6018008773205083E-11</v>
      </c>
      <c r="AI13" s="15">
        <v>1.51016462333633E-9</v>
      </c>
      <c r="AJ13" s="16">
        <v>1.5069706088038121E-9</v>
      </c>
      <c r="AK13" s="16">
        <v>1.449024668137153E-9</v>
      </c>
      <c r="AL13" s="17">
        <v>1.448235909136278E-9</v>
      </c>
      <c r="AM13" s="15">
        <v>5.3404327467507524E-3</v>
      </c>
      <c r="AN13" s="16">
        <v>2.9388085839841911E-3</v>
      </c>
      <c r="AO13" s="16">
        <v>6.9875075876273821E-3</v>
      </c>
      <c r="AP13" s="17">
        <v>5.8436280790247919E-3</v>
      </c>
      <c r="AQ13" s="15">
        <v>1.594631488273869</v>
      </c>
      <c r="AR13" s="16">
        <v>1.469362060201332</v>
      </c>
      <c r="AS13" s="16">
        <v>1.5959752164313299</v>
      </c>
      <c r="AT13" s="17">
        <v>1.524272726728535</v>
      </c>
      <c r="AU13" s="15">
        <v>1.612532045370976E-6</v>
      </c>
      <c r="AV13" s="16">
        <v>2.0231972932018261E-6</v>
      </c>
      <c r="AW13" s="16">
        <v>1.614918725310988E-6</v>
      </c>
      <c r="AX13" s="17">
        <v>2.0343031859947582E-6</v>
      </c>
      <c r="AY13" s="15">
        <v>6.8095206871110807E-9</v>
      </c>
      <c r="AZ13" s="16">
        <v>6.1657372887968951E-9</v>
      </c>
      <c r="BA13" s="16">
        <v>6.8731675667202999E-9</v>
      </c>
      <c r="BB13" s="17">
        <v>6.2658815174778291E-9</v>
      </c>
      <c r="BC13" s="15">
        <v>1.16774633424259E-8</v>
      </c>
      <c r="BD13" s="16">
        <v>1.11782663386292E-8</v>
      </c>
      <c r="BE13" s="16">
        <v>1.1508893374349079E-8</v>
      </c>
      <c r="BF13" s="17">
        <v>1.1106675226040809E-8</v>
      </c>
      <c r="BG13" s="15">
        <v>3.6990504232946059E-4</v>
      </c>
      <c r="BH13" s="16">
        <v>3.3221482680616569E-4</v>
      </c>
      <c r="BI13" s="16">
        <v>3.6028669964343501E-4</v>
      </c>
      <c r="BJ13" s="17">
        <v>3.2696037935856968E-4</v>
      </c>
      <c r="BK13" s="15">
        <v>1.153833627010053E-2</v>
      </c>
      <c r="BL13" s="16">
        <v>1.0379537776225811E-2</v>
      </c>
      <c r="BM13" s="16">
        <v>1.175723406120917E-2</v>
      </c>
      <c r="BN13" s="17">
        <v>1.0516159585114629E-2</v>
      </c>
    </row>
    <row r="14" spans="1:66" x14ac:dyDescent="0.3">
      <c r="A14" s="3"/>
      <c r="B14" s="1" t="s">
        <v>27</v>
      </c>
      <c r="C14" s="15">
        <v>7.3582185979933518E-2</v>
      </c>
      <c r="D14" s="16">
        <v>6.8415232824027755E-2</v>
      </c>
      <c r="E14" s="16">
        <v>6.7419240322395824E-2</v>
      </c>
      <c r="F14" s="17">
        <v>5.7828111968002978E-2</v>
      </c>
      <c r="G14" s="15">
        <v>2.7846005003217742E-4</v>
      </c>
      <c r="H14" s="16">
        <v>2.5581193524530681E-4</v>
      </c>
      <c r="I14" s="16">
        <v>2.6314561635103971E-4</v>
      </c>
      <c r="J14" s="17">
        <v>2.4847302432751491E-4</v>
      </c>
      <c r="K14" s="15">
        <v>1.296043722050263</v>
      </c>
      <c r="L14" s="16">
        <v>1.3785587039176641</v>
      </c>
      <c r="M14" s="16">
        <v>1.2070983794930601</v>
      </c>
      <c r="N14" s="17">
        <v>1.3020793692302439</v>
      </c>
      <c r="O14" s="15">
        <v>0.48986858104484649</v>
      </c>
      <c r="P14" s="16">
        <v>0.45007211601099723</v>
      </c>
      <c r="Q14" s="16">
        <v>0.46823539786452478</v>
      </c>
      <c r="R14" s="17">
        <v>0.43489706403233869</v>
      </c>
      <c r="S14" s="15">
        <v>1.048946481330472E-5</v>
      </c>
      <c r="T14" s="16">
        <v>1.24611526153925E-5</v>
      </c>
      <c r="U14" s="16">
        <v>6.7740490868878619E-6</v>
      </c>
      <c r="V14" s="17">
        <v>6.7359248117985417E-6</v>
      </c>
      <c r="W14" s="15">
        <v>9.3248908750219646E-5</v>
      </c>
      <c r="X14" s="16">
        <v>8.42348484874542E-5</v>
      </c>
      <c r="Y14" s="16">
        <v>8.997370252988305E-5</v>
      </c>
      <c r="Z14" s="17">
        <v>8.1876038412559849E-5</v>
      </c>
      <c r="AA14" s="15">
        <v>1.026419797350643E-3</v>
      </c>
      <c r="AB14" s="16">
        <v>9.2698006478113932E-4</v>
      </c>
      <c r="AC14" s="16">
        <v>9.9829563559096653E-4</v>
      </c>
      <c r="AD14" s="17">
        <v>9.1677302598138757E-4</v>
      </c>
      <c r="AE14" s="15">
        <v>4.3579939085605403E-11</v>
      </c>
      <c r="AF14" s="16">
        <v>3.1176484526400082E-11</v>
      </c>
      <c r="AG14" s="16">
        <v>4.2380652881540791E-11</v>
      </c>
      <c r="AH14" s="17">
        <v>3.0398275623978783E-11</v>
      </c>
      <c r="AI14" s="15">
        <v>1.3391126107411929E-9</v>
      </c>
      <c r="AJ14" s="16">
        <v>1.353663979134437E-9</v>
      </c>
      <c r="AK14" s="16">
        <v>1.2895112880985101E-9</v>
      </c>
      <c r="AL14" s="17">
        <v>1.307251493623139E-9</v>
      </c>
      <c r="AM14" s="15">
        <v>3.850796181265782E-3</v>
      </c>
      <c r="AN14" s="16">
        <v>2.140061504724981E-3</v>
      </c>
      <c r="AO14" s="16">
        <v>5.1592293776807161E-3</v>
      </c>
      <c r="AP14" s="17">
        <v>4.3907459114061213E-3</v>
      </c>
      <c r="AQ14" s="15">
        <v>1.5274111033719699</v>
      </c>
      <c r="AR14" s="16">
        <v>1.412153785375788</v>
      </c>
      <c r="AS14" s="16">
        <v>1.5290049778566761</v>
      </c>
      <c r="AT14" s="17">
        <v>1.4594597274288139</v>
      </c>
      <c r="AU14" s="15">
        <v>1.500513217974345E-6</v>
      </c>
      <c r="AV14" s="16">
        <v>1.9122009808665289E-6</v>
      </c>
      <c r="AW14" s="16">
        <v>1.502483622364731E-6</v>
      </c>
      <c r="AX14" s="17">
        <v>1.9214674197651141E-6</v>
      </c>
      <c r="AY14" s="15">
        <v>5.1673242454783032E-9</v>
      </c>
      <c r="AZ14" s="16">
        <v>4.7952446377889326E-9</v>
      </c>
      <c r="BA14" s="16">
        <v>5.2300657231393807E-9</v>
      </c>
      <c r="BB14" s="17">
        <v>4.8807089704732312E-9</v>
      </c>
      <c r="BC14" s="15">
        <v>1.1031076667298941E-8</v>
      </c>
      <c r="BD14" s="16">
        <v>1.0638290594047549E-8</v>
      </c>
      <c r="BE14" s="16">
        <v>1.0890737640251971E-8</v>
      </c>
      <c r="BF14" s="17">
        <v>1.057557215641957E-8</v>
      </c>
      <c r="BG14" s="15">
        <v>3.2112795241697882E-4</v>
      </c>
      <c r="BH14" s="16">
        <v>2.9056347272735263E-4</v>
      </c>
      <c r="BI14" s="16">
        <v>3.1334946294487388E-4</v>
      </c>
      <c r="BJ14" s="17">
        <v>2.86400350355751E-4</v>
      </c>
      <c r="BK14" s="15">
        <v>8.255382321023734E-3</v>
      </c>
      <c r="BL14" s="16">
        <v>7.5650714853199661E-3</v>
      </c>
      <c r="BM14" s="16">
        <v>8.4292928805113736E-3</v>
      </c>
      <c r="BN14" s="17">
        <v>7.6668706012293286E-3</v>
      </c>
    </row>
    <row r="15" spans="1:66" x14ac:dyDescent="0.3">
      <c r="A15" s="3"/>
      <c r="B15" s="1" t="s">
        <v>29</v>
      </c>
      <c r="C15" s="15">
        <v>5.1781763545419648E-2</v>
      </c>
      <c r="D15" s="16">
        <v>5.8205783031822562E-2</v>
      </c>
      <c r="E15" s="16">
        <v>3.4588261984489541E-2</v>
      </c>
      <c r="F15" s="17">
        <v>2.226333784678752E-2</v>
      </c>
      <c r="G15" s="15">
        <v>3.5458126069329212E-4</v>
      </c>
      <c r="H15" s="16">
        <v>3.1600190010565342E-4</v>
      </c>
      <c r="I15" s="16">
        <v>3.1526848325226438E-4</v>
      </c>
      <c r="J15" s="17">
        <v>2.9138588293172081E-4</v>
      </c>
      <c r="K15" s="15">
        <v>2.5352212361396149</v>
      </c>
      <c r="L15" s="16">
        <v>2.5114892162473019</v>
      </c>
      <c r="M15" s="16">
        <v>2.3395159418731448</v>
      </c>
      <c r="N15" s="17">
        <v>2.3048497340304182</v>
      </c>
      <c r="O15" s="15">
        <v>0.92660912203601042</v>
      </c>
      <c r="P15" s="16">
        <v>0.77656306088998983</v>
      </c>
      <c r="Q15" s="16">
        <v>0.86598407389842413</v>
      </c>
      <c r="R15" s="17">
        <v>0.76325440319052351</v>
      </c>
      <c r="S15" s="15">
        <v>2.6009771544531908E-5</v>
      </c>
      <c r="T15" s="16">
        <v>3.8421795813523082E-5</v>
      </c>
      <c r="U15" s="16">
        <v>1.09463999851878E-5</v>
      </c>
      <c r="V15" s="17">
        <v>9.230660071334047E-6</v>
      </c>
      <c r="W15" s="15">
        <v>1.092021474025024E-4</v>
      </c>
      <c r="X15" s="16">
        <v>9.9383814954150327E-5</v>
      </c>
      <c r="Y15" s="16">
        <v>9.8742060228460359E-5</v>
      </c>
      <c r="Z15" s="17">
        <v>8.9002973218827588E-5</v>
      </c>
      <c r="AA15" s="15">
        <v>1.1680402332035779E-3</v>
      </c>
      <c r="AB15" s="16">
        <v>1.041787200793141E-3</v>
      </c>
      <c r="AC15" s="16">
        <v>1.0831498679754489E-3</v>
      </c>
      <c r="AD15" s="17">
        <v>9.9833746437994896E-4</v>
      </c>
      <c r="AE15" s="15">
        <v>5.9993594878524267E-11</v>
      </c>
      <c r="AF15" s="16">
        <v>4.5047934888120758E-11</v>
      </c>
      <c r="AG15" s="16">
        <v>5.7147573947530719E-11</v>
      </c>
      <c r="AH15" s="17">
        <v>4.2206609238099451E-11</v>
      </c>
      <c r="AI15" s="15">
        <v>1.630602128088643E-9</v>
      </c>
      <c r="AJ15" s="16">
        <v>1.658527692618424E-9</v>
      </c>
      <c r="AK15" s="16">
        <v>1.4857651898558051E-9</v>
      </c>
      <c r="AL15" s="17">
        <v>1.466763837081896E-9</v>
      </c>
      <c r="AM15" s="15">
        <v>1.6141962348185081E-2</v>
      </c>
      <c r="AN15" s="16">
        <v>4.9058164513659189E-3</v>
      </c>
      <c r="AO15" s="16">
        <v>2.080377493139747E-2</v>
      </c>
      <c r="AP15" s="17">
        <v>1.5641656732811419E-2</v>
      </c>
      <c r="AQ15" s="15">
        <v>2.3562435387900909</v>
      </c>
      <c r="AR15" s="16">
        <v>2.0982566409861838</v>
      </c>
      <c r="AS15" s="16">
        <v>2.3413592554910361</v>
      </c>
      <c r="AT15" s="17">
        <v>2.1702315832789361</v>
      </c>
      <c r="AU15" s="15">
        <v>1.8964502083368381E-6</v>
      </c>
      <c r="AV15" s="16">
        <v>2.1925173491306552E-6</v>
      </c>
      <c r="AW15" s="16">
        <v>1.8997871266229329E-6</v>
      </c>
      <c r="AX15" s="17">
        <v>2.215091436670463E-6</v>
      </c>
      <c r="AY15" s="15">
        <v>6.8353783786725561E-9</v>
      </c>
      <c r="AZ15" s="16">
        <v>6.1018059271143692E-9</v>
      </c>
      <c r="BA15" s="16">
        <v>6.6843952295413203E-9</v>
      </c>
      <c r="BB15" s="17">
        <v>6.3071815323960868E-9</v>
      </c>
      <c r="BC15" s="15">
        <v>1.136623059461824E-8</v>
      </c>
      <c r="BD15" s="16">
        <v>1.080647066495524E-8</v>
      </c>
      <c r="BE15" s="16">
        <v>1.116090638653953E-8</v>
      </c>
      <c r="BF15" s="17">
        <v>1.08201610602152E-8</v>
      </c>
      <c r="BG15" s="15">
        <v>3.6583171042982098E-4</v>
      </c>
      <c r="BH15" s="16">
        <v>3.2661504102636703E-4</v>
      </c>
      <c r="BI15" s="16">
        <v>3.4219966040682543E-4</v>
      </c>
      <c r="BJ15" s="17">
        <v>3.1126598638688951E-4</v>
      </c>
      <c r="BK15" s="15">
        <v>2.6324663719229272E-2</v>
      </c>
      <c r="BL15" s="16">
        <v>2.1524126427771139E-2</v>
      </c>
      <c r="BM15" s="16">
        <v>2.713311313808825E-2</v>
      </c>
      <c r="BN15" s="17">
        <v>2.1963937464284849E-2</v>
      </c>
    </row>
    <row r="16" spans="1:66" x14ac:dyDescent="0.3">
      <c r="A16" s="3"/>
      <c r="B16" s="1" t="s">
        <v>28</v>
      </c>
      <c r="C16" s="15">
        <v>8.2728753844923911E-2</v>
      </c>
      <c r="D16" s="16">
        <v>7.7508261795680239E-2</v>
      </c>
      <c r="E16" s="16">
        <v>7.3696405679956334E-2</v>
      </c>
      <c r="F16" s="17">
        <v>6.070245511815376E-2</v>
      </c>
      <c r="G16" s="15">
        <v>3.8983185635078557E-4</v>
      </c>
      <c r="H16" s="16">
        <v>3.4673460821283862E-4</v>
      </c>
      <c r="I16" s="16">
        <v>3.6843959857765318E-4</v>
      </c>
      <c r="J16" s="17">
        <v>3.3509694660688978E-4</v>
      </c>
      <c r="K16" s="15">
        <v>1.8466964553857379</v>
      </c>
      <c r="L16" s="16">
        <v>1.83914489862342</v>
      </c>
      <c r="M16" s="16">
        <v>1.7264833664880359</v>
      </c>
      <c r="N16" s="17">
        <v>1.728757361056718</v>
      </c>
      <c r="O16" s="15">
        <v>1.333975119238713</v>
      </c>
      <c r="P16" s="16">
        <v>1.173862305921304</v>
      </c>
      <c r="Q16" s="16">
        <v>1.302296970640727</v>
      </c>
      <c r="R16" s="17">
        <v>1.1571036785900799</v>
      </c>
      <c r="S16" s="15">
        <v>1.4878532332343561E-5</v>
      </c>
      <c r="T16" s="16">
        <v>1.8865623248267069E-5</v>
      </c>
      <c r="U16" s="16">
        <v>8.5647402984013596E-6</v>
      </c>
      <c r="V16" s="17">
        <v>7.7759159415963549E-6</v>
      </c>
      <c r="W16" s="15">
        <v>1.0590750920427549E-4</v>
      </c>
      <c r="X16" s="16">
        <v>9.4467793501941429E-5</v>
      </c>
      <c r="Y16" s="16">
        <v>1.0090313480534901E-4</v>
      </c>
      <c r="Z16" s="17">
        <v>9.0224804130603788E-5</v>
      </c>
      <c r="AA16" s="15">
        <v>1.155782590278345E-3</v>
      </c>
      <c r="AB16" s="16">
        <v>1.0257484640103099E-3</v>
      </c>
      <c r="AC16" s="16">
        <v>1.1138609042119581E-3</v>
      </c>
      <c r="AD16" s="17">
        <v>1.0076136437978699E-3</v>
      </c>
      <c r="AE16" s="15">
        <v>8.3244345391850574E-11</v>
      </c>
      <c r="AF16" s="16">
        <v>6.3050243005350821E-11</v>
      </c>
      <c r="AG16" s="16">
        <v>8.0710487162951403E-11</v>
      </c>
      <c r="AH16" s="17">
        <v>6.3680240798335251E-11</v>
      </c>
      <c r="AI16" s="15">
        <v>1.5356020070804671E-9</v>
      </c>
      <c r="AJ16" s="16">
        <v>1.511000297706997E-9</v>
      </c>
      <c r="AK16" s="16">
        <v>1.46224283735657E-9</v>
      </c>
      <c r="AL16" s="17">
        <v>1.430687049220287E-9</v>
      </c>
      <c r="AM16" s="15">
        <v>9.8900370631406637E-3</v>
      </c>
      <c r="AN16" s="16">
        <v>5.7402669729298772E-3</v>
      </c>
      <c r="AO16" s="16">
        <v>1.19967376702916E-2</v>
      </c>
      <c r="AP16" s="17">
        <v>9.9297740986206678E-3</v>
      </c>
      <c r="AQ16" s="15">
        <v>1.675303935289681</v>
      </c>
      <c r="AR16" s="16">
        <v>1.525410583209432</v>
      </c>
      <c r="AS16" s="16">
        <v>1.673592607658247</v>
      </c>
      <c r="AT16" s="17">
        <v>1.5819792718957919</v>
      </c>
      <c r="AU16" s="15">
        <v>1.832801165331002E-6</v>
      </c>
      <c r="AV16" s="16">
        <v>2.1301662578913771E-6</v>
      </c>
      <c r="AW16" s="16">
        <v>1.835173516523134E-6</v>
      </c>
      <c r="AX16" s="17">
        <v>2.1435110811014701E-6</v>
      </c>
      <c r="AY16" s="15">
        <v>1.7833387203259389E-8</v>
      </c>
      <c r="AZ16" s="16">
        <v>1.5795288178541551E-8</v>
      </c>
      <c r="BA16" s="16">
        <v>1.7864714260614981E-8</v>
      </c>
      <c r="BB16" s="17">
        <v>1.5911885946579909E-8</v>
      </c>
      <c r="BC16" s="15">
        <v>1.1488855934086349E-8</v>
      </c>
      <c r="BD16" s="16">
        <v>1.0963894270024071E-8</v>
      </c>
      <c r="BE16" s="16">
        <v>1.1316223152457599E-8</v>
      </c>
      <c r="BF16" s="17">
        <v>1.090929248728561E-8</v>
      </c>
      <c r="BG16" s="15">
        <v>3.7800228820493751E-4</v>
      </c>
      <c r="BH16" s="16">
        <v>3.3628407793644702E-4</v>
      </c>
      <c r="BI16" s="16">
        <v>3.66360460000924E-4</v>
      </c>
      <c r="BJ16" s="17">
        <v>3.2937019979045068E-4</v>
      </c>
      <c r="BK16" s="15">
        <v>1.3621517766653291E-2</v>
      </c>
      <c r="BL16" s="16">
        <v>1.140279382241725E-2</v>
      </c>
      <c r="BM16" s="16">
        <v>1.3934927689109819E-2</v>
      </c>
      <c r="BN16" s="17">
        <v>1.157988101776072E-2</v>
      </c>
    </row>
    <row r="17" spans="1:66" x14ac:dyDescent="0.3">
      <c r="A17" s="4" t="s">
        <v>22</v>
      </c>
      <c r="B17" s="1" t="s">
        <v>23</v>
      </c>
      <c r="C17" s="15">
        <v>8.2384490613065353E-2</v>
      </c>
      <c r="D17" s="16">
        <v>7.5986575349261551E-2</v>
      </c>
      <c r="E17" s="16">
        <v>4.7624947679708228E-2</v>
      </c>
      <c r="F17" s="17">
        <v>1.6888727502132751E-2</v>
      </c>
      <c r="G17" s="15">
        <v>5.4614839578443603E-4</v>
      </c>
      <c r="H17" s="16">
        <v>3.4748125776077899E-4</v>
      </c>
      <c r="I17" s="16">
        <v>4.7172195362712999E-4</v>
      </c>
      <c r="J17" s="17">
        <v>3.0705221558650171E-4</v>
      </c>
      <c r="K17" s="15">
        <v>3.8999086480044189</v>
      </c>
      <c r="L17" s="16">
        <v>2.7123299181136109</v>
      </c>
      <c r="M17" s="16">
        <v>3.5068694731117618</v>
      </c>
      <c r="N17" s="17">
        <v>2.3797942720857419</v>
      </c>
      <c r="O17" s="15">
        <v>1.711282658654727</v>
      </c>
      <c r="P17" s="16">
        <v>1.1297654551212171</v>
      </c>
      <c r="Q17" s="16">
        <v>1.5901041941945291</v>
      </c>
      <c r="R17" s="17">
        <v>1.111290616367995</v>
      </c>
      <c r="S17" s="15">
        <v>6.142301975495414E-5</v>
      </c>
      <c r="T17" s="16">
        <v>6.6077981180161531E-5</v>
      </c>
      <c r="U17" s="16">
        <v>3.1033871797626967E-5</v>
      </c>
      <c r="V17" s="17">
        <v>1.6630889809887859E-5</v>
      </c>
      <c r="W17" s="15">
        <v>1.058653521180064E-4</v>
      </c>
      <c r="X17" s="16">
        <v>7.7967992416466382E-5</v>
      </c>
      <c r="Y17" s="16">
        <v>8.5223139550873631E-5</v>
      </c>
      <c r="Z17" s="17">
        <v>6.05018892649956E-5</v>
      </c>
      <c r="AA17" s="15">
        <v>1.0468106413286809E-3</v>
      </c>
      <c r="AB17" s="16">
        <v>7.334351115904495E-4</v>
      </c>
      <c r="AC17" s="16">
        <v>8.8112329623712873E-4</v>
      </c>
      <c r="AD17" s="17">
        <v>6.6063784783611105E-4</v>
      </c>
      <c r="AE17" s="15">
        <v>2.2701541335945321E-10</v>
      </c>
      <c r="AF17" s="16">
        <v>1.2282403406918909E-10</v>
      </c>
      <c r="AG17" s="16">
        <v>2.2158543510250209E-10</v>
      </c>
      <c r="AH17" s="17">
        <v>1.1822845646770661E-10</v>
      </c>
      <c r="AI17" s="15">
        <v>4.3364732382186529E-9</v>
      </c>
      <c r="AJ17" s="16">
        <v>3.0390006524774491E-9</v>
      </c>
      <c r="AK17" s="16">
        <v>4.0491998003542686E-9</v>
      </c>
      <c r="AL17" s="17">
        <v>2.721590610413309E-9</v>
      </c>
      <c r="AM17" s="15">
        <v>3.3584831185206901E-2</v>
      </c>
      <c r="AN17" s="16">
        <v>8.3790063229453315E-3</v>
      </c>
      <c r="AO17" s="16">
        <v>4.3020469550261238E-2</v>
      </c>
      <c r="AP17" s="17">
        <v>2.6344885368613839E-2</v>
      </c>
      <c r="AQ17" s="15">
        <v>2.1408476435812638</v>
      </c>
      <c r="AR17" s="16">
        <v>1.637721629849977</v>
      </c>
      <c r="AS17" s="16">
        <v>2.1059628065256559</v>
      </c>
      <c r="AT17" s="17">
        <v>1.7319878075073429</v>
      </c>
      <c r="AU17" s="15">
        <v>8.0435201842892191E-6</v>
      </c>
      <c r="AV17" s="16">
        <v>5.0437933403320698E-6</v>
      </c>
      <c r="AW17" s="16">
        <v>8.0487887969209505E-6</v>
      </c>
      <c r="AX17" s="17">
        <v>5.083825062779687E-6</v>
      </c>
      <c r="AY17" s="15">
        <v>1.0775841295470921E-8</v>
      </c>
      <c r="AZ17" s="16">
        <v>7.7976814438802101E-9</v>
      </c>
      <c r="BA17" s="16">
        <v>1.048264262609409E-8</v>
      </c>
      <c r="BB17" s="17">
        <v>8.1610950866828834E-9</v>
      </c>
      <c r="BC17" s="15">
        <v>1.4678632326377809E-8</v>
      </c>
      <c r="BD17" s="16">
        <v>1.2351965173845341E-8</v>
      </c>
      <c r="BE17" s="16">
        <v>1.424109429520043E-8</v>
      </c>
      <c r="BF17" s="17">
        <v>1.239209635601243E-8</v>
      </c>
      <c r="BG17" s="15">
        <v>3.7453420212291692E-4</v>
      </c>
      <c r="BH17" s="16">
        <v>2.6912796244277779E-4</v>
      </c>
      <c r="BI17" s="16">
        <v>3.2823370494514201E-4</v>
      </c>
      <c r="BJ17" s="17">
        <v>2.4349207371319019E-4</v>
      </c>
      <c r="BK17" s="15">
        <v>7.8221693259792224E-2</v>
      </c>
      <c r="BL17" s="16">
        <v>4.3169720844368362E-2</v>
      </c>
      <c r="BM17" s="16">
        <v>7.9887533742000624E-2</v>
      </c>
      <c r="BN17" s="17">
        <v>4.3828479878801202E-2</v>
      </c>
    </row>
    <row r="18" spans="1:66" x14ac:dyDescent="0.3">
      <c r="A18" s="3"/>
      <c r="B18" s="1"/>
      <c r="C18" s="15"/>
      <c r="D18" s="16"/>
      <c r="E18" s="16"/>
      <c r="F18" s="17"/>
      <c r="G18" s="15"/>
      <c r="H18" s="16"/>
      <c r="I18" s="16"/>
      <c r="J18" s="17"/>
      <c r="K18" s="15"/>
      <c r="L18" s="16"/>
      <c r="M18" s="16"/>
      <c r="N18" s="17"/>
      <c r="O18" s="15"/>
      <c r="P18" s="16"/>
      <c r="Q18" s="16"/>
      <c r="R18" s="17"/>
      <c r="S18" s="15"/>
      <c r="T18" s="16"/>
      <c r="U18" s="16"/>
      <c r="V18" s="17"/>
      <c r="W18" s="15"/>
      <c r="X18" s="16"/>
      <c r="Y18" s="16"/>
      <c r="Z18" s="17"/>
      <c r="AA18" s="15"/>
      <c r="AB18" s="16"/>
      <c r="AC18" s="16"/>
      <c r="AD18" s="17"/>
      <c r="AE18" s="15"/>
      <c r="AF18" s="16"/>
      <c r="AG18" s="16"/>
      <c r="AH18" s="17"/>
      <c r="AI18" s="15"/>
      <c r="AJ18" s="16"/>
      <c r="AK18" s="16"/>
      <c r="AL18" s="17"/>
      <c r="AM18" s="15"/>
      <c r="AN18" s="16"/>
      <c r="AO18" s="16"/>
      <c r="AP18" s="17"/>
      <c r="AQ18" s="15"/>
      <c r="AR18" s="16"/>
      <c r="AS18" s="16"/>
      <c r="AT18" s="17"/>
      <c r="AU18" s="15"/>
      <c r="AV18" s="16"/>
      <c r="AW18" s="16"/>
      <c r="AX18" s="17"/>
      <c r="AY18" s="15"/>
      <c r="AZ18" s="16"/>
      <c r="BA18" s="16"/>
      <c r="BB18" s="17"/>
      <c r="BC18" s="15"/>
      <c r="BD18" s="16"/>
      <c r="BE18" s="16"/>
      <c r="BF18" s="17"/>
      <c r="BG18" s="15"/>
      <c r="BH18" s="16"/>
      <c r="BI18" s="16"/>
      <c r="BJ18" s="17"/>
      <c r="BK18" s="15"/>
      <c r="BL18" s="16"/>
      <c r="BM18" s="16"/>
      <c r="BN18" s="17"/>
    </row>
    <row r="19" spans="1:66" x14ac:dyDescent="0.3">
      <c r="A19" s="3"/>
      <c r="B19" s="1" t="s">
        <v>25</v>
      </c>
      <c r="C19" s="15">
        <v>3.9346739441241708E-2</v>
      </c>
      <c r="D19" s="16">
        <v>4.4613851481610192E-2</v>
      </c>
      <c r="E19" s="16">
        <v>2.6917523839941612E-2</v>
      </c>
      <c r="F19" s="17">
        <v>1.8322806871332101E-2</v>
      </c>
      <c r="G19" s="15">
        <v>2.742443997052087E-4</v>
      </c>
      <c r="H19" s="16">
        <v>2.5179079097299771E-4</v>
      </c>
      <c r="I19" s="16">
        <v>2.4545502019818042E-4</v>
      </c>
      <c r="J19" s="17">
        <v>2.3374358438459799E-4</v>
      </c>
      <c r="K19" s="15">
        <v>1.937878333452284</v>
      </c>
      <c r="L19" s="16">
        <v>1.9691680299947101</v>
      </c>
      <c r="M19" s="16">
        <v>1.7947682719076301</v>
      </c>
      <c r="N19" s="17">
        <v>1.816218109931572</v>
      </c>
      <c r="O19" s="15">
        <v>0.68933705627868569</v>
      </c>
      <c r="P19" s="16">
        <v>0.59282316743453189</v>
      </c>
      <c r="Q19" s="16">
        <v>0.64548690146554466</v>
      </c>
      <c r="R19" s="17">
        <v>0.58234440268537346</v>
      </c>
      <c r="S19" s="15">
        <v>1.811986479212153E-5</v>
      </c>
      <c r="T19" s="16">
        <v>2.7516508334545121E-5</v>
      </c>
      <c r="U19" s="16">
        <v>7.3644707091266779E-6</v>
      </c>
      <c r="V19" s="17">
        <v>6.4497073810934199E-6</v>
      </c>
      <c r="W19" s="15">
        <v>8.874754867944931E-5</v>
      </c>
      <c r="X19" s="16">
        <v>8.2848418236695619E-5</v>
      </c>
      <c r="Y19" s="16">
        <v>8.1196825987044021E-5</v>
      </c>
      <c r="Z19" s="17">
        <v>7.5320339722812114E-5</v>
      </c>
      <c r="AA19" s="15">
        <v>9.5506750507455161E-4</v>
      </c>
      <c r="AB19" s="16">
        <v>8.7647682109859163E-4</v>
      </c>
      <c r="AC19" s="16">
        <v>8.9355243043310261E-4</v>
      </c>
      <c r="AD19" s="17">
        <v>8.4481377220745198E-4</v>
      </c>
      <c r="AE19" s="15">
        <v>3.8662034092254869E-11</v>
      </c>
      <c r="AF19" s="16">
        <v>3.0455327717629511E-11</v>
      </c>
      <c r="AG19" s="16">
        <v>3.6579794746612072E-11</v>
      </c>
      <c r="AH19" s="17">
        <v>2.8403731554651651E-11</v>
      </c>
      <c r="AI19" s="15">
        <v>1.222833500321574E-9</v>
      </c>
      <c r="AJ19" s="16">
        <v>1.275861053769371E-9</v>
      </c>
      <c r="AK19" s="16">
        <v>1.118018596562621E-9</v>
      </c>
      <c r="AL19" s="17">
        <v>1.136191092907183E-9</v>
      </c>
      <c r="AM19" s="15">
        <v>1.14940722703991E-2</v>
      </c>
      <c r="AN19" s="16">
        <v>3.642555264574859E-3</v>
      </c>
      <c r="AO19" s="16">
        <v>1.4835065101690669E-2</v>
      </c>
      <c r="AP19" s="17">
        <v>1.142757521349628E-2</v>
      </c>
      <c r="AQ19" s="15">
        <v>1.9744327396272681</v>
      </c>
      <c r="AR19" s="16">
        <v>1.809675298026632</v>
      </c>
      <c r="AS19" s="16">
        <v>1.9643395413411571</v>
      </c>
      <c r="AT19" s="17">
        <v>1.866095099873659</v>
      </c>
      <c r="AU19" s="15">
        <v>1.144528570689375E-6</v>
      </c>
      <c r="AV19" s="16">
        <v>1.4412482905992509E-6</v>
      </c>
      <c r="AW19" s="16">
        <v>1.147125772639291E-6</v>
      </c>
      <c r="AX19" s="17">
        <v>1.4574909554092589E-6</v>
      </c>
      <c r="AY19" s="15">
        <v>5.3609102353889376E-9</v>
      </c>
      <c r="AZ19" s="16">
        <v>4.8982670083331674E-9</v>
      </c>
      <c r="BA19" s="16">
        <v>5.2609398169170808E-9</v>
      </c>
      <c r="BB19" s="17">
        <v>5.0478872592421266E-9</v>
      </c>
      <c r="BC19" s="15">
        <v>9.5919236641078421E-9</v>
      </c>
      <c r="BD19" s="16">
        <v>9.2188644656379061E-9</v>
      </c>
      <c r="BE19" s="16">
        <v>9.4397371548368115E-9</v>
      </c>
      <c r="BF19" s="17">
        <v>9.2233381037132811E-9</v>
      </c>
      <c r="BG19" s="15">
        <v>2.9760900607168011E-4</v>
      </c>
      <c r="BH19" s="16">
        <v>2.7308183351688761E-4</v>
      </c>
      <c r="BI19" s="16">
        <v>2.8050022487951631E-4</v>
      </c>
      <c r="BJ19" s="17">
        <v>2.6188790653563371E-4</v>
      </c>
      <c r="BK19" s="15">
        <v>1.8289696194418281E-2</v>
      </c>
      <c r="BL19" s="16">
        <v>1.5726159359147611E-2</v>
      </c>
      <c r="BM19" s="16">
        <v>1.8859130005715399E-2</v>
      </c>
      <c r="BN19" s="17">
        <v>1.606065541800766E-2</v>
      </c>
    </row>
    <row r="20" spans="1:66" x14ac:dyDescent="0.3">
      <c r="B20" s="1" t="s">
        <v>24</v>
      </c>
      <c r="C20" s="15">
        <v>6.6263846344545338E-2</v>
      </c>
      <c r="D20" s="16">
        <v>6.2031765451566967E-2</v>
      </c>
      <c r="E20" s="16">
        <v>6.0933046632627913E-2</v>
      </c>
      <c r="F20" s="17">
        <v>5.3008990754179211E-2</v>
      </c>
      <c r="G20" s="15">
        <v>3.0490469686971817E-4</v>
      </c>
      <c r="H20" s="16">
        <v>2.795229707150514E-4</v>
      </c>
      <c r="I20" s="16">
        <v>2.9170224428156321E-4</v>
      </c>
      <c r="J20" s="17">
        <v>2.7318700311386793E-4</v>
      </c>
      <c r="K20" s="15">
        <v>1.3390125841140741</v>
      </c>
      <c r="L20" s="16">
        <v>1.362466746142184</v>
      </c>
      <c r="M20" s="16">
        <v>1.261564205926496</v>
      </c>
      <c r="N20" s="17">
        <v>1.296371398746434</v>
      </c>
      <c r="O20" s="15">
        <v>1.043656247089201</v>
      </c>
      <c r="P20" s="16">
        <v>0.95133287104294217</v>
      </c>
      <c r="Q20" s="16">
        <v>1.0249835545379411</v>
      </c>
      <c r="R20" s="17">
        <v>0.93774096775751059</v>
      </c>
      <c r="S20" s="15">
        <v>8.4381247905907378E-6</v>
      </c>
      <c r="T20" s="16">
        <v>9.8696647581565359E-6</v>
      </c>
      <c r="U20" s="16">
        <v>5.2929484446203811E-6</v>
      </c>
      <c r="V20" s="17">
        <v>5.1369943737046746E-6</v>
      </c>
      <c r="W20" s="15">
        <v>8.5881935082769096E-5</v>
      </c>
      <c r="X20" s="16">
        <v>7.841236300677661E-5</v>
      </c>
      <c r="Y20" s="16">
        <v>8.3076487521443465E-5</v>
      </c>
      <c r="Z20" s="17">
        <v>7.6422879542654523E-5</v>
      </c>
      <c r="AA20" s="15">
        <v>9.4440604056269411E-4</v>
      </c>
      <c r="AB20" s="16">
        <v>8.6200399528233991E-4</v>
      </c>
      <c r="AC20" s="16">
        <v>9.202643052164468E-4</v>
      </c>
      <c r="AD20" s="17">
        <v>8.5318428983447033E-4</v>
      </c>
      <c r="AE20" s="15">
        <v>5.888509434811533E-11</v>
      </c>
      <c r="AF20" s="16">
        <v>4.6700015388422089E-11</v>
      </c>
      <c r="AG20" s="16">
        <v>5.7074368179239399E-11</v>
      </c>
      <c r="AH20" s="17">
        <v>4.7780826735010191E-11</v>
      </c>
      <c r="AI20" s="15">
        <v>1.1402042032431301E-9</v>
      </c>
      <c r="AJ20" s="16">
        <v>1.142737210003576E-9</v>
      </c>
      <c r="AK20" s="16">
        <v>1.0975593020689229E-9</v>
      </c>
      <c r="AL20" s="17">
        <v>1.1036365922753231E-9</v>
      </c>
      <c r="AM20" s="15">
        <v>6.0562666528072573E-3</v>
      </c>
      <c r="AN20" s="16">
        <v>4.3955358274707212E-3</v>
      </c>
      <c r="AO20" s="16">
        <v>7.1748717197664359E-3</v>
      </c>
      <c r="AP20" s="17">
        <v>6.2733611649184711E-3</v>
      </c>
      <c r="AQ20" s="15">
        <v>1.38216443309248</v>
      </c>
      <c r="AR20" s="16">
        <v>1.2927579543488119</v>
      </c>
      <c r="AS20" s="16">
        <v>1.383528820920046</v>
      </c>
      <c r="AT20" s="17">
        <v>1.335275662287488</v>
      </c>
      <c r="AU20" s="15">
        <v>1.089167844540033E-6</v>
      </c>
      <c r="AV20" s="16">
        <v>1.3849847272539611E-6</v>
      </c>
      <c r="AW20" s="16">
        <v>1.090926084390602E-6</v>
      </c>
      <c r="AX20" s="17">
        <v>1.392899209061484E-6</v>
      </c>
      <c r="AY20" s="15">
        <v>1.4926768981609979E-8</v>
      </c>
      <c r="AZ20" s="16">
        <v>1.364534491586518E-8</v>
      </c>
      <c r="BA20" s="16">
        <v>1.4985368510758878E-8</v>
      </c>
      <c r="BB20" s="17">
        <v>1.371485498152924E-8</v>
      </c>
      <c r="BC20" s="15">
        <v>9.6985809498679399E-9</v>
      </c>
      <c r="BD20" s="16">
        <v>9.3609402659973126E-9</v>
      </c>
      <c r="BE20" s="16">
        <v>9.5748288210943891E-9</v>
      </c>
      <c r="BF20" s="17">
        <v>9.3037893004542106E-9</v>
      </c>
      <c r="BG20" s="15">
        <v>3.0819474365610401E-4</v>
      </c>
      <c r="BH20" s="16">
        <v>2.8180701444267819E-4</v>
      </c>
      <c r="BI20" s="16">
        <v>3.0151482918750752E-4</v>
      </c>
      <c r="BJ20" s="17">
        <v>2.7822471185382381E-4</v>
      </c>
      <c r="BK20" s="15">
        <v>7.2407416288143081E-3</v>
      </c>
      <c r="BL20" s="16">
        <v>6.5930034373900132E-3</v>
      </c>
      <c r="BM20" s="16">
        <v>7.379599508420957E-3</v>
      </c>
      <c r="BN20" s="17">
        <v>6.6904261878892512E-3</v>
      </c>
    </row>
    <row r="21" spans="1:66" x14ac:dyDescent="0.3">
      <c r="A21" s="3"/>
      <c r="B21" s="1" t="s">
        <v>26</v>
      </c>
      <c r="C21" s="15">
        <v>2.536212685987535E-2</v>
      </c>
      <c r="D21" s="16">
        <v>2.51038091572152E-2</v>
      </c>
      <c r="E21" s="16">
        <v>1.930321156655233E-2</v>
      </c>
      <c r="F21" s="17">
        <v>1.4635363297373709E-2</v>
      </c>
      <c r="G21" s="15">
        <v>2.726857984438881E-4</v>
      </c>
      <c r="H21" s="16">
        <v>2.4975006075377069E-4</v>
      </c>
      <c r="I21" s="16">
        <v>2.5798027582651023E-4</v>
      </c>
      <c r="J21" s="17">
        <v>2.4243919692460331E-4</v>
      </c>
      <c r="K21" s="15">
        <v>1.9273159950553129</v>
      </c>
      <c r="L21" s="16">
        <v>1.901680147837697</v>
      </c>
      <c r="M21" s="16">
        <v>1.840933354552089</v>
      </c>
      <c r="N21" s="17">
        <v>1.8266963068696529</v>
      </c>
      <c r="O21" s="15">
        <v>0.56342766995807425</v>
      </c>
      <c r="P21" s="16">
        <v>0.51099542402584686</v>
      </c>
      <c r="Q21" s="16">
        <v>0.54206238635390136</v>
      </c>
      <c r="R21" s="17">
        <v>0.49652594211148332</v>
      </c>
      <c r="S21" s="15">
        <v>9.6898567418374317E-6</v>
      </c>
      <c r="T21" s="16">
        <v>1.151866736809783E-5</v>
      </c>
      <c r="U21" s="16">
        <v>5.9784405659701711E-6</v>
      </c>
      <c r="V21" s="17">
        <v>5.7080552887972723E-6</v>
      </c>
      <c r="W21" s="15">
        <v>8.622350884982899E-5</v>
      </c>
      <c r="X21" s="16">
        <v>7.8675365014234619E-5</v>
      </c>
      <c r="Y21" s="16">
        <v>8.301784453272249E-5</v>
      </c>
      <c r="Z21" s="17">
        <v>7.6292542584316771E-5</v>
      </c>
      <c r="AA21" s="15">
        <v>9.4774569005842495E-4</v>
      </c>
      <c r="AB21" s="16">
        <v>8.6369319246808781E-4</v>
      </c>
      <c r="AC21" s="16">
        <v>9.2036517191949148E-4</v>
      </c>
      <c r="AD21" s="17">
        <v>8.5323907922755203E-4</v>
      </c>
      <c r="AE21" s="15">
        <v>3.8109785570145401E-11</v>
      </c>
      <c r="AF21" s="16">
        <v>2.8959092461655709E-11</v>
      </c>
      <c r="AG21" s="16">
        <v>3.6959701622388118E-11</v>
      </c>
      <c r="AH21" s="17">
        <v>2.826616383011146E-11</v>
      </c>
      <c r="AI21" s="15">
        <v>1.1896222659474869E-9</v>
      </c>
      <c r="AJ21" s="16">
        <v>1.189700196430685E-9</v>
      </c>
      <c r="AK21" s="16">
        <v>1.141215162280519E-9</v>
      </c>
      <c r="AL21" s="17">
        <v>1.1433844513862921E-9</v>
      </c>
      <c r="AM21" s="15">
        <v>4.2160173441037974E-3</v>
      </c>
      <c r="AN21" s="16">
        <v>2.3917637765620029E-3</v>
      </c>
      <c r="AO21" s="16">
        <v>5.5162849362847318E-3</v>
      </c>
      <c r="AP21" s="17">
        <v>4.671751917011439E-3</v>
      </c>
      <c r="AQ21" s="15">
        <v>1.350509399469036</v>
      </c>
      <c r="AR21" s="16">
        <v>1.262030286248462</v>
      </c>
      <c r="AS21" s="16">
        <v>1.35173426043501</v>
      </c>
      <c r="AT21" s="17">
        <v>1.3071319545292019</v>
      </c>
      <c r="AU21" s="15">
        <v>1.2015650401003441E-6</v>
      </c>
      <c r="AV21" s="16">
        <v>1.482714574218119E-6</v>
      </c>
      <c r="AW21" s="16">
        <v>1.2034899229705899E-6</v>
      </c>
      <c r="AX21" s="17">
        <v>1.491553544050414E-6</v>
      </c>
      <c r="AY21" s="15">
        <v>5.5930715172518522E-9</v>
      </c>
      <c r="AZ21" s="16">
        <v>5.1259502744897604E-9</v>
      </c>
      <c r="BA21" s="16">
        <v>5.6480021581645897E-9</v>
      </c>
      <c r="BB21" s="17">
        <v>5.2056575511074299E-9</v>
      </c>
      <c r="BC21" s="15">
        <v>9.6699801082321082E-9</v>
      </c>
      <c r="BD21" s="16">
        <v>9.3241037854477006E-9</v>
      </c>
      <c r="BE21" s="16">
        <v>9.5341905326916344E-9</v>
      </c>
      <c r="BF21" s="17">
        <v>9.264634333204851E-9</v>
      </c>
      <c r="BG21" s="15">
        <v>3.0060048039503781E-4</v>
      </c>
      <c r="BH21" s="16">
        <v>2.7448967854499319E-4</v>
      </c>
      <c r="BI21" s="16">
        <v>2.9301135076373802E-4</v>
      </c>
      <c r="BJ21" s="17">
        <v>2.7031132444574682E-4</v>
      </c>
      <c r="BK21" s="15">
        <v>8.9640681381930945E-3</v>
      </c>
      <c r="BL21" s="16">
        <v>8.1236739619157932E-3</v>
      </c>
      <c r="BM21" s="16">
        <v>9.131768426736301E-3</v>
      </c>
      <c r="BN21" s="17">
        <v>8.2377397101304414E-3</v>
      </c>
    </row>
    <row r="22" spans="1:66" x14ac:dyDescent="0.3">
      <c r="A22" s="3"/>
      <c r="B22" s="1" t="s">
        <v>27</v>
      </c>
      <c r="C22" s="15">
        <v>5.8668031237777099E-2</v>
      </c>
      <c r="D22" s="16">
        <v>5.5297987494382521E-2</v>
      </c>
      <c r="E22" s="16">
        <v>5.3770683382774721E-2</v>
      </c>
      <c r="F22" s="17">
        <v>4.6950809107921002E-2</v>
      </c>
      <c r="G22" s="15">
        <v>2.2104685360438531E-4</v>
      </c>
      <c r="H22" s="16">
        <v>2.0467838967265601E-4</v>
      </c>
      <c r="I22" s="16">
        <v>2.0897490442353599E-4</v>
      </c>
      <c r="J22" s="17">
        <v>1.9886611037879721E-4</v>
      </c>
      <c r="K22" s="15">
        <v>0.98316509394307428</v>
      </c>
      <c r="L22" s="16">
        <v>1.040994622292688</v>
      </c>
      <c r="M22" s="16">
        <v>0.91212850228778419</v>
      </c>
      <c r="N22" s="17">
        <v>0.9799618768420103</v>
      </c>
      <c r="O22" s="15">
        <v>0.39491208654578402</v>
      </c>
      <c r="P22" s="16">
        <v>0.36495852040040022</v>
      </c>
      <c r="Q22" s="16">
        <v>0.37784722569142021</v>
      </c>
      <c r="R22" s="17">
        <v>0.35265647305053832</v>
      </c>
      <c r="S22" s="15">
        <v>7.924637040400578E-6</v>
      </c>
      <c r="T22" s="16">
        <v>9.3425326811819446E-6</v>
      </c>
      <c r="U22" s="16">
        <v>5.0294022019525439E-6</v>
      </c>
      <c r="V22" s="17">
        <v>4.9469158908114439E-6</v>
      </c>
      <c r="W22" s="15">
        <v>7.5419404971206123E-5</v>
      </c>
      <c r="X22" s="16">
        <v>6.920701304452911E-5</v>
      </c>
      <c r="Y22" s="16">
        <v>7.2846802059816512E-5</v>
      </c>
      <c r="Z22" s="17">
        <v>6.7369932661981538E-5</v>
      </c>
      <c r="AA22" s="15">
        <v>8.3003181010563238E-4</v>
      </c>
      <c r="AB22" s="16">
        <v>7.6160973561374007E-4</v>
      </c>
      <c r="AC22" s="16">
        <v>8.0791234054322517E-4</v>
      </c>
      <c r="AD22" s="17">
        <v>7.535494188377639E-4</v>
      </c>
      <c r="AE22" s="15">
        <v>3.3008716021453653E-11</v>
      </c>
      <c r="AF22" s="16">
        <v>2.4236432308977808E-11</v>
      </c>
      <c r="AG22" s="16">
        <v>3.2055849384089781E-11</v>
      </c>
      <c r="AH22" s="17">
        <v>2.365305230906646E-11</v>
      </c>
      <c r="AI22" s="15">
        <v>1.0525686181576209E-9</v>
      </c>
      <c r="AJ22" s="16">
        <v>1.0638542601912131E-9</v>
      </c>
      <c r="AK22" s="16">
        <v>1.013406723935324E-9</v>
      </c>
      <c r="AL22" s="17">
        <v>1.02765354135527E-9</v>
      </c>
      <c r="AM22" s="15">
        <v>3.0224615239562449E-3</v>
      </c>
      <c r="AN22" s="16">
        <v>1.736090409893502E-3</v>
      </c>
      <c r="AO22" s="16">
        <v>4.0513960171406531E-3</v>
      </c>
      <c r="AP22" s="17">
        <v>3.479113888089155E-3</v>
      </c>
      <c r="AQ22" s="15">
        <v>1.296649764514316</v>
      </c>
      <c r="AR22" s="16">
        <v>1.215069310577727</v>
      </c>
      <c r="AS22" s="16">
        <v>1.2980750526258691</v>
      </c>
      <c r="AT22" s="17">
        <v>1.253928432966233</v>
      </c>
      <c r="AU22" s="15">
        <v>1.111811118571286E-6</v>
      </c>
      <c r="AV22" s="16">
        <v>1.3916002181391339E-6</v>
      </c>
      <c r="AW22" s="16">
        <v>1.1134024649826669E-6</v>
      </c>
      <c r="AX22" s="17">
        <v>1.398929221977118E-6</v>
      </c>
      <c r="AY22" s="15">
        <v>4.277278681501805E-9</v>
      </c>
      <c r="AZ22" s="16">
        <v>4.0009439316631984E-9</v>
      </c>
      <c r="BA22" s="16">
        <v>4.3314838785111079E-9</v>
      </c>
      <c r="BB22" s="17">
        <v>4.0686008145074443E-9</v>
      </c>
      <c r="BC22" s="15">
        <v>9.1520695010146682E-9</v>
      </c>
      <c r="BD22" s="16">
        <v>8.8808499400658632E-9</v>
      </c>
      <c r="BE22" s="16">
        <v>9.0388996736430828E-9</v>
      </c>
      <c r="BF22" s="17">
        <v>8.8286638655200362E-9</v>
      </c>
      <c r="BG22" s="15">
        <v>2.6151834391703588E-4</v>
      </c>
      <c r="BH22" s="16">
        <v>2.402990263794983E-4</v>
      </c>
      <c r="BI22" s="16">
        <v>2.5540337755654632E-4</v>
      </c>
      <c r="BJ22" s="17">
        <v>2.3701651629056159E-4</v>
      </c>
      <c r="BK22" s="15">
        <v>6.3336353977606263E-3</v>
      </c>
      <c r="BL22" s="16">
        <v>5.8133423985820753E-3</v>
      </c>
      <c r="BM22" s="16">
        <v>6.4652901344036768E-3</v>
      </c>
      <c r="BN22" s="17">
        <v>5.8988229876954408E-3</v>
      </c>
    </row>
    <row r="23" spans="1:66" x14ac:dyDescent="0.3">
      <c r="A23" s="3"/>
      <c r="B23" s="1" t="s">
        <v>29</v>
      </c>
      <c r="C23" s="15">
        <v>6.3909857020337954E-2</v>
      </c>
      <c r="D23" s="16">
        <v>4.6878157094161071E-2</v>
      </c>
      <c r="E23" s="16">
        <v>5.0195520023452282E-2</v>
      </c>
      <c r="F23" s="17">
        <v>1.7934833012605039E-2</v>
      </c>
      <c r="G23" s="15">
        <v>2.8332715233735681E-4</v>
      </c>
      <c r="H23" s="16">
        <v>2.5490475879566321E-4</v>
      </c>
      <c r="I23" s="16">
        <v>2.520235374265131E-4</v>
      </c>
      <c r="J23" s="17">
        <v>2.3505609350443421E-4</v>
      </c>
      <c r="K23" s="15">
        <v>1.986751544808951</v>
      </c>
      <c r="L23" s="16">
        <v>1.9796509858019249</v>
      </c>
      <c r="M23" s="16">
        <v>1.8304224976262951</v>
      </c>
      <c r="N23" s="17">
        <v>1.8128651410751639</v>
      </c>
      <c r="O23" s="15">
        <v>0.74434487794394211</v>
      </c>
      <c r="P23" s="16">
        <v>0.63056089462591358</v>
      </c>
      <c r="Q23" s="16">
        <v>0.69609375293088549</v>
      </c>
      <c r="R23" s="17">
        <v>0.61981034861031725</v>
      </c>
      <c r="S23" s="15">
        <v>2.0277484116688909E-5</v>
      </c>
      <c r="T23" s="16">
        <v>3.040134917579807E-5</v>
      </c>
      <c r="U23" s="16">
        <v>8.3025918244659002E-6</v>
      </c>
      <c r="V23" s="17">
        <v>6.9431077665158237E-6</v>
      </c>
      <c r="W23" s="15">
        <v>8.9004770748136297E-5</v>
      </c>
      <c r="X23" s="16">
        <v>8.214592976088633E-5</v>
      </c>
      <c r="Y23" s="16">
        <v>8.0681143737172428E-5</v>
      </c>
      <c r="Z23" s="17">
        <v>7.3792294144006977E-5</v>
      </c>
      <c r="AA23" s="15">
        <v>9.531956481732836E-4</v>
      </c>
      <c r="AB23" s="16">
        <v>8.6242707025862805E-4</v>
      </c>
      <c r="AC23" s="16">
        <v>8.856248050254068E-4</v>
      </c>
      <c r="AD23" s="17">
        <v>8.2735685916595562E-4</v>
      </c>
      <c r="AE23" s="15">
        <v>4.5614202439175268E-11</v>
      </c>
      <c r="AF23" s="16">
        <v>3.516534110244372E-11</v>
      </c>
      <c r="AG23" s="16">
        <v>4.3341752838068441E-11</v>
      </c>
      <c r="AH23" s="17">
        <v>3.290639460603054E-11</v>
      </c>
      <c r="AI23" s="15">
        <v>1.2776206380068971E-9</v>
      </c>
      <c r="AJ23" s="16">
        <v>1.3056750336437161E-9</v>
      </c>
      <c r="AK23" s="16">
        <v>1.1622577764852051E-9</v>
      </c>
      <c r="AL23" s="17">
        <v>1.1513398915902599E-9</v>
      </c>
      <c r="AM23" s="15">
        <v>1.285019607157988E-2</v>
      </c>
      <c r="AN23" s="16">
        <v>3.9766963731074209E-3</v>
      </c>
      <c r="AO23" s="16">
        <v>1.656131961153302E-2</v>
      </c>
      <c r="AP23" s="17">
        <v>1.2614891357065601E-2</v>
      </c>
      <c r="AQ23" s="15">
        <v>1.9754805085889531</v>
      </c>
      <c r="AR23" s="16">
        <v>1.7900405958289389</v>
      </c>
      <c r="AS23" s="16">
        <v>1.963725924744822</v>
      </c>
      <c r="AT23" s="17">
        <v>1.8490261426582959</v>
      </c>
      <c r="AU23" s="15">
        <v>1.369627644315385E-6</v>
      </c>
      <c r="AV23" s="16">
        <v>1.5855448910437509E-6</v>
      </c>
      <c r="AW23" s="16">
        <v>1.3723217728156719E-6</v>
      </c>
      <c r="AX23" s="17">
        <v>1.6036220773615911E-6</v>
      </c>
      <c r="AY23" s="15">
        <v>5.6118565759133458E-9</v>
      </c>
      <c r="AZ23" s="16">
        <v>5.0665859134159657E-9</v>
      </c>
      <c r="BA23" s="16">
        <v>5.4945462721669712E-9</v>
      </c>
      <c r="BB23" s="17">
        <v>5.2312762115334423E-9</v>
      </c>
      <c r="BC23" s="15">
        <v>9.4463423123001565E-9</v>
      </c>
      <c r="BD23" s="16">
        <v>9.0310245557707101E-9</v>
      </c>
      <c r="BE23" s="16">
        <v>9.2817116642631629E-9</v>
      </c>
      <c r="BF23" s="17">
        <v>9.0410947905574687E-9</v>
      </c>
      <c r="BG23" s="15">
        <v>2.9965294898143908E-4</v>
      </c>
      <c r="BH23" s="16">
        <v>2.7144889004647628E-4</v>
      </c>
      <c r="BI23" s="16">
        <v>2.8084570999421798E-4</v>
      </c>
      <c r="BJ23" s="17">
        <v>2.5908111650462331E-4</v>
      </c>
      <c r="BK23" s="15">
        <v>2.0717554749373389E-2</v>
      </c>
      <c r="BL23" s="16">
        <v>1.7152687447203281E-2</v>
      </c>
      <c r="BM23" s="16">
        <v>2.1356608103190511E-2</v>
      </c>
      <c r="BN23" s="17">
        <v>1.751393672370434E-2</v>
      </c>
    </row>
    <row r="24" spans="1:66" x14ac:dyDescent="0.3">
      <c r="A24" s="3"/>
      <c r="B24" s="1" t="s">
        <v>28</v>
      </c>
      <c r="C24" s="15">
        <v>6.6766570735833045E-2</v>
      </c>
      <c r="D24" s="16">
        <v>6.3050117549380433E-2</v>
      </c>
      <c r="E24" s="16">
        <v>5.9750160431058748E-2</v>
      </c>
      <c r="F24" s="17">
        <v>5.0139811253308637E-2</v>
      </c>
      <c r="G24" s="15">
        <v>3.1225761033903553E-4</v>
      </c>
      <c r="H24" s="16">
        <v>2.8065317095724772E-4</v>
      </c>
      <c r="I24" s="16">
        <v>2.9566151545587418E-4</v>
      </c>
      <c r="J24" s="17">
        <v>2.7167800393303041E-4</v>
      </c>
      <c r="K24" s="15">
        <v>1.421673511908222</v>
      </c>
      <c r="L24" s="16">
        <v>1.416348899168304</v>
      </c>
      <c r="M24" s="16">
        <v>1.327301547609953</v>
      </c>
      <c r="N24" s="17">
        <v>1.3302046540546799</v>
      </c>
      <c r="O24" s="15">
        <v>1.0786735510788481</v>
      </c>
      <c r="P24" s="16">
        <v>0.96342530334885101</v>
      </c>
      <c r="Q24" s="16">
        <v>1.054179388062862</v>
      </c>
      <c r="R24" s="17">
        <v>0.9497843111118015</v>
      </c>
      <c r="S24" s="15">
        <v>1.1141983211574361E-5</v>
      </c>
      <c r="T24" s="16">
        <v>1.4016838258077559E-5</v>
      </c>
      <c r="U24" s="16">
        <v>6.3479438459651394E-6</v>
      </c>
      <c r="V24" s="17">
        <v>5.7242971328582398E-6</v>
      </c>
      <c r="W24" s="15">
        <v>8.6300833687025241E-5</v>
      </c>
      <c r="X24" s="16">
        <v>7.8027199120384247E-5</v>
      </c>
      <c r="Y24" s="16">
        <v>8.2454755675326425E-5</v>
      </c>
      <c r="Z24" s="17">
        <v>7.4815965920618725E-5</v>
      </c>
      <c r="AA24" s="15">
        <v>9.431356983416909E-4</v>
      </c>
      <c r="AB24" s="16">
        <v>8.489895299092639E-4</v>
      </c>
      <c r="AC24" s="16">
        <v>9.1082960873031869E-4</v>
      </c>
      <c r="AD24" s="17">
        <v>8.3512860808259326E-4</v>
      </c>
      <c r="AE24" s="15">
        <v>6.469628739935696E-11</v>
      </c>
      <c r="AF24" s="16">
        <v>5.0247996612190563E-11</v>
      </c>
      <c r="AG24" s="16">
        <v>6.2680032332673963E-11</v>
      </c>
      <c r="AH24" s="17">
        <v>5.089738694196803E-11</v>
      </c>
      <c r="AI24" s="15">
        <v>1.1996532459751179E-9</v>
      </c>
      <c r="AJ24" s="16">
        <v>1.1820739453160551E-9</v>
      </c>
      <c r="AK24" s="16">
        <v>1.142952785508829E-9</v>
      </c>
      <c r="AL24" s="17">
        <v>1.1211141138915619E-9</v>
      </c>
      <c r="AM24" s="15">
        <v>7.7191888214892474E-3</v>
      </c>
      <c r="AN24" s="16">
        <v>4.6758139348512381E-3</v>
      </c>
      <c r="AO24" s="16">
        <v>9.3333106417758122E-3</v>
      </c>
      <c r="AP24" s="17">
        <v>7.8293739932587189E-3</v>
      </c>
      <c r="AQ24" s="15">
        <v>1.416627693954009</v>
      </c>
      <c r="AR24" s="16">
        <v>1.3100999297043541</v>
      </c>
      <c r="AS24" s="16">
        <v>1.4156842647468919</v>
      </c>
      <c r="AT24" s="17">
        <v>1.356177841894423</v>
      </c>
      <c r="AU24" s="15">
        <v>1.317390343606507E-6</v>
      </c>
      <c r="AV24" s="16">
        <v>1.5333060323543569E-6</v>
      </c>
      <c r="AW24" s="16">
        <v>1.3192928438440359E-6</v>
      </c>
      <c r="AX24" s="17">
        <v>1.54365077605501E-6</v>
      </c>
      <c r="AY24" s="15">
        <v>1.463801419019375E-8</v>
      </c>
      <c r="AZ24" s="16">
        <v>1.318795860274308E-8</v>
      </c>
      <c r="BA24" s="16">
        <v>1.467032739418302E-8</v>
      </c>
      <c r="BB24" s="17">
        <v>1.3278269242023331E-8</v>
      </c>
      <c r="BC24" s="15">
        <v>9.5469820460417549E-9</v>
      </c>
      <c r="BD24" s="16">
        <v>9.1629169624027576E-9</v>
      </c>
      <c r="BE24" s="16">
        <v>9.4091815244830754E-9</v>
      </c>
      <c r="BF24" s="17">
        <v>9.1157707898236999E-9</v>
      </c>
      <c r="BG24" s="15">
        <v>3.096414443738096E-4</v>
      </c>
      <c r="BH24" s="16">
        <v>2.795497827157565E-4</v>
      </c>
      <c r="BI24" s="16">
        <v>3.0067468048480611E-4</v>
      </c>
      <c r="BJ24" s="17">
        <v>2.7424915080855402E-4</v>
      </c>
      <c r="BK24" s="15">
        <v>1.0291976865781651E-2</v>
      </c>
      <c r="BL24" s="16">
        <v>8.6728540840571248E-3</v>
      </c>
      <c r="BM24" s="16">
        <v>1.0524747174086611E-2</v>
      </c>
      <c r="BN24" s="17">
        <v>8.8139886305599723E-3</v>
      </c>
    </row>
    <row r="25" spans="1:66" x14ac:dyDescent="0.3">
      <c r="A25" s="3"/>
      <c r="B25" s="1" t="s">
        <v>23</v>
      </c>
      <c r="C25" s="18">
        <v>6.5985281399706219E-2</v>
      </c>
      <c r="D25" s="19">
        <v>6.1228461342787949E-2</v>
      </c>
      <c r="E25" s="19">
        <v>3.8098629467827459E-2</v>
      </c>
      <c r="F25" s="20">
        <v>1.3445504264869949E-2</v>
      </c>
      <c r="G25" s="18">
        <v>4.3761729410883717E-4</v>
      </c>
      <c r="H25" s="19">
        <v>2.8005586875276951E-4</v>
      </c>
      <c r="I25" s="19">
        <v>3.7790545916812891E-4</v>
      </c>
      <c r="J25" s="20">
        <v>2.4733152558734561E-4</v>
      </c>
      <c r="K25" s="18">
        <v>3.089610188464389</v>
      </c>
      <c r="L25" s="19">
        <v>2.1450416788349762</v>
      </c>
      <c r="M25" s="19">
        <v>2.7739019662027782</v>
      </c>
      <c r="N25" s="20">
        <v>1.8756013634978721</v>
      </c>
      <c r="O25" s="18">
        <v>1.378231306135306</v>
      </c>
      <c r="P25" s="19">
        <v>0.9193875593233104</v>
      </c>
      <c r="Q25" s="19">
        <v>1.281127487127272</v>
      </c>
      <c r="R25" s="20">
        <v>0.90430057329322699</v>
      </c>
      <c r="S25" s="18">
        <v>4.8836317347018507E-5</v>
      </c>
      <c r="T25" s="19">
        <v>5.2922761832604968E-5</v>
      </c>
      <c r="U25" s="19">
        <v>2.4502350886691231E-5</v>
      </c>
      <c r="V25" s="20">
        <v>1.3001321863789069E-5</v>
      </c>
      <c r="W25" s="18">
        <v>8.5638948559850088E-5</v>
      </c>
      <c r="X25" s="19">
        <v>6.3852295709283013E-5</v>
      </c>
      <c r="Y25" s="19">
        <v>6.9094695927218738E-5</v>
      </c>
      <c r="Z25" s="20">
        <v>4.9735595521332182E-5</v>
      </c>
      <c r="AA25" s="18">
        <v>8.4970999880501843E-4</v>
      </c>
      <c r="AB25" s="19">
        <v>6.0236226263882904E-4</v>
      </c>
      <c r="AC25" s="19">
        <v>7.1687399204118784E-4</v>
      </c>
      <c r="AD25" s="20">
        <v>5.4339639025892384E-4</v>
      </c>
      <c r="AE25" s="18">
        <v>1.806255920850956E-10</v>
      </c>
      <c r="AF25" s="19">
        <v>9.9092077060727911E-11</v>
      </c>
      <c r="AG25" s="19">
        <v>1.762649124856294E-10</v>
      </c>
      <c r="AH25" s="20">
        <v>9.5407638286292125E-11</v>
      </c>
      <c r="AI25" s="18">
        <v>3.458737192326606E-9</v>
      </c>
      <c r="AJ25" s="19">
        <v>2.4343767481600391E-9</v>
      </c>
      <c r="AK25" s="19">
        <v>3.228364830100435E-9</v>
      </c>
      <c r="AL25" s="20">
        <v>2.177805568886946E-9</v>
      </c>
      <c r="AM25" s="18">
        <v>2.691342537745493E-2</v>
      </c>
      <c r="AN25" s="19">
        <v>6.8105719559381356E-3</v>
      </c>
      <c r="AO25" s="19">
        <v>3.4476073621643018E-2</v>
      </c>
      <c r="AP25" s="20">
        <v>2.1324532743217248E-2</v>
      </c>
      <c r="AQ25" s="18">
        <v>1.796277180059594</v>
      </c>
      <c r="AR25" s="19">
        <v>1.40613474827444</v>
      </c>
      <c r="AS25" s="19">
        <v>1.768401478389894</v>
      </c>
      <c r="AT25" s="20">
        <v>1.483346963399</v>
      </c>
      <c r="AU25" s="18">
        <v>6.3286865603321399E-6</v>
      </c>
      <c r="AV25" s="19">
        <v>3.9215300466587693E-6</v>
      </c>
      <c r="AW25" s="19">
        <v>6.3329300265911344E-6</v>
      </c>
      <c r="AX25" s="20">
        <v>3.9538755798138072E-6</v>
      </c>
      <c r="AY25" s="18">
        <v>8.8004133661414019E-9</v>
      </c>
      <c r="AZ25" s="19">
        <v>6.4612008455901813E-9</v>
      </c>
      <c r="BA25" s="19">
        <v>8.5688420509952478E-9</v>
      </c>
      <c r="BB25" s="20">
        <v>6.7546176145576042E-9</v>
      </c>
      <c r="BC25" s="18">
        <v>1.2113657758724369E-8</v>
      </c>
      <c r="BD25" s="19">
        <v>1.028272321935568E-8</v>
      </c>
      <c r="BE25" s="19">
        <v>1.1761520921730231E-8</v>
      </c>
      <c r="BF25" s="20">
        <v>1.0313788947618949E-8</v>
      </c>
      <c r="BG25" s="18">
        <v>3.0554555559682631E-4</v>
      </c>
      <c r="BH25" s="19">
        <v>2.2280733473268029E-4</v>
      </c>
      <c r="BI25" s="19">
        <v>2.6842961278207409E-4</v>
      </c>
      <c r="BJ25" s="20">
        <v>2.020643589516257E-4</v>
      </c>
      <c r="BK25" s="18">
        <v>6.2554643542591548E-2</v>
      </c>
      <c r="BL25" s="19">
        <v>3.4763449098624812E-2</v>
      </c>
      <c r="BM25" s="19">
        <v>6.3885231603454926E-2</v>
      </c>
      <c r="BN25" s="20">
        <v>3.5301817532454517E-2</v>
      </c>
    </row>
    <row r="46" spans="13:13" x14ac:dyDescent="0.3">
      <c r="M46">
        <f>19400*0.133</f>
        <v>2580.2000000000003</v>
      </c>
    </row>
  </sheetData>
  <mergeCells count="16">
    <mergeCell ref="AY1:BB1"/>
    <mergeCell ref="BC1:BF1"/>
    <mergeCell ref="BG1:BJ1"/>
    <mergeCell ref="BK1:BN1"/>
    <mergeCell ref="AA1:AD1"/>
    <mergeCell ref="AE1:AH1"/>
    <mergeCell ref="AI1:AL1"/>
    <mergeCell ref="AM1:AP1"/>
    <mergeCell ref="AQ1:AT1"/>
    <mergeCell ref="AU1:AX1"/>
    <mergeCell ref="C1:F1"/>
    <mergeCell ref="G1:J1"/>
    <mergeCell ref="K1:N1"/>
    <mergeCell ref="O1:R1"/>
    <mergeCell ref="S1:V1"/>
    <mergeCell ref="W1:Z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A1ED-0049-4494-B3A5-5EA1927E536E}">
  <dimension ref="A1:F26"/>
  <sheetViews>
    <sheetView workbookViewId="0">
      <selection activeCell="J30" sqref="J30"/>
    </sheetView>
  </sheetViews>
  <sheetFormatPr defaultRowHeight="14.4" x14ac:dyDescent="0.3"/>
  <cols>
    <col min="3" max="6" width="12" bestFit="1" customWidth="1"/>
  </cols>
  <sheetData>
    <row r="1" spans="1:6" ht="41.4" customHeight="1" x14ac:dyDescent="0.3">
      <c r="C1" s="23" t="s">
        <v>55</v>
      </c>
      <c r="D1" s="24"/>
      <c r="E1" s="24"/>
      <c r="F1" s="25"/>
    </row>
    <row r="2" spans="1:6" x14ac:dyDescent="0.3">
      <c r="C2" s="14" t="s">
        <v>12</v>
      </c>
      <c r="D2" s="14"/>
      <c r="E2" s="14"/>
      <c r="F2" s="14"/>
    </row>
    <row r="3" spans="1:6" x14ac:dyDescent="0.3">
      <c r="C3" s="6" t="s">
        <v>16</v>
      </c>
      <c r="D3" s="6" t="s">
        <v>17</v>
      </c>
      <c r="E3" s="6" t="s">
        <v>19</v>
      </c>
      <c r="F3" s="6" t="s">
        <v>18</v>
      </c>
    </row>
    <row r="4" spans="1:6" x14ac:dyDescent="0.3">
      <c r="A4" s="4" t="s">
        <v>20</v>
      </c>
      <c r="B4" s="1" t="s">
        <v>25</v>
      </c>
      <c r="C4">
        <v>2.255622077925825E-9</v>
      </c>
      <c r="D4">
        <v>2.1652166157987339E-9</v>
      </c>
      <c r="E4">
        <v>2.194823034500749E-9</v>
      </c>
      <c r="F4">
        <v>2.5307311392640269E-9</v>
      </c>
    </row>
    <row r="5" spans="1:6" x14ac:dyDescent="0.3">
      <c r="B5" s="1" t="s">
        <v>24</v>
      </c>
      <c r="C5">
        <v>1.124617235722985E-9</v>
      </c>
      <c r="D5">
        <v>1.179000274037319E-9</v>
      </c>
      <c r="E5">
        <v>1.2548436439224161E-9</v>
      </c>
      <c r="F5">
        <v>1.4508576775058549E-9</v>
      </c>
    </row>
    <row r="6" spans="1:6" x14ac:dyDescent="0.3">
      <c r="A6" s="3"/>
      <c r="B6" s="1" t="s">
        <v>26</v>
      </c>
      <c r="C6">
        <v>2.3800179976659172E-9</v>
      </c>
      <c r="D6">
        <v>2.2762489370468669E-9</v>
      </c>
      <c r="E6">
        <v>2.5144653023563601E-9</v>
      </c>
      <c r="F6">
        <v>2.5737777409822692E-9</v>
      </c>
    </row>
    <row r="7" spans="1:6" x14ac:dyDescent="0.3">
      <c r="A7" s="3"/>
      <c r="B7" s="1" t="s">
        <v>27</v>
      </c>
      <c r="C7">
        <v>1.0010043012507809E-9</v>
      </c>
      <c r="D7">
        <v>1.066901937387669E-9</v>
      </c>
      <c r="E7">
        <v>1.119643922372606E-9</v>
      </c>
      <c r="F7">
        <v>1.3181995644453469E-9</v>
      </c>
    </row>
    <row r="8" spans="1:6" x14ac:dyDescent="0.3">
      <c r="A8" s="3"/>
      <c r="B8" s="1" t="s">
        <v>29</v>
      </c>
      <c r="C8">
        <v>2.5653751732327929E-9</v>
      </c>
      <c r="D8">
        <v>2.4113041306609319E-9</v>
      </c>
      <c r="E8">
        <v>2.4818596910497361E-9</v>
      </c>
      <c r="F8">
        <v>2.806645596887892E-9</v>
      </c>
    </row>
    <row r="9" spans="1:6" x14ac:dyDescent="0.3">
      <c r="A9" s="3"/>
      <c r="B9" s="1" t="s">
        <v>28</v>
      </c>
      <c r="C9">
        <v>1.507267719698512E-9</v>
      </c>
      <c r="D9">
        <v>1.5088577677428949E-9</v>
      </c>
      <c r="E9">
        <v>1.6024654018065669E-9</v>
      </c>
      <c r="F9">
        <v>1.8184974221832911E-9</v>
      </c>
    </row>
    <row r="10" spans="1:6" x14ac:dyDescent="0.3">
      <c r="A10" s="3"/>
      <c r="B10" s="1" t="s">
        <v>23</v>
      </c>
      <c r="C10">
        <v>5.5759384899421703E-9</v>
      </c>
      <c r="D10">
        <v>3.9468748575366208E-9</v>
      </c>
      <c r="E10">
        <v>5.4276310214374432E-9</v>
      </c>
      <c r="F10">
        <v>4.5314903966599226E-9</v>
      </c>
    </row>
    <row r="11" spans="1:6" x14ac:dyDescent="0.3">
      <c r="B11" s="1"/>
    </row>
    <row r="12" spans="1:6" x14ac:dyDescent="0.3">
      <c r="A12" s="4" t="s">
        <v>21</v>
      </c>
      <c r="B12" s="1" t="s">
        <v>25</v>
      </c>
      <c r="C12">
        <v>1.576842651192382E-9</v>
      </c>
      <c r="D12">
        <v>1.531432702152242E-9</v>
      </c>
      <c r="E12">
        <v>1.5377102664800651E-9</v>
      </c>
      <c r="F12">
        <v>1.802385568459059E-9</v>
      </c>
    </row>
    <row r="13" spans="1:6" x14ac:dyDescent="0.3">
      <c r="A13" s="22"/>
      <c r="B13" s="1" t="s">
        <v>24</v>
      </c>
      <c r="C13">
        <v>7.6000683692079063E-10</v>
      </c>
      <c r="D13">
        <v>8.0169562093200266E-10</v>
      </c>
      <c r="E13">
        <v>8.5883710674529074E-10</v>
      </c>
      <c r="F13">
        <v>1.0033482024150441E-9</v>
      </c>
    </row>
    <row r="14" spans="1:6" x14ac:dyDescent="0.3">
      <c r="A14" s="4"/>
      <c r="B14" s="1" t="s">
        <v>26</v>
      </c>
      <c r="C14">
        <v>1.666583888123875E-9</v>
      </c>
      <c r="D14">
        <v>1.6135260188536141E-9</v>
      </c>
      <c r="E14">
        <v>1.7684601923784579E-9</v>
      </c>
      <c r="F14">
        <v>1.834167298128726E-9</v>
      </c>
    </row>
    <row r="15" spans="1:6" x14ac:dyDescent="0.3">
      <c r="A15" s="4"/>
      <c r="B15" s="1" t="s">
        <v>27</v>
      </c>
      <c r="C15">
        <v>6.7071414405413025E-10</v>
      </c>
      <c r="D15">
        <v>7.1872942741569638E-10</v>
      </c>
      <c r="E15">
        <v>7.6117475763737455E-10</v>
      </c>
      <c r="F15">
        <v>9.0516423038581961E-10</v>
      </c>
    </row>
    <row r="16" spans="1:6" x14ac:dyDescent="0.3">
      <c r="A16" s="4"/>
      <c r="B16" s="1" t="s">
        <v>29</v>
      </c>
      <c r="C16">
        <v>1.773433098315452E-9</v>
      </c>
      <c r="D16">
        <v>1.686836227444365E-9</v>
      </c>
      <c r="E16">
        <v>1.7207443122131169E-9</v>
      </c>
      <c r="F16">
        <v>1.9764821859428601E-9</v>
      </c>
    </row>
    <row r="17" spans="1:6" x14ac:dyDescent="0.3">
      <c r="A17" s="4"/>
      <c r="B17" s="1" t="s">
        <v>28</v>
      </c>
      <c r="C17">
        <v>1.0088083456968849E-9</v>
      </c>
      <c r="D17">
        <v>1.015159854321797E-9</v>
      </c>
      <c r="E17">
        <v>1.085263824271396E-9</v>
      </c>
      <c r="F17">
        <v>1.24101932702331E-9</v>
      </c>
    </row>
    <row r="18" spans="1:6" x14ac:dyDescent="0.3">
      <c r="A18" s="4" t="s">
        <v>22</v>
      </c>
      <c r="B18" s="1" t="s">
        <v>23</v>
      </c>
      <c r="C18">
        <v>4.0662648917964006E-9</v>
      </c>
      <c r="D18">
        <v>2.8644390490662659E-9</v>
      </c>
      <c r="E18">
        <v>3.9676849067083396E-9</v>
      </c>
      <c r="F18">
        <v>3.295689347431677E-9</v>
      </c>
    </row>
    <row r="19" spans="1:6" x14ac:dyDescent="0.3">
      <c r="A19" s="4"/>
      <c r="B19" s="1"/>
    </row>
    <row r="20" spans="1:6" x14ac:dyDescent="0.3">
      <c r="A20" s="3"/>
      <c r="B20" s="1" t="s">
        <v>25</v>
      </c>
      <c r="C20">
        <v>1.241419744717035E-9</v>
      </c>
      <c r="D20">
        <v>1.217603948590536E-9</v>
      </c>
      <c r="E20">
        <v>1.212081477841048E-9</v>
      </c>
      <c r="F20">
        <v>1.4414195846789179E-9</v>
      </c>
    </row>
    <row r="21" spans="1:6" x14ac:dyDescent="0.3">
      <c r="B21" s="1" t="s">
        <v>24</v>
      </c>
      <c r="C21">
        <v>5.7636368829145541E-10</v>
      </c>
      <c r="D21">
        <v>6.1150539577308564E-10</v>
      </c>
      <c r="E21">
        <v>6.5935264477807519E-10</v>
      </c>
      <c r="F21">
        <v>7.7776221592287409E-10</v>
      </c>
    </row>
    <row r="22" spans="1:6" x14ac:dyDescent="0.3">
      <c r="A22" s="3"/>
      <c r="B22" s="1" t="s">
        <v>26</v>
      </c>
      <c r="C22">
        <v>1.2998848475046401E-9</v>
      </c>
      <c r="D22">
        <v>1.2756221310511381E-9</v>
      </c>
      <c r="E22">
        <v>1.3850435575578819E-9</v>
      </c>
      <c r="F22">
        <v>1.4569291287972421E-9</v>
      </c>
    </row>
    <row r="23" spans="1:6" x14ac:dyDescent="0.3">
      <c r="A23" s="3"/>
      <c r="B23" s="1" t="s">
        <v>27</v>
      </c>
      <c r="C23">
        <v>5.0195456257213471E-10</v>
      </c>
      <c r="D23">
        <v>5.4110389765026828E-10</v>
      </c>
      <c r="E23">
        <v>5.7796656908877013E-10</v>
      </c>
      <c r="F23">
        <v>6.9433157459116247E-10</v>
      </c>
    </row>
    <row r="24" spans="1:6" x14ac:dyDescent="0.3">
      <c r="A24" s="3"/>
      <c r="B24" s="1" t="s">
        <v>29</v>
      </c>
      <c r="C24">
        <v>1.3813747432042199E-9</v>
      </c>
      <c r="D24">
        <v>1.32647542170189E-9</v>
      </c>
      <c r="E24">
        <v>1.342330867233553E-9</v>
      </c>
      <c r="F24">
        <v>1.563446025932666E-9</v>
      </c>
    </row>
    <row r="25" spans="1:6" x14ac:dyDescent="0.3">
      <c r="A25" s="3"/>
      <c r="B25" s="1" t="s">
        <v>28</v>
      </c>
      <c r="C25">
        <v>7.5384082838444816E-10</v>
      </c>
      <c r="D25">
        <v>7.6373295091015595E-10</v>
      </c>
      <c r="E25">
        <v>8.2078672806731796E-10</v>
      </c>
      <c r="F25">
        <v>9.4726209723516735E-10</v>
      </c>
    </row>
    <row r="26" spans="1:6" x14ac:dyDescent="0.3">
      <c r="A26" s="3"/>
      <c r="B26" s="1" t="s">
        <v>23</v>
      </c>
      <c r="C26">
        <v>3.2303572163641268E-9</v>
      </c>
      <c r="D26">
        <v>2.2856144047544291E-9</v>
      </c>
      <c r="E26">
        <v>3.154658474919928E-9</v>
      </c>
      <c r="F26">
        <v>2.6382997974635948E-9</v>
      </c>
    </row>
  </sheetData>
  <mergeCells count="2">
    <mergeCell ref="C2:F2"/>
    <mergeCell ref="C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232B-7083-45E4-A95F-7128B522C381}">
  <dimension ref="A1:Q8"/>
  <sheetViews>
    <sheetView tabSelected="1" zoomScale="120" zoomScaleNormal="120" workbookViewId="0">
      <selection activeCell="G31" sqref="G31"/>
    </sheetView>
  </sheetViews>
  <sheetFormatPr defaultRowHeight="14.4" x14ac:dyDescent="0.3"/>
  <cols>
    <col min="1" max="1" width="41" bestFit="1" customWidth="1"/>
  </cols>
  <sheetData>
    <row r="1" spans="1:17" x14ac:dyDescent="0.3">
      <c r="A1" s="21" t="s">
        <v>37</v>
      </c>
      <c r="B1" s="21"/>
      <c r="C1" s="21"/>
      <c r="D1" s="21"/>
      <c r="E1" s="21"/>
      <c r="F1" s="21"/>
      <c r="G1" s="21"/>
      <c r="H1" s="21"/>
      <c r="J1" s="21" t="s">
        <v>56</v>
      </c>
      <c r="K1" s="21"/>
      <c r="L1" s="21"/>
      <c r="M1" s="21"/>
      <c r="N1" s="21"/>
      <c r="O1" s="21"/>
      <c r="P1" s="21"/>
      <c r="Q1" s="21"/>
    </row>
    <row r="2" spans="1:17" x14ac:dyDescent="0.3">
      <c r="B2" t="s">
        <v>30</v>
      </c>
      <c r="C2" t="s">
        <v>33</v>
      </c>
      <c r="D2" t="s">
        <v>36</v>
      </c>
      <c r="E2" t="s">
        <v>31</v>
      </c>
      <c r="F2" t="s">
        <v>32</v>
      </c>
      <c r="G2" t="s">
        <v>34</v>
      </c>
      <c r="H2" t="s">
        <v>35</v>
      </c>
      <c r="K2" t="s">
        <v>30</v>
      </c>
      <c r="L2" t="s">
        <v>33</v>
      </c>
      <c r="M2" t="s">
        <v>36</v>
      </c>
      <c r="N2" t="s">
        <v>31</v>
      </c>
      <c r="O2" t="s">
        <v>32</v>
      </c>
      <c r="P2" t="s">
        <v>34</v>
      </c>
      <c r="Q2" t="s">
        <v>35</v>
      </c>
    </row>
    <row r="3" spans="1:17" x14ac:dyDescent="0.3">
      <c r="A3" t="s">
        <v>41</v>
      </c>
      <c r="B3">
        <v>6.6724605839993789E-2</v>
      </c>
      <c r="C3">
        <v>1.608831608596567E-3</v>
      </c>
      <c r="D3">
        <v>4.2268394080400951E-2</v>
      </c>
      <c r="E3">
        <v>0.11060183152899131</v>
      </c>
      <c r="F3">
        <v>6.8333437448590356E-2</v>
      </c>
      <c r="G3" s="5">
        <v>0.09</v>
      </c>
      <c r="H3" s="5">
        <f>(E3-F3)/F3</f>
        <v>0.61856092212836422</v>
      </c>
      <c r="J3" t="s">
        <v>41</v>
      </c>
      <c r="K3">
        <v>3.0340094475644619E-2</v>
      </c>
      <c r="L3">
        <v>1.3946262427936701E-3</v>
      </c>
      <c r="M3">
        <v>3.6640634924306456E-2</v>
      </c>
      <c r="N3">
        <v>6.8375355642744745E-2</v>
      </c>
      <c r="O3">
        <v>3.1734720718438289E-2</v>
      </c>
      <c r="P3" s="5">
        <f>-L3/O3</f>
        <v>-4.3946384629229583E-2</v>
      </c>
      <c r="Q3" s="5">
        <f>M3/O3</f>
        <v>1.1545913779861239</v>
      </c>
    </row>
    <row r="4" spans="1:17" x14ac:dyDescent="0.3">
      <c r="A4" t="s">
        <v>40</v>
      </c>
      <c r="B4">
        <v>6.1792710847709383E-2</v>
      </c>
      <c r="C4">
        <v>6.5407266008809736E-3</v>
      </c>
      <c r="D4">
        <v>1.1892230183419977E-3</v>
      </c>
      <c r="E4">
        <v>6.9522660466932354E-2</v>
      </c>
      <c r="F4">
        <v>6.8333437448590356E-2</v>
      </c>
      <c r="G4" s="5">
        <f t="shared" ref="G4:G7" si="0">-C4/F4</f>
        <v>-9.5717804417519495E-2</v>
      </c>
      <c r="H4" s="5">
        <f t="shared" ref="H4:H6" si="1">(E4-F4)/F4</f>
        <v>1.7403237166821763E-2</v>
      </c>
      <c r="J4" t="s">
        <v>40</v>
      </c>
      <c r="K4">
        <v>2.6064848337000679E-2</v>
      </c>
      <c r="L4">
        <v>5.6698723814376101E-3</v>
      </c>
      <c r="M4">
        <v>1.030885887534104E-3</v>
      </c>
      <c r="N4">
        <v>3.2765606605972393E-2</v>
      </c>
      <c r="O4">
        <v>3.1734720718438289E-2</v>
      </c>
      <c r="P4" s="5">
        <f>-L4/O4</f>
        <v>-0.17866463775568506</v>
      </c>
      <c r="Q4" s="5">
        <f t="shared" ref="Q4:Q6" si="2">M4/O4</f>
        <v>3.2484479591942519E-2</v>
      </c>
    </row>
    <row r="5" spans="1:17" x14ac:dyDescent="0.3">
      <c r="A5" t="s">
        <v>53</v>
      </c>
      <c r="B5">
        <v>6.7073980972326031E-2</v>
      </c>
      <c r="C5">
        <v>1.2594564762643257E-3</v>
      </c>
      <c r="D5">
        <v>1.2594564762645755E-3</v>
      </c>
      <c r="E5">
        <v>6.9592893924854932E-2</v>
      </c>
      <c r="F5">
        <v>6.8333437448590356E-2</v>
      </c>
      <c r="G5" s="5">
        <f t="shared" si="0"/>
        <v>-1.8431042302121257E-2</v>
      </c>
      <c r="H5" s="5">
        <f t="shared" si="1"/>
        <v>1.8431042302124914E-2</v>
      </c>
      <c r="J5" t="s">
        <v>54</v>
      </c>
      <c r="K5">
        <v>3.1552775791648377E-2</v>
      </c>
      <c r="L5">
        <v>1.8194492678991203E-4</v>
      </c>
      <c r="M5">
        <v>1.8194492679005081E-4</v>
      </c>
      <c r="N5">
        <v>3.191666564522834E-2</v>
      </c>
      <c r="O5">
        <v>3.1734720718438289E-2</v>
      </c>
      <c r="P5" s="5">
        <f>-L5/O5</f>
        <v>-5.7333079564238811E-3</v>
      </c>
      <c r="Q5" s="5">
        <f>M5/O5</f>
        <v>5.7333079564282543E-3</v>
      </c>
    </row>
    <row r="6" spans="1:17" x14ac:dyDescent="0.3">
      <c r="A6" t="s">
        <v>39</v>
      </c>
      <c r="B6">
        <v>6.7967327784565074E-2</v>
      </c>
      <c r="C6">
        <v>3.6610966402528256E-4</v>
      </c>
      <c r="D6">
        <v>2.9288773122032041E-3</v>
      </c>
      <c r="E6">
        <v>7.126231476079356E-2</v>
      </c>
      <c r="F6">
        <v>6.8333437448590356E-2</v>
      </c>
      <c r="G6" s="5">
        <f t="shared" si="0"/>
        <v>-5.3576942371839509E-3</v>
      </c>
      <c r="H6" s="5">
        <f t="shared" si="1"/>
        <v>4.2861553897485423E-2</v>
      </c>
      <c r="J6" t="s">
        <v>39</v>
      </c>
      <c r="K6">
        <v>3.1567997250667508E-2</v>
      </c>
      <c r="L6">
        <v>1.6672346777078101E-4</v>
      </c>
      <c r="M6">
        <v>1.3337877421636044E-3</v>
      </c>
      <c r="N6">
        <v>3.3068508460601893E-2</v>
      </c>
      <c r="O6">
        <v>3.1734720718438289E-2</v>
      </c>
      <c r="P6" s="5">
        <f>-L6/O6</f>
        <v>-5.2536611004083134E-3</v>
      </c>
      <c r="Q6" s="5">
        <f t="shared" si="2"/>
        <v>4.2029288803183198E-2</v>
      </c>
    </row>
    <row r="7" spans="1:17" x14ac:dyDescent="0.3">
      <c r="A7" t="s">
        <v>42</v>
      </c>
      <c r="B7">
        <v>3.9346739441241708E-2</v>
      </c>
      <c r="C7">
        <v>2.8986698007348648E-2</v>
      </c>
      <c r="F7">
        <v>6.8333437448590356E-2</v>
      </c>
      <c r="G7" s="5">
        <f t="shared" si="0"/>
        <v>-0.42419493427586397</v>
      </c>
      <c r="H7" s="5"/>
      <c r="J7" t="s">
        <v>42</v>
      </c>
      <c r="K7">
        <v>1.86302726054728E-2</v>
      </c>
      <c r="L7">
        <v>1.3104448112965489E-2</v>
      </c>
      <c r="O7">
        <v>3.1734720718438289E-2</v>
      </c>
      <c r="P7" s="5">
        <f t="shared" ref="P7:P8" si="3">-L7/O7</f>
        <v>-0.41293724401209658</v>
      </c>
      <c r="Q7" s="5">
        <f t="shared" ref="Q7:Q8" si="4">M7/O7</f>
        <v>0</v>
      </c>
    </row>
    <row r="8" spans="1:17" x14ac:dyDescent="0.3">
      <c r="A8" t="s">
        <v>43</v>
      </c>
      <c r="B8">
        <v>5.9855545718565398E-2</v>
      </c>
      <c r="C8">
        <v>8.4778917300249584E-3</v>
      </c>
      <c r="D8">
        <v>2.8877001060071988E-2</v>
      </c>
      <c r="E8">
        <v>9.7210438508662345E-2</v>
      </c>
      <c r="F8">
        <v>6.8333437448590356E-2</v>
      </c>
      <c r="G8" s="5">
        <f t="shared" ref="G8" si="5">-C8/F8</f>
        <v>-0.12406651921181594</v>
      </c>
      <c r="H8" s="5">
        <f t="shared" ref="H8" si="6">(E8-F8)/F8</f>
        <v>0.42258961554213004</v>
      </c>
      <c r="J8" t="s">
        <v>44</v>
      </c>
      <c r="K8">
        <v>2.5804106461936451E-2</v>
      </c>
      <c r="L8">
        <v>5.9306142565018378E-3</v>
      </c>
      <c r="M8">
        <v>1.7448109003039836E-3</v>
      </c>
      <c r="N8">
        <v>3.3479531618742273E-2</v>
      </c>
      <c r="O8">
        <v>3.1734720718438289E-2</v>
      </c>
      <c r="P8" s="5">
        <f t="shared" si="3"/>
        <v>-0.18688093426503902</v>
      </c>
      <c r="Q8" s="5">
        <f t="shared" si="4"/>
        <v>5.4981132992616054E-2</v>
      </c>
    </row>
  </sheetData>
  <mergeCells count="2">
    <mergeCell ref="A1:H1"/>
    <mergeCell ref="J1:Q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cycle phases</vt:lpstr>
      <vt:lpstr>Comparison AFT</vt:lpstr>
      <vt:lpstr>Halon 1301</vt:lpstr>
      <vt:lpstr>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Anne Van Den Oever</cp:lastModifiedBy>
  <dcterms:created xsi:type="dcterms:W3CDTF">2022-06-10T12:08:22Z</dcterms:created>
  <dcterms:modified xsi:type="dcterms:W3CDTF">2022-07-28T09:26:26Z</dcterms:modified>
</cp:coreProperties>
</file>