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КАТЯ (ОБУЧЕНИЕ)\4. GeekBrains Инженер-аналитик\Блок 19. Основы бизнес процессов\9. Семинар №9\"/>
    </mc:Choice>
  </mc:AlternateContent>
  <bookViews>
    <workbookView xWindow="0" yWindow="0" windowWidth="23040" windowHeight="8820"/>
  </bookViews>
  <sheets>
    <sheet name="HW9 task1-2" sheetId="5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5" l="1"/>
  <c r="C8" i="5"/>
  <c r="F8" i="5"/>
  <c r="E8" i="5"/>
  <c r="D8" i="5"/>
  <c r="F7" i="5"/>
  <c r="E7" i="5"/>
  <c r="D7" i="5"/>
  <c r="F9" i="5"/>
  <c r="D9" i="5"/>
  <c r="C7" i="5"/>
  <c r="B9" i="5"/>
  <c r="E9" i="5" l="1"/>
  <c r="B12" i="5"/>
  <c r="F23" i="5" l="1"/>
  <c r="F24" i="5"/>
  <c r="F22" i="5"/>
</calcChain>
</file>

<file path=xl/sharedStrings.xml><?xml version="1.0" encoding="utf-8"?>
<sst xmlns="http://schemas.openxmlformats.org/spreadsheetml/2006/main" count="29" uniqueCount="29">
  <si>
    <t>Решение:</t>
  </si>
  <si>
    <t>Гипотеза</t>
  </si>
  <si>
    <t>RICE score</t>
  </si>
  <si>
    <t>Приоритет</t>
  </si>
  <si>
    <t>Если предложить скидку 10 % на первый заказ (аренду музыкального оборудования), то мы можем увеличить количество уникальных пользователей.</t>
  </si>
  <si>
    <t>Если ввести предложение на скидку взависимости от стоимости заказа на аренду  (например от 20 000 - скидка 5 %, от 35 000 -скидка 10 % и т.д), то мы можем повысить средний чек.</t>
  </si>
  <si>
    <t>Если ввести предложение на продажу дополнительных услуг (установка музыкальной  аппаратуры на мероприятие, а также техническое сопровождение на мероприятие ), то мы можем повысить средний чек.</t>
  </si>
  <si>
    <t>Reach (Охват)</t>
  </si>
  <si>
    <t>Impact (Влияние)</t>
  </si>
  <si>
    <t>Effort (Усилия)</t>
  </si>
  <si>
    <t xml:space="preserve">Confidence  (Уверенность) </t>
  </si>
  <si>
    <t>2. Оцените 3 гипотезы по фреймворку RICE и выберите приоритетную.</t>
  </si>
  <si>
    <t xml:space="preserve">Решение: </t>
  </si>
  <si>
    <r>
      <rPr>
        <sz val="12"/>
        <color theme="1"/>
        <rFont val="IBM Plex Sans"/>
        <charset val="204"/>
      </rPr>
      <t xml:space="preserve">
Рассмотрим 3 гипотезы для следующего продукта:  </t>
    </r>
    <r>
      <rPr>
        <b/>
        <sz val="12"/>
        <color theme="1"/>
        <rFont val="IBM Plex Sans"/>
        <charset val="204"/>
      </rPr>
      <t>Прокат звукового оборудования для организации мероприятий</t>
    </r>
    <r>
      <rPr>
        <sz val="12"/>
        <color theme="1"/>
        <rFont val="IBM Plex Sans"/>
        <charset val="204"/>
      </rPr>
      <t xml:space="preserve">:
</t>
    </r>
    <r>
      <rPr>
        <b/>
        <sz val="12"/>
        <color theme="1"/>
        <rFont val="IBM Plex Sans"/>
        <family val="2"/>
      </rPr>
      <t xml:space="preserve">
Гипотеза 1. </t>
    </r>
    <r>
      <rPr>
        <sz val="12"/>
        <color theme="1"/>
        <rFont val="IBM Plex Sans"/>
        <charset val="204"/>
      </rPr>
      <t xml:space="preserve">Если предложить скидку 10 % на первый заказ (аренду музыкального оборудования), то мы можем увеличить количество уникальных пользователей.
</t>
    </r>
    <r>
      <rPr>
        <b/>
        <sz val="12"/>
        <color theme="1"/>
        <rFont val="IBM Plex Sans"/>
        <charset val="204"/>
      </rPr>
      <t xml:space="preserve">Гипотеза 2. </t>
    </r>
    <r>
      <rPr>
        <sz val="12"/>
        <color theme="1"/>
        <rFont val="IBM Plex Sans"/>
        <charset val="204"/>
      </rPr>
      <t>Создание полезного контента на собственном  сайте  (видеоуроки, статьи) с привлечением популярных блогеров позволит увеличить не только количество уникальных пользователей, но и увеличить глубину просмотра на сайте</t>
    </r>
    <r>
      <rPr>
        <b/>
        <sz val="12"/>
        <color theme="1"/>
        <rFont val="IBM Plex Sans"/>
        <charset val="204"/>
      </rPr>
      <t xml:space="preserve">.
Гипотеза 3. </t>
    </r>
    <r>
      <rPr>
        <sz val="12"/>
        <color theme="1"/>
        <rFont val="IBM Plex Sans"/>
        <charset val="204"/>
      </rPr>
      <t>Если ввести предложение на скидку взависимости от стоимости заказа на аренду  (например от 20 000 - скидка 5 %, от 35 000 -скидка 10 % и т.д), то мы можем повысить средний чек.</t>
    </r>
  </si>
  <si>
    <t>1. Предложите проект и просчитайте экономический эффект</t>
  </si>
  <si>
    <t>Статья</t>
  </si>
  <si>
    <t>1 год</t>
  </si>
  <si>
    <t>2 год</t>
  </si>
  <si>
    <t>3 год</t>
  </si>
  <si>
    <t>4 год</t>
  </si>
  <si>
    <t>5 год</t>
  </si>
  <si>
    <t>Инвестиции в проект</t>
  </si>
  <si>
    <t>Операционные доходы</t>
  </si>
  <si>
    <t>Операционные расходы</t>
  </si>
  <si>
    <t>Чистый денежный поток</t>
  </si>
  <si>
    <t>Примем ставку дисконтирования равную 10%</t>
  </si>
  <si>
    <t>NPV =</t>
  </si>
  <si>
    <r>
      <rPr>
        <b/>
        <sz val="12"/>
        <color theme="1"/>
        <rFont val="IBM Plex Sans"/>
        <charset val="204"/>
      </rPr>
      <t>Вывод:</t>
    </r>
    <r>
      <rPr>
        <sz val="12"/>
        <color rgb="FF000000"/>
        <rFont val="IBM Plex Sans"/>
        <charset val="204"/>
      </rPr>
      <t xml:space="preserve"> NPV получился положительный, стоит рассматривать этот проект для инвестирования.</t>
    </r>
  </si>
  <si>
    <t xml:space="preserve">Для рассмотрения примера расчета показателя NPV возьмем упрощенный проект фермы по выращиванию грибов шампиньонов. Согласно проекту инвестиций планируются следующие денежные потоки (руб.):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</si>
</sst>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_-* #,##0\ [$₽-419]_-;\-* #,##0\ [$₽-419]_-;_-* &quot;-&quot;??\ [$₽-419]_-;_-@_-"/>
  </numFmts>
  <fonts count="8">
    <font>
      <sz val="10"/>
      <color rgb="FF000000"/>
      <name val="Arial"/>
      <scheme val="minor"/>
    </font>
    <font>
      <b/>
      <sz val="12"/>
      <color theme="1"/>
      <name val="IBM Plex Sans"/>
      <family val="2"/>
    </font>
    <font>
      <sz val="12"/>
      <color theme="1"/>
      <name val="IBM Plex Sans"/>
      <family val="2"/>
    </font>
    <font>
      <b/>
      <u/>
      <sz val="12"/>
      <color theme="1"/>
      <name val="IBM Plex Sans"/>
      <family val="2"/>
    </font>
    <font>
      <sz val="12"/>
      <color theme="1"/>
      <name val="IBM Plex Sans"/>
      <charset val="204"/>
    </font>
    <font>
      <b/>
      <sz val="12"/>
      <color theme="1"/>
      <name val="IBM Plex Sans"/>
      <charset val="204"/>
    </font>
    <font>
      <b/>
      <u/>
      <sz val="12"/>
      <color theme="1"/>
      <name val="IBM Plex Sans"/>
      <charset val="204"/>
    </font>
    <font>
      <sz val="12"/>
      <color rgb="FF000000"/>
      <name val="IBM Plex Sans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E599"/>
      </patternFill>
    </fill>
  </fills>
  <borders count="21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0" tint="-0.1499984740745262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/>
    <xf numFmtId="0" fontId="2" fillId="3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top" wrapText="1"/>
    </xf>
    <xf numFmtId="0" fontId="2" fillId="2" borderId="0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1" fillId="4" borderId="0" xfId="0" applyFont="1" applyFill="1" applyAlignment="1">
      <alignment horizontal="left" wrapText="1"/>
    </xf>
    <xf numFmtId="0" fontId="3" fillId="4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 wrapText="1"/>
    </xf>
    <xf numFmtId="0" fontId="6" fillId="4" borderId="0" xfId="0" applyFont="1" applyFill="1" applyAlignment="1">
      <alignment horizontal="left" wrapText="1"/>
    </xf>
    <xf numFmtId="0" fontId="4" fillId="4" borderId="0" xfId="0" applyFont="1" applyFill="1" applyAlignment="1">
      <alignment horizontal="left" vertical="top" wrapText="1"/>
    </xf>
    <xf numFmtId="0" fontId="7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3" xfId="0" applyFont="1" applyBorder="1"/>
    <xf numFmtId="0" fontId="7" fillId="0" borderId="14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165" fontId="7" fillId="0" borderId="16" xfId="0" applyNumberFormat="1" applyFont="1" applyBorder="1" applyAlignment="1">
      <alignment vertical="center"/>
    </xf>
    <xf numFmtId="165" fontId="7" fillId="0" borderId="17" xfId="0" applyNumberFormat="1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165" fontId="7" fillId="0" borderId="19" xfId="0" applyNumberFormat="1" applyFont="1" applyBorder="1" applyAlignment="1">
      <alignment vertical="center"/>
    </xf>
    <xf numFmtId="165" fontId="7" fillId="0" borderId="20" xfId="0" applyNumberFormat="1" applyFont="1" applyBorder="1" applyAlignment="1">
      <alignment vertical="center"/>
    </xf>
    <xf numFmtId="0" fontId="7" fillId="0" borderId="0" xfId="0" applyFont="1"/>
    <xf numFmtId="165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165" fontId="7" fillId="0" borderId="0" xfId="0" applyNumberFormat="1" applyFont="1"/>
    <xf numFmtId="0" fontId="5" fillId="0" borderId="0" xfId="0" applyFont="1" applyAlignment="1">
      <alignment vertical="center"/>
    </xf>
    <xf numFmtId="165" fontId="5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5"/>
  <sheetViews>
    <sheetView tabSelected="1" zoomScale="90" zoomScaleNormal="90" workbookViewId="0">
      <selection activeCell="C10" sqref="C10"/>
    </sheetView>
  </sheetViews>
  <sheetFormatPr defaultColWidth="12.6640625" defaultRowHeight="15.75" customHeight="1"/>
  <cols>
    <col min="1" max="1" width="68.44140625" customWidth="1"/>
    <col min="2" max="2" width="17.77734375" customWidth="1"/>
    <col min="3" max="3" width="14.21875" customWidth="1"/>
    <col min="4" max="4" width="18" customWidth="1"/>
    <col min="5" max="7" width="14.21875" customWidth="1"/>
    <col min="8" max="8" width="5.44140625" customWidth="1"/>
  </cols>
  <sheetData>
    <row r="1" spans="1:8" s="3" customFormat="1" ht="15.75" customHeight="1">
      <c r="A1" s="21" t="s">
        <v>14</v>
      </c>
      <c r="B1" s="21"/>
    </row>
    <row r="2" spans="1:8" s="3" customFormat="1" ht="15.75" customHeight="1">
      <c r="A2" s="24"/>
    </row>
    <row r="3" spans="1:8" s="3" customFormat="1" ht="15.75" customHeight="1">
      <c r="A3" s="25" t="s">
        <v>0</v>
      </c>
    </row>
    <row r="4" spans="1:8" s="3" customFormat="1" ht="82.2" customHeight="1" thickBot="1">
      <c r="A4" s="26" t="s">
        <v>28</v>
      </c>
    </row>
    <row r="5" spans="1:8" s="3" customFormat="1" ht="15.6" customHeight="1">
      <c r="A5" s="27" t="s">
        <v>15</v>
      </c>
      <c r="B5" s="28" t="s">
        <v>16</v>
      </c>
      <c r="C5" s="29" t="s">
        <v>17</v>
      </c>
      <c r="D5" s="28" t="s">
        <v>18</v>
      </c>
      <c r="E5" s="28" t="s">
        <v>19</v>
      </c>
      <c r="F5" s="30" t="s">
        <v>20</v>
      </c>
    </row>
    <row r="6" spans="1:8" s="3" customFormat="1" ht="15.6" customHeight="1">
      <c r="A6" s="31" t="s">
        <v>21</v>
      </c>
      <c r="B6" s="32">
        <v>2500000</v>
      </c>
      <c r="C6" s="32"/>
      <c r="D6" s="32"/>
      <c r="E6" s="32"/>
      <c r="F6" s="33"/>
    </row>
    <row r="7" spans="1:8" s="3" customFormat="1" ht="15.6" customHeight="1">
      <c r="A7" s="31" t="s">
        <v>22</v>
      </c>
      <c r="B7" s="32"/>
      <c r="C7" s="32">
        <f>400000*12</f>
        <v>4800000</v>
      </c>
      <c r="D7" s="32">
        <f>405000*12</f>
        <v>4860000</v>
      </c>
      <c r="E7" s="32">
        <f>410000*12</f>
        <v>4920000</v>
      </c>
      <c r="F7" s="33">
        <f>415000*12</f>
        <v>4980000</v>
      </c>
    </row>
    <row r="8" spans="1:8" s="3" customFormat="1" ht="15.6" customHeight="1">
      <c r="A8" s="31" t="s">
        <v>23</v>
      </c>
      <c r="B8" s="32"/>
      <c r="C8" s="32">
        <f>290000*12</f>
        <v>3480000</v>
      </c>
      <c r="D8" s="32">
        <f>300000*12</f>
        <v>3600000</v>
      </c>
      <c r="E8" s="32">
        <f>310000*12</f>
        <v>3720000</v>
      </c>
      <c r="F8" s="33">
        <f>320000*12</f>
        <v>3840000</v>
      </c>
    </row>
    <row r="9" spans="1:8" s="3" customFormat="1" ht="15.6" customHeight="1" thickBot="1">
      <c r="A9" s="34" t="s">
        <v>24</v>
      </c>
      <c r="B9" s="35">
        <f>-B6</f>
        <v>-2500000</v>
      </c>
      <c r="C9" s="35">
        <f>C7-C8</f>
        <v>1320000</v>
      </c>
      <c r="D9" s="35">
        <f t="shared" ref="D9:F9" si="0">D7-D8</f>
        <v>1260000</v>
      </c>
      <c r="E9" s="35">
        <f t="shared" si="0"/>
        <v>1200000</v>
      </c>
      <c r="F9" s="36">
        <f t="shared" si="0"/>
        <v>1140000</v>
      </c>
    </row>
    <row r="10" spans="1:8" s="3" customFormat="1" ht="15.6" customHeight="1">
      <c r="A10" s="37"/>
      <c r="B10" s="38"/>
      <c r="C10" s="37"/>
      <c r="D10" s="37"/>
      <c r="E10" s="37"/>
      <c r="F10" s="37"/>
    </row>
    <row r="11" spans="1:8" s="3" customFormat="1" ht="15.75" customHeight="1">
      <c r="A11" s="39" t="s">
        <v>25</v>
      </c>
      <c r="B11" s="40"/>
      <c r="C11" s="37"/>
      <c r="D11" s="37"/>
      <c r="E11" s="37"/>
      <c r="F11" s="37"/>
    </row>
    <row r="12" spans="1:8" s="3" customFormat="1" ht="15.75" customHeight="1">
      <c r="A12" s="41" t="s">
        <v>26</v>
      </c>
      <c r="B12" s="42">
        <f>B9/1.1+C9/1.1^2+D9/1.1^3+E9/1.1^4+F9/1.1^5</f>
        <v>1292304.9220433272</v>
      </c>
      <c r="C12" s="37"/>
      <c r="D12" s="37"/>
      <c r="E12" s="37"/>
      <c r="F12" s="37"/>
    </row>
    <row r="13" spans="1:8" s="3" customFormat="1" ht="14.4" customHeight="1">
      <c r="A13" s="37"/>
      <c r="B13" s="40"/>
      <c r="C13" s="37"/>
      <c r="D13" s="37"/>
      <c r="E13" s="37"/>
      <c r="F13" s="37"/>
    </row>
    <row r="14" spans="1:8" s="3" customFormat="1" ht="15.75" customHeight="1">
      <c r="A14" s="39" t="s">
        <v>27</v>
      </c>
      <c r="B14" s="40"/>
      <c r="C14" s="37"/>
      <c r="D14" s="37"/>
      <c r="E14" s="37"/>
      <c r="F14" s="37"/>
    </row>
    <row r="15" spans="1:8" s="3" customFormat="1" ht="15.75" customHeight="1">
      <c r="A15" s="39"/>
      <c r="B15" s="40"/>
      <c r="C15" s="37"/>
      <c r="D15" s="37"/>
      <c r="E15" s="37"/>
      <c r="F15" s="37"/>
    </row>
    <row r="16" spans="1:8" ht="16.5" customHeight="1">
      <c r="A16" s="20" t="s">
        <v>11</v>
      </c>
      <c r="B16" s="20"/>
      <c r="C16" s="3"/>
      <c r="D16" s="3"/>
      <c r="E16" s="3"/>
      <c r="F16" s="3"/>
      <c r="G16" s="3"/>
      <c r="H16" s="1"/>
    </row>
    <row r="17" spans="1:8" s="3" customFormat="1" ht="16.5" customHeight="1">
      <c r="A17" s="19"/>
      <c r="B17" s="19"/>
      <c r="H17" s="2"/>
    </row>
    <row r="18" spans="1:8" s="3" customFormat="1" ht="16.5" customHeight="1">
      <c r="A18" s="22" t="s">
        <v>12</v>
      </c>
      <c r="B18" s="22"/>
    </row>
    <row r="19" spans="1:8" s="3" customFormat="1" ht="193.8" customHeight="1">
      <c r="A19" s="23" t="s">
        <v>13</v>
      </c>
      <c r="B19" s="23"/>
      <c r="C19" s="23"/>
    </row>
    <row r="20" spans="1:8" ht="16.5" customHeight="1" thickBot="1">
      <c r="A20" s="2"/>
      <c r="B20" s="2"/>
      <c r="C20" s="2"/>
      <c r="D20" s="2"/>
      <c r="E20" s="2"/>
      <c r="F20" s="2"/>
      <c r="G20" s="2"/>
      <c r="H20" s="1"/>
    </row>
    <row r="21" spans="1:8" ht="34.5" customHeight="1" thickBot="1">
      <c r="A21" s="17" t="s">
        <v>1</v>
      </c>
      <c r="B21" s="18" t="s">
        <v>7</v>
      </c>
      <c r="C21" s="18" t="s">
        <v>8</v>
      </c>
      <c r="D21" s="18" t="s">
        <v>10</v>
      </c>
      <c r="E21" s="18" t="s">
        <v>9</v>
      </c>
      <c r="F21" s="18" t="s">
        <v>2</v>
      </c>
      <c r="G21" s="11" t="s">
        <v>3</v>
      </c>
      <c r="H21" s="1"/>
    </row>
    <row r="22" spans="1:8" ht="66.599999999999994" customHeight="1">
      <c r="A22" s="12" t="s">
        <v>4</v>
      </c>
      <c r="B22" s="7">
        <v>200</v>
      </c>
      <c r="C22" s="8">
        <v>2</v>
      </c>
      <c r="D22" s="8">
        <v>0.8</v>
      </c>
      <c r="E22" s="16">
        <v>0.25</v>
      </c>
      <c r="F22" s="13">
        <f>(B22*C22*D22)/E22</f>
        <v>1280</v>
      </c>
      <c r="G22" s="14">
        <v>2</v>
      </c>
      <c r="H22" s="1"/>
    </row>
    <row r="23" spans="1:8" ht="65.400000000000006" customHeight="1">
      <c r="A23" s="12" t="s">
        <v>5</v>
      </c>
      <c r="B23" s="5">
        <v>700</v>
      </c>
      <c r="C23" s="6">
        <v>2</v>
      </c>
      <c r="D23" s="4">
        <v>0.8</v>
      </c>
      <c r="E23" s="5">
        <v>0.25</v>
      </c>
      <c r="F23" s="9">
        <f t="shared" ref="F23:F24" si="1">(B23*C23*D23)/E23</f>
        <v>4480</v>
      </c>
      <c r="G23" s="15">
        <v>1</v>
      </c>
      <c r="H23" s="1"/>
    </row>
    <row r="24" spans="1:8" ht="81" customHeight="1">
      <c r="A24" s="12" t="s">
        <v>6</v>
      </c>
      <c r="B24" s="10">
        <v>700</v>
      </c>
      <c r="C24" s="6">
        <v>1</v>
      </c>
      <c r="D24" s="6">
        <v>0.5</v>
      </c>
      <c r="E24" s="5">
        <v>0.5</v>
      </c>
      <c r="F24" s="9">
        <f t="shared" si="1"/>
        <v>700</v>
      </c>
      <c r="G24" s="15">
        <v>3</v>
      </c>
      <c r="H24" s="1"/>
    </row>
    <row r="25" spans="1:8" ht="16.5" customHeight="1">
      <c r="A25" s="2"/>
      <c r="B25" s="2"/>
      <c r="C25" s="2"/>
      <c r="D25" s="2"/>
      <c r="E25" s="2"/>
      <c r="F25" s="2"/>
      <c r="G25" s="2"/>
      <c r="H25" s="1"/>
    </row>
  </sheetData>
  <mergeCells count="4">
    <mergeCell ref="A19:C19"/>
    <mergeCell ref="A1:B1"/>
    <mergeCell ref="A16:B16"/>
    <mergeCell ref="A18:B18"/>
  </mergeCells>
  <conditionalFormatting sqref="G22:G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HW9 task1-2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Андрей</cp:lastModifiedBy>
  <dcterms:modified xsi:type="dcterms:W3CDTF">2024-02-05T02:07:01Z</dcterms:modified>
</cp:coreProperties>
</file>