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5.1. Семинар №6\ДЗ\"/>
    </mc:Choice>
  </mc:AlternateContent>
  <xr:revisionPtr revIDLastSave="0" documentId="13_ncr:1_{3AFF3D6E-217E-402B-A44B-D593AE2CC8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  <sheet name="Отчет о результатах " sheetId="8" r:id="rId2"/>
  </sheets>
  <definedNames>
    <definedName name="solver_adj" localSheetId="0" hidden="1">Данные!$B$20:$D$20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Данные!$B$20</definedName>
    <definedName name="solver_lhs2" localSheetId="0" hidden="1">Данные!$C$20</definedName>
    <definedName name="solver_lhs3" localSheetId="0" hidden="1">Данные!$D$20</definedName>
    <definedName name="solver_lhs4" localSheetId="0" hidden="1">Данные!$G$17</definedName>
    <definedName name="solver_lhs5" localSheetId="0" hidden="1">Данные!$G$18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Данные!$G$22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Данные!$B$19</definedName>
    <definedName name="solver_rhs2" localSheetId="0" hidden="1">Данные!$C$19</definedName>
    <definedName name="solver_rhs3" localSheetId="0" hidden="1">Данные!$D$19</definedName>
    <definedName name="solver_rhs4" localSheetId="0" hidden="1">15000</definedName>
    <definedName name="solver_rhs5" localSheetId="0" hidden="1">3000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54000000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  <c r="D22" i="1" l="1"/>
  <c r="D21" i="1"/>
  <c r="C22" i="1"/>
  <c r="C21" i="1"/>
  <c r="B22" i="1"/>
  <c r="B21" i="1"/>
  <c r="G18" i="1" l="1"/>
  <c r="G17" i="1"/>
  <c r="G19" i="1" l="1"/>
  <c r="G22" i="1"/>
</calcChain>
</file>

<file path=xl/sharedStrings.xml><?xml version="1.0" encoding="utf-8"?>
<sst xmlns="http://schemas.openxmlformats.org/spreadsheetml/2006/main" count="97" uniqueCount="75">
  <si>
    <t>Задача №3</t>
  </si>
  <si>
    <t>Завод производит мыши, клавиатуры и джойстики для видеоигр. В таблице приведена прибыль с единицы продукции, количество рабочего времени, затрачиваемое на единицу продукции, ежемесячный спрос на продукты и количество машинного времени, затрачиваемое на единицу продукции.
Каждый месяц доступно в общей сложности 13 000 часов рабочего времени и 3000 часов машинного времени. Каким образом завод может максимизировать ежемесячную прибыль?</t>
  </si>
  <si>
    <t xml:space="preserve">Мышь                                       </t>
  </si>
  <si>
    <t xml:space="preserve"> Клавиатура                        </t>
  </si>
  <si>
    <t xml:space="preserve">       Джойстик</t>
  </si>
  <si>
    <t xml:space="preserve">Ежемесячный спрос       </t>
  </si>
  <si>
    <t xml:space="preserve">Прибыль/единица, руб.               </t>
  </si>
  <si>
    <t>Рабочее время/единица, час</t>
  </si>
  <si>
    <t>Машинное время/единица, час</t>
  </si>
  <si>
    <t>Итого затраты раб.времени, час</t>
  </si>
  <si>
    <t>Итого затраты маш.времени, час</t>
  </si>
  <si>
    <t>Ограничения</t>
  </si>
  <si>
    <t>Рабочее время в месяц, час</t>
  </si>
  <si>
    <t>Машинное время в месяц, час</t>
  </si>
  <si>
    <t>Суммарная прибыль по продукту в месяц, руб</t>
  </si>
  <si>
    <t>Сводная таблица</t>
  </si>
  <si>
    <t>Всего затрат раб.времени за месяц, час</t>
  </si>
  <si>
    <t>Всего затрат маш.времени за месяц, час</t>
  </si>
  <si>
    <t>Суммарная прибыль за месяц, руб.</t>
  </si>
  <si>
    <t>Наименование</t>
  </si>
  <si>
    <t>Значение</t>
  </si>
  <si>
    <t>Примечание</t>
  </si>
  <si>
    <t>превышен лимит раб. времени в месяц на основ. исх.данных</t>
  </si>
  <si>
    <t>прибыль на основ-е исх.данных с превышенным лимитом раб.времени</t>
  </si>
  <si>
    <t>Суммарная прибыль МОЯ, руб</t>
  </si>
  <si>
    <t>Ежемесячный спрос Мышь</t>
  </si>
  <si>
    <t>Ежемесячный спрос Клавиатура</t>
  </si>
  <si>
    <t>Ежемесячный спрос Джойстик</t>
  </si>
  <si>
    <t>&lt;=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</si>
  <si>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</si>
  <si>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</si>
  <si>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</si>
  <si>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</si>
  <si>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Число итераций: 0 Число подзадач: 0</t>
  </si>
  <si>
    <t>Параметры поиска решения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</si>
  <si>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</si>
  <si>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</si>
  <si>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</si>
  <si>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</si>
  <si>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</si>
  <si>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</si>
  <si>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</si>
  <si>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</si>
  <si>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</si>
  <si>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</si>
  <si>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</si>
  <si>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</si>
  <si>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Суммарная прибыль МОЯ, руб Значение</t>
  </si>
  <si>
    <t>Продолжить</t>
  </si>
  <si>
    <t>$G$17</t>
  </si>
  <si>
    <t>Всего затрат раб.времени за месяц, час Значение</t>
  </si>
  <si>
    <t>$G$18</t>
  </si>
  <si>
    <t>Всего затрат маш.времени за месяц, час Значение</t>
  </si>
  <si>
    <t>Привязка</t>
  </si>
  <si>
    <t>$G$18&lt;=3000</t>
  </si>
  <si>
    <t>Без привязки</t>
  </si>
  <si>
    <t>Количество произведенной продукции в мес, ед.</t>
  </si>
  <si>
    <t>$G$22</t>
  </si>
  <si>
    <t>ВЫВОДЫ на основании "Поиска решения":</t>
  </si>
  <si>
    <t>$G$17&lt;=15000</t>
  </si>
  <si>
    <r>
      <t xml:space="preserve">На основании исходных данных и ограничений для покрытия ежемесячного спроса на производстве будет превышен лимит рабочего времени.                                                                                                                                                                                                                              Варианты решения:                                                                                                                                                  1.Увеличение лимита рабочего времени в месяц (в ограничениях)  для покрытия ежемесячного спроса и соответственно получение большей прибыли.                                                                                                                                                                          </t>
    </r>
    <r>
      <rPr>
        <sz val="14"/>
        <color rgb="FFFF0000"/>
        <rFont val="Calibri"/>
        <family val="2"/>
        <charset val="204"/>
        <scheme val="minor"/>
      </rPr>
      <t xml:space="preserve">  </t>
    </r>
    <r>
      <rPr>
        <sz val="14"/>
        <rFont val="Calibri"/>
        <family val="2"/>
        <charset val="204"/>
        <scheme val="minor"/>
      </rPr>
      <t>2. Снижение объмов производства продукции в месяц , т.е быть ниже ежемесячного спроса, чтобы соотвествовать исходным ограничениям.</t>
    </r>
  </si>
  <si>
    <t>Лист: [HW№6 task3.xlsx]Данные</t>
  </si>
  <si>
    <t>Отчет создан: 6/9/2023 7:07:17 PM</t>
  </si>
  <si>
    <t>Время решения: 0.031 секунд.</t>
  </si>
  <si>
    <t>Максимальное время Без пределов,  Число итераций Без пределов, Precision 0.000001</t>
  </si>
  <si>
    <t xml:space="preserve"> Сходимость 0.0001, Размер совокупности 100, Случайное начальное значение 0, Центральные производные</t>
  </si>
  <si>
    <t>$B$20</t>
  </si>
  <si>
    <t xml:space="preserve">Количество произведенной продукции в мес, ед. Мышь                                       </t>
  </si>
  <si>
    <t>$C$20</t>
  </si>
  <si>
    <t xml:space="preserve">Количество произведенной продукции в мес, ед.  Клавиатура                        </t>
  </si>
  <si>
    <t>$D$20</t>
  </si>
  <si>
    <t>Количество произведенной продукции в мес, ед.        Джойстик</t>
  </si>
  <si>
    <t>$B$20&lt;=$B$19</t>
  </si>
  <si>
    <t>$C$20&lt;=$C$19</t>
  </si>
  <si>
    <t>$D$20&lt;=$D$19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</si>
</sst>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top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top"/>
    </xf>
    <xf numFmtId="164" fontId="6" fillId="0" borderId="1" xfId="0" applyNumberFormat="1" applyFont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vertical="top"/>
    </xf>
    <xf numFmtId="0" fontId="2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164" fontId="0" fillId="0" borderId="6" xfId="0" applyNumberFormat="1" applyFill="1" applyBorder="1" applyAlignment="1"/>
    <xf numFmtId="3" fontId="0" fillId="0" borderId="7" xfId="0" applyNumberFormat="1" applyFill="1" applyBorder="1" applyAlignment="1"/>
    <xf numFmtId="3" fontId="0" fillId="0" borderId="6" xfId="0" applyNumberFormat="1" applyFill="1" applyBorder="1" applyAlignment="1"/>
    <xf numFmtId="0" fontId="8" fillId="0" borderId="1" xfId="0" applyFont="1" applyFill="1" applyBorder="1"/>
    <xf numFmtId="164" fontId="8" fillId="0" borderId="1" xfId="0" applyNumberFormat="1" applyFont="1" applyBorder="1"/>
    <xf numFmtId="0" fontId="8" fillId="0" borderId="1" xfId="0" applyFont="1" applyBorder="1"/>
    <xf numFmtId="3" fontId="8" fillId="2" borderId="1" xfId="0" applyNumberFormat="1" applyFont="1" applyFill="1" applyBorder="1"/>
    <xf numFmtId="3" fontId="8" fillId="0" borderId="1" xfId="0" applyNumberFormat="1" applyFont="1" applyBorder="1"/>
    <xf numFmtId="0" fontId="8" fillId="2" borderId="1" xfId="0" applyFont="1" applyFill="1" applyBorder="1" applyAlignment="1">
      <alignment vertical="top"/>
    </xf>
    <xf numFmtId="164" fontId="8" fillId="2" borderId="1" xfId="0" applyNumberFormat="1" applyFont="1" applyFill="1" applyBorder="1" applyAlignment="1">
      <alignment vertical="top"/>
    </xf>
    <xf numFmtId="3" fontId="6" fillId="2" borderId="1" xfId="0" applyNumberFormat="1" applyFont="1" applyFill="1" applyBorder="1" applyAlignment="1">
      <alignment vertical="top"/>
    </xf>
    <xf numFmtId="0" fontId="3" fillId="4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5" fillId="2" borderId="1" xfId="0" applyFont="1" applyFill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11" fillId="0" borderId="5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D8A6E1A3-E113-435E-9C6D-3085504F5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13" zoomScale="70" zoomScaleNormal="70" workbookViewId="0">
      <selection activeCell="G22" sqref="G22"/>
    </sheetView>
  </sheetViews>
  <sheetFormatPr defaultRowHeight="14.4" x14ac:dyDescent="0.3"/>
  <cols>
    <col min="1" max="1" width="49.5546875" customWidth="1"/>
    <col min="2" max="2" width="33.109375" bestFit="1" customWidth="1"/>
    <col min="3" max="3" width="29.88671875" bestFit="1" customWidth="1"/>
    <col min="4" max="4" width="16.77734375" bestFit="1" customWidth="1"/>
    <col min="5" max="5" width="13" customWidth="1"/>
    <col min="6" max="6" width="40.6640625" bestFit="1" customWidth="1"/>
    <col min="7" max="7" width="15.5546875" bestFit="1" customWidth="1"/>
    <col min="8" max="8" width="20.77734375" customWidth="1"/>
    <col min="12" max="12" width="13.6640625" customWidth="1"/>
  </cols>
  <sheetData>
    <row r="1" spans="1:12" ht="18" x14ac:dyDescent="0.35">
      <c r="A1" s="1" t="s">
        <v>0</v>
      </c>
      <c r="B1" s="2"/>
    </row>
    <row r="2" spans="1:12" ht="14.4" customHeight="1" x14ac:dyDescent="0.3">
      <c r="A2" s="36" t="s">
        <v>1</v>
      </c>
      <c r="B2" s="36"/>
      <c r="C2" s="36"/>
      <c r="D2" s="36"/>
      <c r="E2" s="36"/>
      <c r="F2" s="36"/>
      <c r="G2" s="36"/>
      <c r="H2" s="36"/>
    </row>
    <row r="3" spans="1:12" ht="14.4" customHeight="1" x14ac:dyDescent="0.3">
      <c r="A3" s="36"/>
      <c r="B3" s="36"/>
      <c r="C3" s="36"/>
      <c r="D3" s="36"/>
      <c r="E3" s="36"/>
      <c r="F3" s="36"/>
      <c r="G3" s="36"/>
      <c r="H3" s="36"/>
    </row>
    <row r="4" spans="1:12" ht="14.4" customHeight="1" x14ac:dyDescent="0.3">
      <c r="A4" s="36"/>
      <c r="B4" s="36"/>
      <c r="C4" s="36"/>
      <c r="D4" s="36"/>
      <c r="E4" s="36"/>
      <c r="F4" s="36"/>
      <c r="G4" s="36"/>
      <c r="H4" s="36"/>
    </row>
    <row r="5" spans="1:12" ht="10.8" customHeight="1" x14ac:dyDescent="0.3">
      <c r="A5" s="36"/>
      <c r="B5" s="36"/>
      <c r="C5" s="36"/>
      <c r="D5" s="36"/>
      <c r="E5" s="36"/>
      <c r="F5" s="36"/>
      <c r="G5" s="36"/>
      <c r="H5" s="36"/>
    </row>
    <row r="6" spans="1:12" ht="15.6" x14ac:dyDescent="0.3">
      <c r="A6" s="6"/>
      <c r="B6" s="6"/>
      <c r="C6" s="6"/>
      <c r="D6" s="6"/>
      <c r="E6" s="6"/>
      <c r="F6" s="6"/>
      <c r="G6" s="6"/>
      <c r="H6" s="6"/>
    </row>
    <row r="7" spans="1:12" ht="18" x14ac:dyDescent="0.3">
      <c r="A7" s="33" t="s">
        <v>11</v>
      </c>
      <c r="B7" s="34"/>
      <c r="C7" s="35"/>
      <c r="D7" s="6"/>
      <c r="E7" s="6"/>
      <c r="F7" s="6"/>
      <c r="G7" s="6"/>
      <c r="H7" s="6"/>
    </row>
    <row r="8" spans="1:12" ht="18" customHeight="1" x14ac:dyDescent="0.3">
      <c r="A8" s="7" t="s">
        <v>12</v>
      </c>
      <c r="B8" s="7" t="s">
        <v>28</v>
      </c>
      <c r="C8" s="7">
        <v>13000</v>
      </c>
      <c r="E8" s="3"/>
      <c r="F8" s="3"/>
      <c r="G8" s="3"/>
      <c r="H8" s="3"/>
    </row>
    <row r="9" spans="1:12" ht="18" customHeight="1" x14ac:dyDescent="0.3">
      <c r="A9" s="8" t="s">
        <v>13</v>
      </c>
      <c r="B9" s="7" t="s">
        <v>28</v>
      </c>
      <c r="C9" s="8">
        <v>3000</v>
      </c>
    </row>
    <row r="10" spans="1:12" ht="18" customHeight="1" x14ac:dyDescent="0.3">
      <c r="A10" s="8" t="s">
        <v>25</v>
      </c>
      <c r="B10" s="7" t="s">
        <v>28</v>
      </c>
      <c r="C10" s="8">
        <v>15000</v>
      </c>
    </row>
    <row r="11" spans="1:12" ht="18" customHeight="1" x14ac:dyDescent="0.3">
      <c r="A11" s="8" t="s">
        <v>26</v>
      </c>
      <c r="B11" s="7" t="s">
        <v>28</v>
      </c>
      <c r="C11" s="8">
        <v>29000</v>
      </c>
    </row>
    <row r="12" spans="1:12" ht="18" customHeight="1" x14ac:dyDescent="0.3">
      <c r="A12" s="8" t="s">
        <v>27</v>
      </c>
      <c r="B12" s="7" t="s">
        <v>28</v>
      </c>
      <c r="C12" s="8">
        <v>11000</v>
      </c>
    </row>
    <row r="13" spans="1:12" ht="15.6" x14ac:dyDescent="0.3">
      <c r="A13" s="10"/>
      <c r="B13" s="10"/>
      <c r="C13" s="11"/>
    </row>
    <row r="15" spans="1:12" ht="18" x14ac:dyDescent="0.35">
      <c r="A15" s="8"/>
      <c r="B15" s="12" t="s">
        <v>2</v>
      </c>
      <c r="C15" s="13" t="s">
        <v>3</v>
      </c>
      <c r="D15" s="12" t="s">
        <v>4</v>
      </c>
      <c r="F15" s="32" t="s">
        <v>15</v>
      </c>
      <c r="G15" s="32"/>
      <c r="H15" s="32"/>
      <c r="I15" s="32"/>
      <c r="J15" s="32"/>
      <c r="K15" s="32"/>
      <c r="L15" s="32"/>
    </row>
    <row r="16" spans="1:12" ht="18" customHeight="1" x14ac:dyDescent="0.3">
      <c r="A16" s="8" t="s">
        <v>6</v>
      </c>
      <c r="B16" s="9">
        <v>800</v>
      </c>
      <c r="C16" s="9">
        <v>1100</v>
      </c>
      <c r="D16" s="9">
        <v>900</v>
      </c>
      <c r="F16" s="25" t="s">
        <v>19</v>
      </c>
      <c r="G16" s="25" t="s">
        <v>20</v>
      </c>
      <c r="H16" s="43" t="s">
        <v>21</v>
      </c>
      <c r="I16" s="44"/>
      <c r="J16" s="44"/>
      <c r="K16" s="44"/>
      <c r="L16" s="44"/>
    </row>
    <row r="17" spans="1:12" ht="18" customHeight="1" x14ac:dyDescent="0.3">
      <c r="A17" s="8" t="s">
        <v>7</v>
      </c>
      <c r="B17" s="8">
        <v>0.2</v>
      </c>
      <c r="C17" s="8">
        <v>0.3</v>
      </c>
      <c r="D17" s="8">
        <v>0.24</v>
      </c>
      <c r="F17" s="15" t="s">
        <v>16</v>
      </c>
      <c r="G17" s="26">
        <f>SUM(B21:D21)</f>
        <v>14340</v>
      </c>
      <c r="H17" s="38" t="s">
        <v>22</v>
      </c>
      <c r="I17" s="39"/>
      <c r="J17" s="39"/>
      <c r="K17" s="39"/>
      <c r="L17" s="39"/>
    </row>
    <row r="18" spans="1:12" ht="18" customHeight="1" x14ac:dyDescent="0.3">
      <c r="A18" s="8" t="s">
        <v>8</v>
      </c>
      <c r="B18" s="8">
        <v>0.04</v>
      </c>
      <c r="C18" s="8">
        <v>5.5E-2</v>
      </c>
      <c r="D18" s="8">
        <v>0.04</v>
      </c>
      <c r="F18" s="8" t="s">
        <v>17</v>
      </c>
      <c r="G18" s="27">
        <f>SUM(B22:D22)</f>
        <v>2635</v>
      </c>
      <c r="H18" s="40"/>
      <c r="I18" s="41"/>
      <c r="J18" s="41"/>
      <c r="K18" s="41"/>
      <c r="L18" s="41"/>
    </row>
    <row r="19" spans="1:12" ht="33" customHeight="1" x14ac:dyDescent="0.3">
      <c r="A19" s="16" t="s">
        <v>5</v>
      </c>
      <c r="B19" s="30">
        <v>15000</v>
      </c>
      <c r="C19" s="30">
        <v>29000</v>
      </c>
      <c r="D19" s="30">
        <v>11000</v>
      </c>
      <c r="F19" s="28" t="s">
        <v>18</v>
      </c>
      <c r="G19" s="29">
        <f>SUM(B23:D23)</f>
        <v>53800000</v>
      </c>
      <c r="H19" s="38" t="s">
        <v>23</v>
      </c>
      <c r="I19" s="42"/>
      <c r="J19" s="42"/>
      <c r="K19" s="42"/>
      <c r="L19" s="42"/>
    </row>
    <row r="20" spans="1:12" ht="19.2" customHeight="1" x14ac:dyDescent="0.3">
      <c r="A20" s="16" t="s">
        <v>56</v>
      </c>
      <c r="B20" s="30">
        <v>15000</v>
      </c>
      <c r="C20" s="30">
        <v>29000</v>
      </c>
      <c r="D20" s="30">
        <v>11000</v>
      </c>
    </row>
    <row r="21" spans="1:12" ht="18" customHeight="1" x14ac:dyDescent="0.3">
      <c r="A21" s="8" t="s">
        <v>9</v>
      </c>
      <c r="B21" s="8">
        <f>B20*B17</f>
        <v>3000</v>
      </c>
      <c r="C21" s="8">
        <f t="shared" ref="C21:D21" si="0">C20*C17</f>
        <v>8700</v>
      </c>
      <c r="D21" s="8">
        <f t="shared" si="0"/>
        <v>2640</v>
      </c>
      <c r="F21" s="5"/>
      <c r="G21" s="5"/>
      <c r="H21" s="5"/>
      <c r="I21" s="5"/>
      <c r="J21" s="5"/>
      <c r="K21" s="5"/>
      <c r="L21" s="5"/>
    </row>
    <row r="22" spans="1:12" ht="18" customHeight="1" x14ac:dyDescent="0.3">
      <c r="A22" s="8" t="s">
        <v>10</v>
      </c>
      <c r="B22" s="8">
        <f>B18*B20</f>
        <v>600</v>
      </c>
      <c r="C22" s="8">
        <f t="shared" ref="C22:D22" si="1">C18*C20</f>
        <v>1595</v>
      </c>
      <c r="D22" s="8">
        <f t="shared" si="1"/>
        <v>440</v>
      </c>
      <c r="F22" s="25" t="s">
        <v>24</v>
      </c>
      <c r="G22" s="14">
        <f>SUM(B23:D23)</f>
        <v>53800000</v>
      </c>
      <c r="H22" s="5"/>
      <c r="I22" s="5"/>
      <c r="J22" s="5"/>
      <c r="K22" s="5"/>
      <c r="L22" s="5"/>
    </row>
    <row r="23" spans="1:12" ht="18" customHeight="1" x14ac:dyDescent="0.3">
      <c r="A23" s="23" t="s">
        <v>14</v>
      </c>
      <c r="B23" s="24">
        <f>B16*B20</f>
        <v>12000000</v>
      </c>
      <c r="C23" s="24">
        <f t="shared" ref="C23:D23" si="2">C16*C20</f>
        <v>31900000</v>
      </c>
      <c r="D23" s="24">
        <f t="shared" si="2"/>
        <v>9900000</v>
      </c>
    </row>
    <row r="26" spans="1:12" ht="18" x14ac:dyDescent="0.35">
      <c r="A26" s="31" t="s">
        <v>58</v>
      </c>
    </row>
    <row r="27" spans="1:12" ht="134.4" customHeight="1" x14ac:dyDescent="0.3">
      <c r="A27" s="37" t="s">
        <v>60</v>
      </c>
      <c r="B27" s="37"/>
      <c r="C27" s="37"/>
    </row>
    <row r="31" spans="1:12" x14ac:dyDescent="0.3">
      <c r="A31" s="4"/>
    </row>
  </sheetData>
  <mergeCells count="8">
    <mergeCell ref="F15:L15"/>
    <mergeCell ref="A7:C7"/>
    <mergeCell ref="A2:H5"/>
    <mergeCell ref="A27:C27"/>
    <mergeCell ref="H17:L17"/>
    <mergeCell ref="H18:L18"/>
    <mergeCell ref="H19:L19"/>
    <mergeCell ref="H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1E09-DC00-4C10-B1BB-8297388A8B83}">
  <dimension ref="A1:G32"/>
  <sheetViews>
    <sheetView showGridLines="0" topLeftCell="A13" workbookViewId="0">
      <selection activeCell="C31" sqref="C31"/>
    </sheetView>
  </sheetViews>
  <sheetFormatPr defaultRowHeight="14.4" x14ac:dyDescent="0.3"/>
  <cols>
    <col min="1" max="1" width="2.33203125" customWidth="1"/>
    <col min="2" max="2" width="7.21875" bestFit="1" customWidth="1"/>
    <col min="3" max="3" width="68.2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" t="s">
        <v>29</v>
      </c>
    </row>
    <row r="2" spans="1:5" x14ac:dyDescent="0.3">
      <c r="A2" s="17" t="s">
        <v>61</v>
      </c>
    </row>
    <row r="3" spans="1:5" x14ac:dyDescent="0.3">
      <c r="A3" s="17" t="s">
        <v>62</v>
      </c>
    </row>
    <row r="4" spans="1:5" x14ac:dyDescent="0.3">
      <c r="A4" s="17" t="s">
        <v>30</v>
      </c>
    </row>
    <row r="5" spans="1:5" x14ac:dyDescent="0.3">
      <c r="A5" s="17" t="s">
        <v>31</v>
      </c>
    </row>
    <row r="6" spans="1:5" x14ac:dyDescent="0.3">
      <c r="A6" s="17"/>
      <c r="B6" t="s">
        <v>32</v>
      </c>
    </row>
    <row r="7" spans="1:5" x14ac:dyDescent="0.3">
      <c r="A7" s="17"/>
      <c r="B7" t="s">
        <v>63</v>
      </c>
    </row>
    <row r="8" spans="1:5" x14ac:dyDescent="0.3">
      <c r="A8" s="17"/>
      <c r="B8" t="s">
        <v>33</v>
      </c>
    </row>
    <row r="9" spans="1:5" x14ac:dyDescent="0.3">
      <c r="A9" s="17" t="s">
        <v>34</v>
      </c>
    </row>
    <row r="10" spans="1:5" x14ac:dyDescent="0.3">
      <c r="B10" t="s">
        <v>64</v>
      </c>
    </row>
    <row r="11" spans="1:5" x14ac:dyDescent="0.3">
      <c r="B11" t="s">
        <v>65</v>
      </c>
    </row>
    <row r="12" spans="1:5" x14ac:dyDescent="0.3">
      <c r="B12" t="s">
        <v>35</v>
      </c>
    </row>
    <row r="14" spans="1:5" ht="15" thickBot="1" x14ac:dyDescent="0.35">
      <c r="A14" t="s">
        <v>36</v>
      </c>
    </row>
    <row r="15" spans="1:5" ht="15" thickBot="1" x14ac:dyDescent="0.35">
      <c r="B15" s="45" t="s">
        <v>37</v>
      </c>
      <c r="C15" s="45" t="s">
        <v>38</v>
      </c>
      <c r="D15" s="45" t="s">
        <v>39</v>
      </c>
      <c r="E15" s="45" t="s">
        <v>40</v>
      </c>
    </row>
    <row r="16" spans="1:5" ht="15" thickBot="1" x14ac:dyDescent="0.35">
      <c r="B16" s="18" t="s">
        <v>57</v>
      </c>
      <c r="C16" s="18" t="s">
        <v>47</v>
      </c>
      <c r="D16" s="20">
        <v>53800000</v>
      </c>
      <c r="E16" s="20">
        <v>53800000</v>
      </c>
    </row>
    <row r="19" spans="1:7" ht="15" thickBot="1" x14ac:dyDescent="0.35">
      <c r="A19" t="s">
        <v>41</v>
      </c>
    </row>
    <row r="20" spans="1:7" ht="15" thickBot="1" x14ac:dyDescent="0.35">
      <c r="B20" s="45" t="s">
        <v>37</v>
      </c>
      <c r="C20" s="45" t="s">
        <v>38</v>
      </c>
      <c r="D20" s="45" t="s">
        <v>39</v>
      </c>
      <c r="E20" s="45" t="s">
        <v>40</v>
      </c>
      <c r="F20" s="45" t="s">
        <v>42</v>
      </c>
    </row>
    <row r="21" spans="1:7" x14ac:dyDescent="0.3">
      <c r="B21" s="19" t="s">
        <v>66</v>
      </c>
      <c r="C21" s="19" t="s">
        <v>67</v>
      </c>
      <c r="D21" s="21">
        <v>15000</v>
      </c>
      <c r="E21" s="21">
        <v>15000</v>
      </c>
      <c r="F21" s="19" t="s">
        <v>48</v>
      </c>
    </row>
    <row r="22" spans="1:7" x14ac:dyDescent="0.3">
      <c r="B22" s="19" t="s">
        <v>68</v>
      </c>
      <c r="C22" s="19" t="s">
        <v>69</v>
      </c>
      <c r="D22" s="21">
        <v>29000</v>
      </c>
      <c r="E22" s="21">
        <v>29000</v>
      </c>
      <c r="F22" s="19" t="s">
        <v>48</v>
      </c>
    </row>
    <row r="23" spans="1:7" ht="15" thickBot="1" x14ac:dyDescent="0.35">
      <c r="B23" s="18" t="s">
        <v>70</v>
      </c>
      <c r="C23" s="18" t="s">
        <v>71</v>
      </c>
      <c r="D23" s="22">
        <v>11000</v>
      </c>
      <c r="E23" s="22">
        <v>11000</v>
      </c>
      <c r="F23" s="18" t="s">
        <v>48</v>
      </c>
    </row>
    <row r="26" spans="1:7" ht="15" thickBot="1" x14ac:dyDescent="0.35">
      <c r="A26" t="s">
        <v>11</v>
      </c>
    </row>
    <row r="27" spans="1:7" ht="15" thickBot="1" x14ac:dyDescent="0.35">
      <c r="B27" s="45" t="s">
        <v>37</v>
      </c>
      <c r="C27" s="45" t="s">
        <v>38</v>
      </c>
      <c r="D27" s="45" t="s">
        <v>43</v>
      </c>
      <c r="E27" s="45" t="s">
        <v>44</v>
      </c>
      <c r="F27" s="45" t="s">
        <v>45</v>
      </c>
      <c r="G27" s="45" t="s">
        <v>46</v>
      </c>
    </row>
    <row r="28" spans="1:7" x14ac:dyDescent="0.3">
      <c r="B28" s="19" t="s">
        <v>49</v>
      </c>
      <c r="C28" s="19" t="s">
        <v>50</v>
      </c>
      <c r="D28" s="21">
        <v>14340</v>
      </c>
      <c r="E28" s="19" t="s">
        <v>59</v>
      </c>
      <c r="F28" s="19" t="s">
        <v>55</v>
      </c>
      <c r="G28" s="19">
        <v>660</v>
      </c>
    </row>
    <row r="29" spans="1:7" x14ac:dyDescent="0.3">
      <c r="B29" s="19" t="s">
        <v>51</v>
      </c>
      <c r="C29" s="19" t="s">
        <v>52</v>
      </c>
      <c r="D29" s="21">
        <v>2635</v>
      </c>
      <c r="E29" s="19" t="s">
        <v>54</v>
      </c>
      <c r="F29" s="19" t="s">
        <v>55</v>
      </c>
      <c r="G29" s="19">
        <v>365</v>
      </c>
    </row>
    <row r="30" spans="1:7" x14ac:dyDescent="0.3">
      <c r="B30" s="19" t="s">
        <v>66</v>
      </c>
      <c r="C30" s="19" t="s">
        <v>67</v>
      </c>
      <c r="D30" s="21">
        <v>15000</v>
      </c>
      <c r="E30" s="19" t="s">
        <v>72</v>
      </c>
      <c r="F30" s="19" t="s">
        <v>53</v>
      </c>
      <c r="G30" s="19">
        <v>0</v>
      </c>
    </row>
    <row r="31" spans="1:7" x14ac:dyDescent="0.3">
      <c r="B31" s="19" t="s">
        <v>68</v>
      </c>
      <c r="C31" s="19" t="s">
        <v>69</v>
      </c>
      <c r="D31" s="21">
        <v>29000</v>
      </c>
      <c r="E31" s="19" t="s">
        <v>73</v>
      </c>
      <c r="F31" s="19" t="s">
        <v>53</v>
      </c>
      <c r="G31" s="19">
        <v>0</v>
      </c>
    </row>
    <row r="32" spans="1:7" ht="15" thickBot="1" x14ac:dyDescent="0.35">
      <c r="B32" s="18" t="s">
        <v>70</v>
      </c>
      <c r="C32" s="18" t="s">
        <v>71</v>
      </c>
      <c r="D32" s="22">
        <v>11000</v>
      </c>
      <c r="E32" s="18" t="s">
        <v>74</v>
      </c>
      <c r="F32" s="18" t="s">
        <v>53</v>
      </c>
      <c r="G32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Отчет о результатах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Андрей</cp:lastModifiedBy>
  <dcterms:created xsi:type="dcterms:W3CDTF">2015-06-05T18:19:34Z</dcterms:created>
  <dcterms:modified xsi:type="dcterms:W3CDTF">2023-06-09T09:20:24Z</dcterms:modified>
</cp:coreProperties>
</file>