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КАТЯ (ОБУЧЕНИЕ)\4. GeekBrains Инженер-аналитик\Блок 17. Финансовая математика\2.1. Семинар №2\"/>
    </mc:Choice>
  </mc:AlternateContent>
  <xr:revisionPtr revIDLastSave="0" documentId="13_ncr:1_{FAC9F0CC-F4A1-4124-9EA7-AF9929F3DEC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3" i="1" l="1"/>
  <c r="G54" i="1"/>
  <c r="D54" i="1"/>
  <c r="A30" i="1"/>
  <c r="D23" i="1"/>
  <c r="D19" i="1"/>
  <c r="D18" i="1"/>
  <c r="C4" i="1"/>
  <c r="D9" i="1" s="1"/>
  <c r="G53" i="1"/>
  <c r="D53" i="1"/>
  <c r="G52" i="1"/>
  <c r="D52" i="1"/>
  <c r="G51" i="1"/>
  <c r="D51" i="1"/>
  <c r="G50" i="1"/>
  <c r="D50" i="1"/>
  <c r="G49" i="1"/>
  <c r="D49" i="1"/>
  <c r="G48" i="1"/>
  <c r="D48" i="1"/>
  <c r="E48" i="1" s="1"/>
  <c r="F40" i="1"/>
  <c r="D40" i="1"/>
  <c r="F39" i="1"/>
  <c r="D39" i="1"/>
  <c r="F38" i="1"/>
  <c r="D38" i="1"/>
  <c r="F37" i="1"/>
  <c r="D37" i="1"/>
  <c r="F36" i="1"/>
  <c r="D36" i="1"/>
  <c r="F35" i="1"/>
  <c r="D35" i="1"/>
  <c r="D22" i="1"/>
  <c r="D21" i="1"/>
  <c r="D20" i="1"/>
  <c r="D24" i="1" l="1"/>
  <c r="D5" i="1"/>
  <c r="D6" i="1"/>
  <c r="D7" i="1"/>
  <c r="D8" i="1"/>
  <c r="E49" i="1"/>
  <c r="E50" i="1" s="1"/>
  <c r="E51" i="1" s="1"/>
  <c r="E52" i="1" s="1"/>
  <c r="F41" i="1"/>
  <c r="D41" i="1"/>
  <c r="H48" i="1"/>
  <c r="H49" i="1" s="1"/>
  <c r="H50" i="1" s="1"/>
  <c r="H51" i="1" s="1"/>
  <c r="H52" i="1" s="1"/>
  <c r="H53" i="1" s="1"/>
  <c r="D10" i="1" l="1"/>
</calcChain>
</file>

<file path=xl/sharedStrings.xml><?xml version="1.0" encoding="utf-8"?>
<sst xmlns="http://schemas.openxmlformats.org/spreadsheetml/2006/main" count="46" uniqueCount="27">
  <si>
    <t>Квартал</t>
  </si>
  <si>
    <t>Денежный поток</t>
  </si>
  <si>
    <t>NPV</t>
  </si>
  <si>
    <t>Год</t>
  </si>
  <si>
    <t>IRR</t>
  </si>
  <si>
    <t>Денежный поток А</t>
  </si>
  <si>
    <t>Денежный поток Б</t>
  </si>
  <si>
    <t>Задача №2.
Для инвестиционного проекта с денежными потоками:
Год 0 1 2 3 4 5 6
денежный поток -1500 100 200 300 400 500 600
найти NPV, если первые два года ставка дисконтирования равна 20%, следующие два года она равна 15%, и затем становится 10%.</t>
  </si>
  <si>
    <t>Задача №1.
Есть инвестиционный проект с денежными потоками по кварталам:
Квартал 0 1 2 3 4 5
денежный поток -1200 100 200 300 400 500
Необходимо принять решение, инвестируем в проект или нет, если ставка дисконтирования 15% годовых.</t>
  </si>
  <si>
    <t xml:space="preserve">Задача №3. Для проекта из задачи 2 найти внутреннюю норму доходности.
</t>
  </si>
  <si>
    <t>Задача №4. 
Есть два инвестиционных проекта со следующими денежными потоками:      
Год 0 1 2 3 4 5
Проект А -1000 100 250 450 500 550
Проект Б -1000 200 300 400 450 500
Если стоимость денег равна 10%, и инвестор хочет получить максимальную доходность на вложенный рубль инвестиций, то какой проект он должен выбрать?</t>
  </si>
  <si>
    <t xml:space="preserve">Задача №5. 
Есть два инвестиционных проекта со следующими денежными потоками:
Год 0 1 2 3 4 5
Проект А -1000 100 250 450 500 550
Проект Б -1000 200 300 400 450 500
Инвестор хочет выбрать один из проектов по критерию ликвидности с учетом временной стоимости денег в размере 10% годовых. Какой он должен выбрать?
</t>
  </si>
  <si>
    <t>Итого NPV</t>
  </si>
  <si>
    <t>Примечание</t>
  </si>
  <si>
    <t>Ставка дисконтирования r_квартал</t>
  </si>
  <si>
    <t>1) Годовую ставку дисконтирования переведем в квартальную по формуле: 
(1 + r_год)^(1/4) - 1
2) Net Present Value  или NPV (чистая приведенная стоимость) определим по формуле:
NPV = Pk / (1 + r) ^ n, где: 
n – период расчета;
Pk – денежные потоки за выбранный период времени;
r – ставка дисконтирования (r_квартал).</t>
  </si>
  <si>
    <t>Ответ:  Инвестировать в данный проект стоит, так как его NPV положительно и составляет 120.89</t>
  </si>
  <si>
    <t xml:space="preserve">Ставка дисконтирования r </t>
  </si>
  <si>
    <t>Net Present Value  или NPV (чистая приведенная стоимость) определим по формуле:
NPV = Pk / (1 + r) ^ n, где: 
n – период расчета;
Pk – денежные потоки за выбранный период времени;
r – ставка дисконтирования.</t>
  </si>
  <si>
    <t>Ответ:  Инвестировать в данный проект не стоит, так как его NPV отрицательно и составляет -202.68.</t>
  </si>
  <si>
    <t>Внутренняя норма доходности в %</t>
  </si>
  <si>
    <t>Ответ:  Стоит инвестировать в проект Б, потому что его NPV выше, что обеспечивает большую доходность на вложенный рубль инвестиций.</t>
  </si>
  <si>
    <t>NPV_ А</t>
  </si>
  <si>
    <t>NPV_ Б</t>
  </si>
  <si>
    <t>Суммарный NPV_ А</t>
  </si>
  <si>
    <t>Суммарный  NPV_ Б</t>
  </si>
  <si>
    <t>Ответ: Стоит выбрать инвестиционный Проект Б, так как он начинает давать положительный суммарный дисконтированный денежный поток уже на 4й год, а  Проект А только на 5й год.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</si>
</sst>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0" xfId="0" applyBorder="1" applyAlignment="1">
      <alignment horizontal="left" vertical="center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left" vertical="top" wrapText="1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2" fontId="0" fillId="0" borderId="1" xfId="0" applyNumberForma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70" fontId="2" fillId="2" borderId="3" xfId="0" applyNumberFormat="1" applyFont="1" applyFill="1" applyBorder="1" applyAlignment="1">
      <alignment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70" fontId="1" fillId="0" borderId="2" xfId="0" applyNumberFormat="1" applyFont="1" applyBorder="1" applyAlignment="1">
      <alignment horizontal="center" vertical="center" wrapText="1"/>
    </xf>
    <xf numFmtId="170" fontId="1" fillId="0" borderId="4" xfId="0" applyNumberFormat="1" applyFont="1" applyBorder="1" applyAlignment="1">
      <alignment horizontal="center" vertical="center" wrapText="1"/>
    </xf>
    <xf numFmtId="170" fontId="1" fillId="0" borderId="3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top" wrapText="1"/>
    </xf>
    <xf numFmtId="10" fontId="0" fillId="0" borderId="1" xfId="0" applyNumberFormat="1" applyBorder="1" applyAlignment="1">
      <alignment horizontal="center" vertical="center" wrapText="1"/>
    </xf>
    <xf numFmtId="170" fontId="0" fillId="0" borderId="1" xfId="0" applyNumberFormat="1" applyBorder="1" applyAlignment="1">
      <alignment horizontal="left" vertical="top" wrapText="1"/>
    </xf>
    <xf numFmtId="0" fontId="0" fillId="0" borderId="2" xfId="0" applyBorder="1" applyAlignment="1">
      <alignment horizontal="center" vertical="center"/>
    </xf>
    <xf numFmtId="170" fontId="2" fillId="2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6"/>
  <sheetViews>
    <sheetView tabSelected="1" workbookViewId="0">
      <selection sqref="A1:E1"/>
    </sheetView>
  </sheetViews>
  <sheetFormatPr defaultRowHeight="14.4" x14ac:dyDescent="0.3"/>
  <cols>
    <col min="1" max="1" width="15.44140625" customWidth="1"/>
    <col min="2" max="2" width="18.5546875" customWidth="1"/>
    <col min="3" max="3" width="23.6640625" customWidth="1"/>
    <col min="4" max="4" width="21.77734375" customWidth="1"/>
    <col min="5" max="5" width="35.109375" customWidth="1"/>
    <col min="6" max="6" width="14.88671875" customWidth="1"/>
    <col min="7" max="7" width="28.33203125" customWidth="1"/>
    <col min="8" max="8" width="21.6640625" customWidth="1"/>
    <col min="9" max="9" width="27" customWidth="1"/>
  </cols>
  <sheetData>
    <row r="1" spans="1:8" ht="76.8" customHeight="1" x14ac:dyDescent="0.3">
      <c r="A1" s="11" t="s">
        <v>8</v>
      </c>
      <c r="B1" s="11"/>
      <c r="C1" s="11"/>
      <c r="D1" s="11"/>
      <c r="E1" s="11"/>
    </row>
    <row r="2" spans="1:8" x14ac:dyDescent="0.3">
      <c r="A2" s="9"/>
      <c r="B2" s="10"/>
      <c r="C2" s="10"/>
      <c r="D2" s="10"/>
    </row>
    <row r="3" spans="1:8" ht="28.8" x14ac:dyDescent="0.3">
      <c r="A3" s="18" t="s">
        <v>0</v>
      </c>
      <c r="B3" s="18" t="s">
        <v>1</v>
      </c>
      <c r="C3" s="18" t="s">
        <v>14</v>
      </c>
      <c r="D3" s="18" t="s">
        <v>2</v>
      </c>
      <c r="E3" s="18" t="s">
        <v>13</v>
      </c>
    </row>
    <row r="4" spans="1:8" ht="14.4" customHeight="1" x14ac:dyDescent="0.3">
      <c r="A4" s="1">
        <v>0</v>
      </c>
      <c r="B4" s="1">
        <v>-1200</v>
      </c>
      <c r="C4" s="22">
        <f>(1 + 0.15)^(1/4) - 1</f>
        <v>3.5558076341622114E-2</v>
      </c>
      <c r="D4" s="1">
        <v>-1200</v>
      </c>
      <c r="E4" s="14" t="s">
        <v>15</v>
      </c>
    </row>
    <row r="5" spans="1:8" x14ac:dyDescent="0.3">
      <c r="A5" s="1">
        <v>1</v>
      </c>
      <c r="B5" s="1">
        <v>100</v>
      </c>
      <c r="C5" s="23"/>
      <c r="D5" s="17">
        <f>B5/(1+C4)^A5</f>
        <v>96.566288540065244</v>
      </c>
      <c r="E5" s="15"/>
      <c r="F5" s="2"/>
      <c r="G5" s="2"/>
    </row>
    <row r="6" spans="1:8" x14ac:dyDescent="0.3">
      <c r="A6" s="1">
        <v>2</v>
      </c>
      <c r="B6" s="1">
        <v>200</v>
      </c>
      <c r="C6" s="23"/>
      <c r="D6" s="17">
        <f>B6/(1+C4)^A6</f>
        <v>186.50096164806274</v>
      </c>
      <c r="E6" s="15"/>
      <c r="F6" s="2"/>
      <c r="G6" s="2"/>
    </row>
    <row r="7" spans="1:8" x14ac:dyDescent="0.3">
      <c r="A7" s="1">
        <v>3</v>
      </c>
      <c r="B7" s="1">
        <v>300</v>
      </c>
      <c r="C7" s="23"/>
      <c r="D7" s="17">
        <f>B7/(1+C4)^A7</f>
        <v>270.14558513259709</v>
      </c>
      <c r="E7" s="15"/>
      <c r="F7" s="2"/>
      <c r="G7" s="2"/>
    </row>
    <row r="8" spans="1:8" x14ac:dyDescent="0.3">
      <c r="A8" s="1">
        <v>4</v>
      </c>
      <c r="B8" s="1">
        <v>400</v>
      </c>
      <c r="C8" s="23"/>
      <c r="D8" s="17">
        <f>B8/(1+C4)^A8</f>
        <v>347.82608695652169</v>
      </c>
      <c r="E8" s="15"/>
      <c r="F8" s="2"/>
      <c r="G8" s="2"/>
    </row>
    <row r="9" spans="1:8" x14ac:dyDescent="0.3">
      <c r="A9" s="1">
        <v>5</v>
      </c>
      <c r="B9" s="1">
        <v>500</v>
      </c>
      <c r="C9" s="24"/>
      <c r="D9" s="17">
        <f>B9/(1+C4)^A9</f>
        <v>419.85342843506629</v>
      </c>
      <c r="E9" s="15"/>
      <c r="F9" s="2"/>
      <c r="G9" s="2"/>
    </row>
    <row r="10" spans="1:8" ht="76.2" customHeight="1" x14ac:dyDescent="0.3">
      <c r="A10" s="18" t="s">
        <v>12</v>
      </c>
      <c r="B10" s="19"/>
      <c r="C10" s="20"/>
      <c r="D10" s="21">
        <f>SUM(D4:D9)</f>
        <v>120.89235071231292</v>
      </c>
      <c r="E10" s="16"/>
      <c r="F10" s="2"/>
      <c r="G10" s="2"/>
    </row>
    <row r="11" spans="1:8" x14ac:dyDescent="0.3">
      <c r="F11" s="2"/>
      <c r="G11" s="2"/>
      <c r="H11" s="2"/>
    </row>
    <row r="12" spans="1:8" x14ac:dyDescent="0.3">
      <c r="A12" s="25" t="s">
        <v>16</v>
      </c>
      <c r="B12" s="25"/>
      <c r="C12" s="25"/>
      <c r="D12" s="25"/>
      <c r="E12" s="25"/>
      <c r="F12" s="2"/>
      <c r="G12" s="2"/>
      <c r="H12" s="2"/>
    </row>
    <row r="13" spans="1:8" x14ac:dyDescent="0.3">
      <c r="A13" s="5"/>
      <c r="B13" s="5"/>
      <c r="C13" s="5"/>
      <c r="D13" s="5"/>
      <c r="E13" s="2"/>
      <c r="F13" s="2"/>
      <c r="G13" s="2"/>
      <c r="H13" s="2"/>
    </row>
    <row r="14" spans="1:8" ht="88.8" customHeight="1" x14ac:dyDescent="0.3">
      <c r="A14" s="8" t="s">
        <v>7</v>
      </c>
      <c r="B14" s="6"/>
      <c r="C14" s="6"/>
      <c r="D14" s="6"/>
      <c r="E14" s="2"/>
      <c r="F14" s="2"/>
      <c r="G14" s="2"/>
      <c r="H14" s="2"/>
    </row>
    <row r="15" spans="1:8" x14ac:dyDescent="0.3">
      <c r="A15" s="3"/>
      <c r="B15" s="2"/>
      <c r="C15" s="2"/>
      <c r="D15" s="2"/>
      <c r="E15" s="2"/>
      <c r="F15" s="2"/>
      <c r="G15" s="2"/>
      <c r="H15" s="2"/>
    </row>
    <row r="16" spans="1:8" ht="28.8" x14ac:dyDescent="0.3">
      <c r="A16" s="18" t="s">
        <v>3</v>
      </c>
      <c r="B16" s="18" t="s">
        <v>1</v>
      </c>
      <c r="C16" s="18" t="s">
        <v>17</v>
      </c>
      <c r="D16" s="18" t="s">
        <v>2</v>
      </c>
      <c r="E16" s="18" t="s">
        <v>13</v>
      </c>
      <c r="G16" s="2"/>
      <c r="H16" s="2"/>
    </row>
    <row r="17" spans="1:8" ht="13.2" customHeight="1" x14ac:dyDescent="0.3">
      <c r="A17" s="1">
        <v>0</v>
      </c>
      <c r="B17" s="1">
        <v>-1500</v>
      </c>
      <c r="C17" s="1"/>
      <c r="D17" s="1">
        <v>-1500</v>
      </c>
      <c r="E17" s="14" t="s">
        <v>18</v>
      </c>
      <c r="G17" s="2"/>
      <c r="H17" s="2"/>
    </row>
    <row r="18" spans="1:8" x14ac:dyDescent="0.3">
      <c r="A18" s="1">
        <v>1</v>
      </c>
      <c r="B18" s="1">
        <v>100</v>
      </c>
      <c r="C18" s="1">
        <v>0.2</v>
      </c>
      <c r="D18" s="17">
        <f>B18/(1+C18)</f>
        <v>83.333333333333343</v>
      </c>
      <c r="E18" s="15"/>
      <c r="G18" s="2"/>
      <c r="H18" s="2"/>
    </row>
    <row r="19" spans="1:8" x14ac:dyDescent="0.3">
      <c r="A19" s="1">
        <v>2</v>
      </c>
      <c r="B19" s="1">
        <v>200</v>
      </c>
      <c r="C19" s="1">
        <v>0.2</v>
      </c>
      <c r="D19" s="17">
        <f>B19/(1+C19)^A19</f>
        <v>138.88888888888889</v>
      </c>
      <c r="E19" s="15"/>
      <c r="G19" s="2"/>
      <c r="H19" s="2"/>
    </row>
    <row r="20" spans="1:8" x14ac:dyDescent="0.3">
      <c r="A20" s="1">
        <v>3</v>
      </c>
      <c r="B20" s="1">
        <v>300</v>
      </c>
      <c r="C20" s="1">
        <v>0.15</v>
      </c>
      <c r="D20" s="17">
        <f>B20/(1+C20)^A20</f>
        <v>197.25486972959652</v>
      </c>
      <c r="E20" s="15"/>
      <c r="G20" s="2"/>
      <c r="H20" s="2"/>
    </row>
    <row r="21" spans="1:8" x14ac:dyDescent="0.3">
      <c r="A21" s="1">
        <v>4</v>
      </c>
      <c r="B21" s="1">
        <v>400</v>
      </c>
      <c r="C21" s="1">
        <v>0.15</v>
      </c>
      <c r="D21" s="17">
        <f>B21/(1+C21)^A21</f>
        <v>228.70129823721334</v>
      </c>
      <c r="E21" s="15"/>
      <c r="G21" s="2"/>
      <c r="H21" s="2"/>
    </row>
    <row r="22" spans="1:8" x14ac:dyDescent="0.3">
      <c r="A22" s="1">
        <v>5</v>
      </c>
      <c r="B22" s="1">
        <v>500</v>
      </c>
      <c r="C22" s="1">
        <v>0.1</v>
      </c>
      <c r="D22" s="17">
        <f>B22/(1+C22)^A22</f>
        <v>310.46066152957746</v>
      </c>
      <c r="E22" s="15"/>
      <c r="G22" s="2"/>
      <c r="H22" s="2"/>
    </row>
    <row r="23" spans="1:8" x14ac:dyDescent="0.3">
      <c r="A23" s="1">
        <v>6</v>
      </c>
      <c r="B23" s="1">
        <v>600</v>
      </c>
      <c r="C23" s="1">
        <v>0.1</v>
      </c>
      <c r="D23" s="17">
        <f>B23/(1+C23)^A23</f>
        <v>338.68435803226629</v>
      </c>
      <c r="E23" s="15"/>
      <c r="G23" s="2"/>
      <c r="H23" s="2"/>
    </row>
    <row r="24" spans="1:8" x14ac:dyDescent="0.3">
      <c r="A24" s="18" t="s">
        <v>12</v>
      </c>
      <c r="B24" s="30"/>
      <c r="C24" s="30"/>
      <c r="D24" s="31">
        <f>SUM(D17:D23)</f>
        <v>-202.67659024912422</v>
      </c>
      <c r="E24" s="16"/>
      <c r="G24" s="2"/>
      <c r="H24" s="2"/>
    </row>
    <row r="25" spans="1:8" x14ac:dyDescent="0.3">
      <c r="A25" s="5"/>
      <c r="B25" s="5"/>
      <c r="C25" s="5"/>
      <c r="D25" s="5"/>
      <c r="E25" s="5"/>
      <c r="F25" s="5"/>
      <c r="G25" s="2"/>
      <c r="H25" s="2"/>
    </row>
    <row r="26" spans="1:8" ht="14.4" customHeight="1" x14ac:dyDescent="0.3">
      <c r="A26" s="25" t="s">
        <v>19</v>
      </c>
      <c r="B26" s="25"/>
      <c r="C26" s="25"/>
      <c r="D26" s="25"/>
      <c r="E26" s="25"/>
      <c r="F26" s="5"/>
      <c r="G26" s="2"/>
      <c r="H26" s="2"/>
    </row>
    <row r="27" spans="1:8" x14ac:dyDescent="0.3">
      <c r="A27" s="5"/>
      <c r="B27" s="5"/>
      <c r="C27" s="5"/>
      <c r="D27" s="5"/>
      <c r="E27" s="5"/>
      <c r="F27" s="5"/>
      <c r="G27" s="2"/>
      <c r="H27" s="2"/>
    </row>
    <row r="28" spans="1:8" ht="24" customHeight="1" x14ac:dyDescent="0.3">
      <c r="A28" s="8" t="s">
        <v>9</v>
      </c>
      <c r="B28" s="6"/>
      <c r="C28" s="6"/>
      <c r="D28" s="6"/>
      <c r="E28" s="5"/>
      <c r="F28" s="5"/>
      <c r="G28" s="2"/>
      <c r="H28" s="2"/>
    </row>
    <row r="29" spans="1:8" x14ac:dyDescent="0.3">
      <c r="A29" s="18" t="s">
        <v>4</v>
      </c>
      <c r="B29" s="29" t="s">
        <v>13</v>
      </c>
      <c r="D29" s="2"/>
      <c r="E29" s="2"/>
      <c r="F29" s="2"/>
      <c r="G29" s="2"/>
      <c r="H29" s="2"/>
    </row>
    <row r="30" spans="1:8" ht="28.8" x14ac:dyDescent="0.3">
      <c r="A30" s="26">
        <f>IRR(B17:B23)</f>
        <v>8.2523831241376966E-2</v>
      </c>
      <c r="B30" s="27" t="s">
        <v>20</v>
      </c>
      <c r="D30" s="2"/>
      <c r="E30" s="2"/>
      <c r="F30" s="2"/>
      <c r="G30" s="2"/>
      <c r="H30" s="2"/>
    </row>
    <row r="31" spans="1:8" x14ac:dyDescent="0.3">
      <c r="A31" s="7"/>
      <c r="B31" s="5"/>
      <c r="C31" s="5"/>
      <c r="D31" s="2"/>
      <c r="E31" s="2"/>
      <c r="F31" s="2"/>
      <c r="G31" s="2"/>
      <c r="H31" s="2"/>
    </row>
    <row r="32" spans="1:8" ht="103.2" customHeight="1" x14ac:dyDescent="0.3">
      <c r="A32" s="8" t="s">
        <v>10</v>
      </c>
      <c r="B32" s="6"/>
      <c r="C32" s="6"/>
      <c r="D32" s="6"/>
      <c r="E32" s="2"/>
      <c r="F32" s="2"/>
      <c r="G32" s="2"/>
      <c r="H32" s="2"/>
    </row>
    <row r="33" spans="1:9" x14ac:dyDescent="0.3">
      <c r="A33" s="3"/>
      <c r="B33" s="2"/>
      <c r="C33" s="2"/>
      <c r="D33" s="2"/>
      <c r="E33" s="2"/>
      <c r="F33" s="2"/>
      <c r="G33" s="2"/>
      <c r="H33" s="2"/>
    </row>
    <row r="34" spans="1:9" ht="28.8" x14ac:dyDescent="0.3">
      <c r="A34" s="18" t="s">
        <v>3</v>
      </c>
      <c r="B34" s="18" t="s">
        <v>17</v>
      </c>
      <c r="C34" s="18" t="s">
        <v>5</v>
      </c>
      <c r="D34" s="18" t="s">
        <v>22</v>
      </c>
      <c r="E34" s="18" t="s">
        <v>6</v>
      </c>
      <c r="F34" s="18" t="s">
        <v>23</v>
      </c>
      <c r="G34" s="18" t="s">
        <v>13</v>
      </c>
      <c r="H34" s="2"/>
    </row>
    <row r="35" spans="1:9" ht="14.4" customHeight="1" x14ac:dyDescent="0.3">
      <c r="A35" s="1">
        <v>0</v>
      </c>
      <c r="B35" s="28">
        <v>0.1</v>
      </c>
      <c r="C35" s="1">
        <v>-1000</v>
      </c>
      <c r="D35" s="1">
        <f>C35/(1+0.1)^A35</f>
        <v>-1000</v>
      </c>
      <c r="E35" s="1">
        <v>-1000</v>
      </c>
      <c r="F35" s="1">
        <f>E35/(1+0.1)^A35</f>
        <v>-1000</v>
      </c>
      <c r="G35" s="14" t="s">
        <v>18</v>
      </c>
      <c r="H35" s="2"/>
    </row>
    <row r="36" spans="1:9" x14ac:dyDescent="0.3">
      <c r="A36" s="1">
        <v>1</v>
      </c>
      <c r="B36" s="12"/>
      <c r="C36" s="1">
        <v>100</v>
      </c>
      <c r="D36" s="17">
        <f>C36/(1+0.1)^A36</f>
        <v>90.909090909090907</v>
      </c>
      <c r="E36" s="1">
        <v>200</v>
      </c>
      <c r="F36" s="17">
        <f>E36/(1+0.1)^A36</f>
        <v>181.81818181818181</v>
      </c>
      <c r="G36" s="15"/>
      <c r="H36" s="2"/>
    </row>
    <row r="37" spans="1:9" x14ac:dyDescent="0.3">
      <c r="A37" s="1">
        <v>2</v>
      </c>
      <c r="B37" s="12"/>
      <c r="C37" s="1">
        <v>250</v>
      </c>
      <c r="D37" s="17">
        <f>C37/(1+0.1)^A37</f>
        <v>206.61157024793386</v>
      </c>
      <c r="E37" s="1">
        <v>300</v>
      </c>
      <c r="F37" s="17">
        <f>E37/(1+0.1)^A37</f>
        <v>247.93388429752062</v>
      </c>
      <c r="G37" s="15"/>
      <c r="H37" s="2"/>
    </row>
    <row r="38" spans="1:9" x14ac:dyDescent="0.3">
      <c r="A38" s="1">
        <v>3</v>
      </c>
      <c r="B38" s="12"/>
      <c r="C38" s="1">
        <v>450</v>
      </c>
      <c r="D38" s="17">
        <f>C38/(1+0.1)^A38</f>
        <v>338.09166040570989</v>
      </c>
      <c r="E38" s="1">
        <v>400</v>
      </c>
      <c r="F38" s="17">
        <f>E38/(1+0.1)^A38</f>
        <v>300.52592036063101</v>
      </c>
      <c r="G38" s="15"/>
      <c r="H38" s="2"/>
    </row>
    <row r="39" spans="1:9" x14ac:dyDescent="0.3">
      <c r="A39" s="1">
        <v>4</v>
      </c>
      <c r="B39" s="12"/>
      <c r="C39" s="1">
        <v>500</v>
      </c>
      <c r="D39" s="17">
        <f>C39/(1+0.1)^A39</f>
        <v>341.50672768253526</v>
      </c>
      <c r="E39" s="1">
        <v>450</v>
      </c>
      <c r="F39" s="17">
        <f>E39/(1+0.1)^A39</f>
        <v>307.35605491428174</v>
      </c>
      <c r="G39" s="15"/>
      <c r="H39" s="2"/>
    </row>
    <row r="40" spans="1:9" x14ac:dyDescent="0.3">
      <c r="A40" s="1">
        <v>5</v>
      </c>
      <c r="B40" s="13"/>
      <c r="C40" s="1">
        <v>550</v>
      </c>
      <c r="D40" s="17">
        <f>C40/(1+0.1)^A40</f>
        <v>341.50672768253526</v>
      </c>
      <c r="E40" s="1">
        <v>500</v>
      </c>
      <c r="F40" s="17">
        <f>E40/(1+0.1)^A40</f>
        <v>310.46066152957746</v>
      </c>
      <c r="G40" s="15"/>
      <c r="H40" s="2"/>
    </row>
    <row r="41" spans="1:9" ht="44.4" customHeight="1" x14ac:dyDescent="0.3">
      <c r="A41" s="32" t="s">
        <v>12</v>
      </c>
      <c r="B41" s="33"/>
      <c r="C41" s="30"/>
      <c r="D41" s="31">
        <f>SUM(D35:D40)</f>
        <v>318.62577692780513</v>
      </c>
      <c r="E41" s="30"/>
      <c r="F41" s="31">
        <f>SUM(F35:F40)</f>
        <v>348.09470292019262</v>
      </c>
      <c r="G41" s="16"/>
      <c r="H41" s="2"/>
    </row>
    <row r="42" spans="1:9" x14ac:dyDescent="0.3">
      <c r="A42" s="5"/>
      <c r="B42" s="5"/>
      <c r="C42" s="5"/>
      <c r="D42" s="5"/>
      <c r="E42" s="5"/>
      <c r="F42" s="5"/>
      <c r="G42" s="5"/>
      <c r="H42" s="2"/>
    </row>
    <row r="43" spans="1:9" ht="18" customHeight="1" x14ac:dyDescent="0.3">
      <c r="A43" s="25" t="s">
        <v>21</v>
      </c>
      <c r="B43" s="25"/>
      <c r="C43" s="25"/>
      <c r="D43" s="25"/>
      <c r="E43" s="25"/>
      <c r="F43" s="25"/>
      <c r="G43" s="25"/>
      <c r="H43" s="2"/>
    </row>
    <row r="44" spans="1:9" x14ac:dyDescent="0.3">
      <c r="A44" s="5"/>
      <c r="B44" s="5"/>
      <c r="C44" s="5"/>
      <c r="D44" s="5"/>
      <c r="E44" s="5"/>
      <c r="F44" s="5"/>
      <c r="G44" s="2"/>
      <c r="H44" s="2"/>
    </row>
    <row r="45" spans="1:9" ht="106.8" customHeight="1" x14ac:dyDescent="0.3">
      <c r="A45" s="8" t="s">
        <v>11</v>
      </c>
      <c r="B45" s="6"/>
      <c r="C45" s="6"/>
      <c r="D45" s="6"/>
      <c r="E45" s="5"/>
      <c r="F45" s="5"/>
      <c r="G45" s="2"/>
      <c r="H45" s="2"/>
    </row>
    <row r="46" spans="1:9" x14ac:dyDescent="0.3">
      <c r="A46" s="5"/>
      <c r="B46" s="5"/>
      <c r="C46" s="5"/>
      <c r="D46" s="5"/>
      <c r="E46" s="5"/>
      <c r="F46" s="5"/>
      <c r="G46" s="2"/>
      <c r="H46" s="2"/>
    </row>
    <row r="47" spans="1:9" ht="28.8" x14ac:dyDescent="0.3">
      <c r="A47" s="32" t="s">
        <v>3</v>
      </c>
      <c r="B47" s="32" t="s">
        <v>17</v>
      </c>
      <c r="C47" s="32" t="s">
        <v>5</v>
      </c>
      <c r="D47" s="32" t="s">
        <v>22</v>
      </c>
      <c r="E47" s="32" t="s">
        <v>24</v>
      </c>
      <c r="F47" s="32" t="s">
        <v>6</v>
      </c>
      <c r="G47" s="32" t="s">
        <v>23</v>
      </c>
      <c r="H47" s="32" t="s">
        <v>25</v>
      </c>
      <c r="I47" s="18" t="s">
        <v>13</v>
      </c>
    </row>
    <row r="48" spans="1:9" x14ac:dyDescent="0.3">
      <c r="A48" s="1">
        <v>0</v>
      </c>
      <c r="B48" s="28">
        <v>0.1</v>
      </c>
      <c r="C48" s="1">
        <v>-1000</v>
      </c>
      <c r="D48" s="1">
        <f>C48/(1+0.1)^A48</f>
        <v>-1000</v>
      </c>
      <c r="E48" s="1">
        <f>D48</f>
        <v>-1000</v>
      </c>
      <c r="F48" s="1">
        <v>-1000</v>
      </c>
      <c r="G48" s="1">
        <f>F48/(1+0.1)^A48</f>
        <v>-1000</v>
      </c>
      <c r="H48" s="1">
        <f>G48</f>
        <v>-1000</v>
      </c>
      <c r="I48" s="14" t="s">
        <v>18</v>
      </c>
    </row>
    <row r="49" spans="1:9" x14ac:dyDescent="0.3">
      <c r="A49" s="1">
        <v>1</v>
      </c>
      <c r="B49" s="12"/>
      <c r="C49" s="1">
        <v>100</v>
      </c>
      <c r="D49" s="17">
        <f>C49/(1+0.1)^A49</f>
        <v>90.909090909090907</v>
      </c>
      <c r="E49" s="17">
        <f t="shared" ref="E49:E53" si="0">E48+D49</f>
        <v>-909.09090909090912</v>
      </c>
      <c r="F49" s="1">
        <v>200</v>
      </c>
      <c r="G49" s="17">
        <f>F49/(1+0.1)^A49</f>
        <v>181.81818181818181</v>
      </c>
      <c r="H49" s="17">
        <f t="shared" ref="H49:H53" si="1">H48+G49</f>
        <v>-818.18181818181824</v>
      </c>
      <c r="I49" s="15"/>
    </row>
    <row r="50" spans="1:9" x14ac:dyDescent="0.3">
      <c r="A50" s="1">
        <v>2</v>
      </c>
      <c r="B50" s="12"/>
      <c r="C50" s="1">
        <v>250</v>
      </c>
      <c r="D50" s="17">
        <f>C50/(1+0.1)^A50</f>
        <v>206.61157024793386</v>
      </c>
      <c r="E50" s="17">
        <f t="shared" si="0"/>
        <v>-702.47933884297527</v>
      </c>
      <c r="F50" s="1">
        <v>300</v>
      </c>
      <c r="G50" s="17">
        <f>F50/(1+0.1)^A50</f>
        <v>247.93388429752062</v>
      </c>
      <c r="H50" s="17">
        <f t="shared" si="1"/>
        <v>-570.24793388429759</v>
      </c>
      <c r="I50" s="15"/>
    </row>
    <row r="51" spans="1:9" x14ac:dyDescent="0.3">
      <c r="A51" s="1">
        <v>3</v>
      </c>
      <c r="B51" s="12"/>
      <c r="C51" s="1">
        <v>450</v>
      </c>
      <c r="D51" s="17">
        <f>C51/(1+0.1)^A51</f>
        <v>338.09166040570989</v>
      </c>
      <c r="E51" s="17">
        <f t="shared" si="0"/>
        <v>-364.38767843726538</v>
      </c>
      <c r="F51" s="1">
        <v>400</v>
      </c>
      <c r="G51" s="17">
        <f>F51/(1+0.1)^A51</f>
        <v>300.52592036063101</v>
      </c>
      <c r="H51" s="17">
        <f t="shared" si="1"/>
        <v>-269.72201352366659</v>
      </c>
      <c r="I51" s="15"/>
    </row>
    <row r="52" spans="1:9" x14ac:dyDescent="0.3">
      <c r="A52" s="1">
        <v>4</v>
      </c>
      <c r="B52" s="12"/>
      <c r="C52" s="1">
        <v>500</v>
      </c>
      <c r="D52" s="17">
        <f>C52/(1+0.1)^A52</f>
        <v>341.50672768253526</v>
      </c>
      <c r="E52" s="17">
        <f t="shared" si="0"/>
        <v>-22.880950754730122</v>
      </c>
      <c r="F52" s="1">
        <v>450</v>
      </c>
      <c r="G52" s="17">
        <f>F52/(1+0.1)^A52</f>
        <v>307.35605491428174</v>
      </c>
      <c r="H52" s="17">
        <f t="shared" si="1"/>
        <v>37.634041390615153</v>
      </c>
      <c r="I52" s="15"/>
    </row>
    <row r="53" spans="1:9" x14ac:dyDescent="0.3">
      <c r="A53" s="1">
        <v>5</v>
      </c>
      <c r="B53" s="13"/>
      <c r="C53" s="1">
        <v>550</v>
      </c>
      <c r="D53" s="17">
        <f>C53/(1+0.1)^A53</f>
        <v>341.50672768253526</v>
      </c>
      <c r="E53" s="17">
        <f>E52+D53</f>
        <v>318.62577692780513</v>
      </c>
      <c r="F53" s="1">
        <v>500</v>
      </c>
      <c r="G53" s="17">
        <f>F53/(1+0.1)^A53</f>
        <v>310.46066152957746</v>
      </c>
      <c r="H53" s="17">
        <f t="shared" si="1"/>
        <v>348.09470292019262</v>
      </c>
      <c r="I53" s="15"/>
    </row>
    <row r="54" spans="1:9" ht="48.6" customHeight="1" x14ac:dyDescent="0.3">
      <c r="A54" s="32" t="s">
        <v>12</v>
      </c>
      <c r="B54" s="33"/>
      <c r="C54" s="30"/>
      <c r="D54" s="31">
        <f>SUM(D48:D53)</f>
        <v>318.62577692780513</v>
      </c>
      <c r="E54" s="30"/>
      <c r="F54" s="30"/>
      <c r="G54" s="31">
        <f>SUM(G48:G53)</f>
        <v>348.09470292019262</v>
      </c>
      <c r="H54" s="30"/>
      <c r="I54" s="16"/>
    </row>
    <row r="55" spans="1:9" x14ac:dyDescent="0.3">
      <c r="A55" s="4"/>
    </row>
    <row r="56" spans="1:9" ht="33.6" customHeight="1" x14ac:dyDescent="0.3">
      <c r="A56" s="25" t="s">
        <v>26</v>
      </c>
      <c r="B56" s="25"/>
      <c r="C56" s="25"/>
      <c r="D56" s="25"/>
      <c r="E56" s="25"/>
      <c r="F56" s="25"/>
      <c r="G56" s="25"/>
    </row>
  </sheetData>
  <mergeCells count="16">
    <mergeCell ref="A56:G56"/>
    <mergeCell ref="B48:B53"/>
    <mergeCell ref="I48:I54"/>
    <mergeCell ref="E17:E24"/>
    <mergeCell ref="B35:B40"/>
    <mergeCell ref="G35:G41"/>
    <mergeCell ref="A43:G43"/>
    <mergeCell ref="A1:E1"/>
    <mergeCell ref="E4:E10"/>
    <mergeCell ref="C4:C9"/>
    <mergeCell ref="A12:E12"/>
    <mergeCell ref="A14:D14"/>
    <mergeCell ref="A28:D28"/>
    <mergeCell ref="A32:D32"/>
    <mergeCell ref="A45:D45"/>
    <mergeCell ref="A26:E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Екатерина</dc:creator>
  <cp:lastModifiedBy>Андрей</cp:lastModifiedBy>
  <dcterms:created xsi:type="dcterms:W3CDTF">2015-06-05T18:19:34Z</dcterms:created>
  <dcterms:modified xsi:type="dcterms:W3CDTF">2023-10-19T14:50:58Z</dcterms:modified>
</cp:coreProperties>
</file>