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2\Appendix\"/>
    </mc:Choice>
  </mc:AlternateContent>
  <xr:revisionPtr revIDLastSave="0" documentId="13_ncr:1_{07B138EE-6C86-40A5-930F-DFFF3ABB4C0B}" xr6:coauthVersionLast="47" xr6:coauthVersionMax="47" xr10:uidLastSave="{00000000-0000-0000-0000-000000000000}"/>
  <bookViews>
    <workbookView xWindow="2592" yWindow="168" windowWidth="18912" windowHeight="11712" xr2:uid="{00000000-000D-0000-FFFF-FFFF00000000}"/>
  </bookViews>
  <sheets>
    <sheet name="total" sheetId="4" r:id="rId1"/>
    <sheet name="offline" sheetId="6" r:id="rId2"/>
    <sheet name="online" sheetId="7" r:id="rId3"/>
    <sheet name="compare_C50_L15" sheetId="9" r:id="rId4"/>
  </sheets>
  <calcPr calcId="181029"/>
</workbook>
</file>

<file path=xl/calcChain.xml><?xml version="1.0" encoding="utf-8"?>
<calcChain xmlns="http://schemas.openxmlformats.org/spreadsheetml/2006/main">
  <c r="L50" i="4" l="1"/>
  <c r="C47" i="4"/>
  <c r="D47" i="4"/>
  <c r="E47" i="4"/>
  <c r="F47" i="4"/>
  <c r="G47" i="4"/>
  <c r="H47" i="4"/>
  <c r="I47" i="4"/>
  <c r="J47" i="4"/>
  <c r="K47" i="4"/>
  <c r="L47" i="4"/>
  <c r="C48" i="4"/>
  <c r="D48" i="4"/>
  <c r="E48" i="4"/>
  <c r="F48" i="4"/>
  <c r="G48" i="4"/>
  <c r="H48" i="4"/>
  <c r="I48" i="4"/>
  <c r="J48" i="4"/>
  <c r="K48" i="4"/>
  <c r="L48" i="4"/>
  <c r="C49" i="4"/>
  <c r="D49" i="4"/>
  <c r="E49" i="4"/>
  <c r="F49" i="4"/>
  <c r="G49" i="4"/>
  <c r="H49" i="4"/>
  <c r="I49" i="4"/>
  <c r="J49" i="4"/>
  <c r="K49" i="4"/>
  <c r="L49" i="4"/>
  <c r="C50" i="4"/>
  <c r="D50" i="4"/>
  <c r="E50" i="4"/>
  <c r="F50" i="4"/>
  <c r="G50" i="4"/>
  <c r="H50" i="4"/>
  <c r="I50" i="4"/>
  <c r="J50" i="4"/>
  <c r="K50" i="4"/>
  <c r="D46" i="4"/>
  <c r="E46" i="4"/>
  <c r="F46" i="4"/>
  <c r="G46" i="4"/>
  <c r="H46" i="4"/>
  <c r="I46" i="4"/>
  <c r="J46" i="4"/>
  <c r="K46" i="4"/>
  <c r="L46" i="4"/>
  <c r="C46" i="4"/>
  <c r="C38" i="4"/>
  <c r="D38" i="4"/>
  <c r="E38" i="4"/>
  <c r="F38" i="4"/>
  <c r="G38" i="4"/>
  <c r="H38" i="4"/>
  <c r="I38" i="4"/>
  <c r="J38" i="4"/>
  <c r="K38" i="4"/>
  <c r="L38" i="4"/>
  <c r="C39" i="4"/>
  <c r="D39" i="4"/>
  <c r="E39" i="4"/>
  <c r="F39" i="4"/>
  <c r="G39" i="4"/>
  <c r="H39" i="4"/>
  <c r="I39" i="4"/>
  <c r="J39" i="4"/>
  <c r="K39" i="4"/>
  <c r="L39" i="4"/>
  <c r="C40" i="4"/>
  <c r="D40" i="4"/>
  <c r="E40" i="4"/>
  <c r="F40" i="4"/>
  <c r="G40" i="4"/>
  <c r="H40" i="4"/>
  <c r="I40" i="4"/>
  <c r="J40" i="4"/>
  <c r="K40" i="4"/>
  <c r="L40" i="4"/>
  <c r="C41" i="4"/>
  <c r="D41" i="4"/>
  <c r="E41" i="4"/>
  <c r="F41" i="4"/>
  <c r="G41" i="4"/>
  <c r="H41" i="4"/>
  <c r="I41" i="4"/>
  <c r="J41" i="4"/>
  <c r="K41" i="4"/>
  <c r="L41" i="4"/>
  <c r="D37" i="4"/>
  <c r="E37" i="4"/>
  <c r="F37" i="4"/>
  <c r="G37" i="4"/>
  <c r="H37" i="4"/>
  <c r="I37" i="4"/>
  <c r="J37" i="4"/>
  <c r="K37" i="4"/>
  <c r="L37" i="4"/>
  <c r="C37" i="4"/>
  <c r="G26" i="9"/>
  <c r="C26" i="9"/>
  <c r="D26" i="9"/>
  <c r="E26" i="9"/>
  <c r="F26" i="9"/>
  <c r="H26" i="9"/>
  <c r="I26" i="9"/>
  <c r="J26" i="9"/>
  <c r="B26" i="9"/>
  <c r="C13" i="9"/>
  <c r="D13" i="9"/>
  <c r="E13" i="9"/>
  <c r="B13" i="9"/>
  <c r="F12" i="9"/>
  <c r="F11" i="9"/>
  <c r="F10" i="9"/>
  <c r="F9" i="9"/>
  <c r="F8" i="9"/>
  <c r="F7" i="9"/>
  <c r="F6" i="9"/>
  <c r="F5" i="9"/>
  <c r="F4" i="9"/>
  <c r="F3" i="9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C41" i="7"/>
  <c r="C42" i="7"/>
  <c r="C43" i="7"/>
  <c r="C44" i="7"/>
  <c r="C40" i="7"/>
  <c r="C42" i="6"/>
  <c r="D42" i="6"/>
  <c r="E42" i="6"/>
  <c r="F42" i="6"/>
  <c r="G42" i="6"/>
  <c r="H42" i="6"/>
  <c r="I42" i="6"/>
  <c r="J42" i="6"/>
  <c r="K42" i="6"/>
  <c r="L42" i="6"/>
  <c r="C43" i="6"/>
  <c r="D43" i="6"/>
  <c r="E43" i="6"/>
  <c r="F43" i="6"/>
  <c r="G43" i="6"/>
  <c r="H43" i="6"/>
  <c r="I43" i="6"/>
  <c r="J43" i="6"/>
  <c r="K43" i="6"/>
  <c r="L43" i="6"/>
  <c r="C44" i="6"/>
  <c r="D44" i="6"/>
  <c r="E44" i="6"/>
  <c r="F44" i="6"/>
  <c r="G44" i="6"/>
  <c r="H44" i="6"/>
  <c r="I44" i="6"/>
  <c r="J44" i="6"/>
  <c r="K44" i="6"/>
  <c r="L44" i="6"/>
  <c r="C45" i="6"/>
  <c r="D45" i="6"/>
  <c r="E45" i="6"/>
  <c r="F45" i="6"/>
  <c r="G45" i="6"/>
  <c r="H45" i="6"/>
  <c r="I45" i="6"/>
  <c r="J45" i="6"/>
  <c r="K45" i="6"/>
  <c r="L45" i="6"/>
  <c r="D41" i="6"/>
  <c r="E41" i="6"/>
  <c r="F41" i="6"/>
  <c r="G41" i="6"/>
  <c r="H41" i="6"/>
  <c r="I41" i="6"/>
  <c r="J41" i="6"/>
  <c r="K41" i="6"/>
  <c r="L41" i="6"/>
  <c r="C41" i="6"/>
  <c r="K26" i="9" l="1"/>
  <c r="F13" i="9"/>
</calcChain>
</file>

<file path=xl/sharedStrings.xml><?xml version="1.0" encoding="utf-8"?>
<sst xmlns="http://schemas.openxmlformats.org/spreadsheetml/2006/main" count="76" uniqueCount="39">
  <si>
    <t>clients_per_round</t>
  </si>
  <si>
    <t>model_len</t>
  </si>
  <si>
    <t>time_decshare_s_sss</t>
  </si>
  <si>
    <t>time_enc_lm</t>
  </si>
  <si>
    <t>time_enc_sk</t>
  </si>
  <si>
    <t>time_sign_cps</t>
  </si>
  <si>
    <t>time_sign_lm</t>
  </si>
  <si>
    <t>time_ver_sign_ciph_iterkey</t>
  </si>
  <si>
    <t>time_ver_sign_gm</t>
  </si>
  <si>
    <t>total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</si>
  <si>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</si>
  <si>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</si>
  <si>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</si>
  <si>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</si>
  <si>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</si>
  <si>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time_decshare_s</t>
  </si>
  <si>
    <t>total</t>
    <phoneticPr fontId="2" type="noConversion"/>
  </si>
  <si>
    <t>EVPFL</t>
    <phoneticPr fontId="2" type="noConversion"/>
  </si>
  <si>
    <t>ADD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</si>
  <si>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ASELINE</t>
    </r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</si>
  <si>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VPFL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</si>
  <si>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OMPARE</t>
    </r>
    <phoneticPr fontId="2" type="noConversion"/>
  </si>
  <si>
    <t>avg</t>
    <phoneticPr fontId="2" type="noConversion"/>
  </si>
  <si>
    <t>R-2</t>
    <phoneticPr fontId="2" type="noConversion"/>
  </si>
  <si>
    <t>R-1</t>
    <phoneticPr fontId="2" type="noConversion"/>
  </si>
  <si>
    <t>DecShare([[d]])</t>
    <phoneticPr fontId="2" type="noConversion"/>
  </si>
  <si>
    <t>Ver(sign_[[d]])</t>
    <phoneticPr fontId="2" type="noConversion"/>
  </si>
  <si>
    <t>Offline</t>
    <phoneticPr fontId="2" type="noConversion"/>
  </si>
  <si>
    <t>Sign([[d]]_i)</t>
    <phoneticPr fontId="2" type="noConversion"/>
  </si>
  <si>
    <t>Sign(h_i)</t>
    <phoneticPr fontId="2" type="noConversion"/>
  </si>
  <si>
    <t>Enc(x_i)</t>
    <phoneticPr fontId="2" type="noConversion"/>
  </si>
  <si>
    <t>Enc(d_i)</t>
    <phoneticPr fontId="2" type="noConversion"/>
  </si>
  <si>
    <t>baseline | DecShare([[x]])</t>
    <phoneticPr fontId="2" type="noConversion"/>
  </si>
  <si>
    <t>baseline | Enc(x_i)</t>
    <phoneticPr fontId="2" type="noConversion"/>
  </si>
  <si>
    <t>Ver(sign_h, x)</t>
    <phoneticPr fontId="2" type="noConversion"/>
  </si>
  <si>
    <t>BASELINE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</si>
  <si>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</si>
  <si>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aseline</t>
    </r>
    <phoneticPr fontId="2" type="noConversion"/>
  </si>
  <si>
    <t>ADD_RAT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</si>
</sst>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00_);[Red]\(0.0000\)"/>
    <numFmt numFmtId="177" formatCode="0.0000_ "/>
    <numFmt numFmtId="178" formatCode="0_);[Red]\(0\)"/>
    <numFmt numFmtId="179" formatCode="0.000_);[Red]\(0.000\)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total!$B$37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total!$C$37:$L$37</c:f>
              <c:numCache>
                <c:formatCode>General</c:formatCode>
                <c:ptCount val="10"/>
                <c:pt idx="0">
                  <c:v>2.7924929999999999</c:v>
                </c:pt>
                <c:pt idx="1">
                  <c:v>2.7577310000000002</c:v>
                </c:pt>
                <c:pt idx="2">
                  <c:v>2.7664799999999996</c:v>
                </c:pt>
                <c:pt idx="3">
                  <c:v>2.787963</c:v>
                </c:pt>
                <c:pt idx="4">
                  <c:v>2.8060610000000006</c:v>
                </c:pt>
                <c:pt idx="5">
                  <c:v>2.8076309999999993</c:v>
                </c:pt>
                <c:pt idx="6">
                  <c:v>2.8085929999999997</c:v>
                </c:pt>
                <c:pt idx="7">
                  <c:v>2.823356</c:v>
                </c:pt>
                <c:pt idx="8">
                  <c:v>2.8765460000000003</c:v>
                </c:pt>
                <c:pt idx="9">
                  <c:v>2.9605630000000005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total!$B$38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total!$C$38:$L$38</c:f>
              <c:numCache>
                <c:formatCode>General</c:formatCode>
                <c:ptCount val="10"/>
                <c:pt idx="0">
                  <c:v>2.8637208000000003</c:v>
                </c:pt>
                <c:pt idx="1">
                  <c:v>2.8866766000000004</c:v>
                </c:pt>
                <c:pt idx="2">
                  <c:v>2.8397806999999999</c:v>
                </c:pt>
                <c:pt idx="3">
                  <c:v>2.8865864999999995</c:v>
                </c:pt>
                <c:pt idx="4">
                  <c:v>2.8496102000000003</c:v>
                </c:pt>
                <c:pt idx="5">
                  <c:v>2.9329722</c:v>
                </c:pt>
                <c:pt idx="6">
                  <c:v>2.9038235000000006</c:v>
                </c:pt>
                <c:pt idx="7">
                  <c:v>3.0065413000000003</c:v>
                </c:pt>
                <c:pt idx="8">
                  <c:v>3.0262175000000004</c:v>
                </c:pt>
                <c:pt idx="9">
                  <c:v>3.1491005999999997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total!$B$39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total!$C$39:$L$39</c:f>
              <c:numCache>
                <c:formatCode>General</c:formatCode>
                <c:ptCount val="10"/>
                <c:pt idx="0">
                  <c:v>2.9506717333333334</c:v>
                </c:pt>
                <c:pt idx="1">
                  <c:v>2.9620277333333331</c:v>
                </c:pt>
                <c:pt idx="2">
                  <c:v>2.9571809999999998</c:v>
                </c:pt>
                <c:pt idx="3">
                  <c:v>2.8995327999999994</c:v>
                </c:pt>
                <c:pt idx="4">
                  <c:v>3.0370087333333333</c:v>
                </c:pt>
                <c:pt idx="5">
                  <c:v>3.0122610000000001</c:v>
                </c:pt>
                <c:pt idx="6">
                  <c:v>2.9751782000000002</c:v>
                </c:pt>
                <c:pt idx="7">
                  <c:v>2.9797054666666667</c:v>
                </c:pt>
                <c:pt idx="8">
                  <c:v>3.0807114000000002</c:v>
                </c:pt>
                <c:pt idx="9">
                  <c:v>3.187459533333334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total!$B$40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total!$C$40:$L$40</c:f>
              <c:numCache>
                <c:formatCode>General</c:formatCode>
                <c:ptCount val="10"/>
                <c:pt idx="0">
                  <c:v>3.0024151500000005</c:v>
                </c:pt>
                <c:pt idx="1">
                  <c:v>3.0784809499999999</c:v>
                </c:pt>
                <c:pt idx="2">
                  <c:v>3.0143057500000001</c:v>
                </c:pt>
                <c:pt idx="3">
                  <c:v>3.0675477500000001</c:v>
                </c:pt>
                <c:pt idx="4">
                  <c:v>2.9967142999999998</c:v>
                </c:pt>
                <c:pt idx="5">
                  <c:v>3.0801964499999994</c:v>
                </c:pt>
                <c:pt idx="6">
                  <c:v>3.0685924499999997</c:v>
                </c:pt>
                <c:pt idx="7">
                  <c:v>3.08256715</c:v>
                </c:pt>
                <c:pt idx="8">
                  <c:v>3.1346851500000001</c:v>
                </c:pt>
                <c:pt idx="9">
                  <c:v>3.2410516500000002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total!$B$41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total!$C$41:$L$41</c:f>
              <c:numCache>
                <c:formatCode>General</c:formatCode>
                <c:ptCount val="10"/>
                <c:pt idx="0">
                  <c:v>3.0551957999999999</c:v>
                </c:pt>
                <c:pt idx="1">
                  <c:v>3.0485392000000004</c:v>
                </c:pt>
                <c:pt idx="2">
                  <c:v>3.0434901999999999</c:v>
                </c:pt>
                <c:pt idx="3">
                  <c:v>3.0841667999999998</c:v>
                </c:pt>
                <c:pt idx="4">
                  <c:v>3.122773</c:v>
                </c:pt>
                <c:pt idx="5">
                  <c:v>3.1443915999999996</c:v>
                </c:pt>
                <c:pt idx="6">
                  <c:v>3.1220844000000003</c:v>
                </c:pt>
                <c:pt idx="7">
                  <c:v>3.1537677999999998</c:v>
                </c:pt>
                <c:pt idx="8">
                  <c:v>3.2003820000000003</c:v>
                </c:pt>
                <c:pt idx="9">
                  <c:v>3.3710578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142214250321724E-2"/>
              <c:y val="0.11641265432098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total!$O$36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total!$O$37:$O$41</c:f>
              <c:numCache>
                <c:formatCode>General</c:formatCode>
                <c:ptCount val="5"/>
                <c:pt idx="0">
                  <c:v>2.8076309999999993</c:v>
                </c:pt>
                <c:pt idx="1">
                  <c:v>2.9329722</c:v>
                </c:pt>
                <c:pt idx="2">
                  <c:v>3.0122610000000001</c:v>
                </c:pt>
                <c:pt idx="3">
                  <c:v>3.0801964499999994</c:v>
                </c:pt>
                <c:pt idx="4">
                  <c:v>3.1443915999999996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A-48B4-AE3F-02A92CC13547}"/>
            </c:ext>
          </c:extLst>
        </c:ser>
        <c:ser>
          <c:idx val="1"/>
          <c:order val="1"/>
          <c:tx>
            <c:strRef>
              <c:f>total!$P$36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total!$P$37:$P$41</c:f>
              <c:numCache>
                <c:formatCode>General</c:formatCode>
                <c:ptCount val="5"/>
                <c:pt idx="0">
                  <c:v>2.8085929999999997</c:v>
                </c:pt>
                <c:pt idx="1">
                  <c:v>2.9038235000000006</c:v>
                </c:pt>
                <c:pt idx="2">
                  <c:v>2.9751782000000002</c:v>
                </c:pt>
                <c:pt idx="3">
                  <c:v>3.0685924499999997</c:v>
                </c:pt>
                <c:pt idx="4">
                  <c:v>3.1220844000000003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A-48B4-AE3F-02A92CC13547}"/>
            </c:ext>
          </c:extLst>
        </c:ser>
        <c:ser>
          <c:idx val="2"/>
          <c:order val="2"/>
          <c:tx>
            <c:strRef>
              <c:f>total!$Q$36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total!$Q$37:$Q$41</c:f>
              <c:numCache>
                <c:formatCode>General</c:formatCode>
                <c:ptCount val="5"/>
                <c:pt idx="0">
                  <c:v>2.823356</c:v>
                </c:pt>
                <c:pt idx="1">
                  <c:v>3.0065413000000003</c:v>
                </c:pt>
                <c:pt idx="2">
                  <c:v>2.9797054666666667</c:v>
                </c:pt>
                <c:pt idx="3">
                  <c:v>3.08256715</c:v>
                </c:pt>
                <c:pt idx="4">
                  <c:v>3.1537677999999998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A-48B4-AE3F-02A92CC13547}"/>
            </c:ext>
          </c:extLst>
        </c:ser>
        <c:ser>
          <c:idx val="3"/>
          <c:order val="3"/>
          <c:tx>
            <c:strRef>
              <c:f>total!$R$36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total!$R$37:$R$41</c:f>
              <c:numCache>
                <c:formatCode>General</c:formatCode>
                <c:ptCount val="5"/>
                <c:pt idx="0">
                  <c:v>2.8765460000000003</c:v>
                </c:pt>
                <c:pt idx="1">
                  <c:v>3.0262175000000004</c:v>
                </c:pt>
                <c:pt idx="2">
                  <c:v>3.0807114000000002</c:v>
                </c:pt>
                <c:pt idx="3">
                  <c:v>3.1346851500000001</c:v>
                </c:pt>
                <c:pt idx="4">
                  <c:v>3.2003820000000003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A-48B4-AE3F-02A92CC13547}"/>
            </c:ext>
          </c:extLst>
        </c:ser>
        <c:ser>
          <c:idx val="4"/>
          <c:order val="4"/>
          <c:tx>
            <c:strRef>
              <c:f>total!$S$36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total!$S$37:$S$41</c:f>
              <c:numCache>
                <c:formatCode>General</c:formatCode>
                <c:ptCount val="5"/>
                <c:pt idx="0">
                  <c:v>2.9605630000000005</c:v>
                </c:pt>
                <c:pt idx="1">
                  <c:v>3.1491005999999997</c:v>
                </c:pt>
                <c:pt idx="2">
                  <c:v>3.187459533333334</c:v>
                </c:pt>
                <c:pt idx="3">
                  <c:v>3.2410516500000002</c:v>
                </c:pt>
                <c:pt idx="4">
                  <c:v>3.3710578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A-48B4-AE3F-02A92CC1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67898356252709E-2"/>
              <c:y val="0.13203614674017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Add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total!$B$46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total!$C$45:$L$45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total!$C$46:$L$46</c:f>
              <c:numCache>
                <c:formatCode>0.0000_ </c:formatCode>
                <c:ptCount val="10"/>
                <c:pt idx="0">
                  <c:v>6.0201851871813394</c:v>
                </c:pt>
                <c:pt idx="1">
                  <c:v>5.9499897515561448</c:v>
                </c:pt>
                <c:pt idx="2">
                  <c:v>5.9628839314581308</c:v>
                </c:pt>
                <c:pt idx="3">
                  <c:v>6.1689741620992491</c:v>
                </c:pt>
                <c:pt idx="4">
                  <c:v>6.0846432234464025</c:v>
                </c:pt>
                <c:pt idx="5">
                  <c:v>5.7272994314785821</c:v>
                </c:pt>
                <c:pt idx="6">
                  <c:v>5.258129377339027</c:v>
                </c:pt>
                <c:pt idx="7">
                  <c:v>4.5610977564102564</c:v>
                </c:pt>
                <c:pt idx="8">
                  <c:v>3.6282734664120468</c:v>
                </c:pt>
                <c:pt idx="9">
                  <c:v>2.6233172094985022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0-41C3-AF5A-093454ABF477}"/>
            </c:ext>
          </c:extLst>
        </c:ser>
        <c:ser>
          <c:idx val="1"/>
          <c:order val="1"/>
          <c:tx>
            <c:strRef>
              <c:f>total!$B$47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total!$C$45:$L$45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total!$C$47:$L$47</c:f>
              <c:numCache>
                <c:formatCode>0.0000_ </c:formatCode>
                <c:ptCount val="10"/>
                <c:pt idx="0">
                  <c:v>6.1354226655697239</c:v>
                </c:pt>
                <c:pt idx="1">
                  <c:v>6.1877067980228002</c:v>
                </c:pt>
                <c:pt idx="2">
                  <c:v>6.090793505082666</c:v>
                </c:pt>
                <c:pt idx="3">
                  <c:v>6.3545158858136617</c:v>
                </c:pt>
                <c:pt idx="4">
                  <c:v>6.1789678194367053</c:v>
                </c:pt>
                <c:pt idx="5">
                  <c:v>5.9619436161065469</c:v>
                </c:pt>
                <c:pt idx="6">
                  <c:v>5.4333795186189704</c:v>
                </c:pt>
                <c:pt idx="7">
                  <c:v>4.8602623842844253</c:v>
                </c:pt>
                <c:pt idx="8">
                  <c:v>3.8217658294789025</c:v>
                </c:pt>
                <c:pt idx="9">
                  <c:v>2.8090058363728319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0-41C3-AF5A-093454ABF477}"/>
            </c:ext>
          </c:extLst>
        </c:ser>
        <c:ser>
          <c:idx val="2"/>
          <c:order val="2"/>
          <c:tx>
            <c:strRef>
              <c:f>total!$B$48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total!$C$45:$L$45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total!$C$48:$L$48</c:f>
              <c:numCache>
                <c:formatCode>0.0000_ </c:formatCode>
                <c:ptCount val="10"/>
                <c:pt idx="0">
                  <c:v>6.3363372425956888</c:v>
                </c:pt>
                <c:pt idx="1">
                  <c:v>6.3647416953289842</c:v>
                </c:pt>
                <c:pt idx="2">
                  <c:v>6.34413937802492</c:v>
                </c:pt>
                <c:pt idx="3">
                  <c:v>6.4101021802280576</c:v>
                </c:pt>
                <c:pt idx="4">
                  <c:v>6.5845482178914772</c:v>
                </c:pt>
                <c:pt idx="5">
                  <c:v>6.1275880306759705</c:v>
                </c:pt>
                <c:pt idx="6">
                  <c:v>5.5633788910933317</c:v>
                </c:pt>
                <c:pt idx="7">
                  <c:v>4.813108239951239</c:v>
                </c:pt>
                <c:pt idx="8">
                  <c:v>3.891983733243384</c:v>
                </c:pt>
                <c:pt idx="9">
                  <c:v>2.813300009708767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0-41C3-AF5A-093454ABF477}"/>
            </c:ext>
          </c:extLst>
        </c:ser>
        <c:ser>
          <c:idx val="3"/>
          <c:order val="3"/>
          <c:tx>
            <c:strRef>
              <c:f>total!$B$49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total!$C$45:$L$45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total!$C$49:$L$49</c:f>
              <c:numCache>
                <c:formatCode>0.0000_ </c:formatCode>
                <c:ptCount val="10"/>
                <c:pt idx="0">
                  <c:v>6.4376840835689704</c:v>
                </c:pt>
                <c:pt idx="1">
                  <c:v>6.6125784758540576</c:v>
                </c:pt>
                <c:pt idx="2">
                  <c:v>6.4456550502326264</c:v>
                </c:pt>
                <c:pt idx="3">
                  <c:v>6.7807556639428022</c:v>
                </c:pt>
                <c:pt idx="4">
                  <c:v>6.5059758862984802</c:v>
                </c:pt>
                <c:pt idx="5">
                  <c:v>6.2776243967980019</c:v>
                </c:pt>
                <c:pt idx="6">
                  <c:v>5.7330962130663359</c:v>
                </c:pt>
                <c:pt idx="7">
                  <c:v>4.973059591120963</c:v>
                </c:pt>
                <c:pt idx="8">
                  <c:v>3.9323395913154933</c:v>
                </c:pt>
                <c:pt idx="9">
                  <c:v>2.8741575365288647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0-41C3-AF5A-093454ABF477}"/>
            </c:ext>
          </c:extLst>
        </c:ser>
        <c:ser>
          <c:idx val="4"/>
          <c:order val="4"/>
          <c:tx>
            <c:strRef>
              <c:f>total!$B$50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total!$C$45:$L$45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total!$C$50:$L$50</c:f>
              <c:numCache>
                <c:formatCode>0.0000_ </c:formatCode>
                <c:ptCount val="10"/>
                <c:pt idx="0">
                  <c:v>6.5393129859222219</c:v>
                </c:pt>
                <c:pt idx="1">
                  <c:v>6.5386995522812574</c:v>
                </c:pt>
                <c:pt idx="2">
                  <c:v>6.53551824561087</c:v>
                </c:pt>
                <c:pt idx="3">
                  <c:v>6.8086819687418041</c:v>
                </c:pt>
                <c:pt idx="4">
                  <c:v>6.7539071911522788</c:v>
                </c:pt>
                <c:pt idx="5">
                  <c:v>6.3796265299356723</c:v>
                </c:pt>
                <c:pt idx="6">
                  <c:v>5.8224835783173745</c:v>
                </c:pt>
                <c:pt idx="7">
                  <c:v>5.0908129726176732</c:v>
                </c:pt>
                <c:pt idx="8">
                  <c:v>4.0159035896637958</c:v>
                </c:pt>
                <c:pt idx="9">
                  <c:v>3.0090987301303351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0-41C3-AF5A-093454AB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142214250321724E-2"/>
              <c:y val="0.11641265432098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Add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total!$O$45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total!$N$46:$N$50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total!$O$46:$O$50</c:f>
              <c:numCache>
                <c:formatCode>0.0000_ </c:formatCode>
                <c:ptCount val="5"/>
                <c:pt idx="0">
                  <c:v>5.7272994314785821</c:v>
                </c:pt>
                <c:pt idx="1">
                  <c:v>5.9619436161065469</c:v>
                </c:pt>
                <c:pt idx="2">
                  <c:v>6.1275880306759705</c:v>
                </c:pt>
                <c:pt idx="3">
                  <c:v>6.2776243967980019</c:v>
                </c:pt>
                <c:pt idx="4">
                  <c:v>6.3796265299356723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0-48D9-9A65-8654A498FBCB}"/>
            </c:ext>
          </c:extLst>
        </c:ser>
        <c:ser>
          <c:idx val="1"/>
          <c:order val="1"/>
          <c:tx>
            <c:strRef>
              <c:f>total!$P$45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total!$N$46:$N$50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total!$P$46:$P$50</c:f>
              <c:numCache>
                <c:formatCode>0.0000_ </c:formatCode>
                <c:ptCount val="5"/>
                <c:pt idx="0">
                  <c:v>5.258129377339027</c:v>
                </c:pt>
                <c:pt idx="1">
                  <c:v>5.4333795186189704</c:v>
                </c:pt>
                <c:pt idx="2">
                  <c:v>5.5633788910933317</c:v>
                </c:pt>
                <c:pt idx="3">
                  <c:v>5.7330962130663359</c:v>
                </c:pt>
                <c:pt idx="4">
                  <c:v>5.8224835783173745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0-48D9-9A65-8654A498FBCB}"/>
            </c:ext>
          </c:extLst>
        </c:ser>
        <c:ser>
          <c:idx val="2"/>
          <c:order val="2"/>
          <c:tx>
            <c:strRef>
              <c:f>total!$Q$45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total!$N$46:$N$50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total!$Q$46:$Q$50</c:f>
              <c:numCache>
                <c:formatCode>0.0000_ </c:formatCode>
                <c:ptCount val="5"/>
                <c:pt idx="0">
                  <c:v>4.5610977564102564</c:v>
                </c:pt>
                <c:pt idx="1">
                  <c:v>4.8602623842844253</c:v>
                </c:pt>
                <c:pt idx="2">
                  <c:v>4.813108239951239</c:v>
                </c:pt>
                <c:pt idx="3">
                  <c:v>4.973059591120963</c:v>
                </c:pt>
                <c:pt idx="4">
                  <c:v>5.0908129726176732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0-48D9-9A65-8654A498FBCB}"/>
            </c:ext>
          </c:extLst>
        </c:ser>
        <c:ser>
          <c:idx val="3"/>
          <c:order val="3"/>
          <c:tx>
            <c:strRef>
              <c:f>total!$R$45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total!$N$46:$N$50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total!$R$46:$R$50</c:f>
              <c:numCache>
                <c:formatCode>0.0000_ </c:formatCode>
                <c:ptCount val="5"/>
                <c:pt idx="0">
                  <c:v>3.6282734664120468</c:v>
                </c:pt>
                <c:pt idx="1">
                  <c:v>3.8217658294789025</c:v>
                </c:pt>
                <c:pt idx="2">
                  <c:v>3.891983733243384</c:v>
                </c:pt>
                <c:pt idx="3">
                  <c:v>3.9323395913154933</c:v>
                </c:pt>
                <c:pt idx="4">
                  <c:v>4.0159035896637958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0-48D9-9A65-8654A498FBCB}"/>
            </c:ext>
          </c:extLst>
        </c:ser>
        <c:ser>
          <c:idx val="4"/>
          <c:order val="4"/>
          <c:tx>
            <c:strRef>
              <c:f>total!$S$45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total!$N$46:$N$50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total!$S$46:$S$50</c:f>
              <c:numCache>
                <c:formatCode>0.0000_ </c:formatCode>
                <c:ptCount val="5"/>
                <c:pt idx="0">
                  <c:v>2.6233172094985022</c:v>
                </c:pt>
                <c:pt idx="1">
                  <c:v>2.8090058363728319</c:v>
                </c:pt>
                <c:pt idx="2">
                  <c:v>2.813300009708767</c:v>
                </c:pt>
                <c:pt idx="3">
                  <c:v>2.8741575365288647</c:v>
                </c:pt>
                <c:pt idx="4">
                  <c:v>3.0090987301303351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0-48D9-9A65-8654A498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67898356252709E-2"/>
              <c:y val="0.13203614674017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offline!$B$41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offline!$C$41:$L$41</c:f>
              <c:numCache>
                <c:formatCode>General</c:formatCode>
                <c:ptCount val="10"/>
                <c:pt idx="0">
                  <c:v>1.8450299999999997</c:v>
                </c:pt>
                <c:pt idx="1">
                  <c:v>1.8065100000000001</c:v>
                </c:pt>
                <c:pt idx="2">
                  <c:v>1.81236</c:v>
                </c:pt>
                <c:pt idx="3">
                  <c:v>1.83379</c:v>
                </c:pt>
                <c:pt idx="4">
                  <c:v>1.8492300000000002</c:v>
                </c:pt>
                <c:pt idx="5">
                  <c:v>1.84643</c:v>
                </c:pt>
                <c:pt idx="6">
                  <c:v>1.8405799999999999</c:v>
                </c:pt>
                <c:pt idx="7">
                  <c:v>1.8514799999999998</c:v>
                </c:pt>
                <c:pt idx="8">
                  <c:v>1.88351</c:v>
                </c:pt>
                <c:pt idx="9">
                  <c:v>1.9453300000000002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DFD-8934-BCC06891ED5D}"/>
            </c:ext>
          </c:extLst>
        </c:ser>
        <c:ser>
          <c:idx val="1"/>
          <c:order val="1"/>
          <c:tx>
            <c:strRef>
              <c:f>offline!$B$42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offline!$C$42:$L$42</c:f>
              <c:numCache>
                <c:formatCode>General</c:formatCode>
                <c:ptCount val="10"/>
                <c:pt idx="0">
                  <c:v>1.8495699999999999</c:v>
                </c:pt>
                <c:pt idx="1">
                  <c:v>1.8770500000000003</c:v>
                </c:pt>
                <c:pt idx="2">
                  <c:v>1.8333099999999998</c:v>
                </c:pt>
                <c:pt idx="3">
                  <c:v>1.8710999999999998</c:v>
                </c:pt>
                <c:pt idx="4">
                  <c:v>1.83565</c:v>
                </c:pt>
                <c:pt idx="5">
                  <c:v>1.9172600000000002</c:v>
                </c:pt>
                <c:pt idx="6">
                  <c:v>1.8811100000000001</c:v>
                </c:pt>
                <c:pt idx="7">
                  <c:v>1.9724299999999997</c:v>
                </c:pt>
                <c:pt idx="8">
                  <c:v>1.9738</c:v>
                </c:pt>
                <c:pt idx="9">
                  <c:v>2.07585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DFD-8934-BCC06891ED5D}"/>
            </c:ext>
          </c:extLst>
        </c:ser>
        <c:ser>
          <c:idx val="2"/>
          <c:order val="2"/>
          <c:tx>
            <c:strRef>
              <c:f>offline!$B$43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offline!$C$43:$L$43</c:f>
              <c:numCache>
                <c:formatCode>General</c:formatCode>
                <c:ptCount val="10"/>
                <c:pt idx="0">
                  <c:v>1.8881700000000003</c:v>
                </c:pt>
                <c:pt idx="1">
                  <c:v>1.8978599999999997</c:v>
                </c:pt>
                <c:pt idx="2">
                  <c:v>1.8976299999999999</c:v>
                </c:pt>
                <c:pt idx="3">
                  <c:v>1.8359299999999998</c:v>
                </c:pt>
                <c:pt idx="4">
                  <c:v>1.9665700000000004</c:v>
                </c:pt>
                <c:pt idx="5">
                  <c:v>1.9404300000000001</c:v>
                </c:pt>
                <c:pt idx="6">
                  <c:v>1.8900600000000001</c:v>
                </c:pt>
                <c:pt idx="7">
                  <c:v>1.8954400000000002</c:v>
                </c:pt>
                <c:pt idx="8">
                  <c:v>1.98613</c:v>
                </c:pt>
                <c:pt idx="9">
                  <c:v>2.0607600000000001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DFD-8934-BCC06891ED5D}"/>
            </c:ext>
          </c:extLst>
        </c:ser>
        <c:ser>
          <c:idx val="3"/>
          <c:order val="3"/>
          <c:tx>
            <c:strRef>
              <c:f>offline!$B$44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offline!$C$44:$L$44</c:f>
              <c:numCache>
                <c:formatCode>General</c:formatCode>
                <c:ptCount val="10"/>
                <c:pt idx="0">
                  <c:v>1.8915</c:v>
                </c:pt>
                <c:pt idx="1">
                  <c:v>1.96591</c:v>
                </c:pt>
                <c:pt idx="2">
                  <c:v>1.9003099999999999</c:v>
                </c:pt>
                <c:pt idx="3">
                  <c:v>1.9510199999999998</c:v>
                </c:pt>
                <c:pt idx="4">
                  <c:v>1.87798</c:v>
                </c:pt>
                <c:pt idx="5">
                  <c:v>1.9606299999999999</c:v>
                </c:pt>
                <c:pt idx="6">
                  <c:v>1.9474399999999998</c:v>
                </c:pt>
                <c:pt idx="7">
                  <c:v>1.9498700000000002</c:v>
                </c:pt>
                <c:pt idx="8">
                  <c:v>1.9846000000000004</c:v>
                </c:pt>
                <c:pt idx="9">
                  <c:v>2.06189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B-4DFD-8934-BCC06891ED5D}"/>
            </c:ext>
          </c:extLst>
        </c:ser>
        <c:ser>
          <c:idx val="4"/>
          <c:order val="4"/>
          <c:tx>
            <c:strRef>
              <c:f>offline!$B$45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offline!$C$40:$L$40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offline!$C$45:$L$45</c:f>
              <c:numCache>
                <c:formatCode>General</c:formatCode>
                <c:ptCount val="10"/>
                <c:pt idx="0">
                  <c:v>1.8949599999999998</c:v>
                </c:pt>
                <c:pt idx="1">
                  <c:v>1.8886499999999999</c:v>
                </c:pt>
                <c:pt idx="2">
                  <c:v>1.88368</c:v>
                </c:pt>
                <c:pt idx="3">
                  <c:v>1.9170399999999996</c:v>
                </c:pt>
                <c:pt idx="4">
                  <c:v>1.9589700000000001</c:v>
                </c:pt>
                <c:pt idx="5">
                  <c:v>1.9742099999999998</c:v>
                </c:pt>
                <c:pt idx="6">
                  <c:v>1.9482000000000002</c:v>
                </c:pt>
                <c:pt idx="7">
                  <c:v>1.9719100000000001</c:v>
                </c:pt>
                <c:pt idx="8">
                  <c:v>1.9964400000000004</c:v>
                </c:pt>
                <c:pt idx="9">
                  <c:v>2.1379300000000008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B-4DFD-8934-BCC06891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offline!$O$40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offline!$O$41:$O$45</c:f>
              <c:numCache>
                <c:formatCode>General</c:formatCode>
                <c:ptCount val="5"/>
                <c:pt idx="0">
                  <c:v>1.84643</c:v>
                </c:pt>
                <c:pt idx="1">
                  <c:v>1.9172600000000002</c:v>
                </c:pt>
                <c:pt idx="2">
                  <c:v>1.9404300000000001</c:v>
                </c:pt>
                <c:pt idx="3">
                  <c:v>1.9606299999999999</c:v>
                </c:pt>
                <c:pt idx="4">
                  <c:v>1.9742099999999998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32A-B441-32D10A4ED7E6}"/>
            </c:ext>
          </c:extLst>
        </c:ser>
        <c:ser>
          <c:idx val="1"/>
          <c:order val="1"/>
          <c:tx>
            <c:strRef>
              <c:f>offline!$P$40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offline!$P$41:$P$45</c:f>
              <c:numCache>
                <c:formatCode>General</c:formatCode>
                <c:ptCount val="5"/>
                <c:pt idx="0">
                  <c:v>1.8405799999999999</c:v>
                </c:pt>
                <c:pt idx="1">
                  <c:v>1.8811100000000001</c:v>
                </c:pt>
                <c:pt idx="2">
                  <c:v>1.8900600000000001</c:v>
                </c:pt>
                <c:pt idx="3">
                  <c:v>1.9474399999999998</c:v>
                </c:pt>
                <c:pt idx="4">
                  <c:v>1.9482000000000002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32A-B441-32D10A4ED7E6}"/>
            </c:ext>
          </c:extLst>
        </c:ser>
        <c:ser>
          <c:idx val="2"/>
          <c:order val="2"/>
          <c:tx>
            <c:strRef>
              <c:f>offline!$Q$40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offline!$Q$41:$Q$45</c:f>
              <c:numCache>
                <c:formatCode>General</c:formatCode>
                <c:ptCount val="5"/>
                <c:pt idx="0">
                  <c:v>1.8514799999999998</c:v>
                </c:pt>
                <c:pt idx="1">
                  <c:v>1.9724299999999997</c:v>
                </c:pt>
                <c:pt idx="2">
                  <c:v>1.8954400000000002</c:v>
                </c:pt>
                <c:pt idx="3">
                  <c:v>1.9498700000000002</c:v>
                </c:pt>
                <c:pt idx="4">
                  <c:v>1.9719100000000001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B-432A-B441-32D10A4ED7E6}"/>
            </c:ext>
          </c:extLst>
        </c:ser>
        <c:ser>
          <c:idx val="3"/>
          <c:order val="3"/>
          <c:tx>
            <c:strRef>
              <c:f>offline!$R$40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offline!$R$41:$R$45</c:f>
              <c:numCache>
                <c:formatCode>General</c:formatCode>
                <c:ptCount val="5"/>
                <c:pt idx="0">
                  <c:v>1.88351</c:v>
                </c:pt>
                <c:pt idx="1">
                  <c:v>1.9738</c:v>
                </c:pt>
                <c:pt idx="2">
                  <c:v>1.98613</c:v>
                </c:pt>
                <c:pt idx="3">
                  <c:v>1.9846000000000004</c:v>
                </c:pt>
                <c:pt idx="4">
                  <c:v>1.9964400000000004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32A-B441-32D10A4ED7E6}"/>
            </c:ext>
          </c:extLst>
        </c:ser>
        <c:ser>
          <c:idx val="4"/>
          <c:order val="4"/>
          <c:tx>
            <c:strRef>
              <c:f>offline!$S$40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offline!$N$41:$N$45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offline!$S$41:$S$45</c:f>
              <c:numCache>
                <c:formatCode>General</c:formatCode>
                <c:ptCount val="5"/>
                <c:pt idx="0">
                  <c:v>1.9453300000000002</c:v>
                </c:pt>
                <c:pt idx="1">
                  <c:v>2.07585</c:v>
                </c:pt>
                <c:pt idx="2">
                  <c:v>2.0607600000000001</c:v>
                </c:pt>
                <c:pt idx="3">
                  <c:v>2.06189</c:v>
                </c:pt>
                <c:pt idx="4">
                  <c:v>2.1379300000000008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B-432A-B441-32D10A4E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online!$B$40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online!$C$40:$L$40</c:f>
              <c:numCache>
                <c:formatCode>General</c:formatCode>
                <c:ptCount val="10"/>
                <c:pt idx="0">
                  <c:v>0.86746299999999998</c:v>
                </c:pt>
                <c:pt idx="1">
                  <c:v>0.87122099999999991</c:v>
                </c:pt>
                <c:pt idx="2">
                  <c:v>0.87412000000000001</c:v>
                </c:pt>
                <c:pt idx="3">
                  <c:v>0.87417299999999987</c:v>
                </c:pt>
                <c:pt idx="4">
                  <c:v>0.87683100000000014</c:v>
                </c:pt>
                <c:pt idx="5">
                  <c:v>0.88120100000000001</c:v>
                </c:pt>
                <c:pt idx="6">
                  <c:v>0.88801299999999983</c:v>
                </c:pt>
                <c:pt idx="7">
                  <c:v>0.891876</c:v>
                </c:pt>
                <c:pt idx="8">
                  <c:v>0.91303600000000007</c:v>
                </c:pt>
                <c:pt idx="9">
                  <c:v>0.93523300000000009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C1D-A954-B66D08A085EC}"/>
            </c:ext>
          </c:extLst>
        </c:ser>
        <c:ser>
          <c:idx val="1"/>
          <c:order val="1"/>
          <c:tx>
            <c:strRef>
              <c:f>online!$B$41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online!$C$41:$L$41</c:f>
              <c:numCache>
                <c:formatCode>General</c:formatCode>
                <c:ptCount val="10"/>
                <c:pt idx="0">
                  <c:v>0.93415079999999995</c:v>
                </c:pt>
                <c:pt idx="1">
                  <c:v>0.92962660000000008</c:v>
                </c:pt>
                <c:pt idx="2">
                  <c:v>0.92647070000000009</c:v>
                </c:pt>
                <c:pt idx="3">
                  <c:v>0.93548649999999989</c:v>
                </c:pt>
                <c:pt idx="4">
                  <c:v>0.93396019999999991</c:v>
                </c:pt>
                <c:pt idx="5">
                  <c:v>0.93571219999999999</c:v>
                </c:pt>
                <c:pt idx="6">
                  <c:v>0.94271349999999998</c:v>
                </c:pt>
                <c:pt idx="7">
                  <c:v>0.9541113</c:v>
                </c:pt>
                <c:pt idx="8">
                  <c:v>0.97241750000000016</c:v>
                </c:pt>
                <c:pt idx="9">
                  <c:v>0.99325059999999976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C1D-A954-B66D08A085EC}"/>
            </c:ext>
          </c:extLst>
        </c:ser>
        <c:ser>
          <c:idx val="2"/>
          <c:order val="2"/>
          <c:tx>
            <c:strRef>
              <c:f>online!$B$42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online!$C$42:$L$42</c:f>
              <c:numCache>
                <c:formatCode>General</c:formatCode>
                <c:ptCount val="10"/>
                <c:pt idx="0">
                  <c:v>0.98250173333333346</c:v>
                </c:pt>
                <c:pt idx="1">
                  <c:v>0.98416773333333341</c:v>
                </c:pt>
                <c:pt idx="2">
                  <c:v>0.97955099999999984</c:v>
                </c:pt>
                <c:pt idx="3">
                  <c:v>0.9836028</c:v>
                </c:pt>
                <c:pt idx="4">
                  <c:v>0.99043873333333343</c:v>
                </c:pt>
                <c:pt idx="5">
                  <c:v>0.99183100000000002</c:v>
                </c:pt>
                <c:pt idx="6">
                  <c:v>1.0051181999999999</c:v>
                </c:pt>
                <c:pt idx="7">
                  <c:v>1.0042654666666666</c:v>
                </c:pt>
                <c:pt idx="8">
                  <c:v>1.0145814</c:v>
                </c:pt>
                <c:pt idx="9">
                  <c:v>1.0466995333333333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9-4C1D-A954-B66D08A085EC}"/>
            </c:ext>
          </c:extLst>
        </c:ser>
        <c:ser>
          <c:idx val="3"/>
          <c:order val="3"/>
          <c:tx>
            <c:strRef>
              <c:f>online!$B$43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online!$C$43:$L$43</c:f>
              <c:numCache>
                <c:formatCode>General</c:formatCode>
                <c:ptCount val="10"/>
                <c:pt idx="0">
                  <c:v>1.03091515</c:v>
                </c:pt>
                <c:pt idx="1">
                  <c:v>1.0325709500000002</c:v>
                </c:pt>
                <c:pt idx="2">
                  <c:v>1.0339957499999999</c:v>
                </c:pt>
                <c:pt idx="3">
                  <c:v>1.0365277500000001</c:v>
                </c:pt>
                <c:pt idx="4">
                  <c:v>1.0387343</c:v>
                </c:pt>
                <c:pt idx="5">
                  <c:v>1.0395664499999999</c:v>
                </c:pt>
                <c:pt idx="6">
                  <c:v>1.04115245</c:v>
                </c:pt>
                <c:pt idx="7">
                  <c:v>1.05269715</c:v>
                </c:pt>
                <c:pt idx="8">
                  <c:v>1.0700851499999999</c:v>
                </c:pt>
                <c:pt idx="9">
                  <c:v>1.0991616500000001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C1D-A954-B66D08A085EC}"/>
            </c:ext>
          </c:extLst>
        </c:ser>
        <c:ser>
          <c:idx val="4"/>
          <c:order val="4"/>
          <c:tx>
            <c:strRef>
              <c:f>online!$B$44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online!$C$44:$L$44</c:f>
              <c:numCache>
                <c:formatCode>General</c:formatCode>
                <c:ptCount val="10"/>
                <c:pt idx="0">
                  <c:v>1.0802358000000001</c:v>
                </c:pt>
                <c:pt idx="1">
                  <c:v>1.0798892</c:v>
                </c:pt>
                <c:pt idx="2">
                  <c:v>1.0798101999999998</c:v>
                </c:pt>
                <c:pt idx="3">
                  <c:v>1.0871268000000001</c:v>
                </c:pt>
                <c:pt idx="4">
                  <c:v>1.0838029999999998</c:v>
                </c:pt>
                <c:pt idx="5">
                  <c:v>1.0901816</c:v>
                </c:pt>
                <c:pt idx="6">
                  <c:v>1.0938844000000001</c:v>
                </c:pt>
                <c:pt idx="7">
                  <c:v>1.1018577999999999</c:v>
                </c:pt>
                <c:pt idx="8">
                  <c:v>1.1239420000000002</c:v>
                </c:pt>
                <c:pt idx="9">
                  <c:v>1.1531278000000003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9-4C1D-A954-B66D08A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online!$O$39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online!$O$40:$O$44</c:f>
              <c:numCache>
                <c:formatCode>General</c:formatCode>
                <c:ptCount val="5"/>
                <c:pt idx="0">
                  <c:v>0.88120100000000001</c:v>
                </c:pt>
                <c:pt idx="1">
                  <c:v>0.93571219999999999</c:v>
                </c:pt>
                <c:pt idx="2">
                  <c:v>0.99183100000000002</c:v>
                </c:pt>
                <c:pt idx="3">
                  <c:v>1.0395664499999999</c:v>
                </c:pt>
                <c:pt idx="4">
                  <c:v>1.0901816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C7D-BE65-01178217FCC7}"/>
            </c:ext>
          </c:extLst>
        </c:ser>
        <c:ser>
          <c:idx val="1"/>
          <c:order val="1"/>
          <c:tx>
            <c:strRef>
              <c:f>online!$P$39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online!$P$40:$P$44</c:f>
              <c:numCache>
                <c:formatCode>General</c:formatCode>
                <c:ptCount val="5"/>
                <c:pt idx="0">
                  <c:v>0.88801299999999983</c:v>
                </c:pt>
                <c:pt idx="1">
                  <c:v>0.94271349999999998</c:v>
                </c:pt>
                <c:pt idx="2">
                  <c:v>1.0051181999999999</c:v>
                </c:pt>
                <c:pt idx="3">
                  <c:v>1.04115245</c:v>
                </c:pt>
                <c:pt idx="4">
                  <c:v>1.0938844000000001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C7D-BE65-01178217FCC7}"/>
            </c:ext>
          </c:extLst>
        </c:ser>
        <c:ser>
          <c:idx val="2"/>
          <c:order val="2"/>
          <c:tx>
            <c:strRef>
              <c:f>online!$Q$39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online!$Q$40:$Q$44</c:f>
              <c:numCache>
                <c:formatCode>General</c:formatCode>
                <c:ptCount val="5"/>
                <c:pt idx="0">
                  <c:v>0.891876</c:v>
                </c:pt>
                <c:pt idx="1">
                  <c:v>0.9541113</c:v>
                </c:pt>
                <c:pt idx="2">
                  <c:v>1.0042654666666666</c:v>
                </c:pt>
                <c:pt idx="3">
                  <c:v>1.05269715</c:v>
                </c:pt>
                <c:pt idx="4">
                  <c:v>1.1018577999999999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4C7D-BE65-01178217FCC7}"/>
            </c:ext>
          </c:extLst>
        </c:ser>
        <c:ser>
          <c:idx val="3"/>
          <c:order val="3"/>
          <c:tx>
            <c:strRef>
              <c:f>online!$R$39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online!$R$40:$R$44</c:f>
              <c:numCache>
                <c:formatCode>General</c:formatCode>
                <c:ptCount val="5"/>
                <c:pt idx="0">
                  <c:v>0.91303600000000007</c:v>
                </c:pt>
                <c:pt idx="1">
                  <c:v>0.97241750000000016</c:v>
                </c:pt>
                <c:pt idx="2">
                  <c:v>1.0145814</c:v>
                </c:pt>
                <c:pt idx="3">
                  <c:v>1.0700851499999999</c:v>
                </c:pt>
                <c:pt idx="4">
                  <c:v>1.1239420000000002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4C7D-BE65-01178217FCC7}"/>
            </c:ext>
          </c:extLst>
        </c:ser>
        <c:ser>
          <c:idx val="4"/>
          <c:order val="4"/>
          <c:tx>
            <c:strRef>
              <c:f>online!$S$39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online!$S$40:$S$44</c:f>
              <c:numCache>
                <c:formatCode>General</c:formatCode>
                <c:ptCount val="5"/>
                <c:pt idx="0">
                  <c:v>0.93523300000000009</c:v>
                </c:pt>
                <c:pt idx="1">
                  <c:v>0.99325059999999976</c:v>
                </c:pt>
                <c:pt idx="2">
                  <c:v>1.0466995333333333</c:v>
                </c:pt>
                <c:pt idx="3">
                  <c:v>1.0991616500000001</c:v>
                </c:pt>
                <c:pt idx="4">
                  <c:v>1.1531278000000003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4C7D-BE65-01178217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solidFill>
                <a:sysClr val="window" lastClr="FFFFFF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E-4395-8E16-CECF84E80E28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4874CB">
                    <a:lumMod val="20000"/>
                    <a:lumOff val="80000"/>
                  </a:srgbClr>
                </a:fgClr>
                <a:bgClr>
                  <a:srgbClr val="4874CB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E-4395-8E16-CECF84E80E2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rgbClr val="EE822F">
                    <a:lumMod val="20000"/>
                    <a:lumOff val="80000"/>
                  </a:srgbClr>
                </a:fgClr>
                <a:bgClr>
                  <a:srgbClr val="EE822F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E-4395-8E16-CECF84E80E2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sysClr val="windowText" lastClr="000000">
                    <a:lumMod val="50000"/>
                    <a:lumOff val="50000"/>
                  </a:sysClr>
                </a:fgClr>
                <a:bgClr>
                  <a:sysClr val="windowText" lastClr="000000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E-4395-8E16-CECF84E80E28}"/>
              </c:ext>
            </c:extLst>
          </c:dPt>
          <c:dPt>
            <c:idx val="4"/>
            <c:invertIfNegative val="0"/>
            <c:bubble3D val="0"/>
            <c:spPr>
              <a:pattFill prst="wdDnDiag">
                <a:fgClr>
                  <a:srgbClr val="4874CB">
                    <a:lumMod val="20000"/>
                    <a:lumOff val="80000"/>
                  </a:srgbClr>
                </a:fgClr>
                <a:bgClr>
                  <a:srgbClr val="4874CB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E-4395-8E16-CECF84E80E28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E-4395-8E16-CECF84E80E2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rgbClr val="EE822F">
                    <a:lumMod val="20000"/>
                    <a:lumOff val="80000"/>
                  </a:srgbClr>
                </a:fgClr>
                <a:bgClr>
                  <a:srgbClr val="EE822F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9E-4395-8E16-CECF84E80E2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E-4395-8E16-CECF84E80E2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sysClr val="windowText" lastClr="000000">
                    <a:lumMod val="50000"/>
                    <a:lumOff val="50000"/>
                  </a:sysClr>
                </a:fgClr>
                <a:bgClr>
                  <a:sysClr val="windowText" lastClr="000000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9E-4395-8E16-CECF84E80E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DF2CE5-27A8-416E-A6A6-B5335BBF6242}" type="VALUE">
                      <a:rPr lang="en-US" altLang="zh-CN">
                        <a:solidFill>
                          <a:srgbClr val="C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9E-4395-8E16-CECF84E80E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D1DEAB-E682-4491-9347-859847395707}" type="VALUE">
                      <a:rPr lang="en-US" altLang="zh-CN">
                        <a:solidFill>
                          <a:srgbClr val="0070C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9E-4395-8E16-CECF84E80E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BBC23A-62FE-4BC1-8CFD-A807795C8C4E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E9E-4395-8E16-CECF84E80E2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0CA00CC-32A6-44B7-9983-38E47A6AF6F7}" type="VALUE">
                      <a:rPr lang="en-US" altLang="zh-CN">
                        <a:solidFill>
                          <a:srgbClr val="0070C0"/>
                        </a:solidFill>
                      </a:rPr>
                      <a:pPr>
                        <a:defRPr sz="1600" b="1">
                          <a:solidFill>
                            <a:srgbClr val="C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E9E-4395-8E16-CECF84E80E2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241D36-B76B-443B-905C-EA0718E236A7}" type="VALUE">
                      <a:rPr lang="en-US" altLang="zh-CN">
                        <a:solidFill>
                          <a:srgbClr val="C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E9E-4395-8E16-CECF84E80E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7B24F7-9627-4FA3-8B88-DC0D304C91B7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FE9E-4395-8E16-CECF84E80E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06F8A7-29EA-409E-BB29-F07A4B1240DA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E9E-4395-8E16-CECF84E80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compare_C50_L15!$L$3:$M$11</c:f>
              <c:multiLvlStrCache>
                <c:ptCount val="9"/>
                <c:lvl>
                  <c:pt idx="0">
                    <c:v>Ver(sign_h, x)</c:v>
                  </c:pt>
                  <c:pt idx="1">
                    <c:v>Ver(sign_[[d]])</c:v>
                  </c:pt>
                  <c:pt idx="2">
                    <c:v>DecShare([[d]])</c:v>
                  </c:pt>
                  <c:pt idx="3">
                    <c:v>baseline | DecShare([[x]])</c:v>
                  </c:pt>
                  <c:pt idx="4">
                    <c:v>Sign([[d]]_i)</c:v>
                  </c:pt>
                  <c:pt idx="5">
                    <c:v>Sign(h_i)</c:v>
                  </c:pt>
                  <c:pt idx="6">
                    <c:v>Enc(d_i)</c:v>
                  </c:pt>
                  <c:pt idx="7">
                    <c:v>Enc(x_i)</c:v>
                  </c:pt>
                  <c:pt idx="8">
                    <c:v>baseline | Enc(x_i)</c:v>
                  </c:pt>
                </c:lvl>
                <c:lvl>
                  <c:pt idx="0">
                    <c:v>R-2</c:v>
                  </c:pt>
                  <c:pt idx="1">
                    <c:v>R-1</c:v>
                  </c:pt>
                  <c:pt idx="4">
                    <c:v>Offline</c:v>
                  </c:pt>
                </c:lvl>
              </c:multiLvlStrCache>
            </c:multiLvlStrRef>
          </c:cat>
          <c:val>
            <c:numRef>
              <c:f>compare_C50_L15!$N$3:$N$11</c:f>
              <c:numCache>
                <c:formatCode>0.0000_);[Red]\(0.0000\)</c:formatCode>
                <c:ptCount val="9"/>
                <c:pt idx="0">
                  <c:v>0.87614999999999998</c:v>
                </c:pt>
                <c:pt idx="1">
                  <c:v>0.40743999999999997</c:v>
                </c:pt>
                <c:pt idx="2">
                  <c:v>3.9021800000000002E-2</c:v>
                </c:pt>
                <c:pt idx="3">
                  <c:v>5.4490200000000003E-2</c:v>
                </c:pt>
                <c:pt idx="4">
                  <c:v>0.35923000000000005</c:v>
                </c:pt>
                <c:pt idx="5">
                  <c:v>0.67762999999999995</c:v>
                </c:pt>
                <c:pt idx="6">
                  <c:v>0.95462000000000002</c:v>
                </c:pt>
                <c:pt idx="7">
                  <c:v>0.57896000000000003</c:v>
                </c:pt>
                <c:pt idx="8">
                  <c:v>0.43838999999999995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9E-4395-8E16-CECF84E80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_);[Red]\(0.0000\)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11</xdr:col>
      <xdr:colOff>426000</xdr:colOff>
      <xdr:row>25</xdr:row>
      <xdr:rowOff>1500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514782</xdr:colOff>
      <xdr:row>7</xdr:row>
      <xdr:rowOff>171421</xdr:rowOff>
    </xdr:from>
    <xdr:to>
      <xdr:col>19</xdr:col>
      <xdr:colOff>453449</xdr:colOff>
      <xdr:row>24</xdr:row>
      <xdr:rowOff>172921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BE5DD3-C823-44E1-A3D9-C7453DDC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354676</xdr:colOff>
      <xdr:row>52</xdr:row>
      <xdr:rowOff>154478</xdr:rowOff>
    </xdr:from>
    <xdr:to>
      <xdr:col>11</xdr:col>
      <xdr:colOff>261131</xdr:colOff>
      <xdr:row>69</xdr:row>
      <xdr:rowOff>155978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57F05F-401C-4105-8C81-DCF75DF7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349913</xdr:colOff>
      <xdr:row>52</xdr:row>
      <xdr:rowOff>135399</xdr:rowOff>
    </xdr:from>
    <xdr:to>
      <xdr:col>19</xdr:col>
      <xdr:colOff>288580</xdr:colOff>
      <xdr:row>69</xdr:row>
      <xdr:rowOff>136899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BEE5A2-3B34-4764-B755-EABEF9AB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17921</xdr:colOff>
      <xdr:row>8</xdr:row>
      <xdr:rowOff>72670</xdr:rowOff>
    </xdr:from>
    <xdr:to>
      <xdr:col>12</xdr:col>
      <xdr:colOff>88665</xdr:colOff>
      <xdr:row>26</xdr:row>
      <xdr:rowOff>67117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0AE1A4-0017-4676-B8DB-5F1D2D198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54164</xdr:colOff>
      <xdr:row>8</xdr:row>
      <xdr:rowOff>86189</xdr:rowOff>
    </xdr:from>
    <xdr:to>
      <xdr:col>18</xdr:col>
      <xdr:colOff>357813</xdr:colOff>
      <xdr:row>26</xdr:row>
      <xdr:rowOff>82541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FFAC630-F1EC-4D7F-8976-96E59F335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405000</xdr:colOff>
      <xdr:row>26</xdr:row>
      <xdr:rowOff>154286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6A609-1F15-46F1-B07A-DBC1B2E7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282795</xdr:colOff>
      <xdr:row>8</xdr:row>
      <xdr:rowOff>9708</xdr:rowOff>
    </xdr:from>
    <xdr:to>
      <xdr:col>18</xdr:col>
      <xdr:colOff>877795</xdr:colOff>
      <xdr:row>26</xdr:row>
      <xdr:rowOff>163994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07A97C-BFB2-44F4-9789-E1762687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1694814</xdr:colOff>
      <xdr:row>16</xdr:row>
      <xdr:rowOff>19685</xdr:rowOff>
    </xdr:from>
    <xdr:to>
      <xdr:col>26</xdr:col>
      <xdr:colOff>339914</xdr:colOff>
      <xdr:row>40</xdr:row>
      <xdr:rowOff>72485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CD37F8-F791-433B-9E68-EB1331EB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"/>
  <sheetViews>
    <sheetView tabSelected="1" topLeftCell="A34" zoomScale="60" zoomScaleNormal="100" workbookViewId="0">
      <selection activeCell="G78" sqref="G78"/>
    </sheetView>
  </sheetViews>
  <sheetFormatPr defaultColWidth="9.21875" defaultRowHeight="14.4" x14ac:dyDescent="0.25"/>
  <cols>
    <col min="1" max="1" width="5.44140625" style="3" customWidth="1"/>
    <col min="2" max="2" width="7.5546875" style="1" customWidth="1"/>
    <col min="3" max="12" width="8.6640625" style="3" customWidth="1"/>
    <col min="13" max="41" width="9.6640625" style="3"/>
    <col min="42" max="16384" width="9.21875" style="3"/>
  </cols>
  <sheetData>
    <row r="1" spans="1:19" s="1" customFormat="1" x14ac:dyDescent="0.25">
      <c r="A1" s="1" t="s">
        <v>35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</row>
    <row r="2" spans="1:19" x14ac:dyDescent="0.25">
      <c r="B2" s="1">
        <v>10</v>
      </c>
      <c r="C2" s="1">
        <v>0.46385499999999996</v>
      </c>
      <c r="D2" s="1">
        <v>0.46348500000000004</v>
      </c>
      <c r="E2" s="1">
        <v>0.46394999999999997</v>
      </c>
      <c r="F2" s="1">
        <v>0.45193300000000003</v>
      </c>
      <c r="G2" s="1">
        <v>0.46117099999999994</v>
      </c>
      <c r="H2" s="1">
        <v>0.49021900000000002</v>
      </c>
      <c r="I2" s="1">
        <v>0.53414299999999992</v>
      </c>
      <c r="J2" s="1">
        <v>0.619008</v>
      </c>
      <c r="K2" s="1">
        <v>0.79281399999999991</v>
      </c>
      <c r="L2" s="1">
        <v>1.1285569999999998</v>
      </c>
      <c r="N2" s="1">
        <v>10</v>
      </c>
      <c r="O2" s="1">
        <v>0.49021900000000002</v>
      </c>
      <c r="P2" s="1">
        <v>0.53414299999999992</v>
      </c>
      <c r="Q2" s="1">
        <v>0.619008</v>
      </c>
      <c r="R2" s="1">
        <v>0.79281399999999991</v>
      </c>
      <c r="S2" s="1">
        <v>1.1285569999999998</v>
      </c>
    </row>
    <row r="3" spans="1:19" x14ac:dyDescent="0.25">
      <c r="B3" s="1">
        <v>20</v>
      </c>
      <c r="C3" s="1">
        <v>0.46675200000000006</v>
      </c>
      <c r="D3" s="1">
        <v>0.46651799999999993</v>
      </c>
      <c r="E3" s="1">
        <v>0.46624150000000003</v>
      </c>
      <c r="F3" s="1">
        <v>0.45425750000000004</v>
      </c>
      <c r="G3" s="1">
        <v>0.46117900000000001</v>
      </c>
      <c r="H3" s="1">
        <v>0.49194900000000008</v>
      </c>
      <c r="I3" s="1">
        <v>0.53444150000000001</v>
      </c>
      <c r="J3" s="1">
        <v>0.61859649999999999</v>
      </c>
      <c r="K3" s="1">
        <v>0.79183749999999997</v>
      </c>
      <c r="L3" s="1">
        <v>1.121073</v>
      </c>
      <c r="N3" s="1">
        <v>20</v>
      </c>
      <c r="O3" s="1">
        <v>0.49194900000000008</v>
      </c>
      <c r="P3" s="1">
        <v>0.53444150000000001</v>
      </c>
      <c r="Q3" s="1">
        <v>0.61859649999999999</v>
      </c>
      <c r="R3" s="1">
        <v>0.79183749999999997</v>
      </c>
      <c r="S3" s="1">
        <v>1.121073</v>
      </c>
    </row>
    <row r="4" spans="1:19" x14ac:dyDescent="0.25">
      <c r="B4" s="1">
        <v>30</v>
      </c>
      <c r="C4" s="1">
        <v>0.46567466666666668</v>
      </c>
      <c r="D4" s="1">
        <v>0.46538066666666672</v>
      </c>
      <c r="E4" s="1">
        <v>0.46612799999999999</v>
      </c>
      <c r="F4" s="1">
        <v>0.45233800000000002</v>
      </c>
      <c r="G4" s="1">
        <v>0.46123266666666662</v>
      </c>
      <c r="H4" s="1">
        <v>0.49158999999999997</v>
      </c>
      <c r="I4" s="1">
        <v>0.53477899999999989</v>
      </c>
      <c r="J4" s="1">
        <v>0.61908133333333337</v>
      </c>
      <c r="K4" s="1">
        <v>0.79155299999999995</v>
      </c>
      <c r="L4" s="1">
        <v>1.1329966666666667</v>
      </c>
      <c r="N4" s="1">
        <v>30</v>
      </c>
      <c r="O4" s="1">
        <v>0.49158999999999997</v>
      </c>
      <c r="P4" s="1">
        <v>0.53477899999999989</v>
      </c>
      <c r="Q4" s="1">
        <v>0.61908133333333337</v>
      </c>
      <c r="R4" s="1">
        <v>0.79155299999999995</v>
      </c>
      <c r="S4" s="1">
        <v>1.1329966666666667</v>
      </c>
    </row>
    <row r="5" spans="1:19" x14ac:dyDescent="0.25">
      <c r="B5" s="1">
        <v>40</v>
      </c>
      <c r="C5" s="1">
        <v>0.46638124999999997</v>
      </c>
      <c r="D5" s="1">
        <v>0.46554925000000003</v>
      </c>
      <c r="E5" s="1">
        <v>0.46764925000000002</v>
      </c>
      <c r="F5" s="1">
        <v>0.45239024999999999</v>
      </c>
      <c r="G5" s="1">
        <v>0.46060950000000001</v>
      </c>
      <c r="H5" s="1">
        <v>0.49066275000000009</v>
      </c>
      <c r="I5" s="1">
        <v>0.53524175000000018</v>
      </c>
      <c r="J5" s="1">
        <v>0.61985325000000002</v>
      </c>
      <c r="K5" s="1">
        <v>0.79715525000000009</v>
      </c>
      <c r="L5" s="1">
        <v>1.1276527500000002</v>
      </c>
      <c r="N5" s="1">
        <v>40</v>
      </c>
      <c r="O5" s="1">
        <v>0.49066275000000009</v>
      </c>
      <c r="P5" s="1">
        <v>0.53524175000000018</v>
      </c>
      <c r="Q5" s="1">
        <v>0.61985325000000002</v>
      </c>
      <c r="R5" s="1">
        <v>0.79715525000000009</v>
      </c>
      <c r="S5" s="1">
        <v>1.1276527500000002</v>
      </c>
    </row>
    <row r="6" spans="1:19" x14ac:dyDescent="0.25">
      <c r="B6" s="1">
        <v>50</v>
      </c>
      <c r="C6" s="1">
        <v>0.46720439999999996</v>
      </c>
      <c r="D6" s="1">
        <v>0.46623019999999993</v>
      </c>
      <c r="E6" s="1">
        <v>0.4656846</v>
      </c>
      <c r="F6" s="1">
        <v>0.45297559999999998</v>
      </c>
      <c r="G6" s="1">
        <v>0.46236540000000004</v>
      </c>
      <c r="H6" s="1">
        <v>0.49288019999999994</v>
      </c>
      <c r="I6" s="1">
        <v>0.53621180000000002</v>
      </c>
      <c r="J6" s="1">
        <v>0.6195018000000001</v>
      </c>
      <c r="K6" s="1">
        <v>0.79692700000000005</v>
      </c>
      <c r="L6" s="1">
        <v>1.1202882000000003</v>
      </c>
      <c r="N6" s="1">
        <v>50</v>
      </c>
      <c r="O6" s="1">
        <v>0.49288019999999994</v>
      </c>
      <c r="P6" s="1">
        <v>0.53621180000000002</v>
      </c>
      <c r="Q6" s="1">
        <v>0.6195018000000001</v>
      </c>
      <c r="R6" s="1">
        <v>0.79692700000000005</v>
      </c>
      <c r="S6" s="1">
        <v>1.1202882000000003</v>
      </c>
    </row>
    <row r="26" spans="2:12" x14ac:dyDescent="0.25">
      <c r="B26" s="5" t="s">
        <v>36</v>
      </c>
    </row>
    <row r="27" spans="2:12" x14ac:dyDescent="0.25">
      <c r="C27" s="1">
        <v>10</v>
      </c>
      <c r="D27" s="1">
        <v>11</v>
      </c>
      <c r="E27" s="1">
        <v>12</v>
      </c>
      <c r="F27" s="1">
        <v>13</v>
      </c>
      <c r="G27" s="1">
        <v>14</v>
      </c>
      <c r="H27" s="1">
        <v>15</v>
      </c>
      <c r="I27" s="1">
        <v>16</v>
      </c>
      <c r="J27" s="1">
        <v>17</v>
      </c>
      <c r="K27" s="1">
        <v>18</v>
      </c>
      <c r="L27" s="1">
        <v>19</v>
      </c>
    </row>
    <row r="28" spans="2:12" x14ac:dyDescent="0.25">
      <c r="B28" s="1">
        <v>10</v>
      </c>
      <c r="C28" s="1">
        <v>3.1763479999999999</v>
      </c>
      <c r="D28" s="1">
        <v>3.141216</v>
      </c>
      <c r="E28" s="1">
        <v>3.1504299999999996</v>
      </c>
      <c r="F28" s="1">
        <v>3.1598959999999998</v>
      </c>
      <c r="G28" s="1">
        <v>3.1872320000000003</v>
      </c>
      <c r="H28" s="1">
        <v>3.2178499999999994</v>
      </c>
      <c r="I28" s="1">
        <v>3.2627359999999994</v>
      </c>
      <c r="J28" s="1">
        <v>3.3623639999999999</v>
      </c>
      <c r="K28" s="1">
        <v>3.5893600000000001</v>
      </c>
      <c r="L28" s="1">
        <v>4.0091200000000002</v>
      </c>
    </row>
    <row r="29" spans="2:12" x14ac:dyDescent="0.25">
      <c r="B29" s="1">
        <v>20</v>
      </c>
      <c r="C29" s="1">
        <v>3.2504728000000003</v>
      </c>
      <c r="D29" s="1">
        <v>3.2731946000000001</v>
      </c>
      <c r="E29" s="1">
        <v>3.2260222000000001</v>
      </c>
      <c r="F29" s="1">
        <v>3.2608439999999996</v>
      </c>
      <c r="G29" s="1">
        <v>3.2307892000000002</v>
      </c>
      <c r="H29" s="1">
        <v>3.3449211999999999</v>
      </c>
      <c r="I29" s="1">
        <v>3.3582650000000003</v>
      </c>
      <c r="J29" s="1">
        <v>3.5451378</v>
      </c>
      <c r="K29" s="1">
        <v>3.7380550000000001</v>
      </c>
      <c r="L29" s="1">
        <v>4.1901735999999996</v>
      </c>
    </row>
    <row r="30" spans="2:12" x14ac:dyDescent="0.25">
      <c r="B30" s="1">
        <v>30</v>
      </c>
      <c r="C30" s="1">
        <v>3.3363464</v>
      </c>
      <c r="D30" s="1">
        <v>3.3474084</v>
      </c>
      <c r="E30" s="1">
        <v>3.3433089999999996</v>
      </c>
      <c r="F30" s="1">
        <v>3.2718707999999994</v>
      </c>
      <c r="G30" s="1">
        <v>3.4182413999999999</v>
      </c>
      <c r="H30" s="1">
        <v>3.423851</v>
      </c>
      <c r="I30" s="1">
        <v>3.4299572</v>
      </c>
      <c r="J30" s="1">
        <v>3.5187868</v>
      </c>
      <c r="K30" s="1">
        <v>3.7922644000000001</v>
      </c>
      <c r="L30" s="1">
        <v>4.2404562000000006</v>
      </c>
    </row>
    <row r="31" spans="2:12" x14ac:dyDescent="0.25">
      <c r="B31" s="1">
        <v>40</v>
      </c>
      <c r="C31" s="1">
        <v>3.3887964000000004</v>
      </c>
      <c r="D31" s="1">
        <v>3.4640301999999998</v>
      </c>
      <c r="E31" s="1">
        <v>3.4019550000000001</v>
      </c>
      <c r="F31" s="1">
        <v>3.4399380000000002</v>
      </c>
      <c r="G31" s="1">
        <v>3.3773237999999997</v>
      </c>
      <c r="H31" s="1">
        <v>3.4908591999999996</v>
      </c>
      <c r="I31" s="1">
        <v>3.5238342</v>
      </c>
      <c r="J31" s="1">
        <v>3.6224204000000002</v>
      </c>
      <c r="K31" s="1">
        <v>3.8518403999999999</v>
      </c>
      <c r="L31" s="1">
        <v>4.2887044000000003</v>
      </c>
    </row>
    <row r="32" spans="2:12" x14ac:dyDescent="0.25">
      <c r="B32" s="1">
        <v>50</v>
      </c>
      <c r="C32" s="1">
        <v>3.4424001999999998</v>
      </c>
      <c r="D32" s="1">
        <v>3.4347694000000004</v>
      </c>
      <c r="E32" s="1">
        <v>3.4291747999999997</v>
      </c>
      <c r="F32" s="1">
        <v>3.4571423999999995</v>
      </c>
      <c r="G32" s="1">
        <v>3.5051383999999999</v>
      </c>
      <c r="H32" s="1">
        <v>3.5572717999999997</v>
      </c>
      <c r="I32" s="1">
        <v>3.5782962</v>
      </c>
      <c r="J32" s="1">
        <v>3.6932695999999998</v>
      </c>
      <c r="K32" s="1">
        <v>3.9173090000000004</v>
      </c>
      <c r="L32" s="1">
        <v>4.411346</v>
      </c>
    </row>
    <row r="35" spans="2:19" x14ac:dyDescent="0.25">
      <c r="B35" s="1" t="s">
        <v>18</v>
      </c>
    </row>
    <row r="36" spans="2:19" x14ac:dyDescent="0.25">
      <c r="C36" s="1">
        <v>10</v>
      </c>
      <c r="D36" s="1">
        <v>11</v>
      </c>
      <c r="E36" s="1">
        <v>12</v>
      </c>
      <c r="F36" s="1">
        <v>13</v>
      </c>
      <c r="G36" s="1">
        <v>14</v>
      </c>
      <c r="H36" s="1">
        <v>15</v>
      </c>
      <c r="I36" s="1">
        <v>16</v>
      </c>
      <c r="J36" s="1">
        <v>17</v>
      </c>
      <c r="K36" s="1">
        <v>18</v>
      </c>
      <c r="L36" s="1">
        <v>19</v>
      </c>
      <c r="N36" s="1"/>
      <c r="O36" s="5" t="s">
        <v>10</v>
      </c>
      <c r="P36" s="5" t="s">
        <v>11</v>
      </c>
      <c r="Q36" s="5" t="s">
        <v>12</v>
      </c>
      <c r="R36" s="5" t="s">
        <v>13</v>
      </c>
      <c r="S36" s="5" t="s">
        <v>14</v>
      </c>
    </row>
    <row r="37" spans="2:19" x14ac:dyDescent="0.25">
      <c r="B37" s="1">
        <v>10</v>
      </c>
      <c r="C37" s="1">
        <f>C28-C2+0.08</f>
        <v>2.7924929999999999</v>
      </c>
      <c r="D37" s="1">
        <f t="shared" ref="D37:L37" si="0">D28-D2+0.08</f>
        <v>2.7577310000000002</v>
      </c>
      <c r="E37" s="1">
        <f t="shared" si="0"/>
        <v>2.7664799999999996</v>
      </c>
      <c r="F37" s="1">
        <f t="shared" si="0"/>
        <v>2.787963</v>
      </c>
      <c r="G37" s="1">
        <f t="shared" si="0"/>
        <v>2.8060610000000006</v>
      </c>
      <c r="H37" s="1">
        <f t="shared" si="0"/>
        <v>2.8076309999999993</v>
      </c>
      <c r="I37" s="1">
        <f t="shared" si="0"/>
        <v>2.8085929999999997</v>
      </c>
      <c r="J37" s="1">
        <f t="shared" si="0"/>
        <v>2.823356</v>
      </c>
      <c r="K37" s="1">
        <f t="shared" si="0"/>
        <v>2.8765460000000003</v>
      </c>
      <c r="L37" s="1">
        <f t="shared" si="0"/>
        <v>2.9605630000000005</v>
      </c>
      <c r="N37" s="1">
        <v>10</v>
      </c>
      <c r="O37" s="1">
        <v>2.8076309999999993</v>
      </c>
      <c r="P37" s="1">
        <v>2.8085929999999997</v>
      </c>
      <c r="Q37" s="1">
        <v>2.823356</v>
      </c>
      <c r="R37" s="1">
        <v>2.8765460000000003</v>
      </c>
      <c r="S37" s="1">
        <v>2.9605630000000005</v>
      </c>
    </row>
    <row r="38" spans="2:19" x14ac:dyDescent="0.25">
      <c r="B38" s="1">
        <v>20</v>
      </c>
      <c r="C38" s="1">
        <f t="shared" ref="C38:L38" si="1">C29-C3+0.08</f>
        <v>2.8637208000000003</v>
      </c>
      <c r="D38" s="1">
        <f t="shared" si="1"/>
        <v>2.8866766000000004</v>
      </c>
      <c r="E38" s="1">
        <f t="shared" si="1"/>
        <v>2.8397806999999999</v>
      </c>
      <c r="F38" s="1">
        <f t="shared" si="1"/>
        <v>2.8865864999999995</v>
      </c>
      <c r="G38" s="1">
        <f t="shared" si="1"/>
        <v>2.8496102000000003</v>
      </c>
      <c r="H38" s="1">
        <f t="shared" si="1"/>
        <v>2.9329722</v>
      </c>
      <c r="I38" s="1">
        <f t="shared" si="1"/>
        <v>2.9038235000000006</v>
      </c>
      <c r="J38" s="1">
        <f t="shared" si="1"/>
        <v>3.0065413000000003</v>
      </c>
      <c r="K38" s="1">
        <f t="shared" si="1"/>
        <v>3.0262175000000004</v>
      </c>
      <c r="L38" s="1">
        <f t="shared" si="1"/>
        <v>3.1491005999999997</v>
      </c>
      <c r="N38" s="1">
        <v>20</v>
      </c>
      <c r="O38" s="1">
        <v>2.9329722</v>
      </c>
      <c r="P38" s="1">
        <v>2.9038235000000006</v>
      </c>
      <c r="Q38" s="1">
        <v>3.0065413000000003</v>
      </c>
      <c r="R38" s="1">
        <v>3.0262175000000004</v>
      </c>
      <c r="S38" s="1">
        <v>3.1491005999999997</v>
      </c>
    </row>
    <row r="39" spans="2:19" x14ac:dyDescent="0.25">
      <c r="B39" s="1">
        <v>30</v>
      </c>
      <c r="C39" s="1">
        <f t="shared" ref="C39:L39" si="2">C30-C4+0.08</f>
        <v>2.9506717333333334</v>
      </c>
      <c r="D39" s="1">
        <f t="shared" si="2"/>
        <v>2.9620277333333331</v>
      </c>
      <c r="E39" s="1">
        <f t="shared" si="2"/>
        <v>2.9571809999999998</v>
      </c>
      <c r="F39" s="1">
        <f t="shared" si="2"/>
        <v>2.8995327999999994</v>
      </c>
      <c r="G39" s="1">
        <f t="shared" si="2"/>
        <v>3.0370087333333333</v>
      </c>
      <c r="H39" s="1">
        <f t="shared" si="2"/>
        <v>3.0122610000000001</v>
      </c>
      <c r="I39" s="1">
        <f t="shared" si="2"/>
        <v>2.9751782000000002</v>
      </c>
      <c r="J39" s="1">
        <f t="shared" si="2"/>
        <v>2.9797054666666667</v>
      </c>
      <c r="K39" s="1">
        <f t="shared" si="2"/>
        <v>3.0807114000000002</v>
      </c>
      <c r="L39" s="1">
        <f t="shared" si="2"/>
        <v>3.187459533333334</v>
      </c>
      <c r="N39" s="1">
        <v>30</v>
      </c>
      <c r="O39" s="1">
        <v>3.0122610000000001</v>
      </c>
      <c r="P39" s="1">
        <v>2.9751782000000002</v>
      </c>
      <c r="Q39" s="1">
        <v>2.9797054666666667</v>
      </c>
      <c r="R39" s="1">
        <v>3.0807114000000002</v>
      </c>
      <c r="S39" s="1">
        <v>3.187459533333334</v>
      </c>
    </row>
    <row r="40" spans="2:19" x14ac:dyDescent="0.25">
      <c r="B40" s="1">
        <v>40</v>
      </c>
      <c r="C40" s="1">
        <f t="shared" ref="C40:L40" si="3">C31-C5+0.08</f>
        <v>3.0024151500000005</v>
      </c>
      <c r="D40" s="1">
        <f t="shared" si="3"/>
        <v>3.0784809499999999</v>
      </c>
      <c r="E40" s="1">
        <f t="shared" si="3"/>
        <v>3.0143057500000001</v>
      </c>
      <c r="F40" s="1">
        <f t="shared" si="3"/>
        <v>3.0675477500000001</v>
      </c>
      <c r="G40" s="1">
        <f t="shared" si="3"/>
        <v>2.9967142999999998</v>
      </c>
      <c r="H40" s="1">
        <f t="shared" si="3"/>
        <v>3.0801964499999994</v>
      </c>
      <c r="I40" s="1">
        <f t="shared" si="3"/>
        <v>3.0685924499999997</v>
      </c>
      <c r="J40" s="1">
        <f t="shared" si="3"/>
        <v>3.08256715</v>
      </c>
      <c r="K40" s="1">
        <f t="shared" si="3"/>
        <v>3.1346851500000001</v>
      </c>
      <c r="L40" s="1">
        <f t="shared" si="3"/>
        <v>3.2410516500000002</v>
      </c>
      <c r="N40" s="1">
        <v>40</v>
      </c>
      <c r="O40" s="1">
        <v>3.0801964499999994</v>
      </c>
      <c r="P40" s="1">
        <v>3.0685924499999997</v>
      </c>
      <c r="Q40" s="1">
        <v>3.08256715</v>
      </c>
      <c r="R40" s="1">
        <v>3.1346851500000001</v>
      </c>
      <c r="S40" s="1">
        <v>3.2410516500000002</v>
      </c>
    </row>
    <row r="41" spans="2:19" x14ac:dyDescent="0.25">
      <c r="B41" s="1">
        <v>50</v>
      </c>
      <c r="C41" s="1">
        <f t="shared" ref="C41:L41" si="4">C32-C6+0.08</f>
        <v>3.0551957999999999</v>
      </c>
      <c r="D41" s="1">
        <f t="shared" si="4"/>
        <v>3.0485392000000004</v>
      </c>
      <c r="E41" s="1">
        <f t="shared" si="4"/>
        <v>3.0434901999999999</v>
      </c>
      <c r="F41" s="1">
        <f t="shared" si="4"/>
        <v>3.0841667999999998</v>
      </c>
      <c r="G41" s="1">
        <f t="shared" si="4"/>
        <v>3.122773</v>
      </c>
      <c r="H41" s="1">
        <f t="shared" si="4"/>
        <v>3.1443915999999996</v>
      </c>
      <c r="I41" s="1">
        <f t="shared" si="4"/>
        <v>3.1220844000000003</v>
      </c>
      <c r="J41" s="1">
        <f t="shared" si="4"/>
        <v>3.1537677999999998</v>
      </c>
      <c r="K41" s="1">
        <f t="shared" si="4"/>
        <v>3.2003820000000003</v>
      </c>
      <c r="L41" s="1">
        <f t="shared" si="4"/>
        <v>3.3710578</v>
      </c>
      <c r="N41" s="1">
        <v>50</v>
      </c>
      <c r="O41" s="1">
        <v>3.1443915999999996</v>
      </c>
      <c r="P41" s="1">
        <v>3.1220844000000003</v>
      </c>
      <c r="Q41" s="1">
        <v>3.1537677999999998</v>
      </c>
      <c r="R41" s="1">
        <v>3.2003820000000003</v>
      </c>
      <c r="S41" s="1">
        <v>3.3710578</v>
      </c>
    </row>
    <row r="44" spans="2:19" x14ac:dyDescent="0.25">
      <c r="B44" s="1" t="s">
        <v>38</v>
      </c>
    </row>
    <row r="45" spans="2:19" x14ac:dyDescent="0.25">
      <c r="C45" s="1">
        <v>10</v>
      </c>
      <c r="D45" s="1">
        <v>11</v>
      </c>
      <c r="E45" s="1">
        <v>12</v>
      </c>
      <c r="F45" s="1">
        <v>13</v>
      </c>
      <c r="G45" s="1">
        <v>14</v>
      </c>
      <c r="H45" s="1">
        <v>15</v>
      </c>
      <c r="I45" s="1">
        <v>16</v>
      </c>
      <c r="J45" s="1">
        <v>17</v>
      </c>
      <c r="K45" s="1">
        <v>18</v>
      </c>
      <c r="L45" s="1">
        <v>19</v>
      </c>
      <c r="N45" s="1"/>
      <c r="O45" s="5" t="s">
        <v>10</v>
      </c>
      <c r="P45" s="5" t="s">
        <v>11</v>
      </c>
      <c r="Q45" s="5" t="s">
        <v>12</v>
      </c>
      <c r="R45" s="5" t="s">
        <v>13</v>
      </c>
      <c r="S45" s="5" t="s">
        <v>14</v>
      </c>
    </row>
    <row r="46" spans="2:19" x14ac:dyDescent="0.25">
      <c r="B46" s="1">
        <v>10</v>
      </c>
      <c r="C46" s="3">
        <f>C37/C2</f>
        <v>6.0201851871813394</v>
      </c>
      <c r="D46" s="3">
        <f t="shared" ref="D46:L46" si="5">D37/D2</f>
        <v>5.9499897515561448</v>
      </c>
      <c r="E46" s="3">
        <f t="shared" si="5"/>
        <v>5.9628839314581308</v>
      </c>
      <c r="F46" s="3">
        <f t="shared" si="5"/>
        <v>6.1689741620992491</v>
      </c>
      <c r="G46" s="3">
        <f t="shared" si="5"/>
        <v>6.0846432234464025</v>
      </c>
      <c r="H46" s="3">
        <f t="shared" si="5"/>
        <v>5.7272994314785821</v>
      </c>
      <c r="I46" s="3">
        <f t="shared" si="5"/>
        <v>5.258129377339027</v>
      </c>
      <c r="J46" s="3">
        <f t="shared" si="5"/>
        <v>4.5610977564102564</v>
      </c>
      <c r="K46" s="3">
        <f t="shared" si="5"/>
        <v>3.6282734664120468</v>
      </c>
      <c r="L46" s="3">
        <f t="shared" si="5"/>
        <v>2.6233172094985022</v>
      </c>
      <c r="N46" s="1">
        <v>10</v>
      </c>
      <c r="O46" s="3">
        <v>5.7272994314785821</v>
      </c>
      <c r="P46" s="3">
        <v>5.258129377339027</v>
      </c>
      <c r="Q46" s="3">
        <v>4.5610977564102564</v>
      </c>
      <c r="R46" s="3">
        <v>3.6282734664120468</v>
      </c>
      <c r="S46" s="3">
        <v>2.6233172094985022</v>
      </c>
    </row>
    <row r="47" spans="2:19" x14ac:dyDescent="0.25">
      <c r="B47" s="1">
        <v>20</v>
      </c>
      <c r="C47" s="3">
        <f t="shared" ref="C47:L47" si="6">C38/C3</f>
        <v>6.1354226655697239</v>
      </c>
      <c r="D47" s="3">
        <f t="shared" si="6"/>
        <v>6.1877067980228002</v>
      </c>
      <c r="E47" s="3">
        <f t="shared" si="6"/>
        <v>6.090793505082666</v>
      </c>
      <c r="F47" s="3">
        <f t="shared" si="6"/>
        <v>6.3545158858136617</v>
      </c>
      <c r="G47" s="3">
        <f t="shared" si="6"/>
        <v>6.1789678194367053</v>
      </c>
      <c r="H47" s="3">
        <f t="shared" si="6"/>
        <v>5.9619436161065469</v>
      </c>
      <c r="I47" s="3">
        <f t="shared" si="6"/>
        <v>5.4333795186189704</v>
      </c>
      <c r="J47" s="3">
        <f t="shared" si="6"/>
        <v>4.8602623842844253</v>
      </c>
      <c r="K47" s="3">
        <f t="shared" si="6"/>
        <v>3.8217658294789025</v>
      </c>
      <c r="L47" s="3">
        <f t="shared" si="6"/>
        <v>2.8090058363728319</v>
      </c>
      <c r="N47" s="1">
        <v>20</v>
      </c>
      <c r="O47" s="3">
        <v>5.9619436161065469</v>
      </c>
      <c r="P47" s="3">
        <v>5.4333795186189704</v>
      </c>
      <c r="Q47" s="3">
        <v>4.8602623842844253</v>
      </c>
      <c r="R47" s="3">
        <v>3.8217658294789025</v>
      </c>
      <c r="S47" s="3">
        <v>2.8090058363728319</v>
      </c>
    </row>
    <row r="48" spans="2:19" x14ac:dyDescent="0.25">
      <c r="B48" s="1">
        <v>30</v>
      </c>
      <c r="C48" s="3">
        <f t="shared" ref="C48:L48" si="7">C39/C4</f>
        <v>6.3363372425956888</v>
      </c>
      <c r="D48" s="3">
        <f t="shared" si="7"/>
        <v>6.3647416953289842</v>
      </c>
      <c r="E48" s="3">
        <f t="shared" si="7"/>
        <v>6.34413937802492</v>
      </c>
      <c r="F48" s="3">
        <f t="shared" si="7"/>
        <v>6.4101021802280576</v>
      </c>
      <c r="G48" s="3">
        <f t="shared" si="7"/>
        <v>6.5845482178914772</v>
      </c>
      <c r="H48" s="3">
        <f t="shared" si="7"/>
        <v>6.1275880306759705</v>
      </c>
      <c r="I48" s="3">
        <f t="shared" si="7"/>
        <v>5.5633788910933317</v>
      </c>
      <c r="J48" s="3">
        <f t="shared" si="7"/>
        <v>4.813108239951239</v>
      </c>
      <c r="K48" s="3">
        <f t="shared" si="7"/>
        <v>3.891983733243384</v>
      </c>
      <c r="L48" s="3">
        <f t="shared" si="7"/>
        <v>2.813300009708767</v>
      </c>
      <c r="N48" s="1">
        <v>30</v>
      </c>
      <c r="O48" s="3">
        <v>6.1275880306759705</v>
      </c>
      <c r="P48" s="3">
        <v>5.5633788910933317</v>
      </c>
      <c r="Q48" s="3">
        <v>4.813108239951239</v>
      </c>
      <c r="R48" s="3">
        <v>3.891983733243384</v>
      </c>
      <c r="S48" s="3">
        <v>2.813300009708767</v>
      </c>
    </row>
    <row r="49" spans="2:19" x14ac:dyDescent="0.25">
      <c r="B49" s="1">
        <v>40</v>
      </c>
      <c r="C49" s="3">
        <f t="shared" ref="C49:L49" si="8">C40/C5</f>
        <v>6.4376840835689704</v>
      </c>
      <c r="D49" s="3">
        <f t="shared" si="8"/>
        <v>6.6125784758540576</v>
      </c>
      <c r="E49" s="3">
        <f t="shared" si="8"/>
        <v>6.4456550502326264</v>
      </c>
      <c r="F49" s="3">
        <f t="shared" si="8"/>
        <v>6.7807556639428022</v>
      </c>
      <c r="G49" s="3">
        <f t="shared" si="8"/>
        <v>6.5059758862984802</v>
      </c>
      <c r="H49" s="3">
        <f t="shared" si="8"/>
        <v>6.2776243967980019</v>
      </c>
      <c r="I49" s="3">
        <f t="shared" si="8"/>
        <v>5.7330962130663359</v>
      </c>
      <c r="J49" s="3">
        <f t="shared" si="8"/>
        <v>4.973059591120963</v>
      </c>
      <c r="K49" s="3">
        <f t="shared" si="8"/>
        <v>3.9323395913154933</v>
      </c>
      <c r="L49" s="3">
        <f t="shared" si="8"/>
        <v>2.8741575365288647</v>
      </c>
      <c r="N49" s="1">
        <v>40</v>
      </c>
      <c r="O49" s="3">
        <v>6.2776243967980019</v>
      </c>
      <c r="P49" s="3">
        <v>5.7330962130663359</v>
      </c>
      <c r="Q49" s="3">
        <v>4.973059591120963</v>
      </c>
      <c r="R49" s="3">
        <v>3.9323395913154933</v>
      </c>
      <c r="S49" s="3">
        <v>2.8741575365288647</v>
      </c>
    </row>
    <row r="50" spans="2:19" x14ac:dyDescent="0.25">
      <c r="B50" s="1">
        <v>50</v>
      </c>
      <c r="C50" s="3">
        <f t="shared" ref="C50:L50" si="9">C41/C6</f>
        <v>6.5393129859222219</v>
      </c>
      <c r="D50" s="3">
        <f t="shared" si="9"/>
        <v>6.5386995522812574</v>
      </c>
      <c r="E50" s="3">
        <f t="shared" si="9"/>
        <v>6.53551824561087</v>
      </c>
      <c r="F50" s="3">
        <f t="shared" si="9"/>
        <v>6.8086819687418041</v>
      </c>
      <c r="G50" s="3">
        <f t="shared" si="9"/>
        <v>6.7539071911522788</v>
      </c>
      <c r="H50" s="3">
        <f t="shared" si="9"/>
        <v>6.3796265299356723</v>
      </c>
      <c r="I50" s="3">
        <f t="shared" si="9"/>
        <v>5.8224835783173745</v>
      </c>
      <c r="J50" s="3">
        <f t="shared" si="9"/>
        <v>5.0908129726176732</v>
      </c>
      <c r="K50" s="3">
        <f t="shared" si="9"/>
        <v>4.0159035896637958</v>
      </c>
      <c r="L50" s="3">
        <f>L41/L6</f>
        <v>3.0090987301303351</v>
      </c>
      <c r="N50" s="1">
        <v>50</v>
      </c>
      <c r="O50" s="3">
        <v>6.3796265299356723</v>
      </c>
      <c r="P50" s="3">
        <v>5.8224835783173745</v>
      </c>
      <c r="Q50" s="3">
        <v>5.0908129726176732</v>
      </c>
      <c r="R50" s="3">
        <v>4.0159035896637958</v>
      </c>
      <c r="S50" s="3">
        <v>3.0090987301303351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="37" zoomScaleNormal="37" workbookViewId="0">
      <selection activeCell="AA51" sqref="AA51"/>
    </sheetView>
  </sheetViews>
  <sheetFormatPr defaultColWidth="9.21875" defaultRowHeight="14.4" x14ac:dyDescent="0.25"/>
  <cols>
    <col min="1" max="1" width="8.6640625" style="1" customWidth="1"/>
    <col min="2" max="2" width="7.88671875" style="1" customWidth="1"/>
    <col min="3" max="12" width="7.6640625" style="1" customWidth="1"/>
    <col min="13" max="36" width="12.88671875" style="1"/>
    <col min="37" max="37" width="9.21875" style="1"/>
    <col min="38" max="40" width="12.88671875" style="1"/>
    <col min="41" max="16384" width="9.21875" style="1"/>
  </cols>
  <sheetData>
    <row r="1" spans="1:19" x14ac:dyDescent="0.25">
      <c r="A1" s="5" t="s">
        <v>19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</row>
    <row r="2" spans="1:19" x14ac:dyDescent="0.25">
      <c r="B2" s="1">
        <v>10</v>
      </c>
      <c r="C2" s="1">
        <v>0.40926999999999997</v>
      </c>
      <c r="D2" s="1">
        <v>0.41048999999999997</v>
      </c>
      <c r="E2" s="1">
        <v>0.41064000000000001</v>
      </c>
      <c r="F2" s="1">
        <v>0.39881</v>
      </c>
      <c r="G2" s="1">
        <v>0.40816999999999998</v>
      </c>
      <c r="H2" s="1">
        <v>0.43767000000000006</v>
      </c>
      <c r="I2" s="1">
        <v>0.48112000000000005</v>
      </c>
      <c r="J2" s="1">
        <v>0.56591999999999998</v>
      </c>
      <c r="K2" s="1">
        <v>0.73978999999999995</v>
      </c>
      <c r="L2" s="1">
        <v>1.07307</v>
      </c>
      <c r="N2" s="1">
        <v>10</v>
      </c>
      <c r="O2" s="1">
        <v>2.4651900000000002</v>
      </c>
      <c r="P2" s="1">
        <v>2.5215200000000002</v>
      </c>
      <c r="Q2" s="1">
        <v>2.6153599999999999</v>
      </c>
      <c r="R2" s="1">
        <v>2.79698</v>
      </c>
      <c r="S2" s="1">
        <v>3.2921499999999999</v>
      </c>
    </row>
    <row r="3" spans="1:19" x14ac:dyDescent="0.25">
      <c r="B3" s="1">
        <v>20</v>
      </c>
      <c r="C3" s="1">
        <v>0.41203000000000001</v>
      </c>
      <c r="D3" s="1">
        <v>0.41304999999999997</v>
      </c>
      <c r="E3" s="1">
        <v>0.41279000000000005</v>
      </c>
      <c r="F3" s="1">
        <v>0.40090000000000003</v>
      </c>
      <c r="G3" s="1">
        <v>0.40825000000000006</v>
      </c>
      <c r="H3" s="1">
        <v>0.43894000000000011</v>
      </c>
      <c r="I3" s="1">
        <v>0.48148999999999997</v>
      </c>
      <c r="J3" s="1">
        <v>0.56557000000000002</v>
      </c>
      <c r="K3" s="1">
        <v>0.73619999999999997</v>
      </c>
      <c r="L3" s="1">
        <v>1.0647500000000001</v>
      </c>
      <c r="N3" s="1">
        <v>20</v>
      </c>
      <c r="O3" s="1">
        <v>2.5428999999999999</v>
      </c>
      <c r="P3" s="1">
        <v>2.6019899999999998</v>
      </c>
      <c r="Q3" s="1">
        <v>2.7241300000000002</v>
      </c>
      <c r="R3" s="1">
        <v>2.9201700000000002</v>
      </c>
      <c r="S3" s="1">
        <v>3.3513999999999999</v>
      </c>
    </row>
    <row r="4" spans="1:19" x14ac:dyDescent="0.25">
      <c r="B4" s="1">
        <v>30</v>
      </c>
      <c r="C4" s="1">
        <v>0.41102999999999995</v>
      </c>
      <c r="D4" s="1">
        <v>0.41214000000000006</v>
      </c>
      <c r="E4" s="1">
        <v>0.41276999999999997</v>
      </c>
      <c r="F4" s="1">
        <v>0.39927000000000001</v>
      </c>
      <c r="G4" s="1">
        <v>0.40832999999999997</v>
      </c>
      <c r="H4" s="1">
        <v>0.43867</v>
      </c>
      <c r="I4" s="1">
        <v>0.48184000000000005</v>
      </c>
      <c r="J4" s="1">
        <v>0.56445999999999996</v>
      </c>
      <c r="K4" s="1">
        <v>0.7349699999999999</v>
      </c>
      <c r="L4" s="1">
        <v>1.0721399999999999</v>
      </c>
      <c r="N4" s="1">
        <v>30</v>
      </c>
      <c r="O4" s="1">
        <v>2.5489700000000002</v>
      </c>
      <c r="P4" s="1">
        <v>2.58324</v>
      </c>
      <c r="Q4" s="1">
        <v>2.6716799999999998</v>
      </c>
      <c r="R4" s="1">
        <v>2.8876900000000001</v>
      </c>
      <c r="S4" s="1">
        <v>3.3119999999999998</v>
      </c>
    </row>
    <row r="5" spans="1:19" x14ac:dyDescent="0.25">
      <c r="B5" s="1">
        <v>40</v>
      </c>
      <c r="C5" s="1">
        <v>0.41170000000000001</v>
      </c>
      <c r="D5" s="1">
        <v>0.41228999999999993</v>
      </c>
      <c r="E5" s="1">
        <v>0.41448999999999997</v>
      </c>
      <c r="F5" s="1">
        <v>0.39927999999999997</v>
      </c>
      <c r="G5" s="1">
        <v>0.40771999999999997</v>
      </c>
      <c r="H5" s="1">
        <v>0.43787000000000004</v>
      </c>
      <c r="I5" s="1">
        <v>0.48055999999999999</v>
      </c>
      <c r="J5" s="1">
        <v>0.56413000000000002</v>
      </c>
      <c r="K5" s="1">
        <v>0.73989999999999989</v>
      </c>
      <c r="L5" s="1">
        <v>1.0681100000000001</v>
      </c>
      <c r="N5" s="1">
        <v>40</v>
      </c>
      <c r="O5" s="1">
        <v>2.5623</v>
      </c>
      <c r="P5" s="1">
        <v>2.6069900000000001</v>
      </c>
      <c r="Q5" s="1">
        <v>2.6769799999999999</v>
      </c>
      <c r="R5" s="1">
        <v>2.9036200000000001</v>
      </c>
      <c r="S5" s="1">
        <v>3.3282400000000001</v>
      </c>
    </row>
    <row r="6" spans="1:19" x14ac:dyDescent="0.25">
      <c r="B6" s="1">
        <v>50</v>
      </c>
      <c r="C6" s="1">
        <v>0.41234000000000004</v>
      </c>
      <c r="D6" s="1">
        <v>0.41265000000000002</v>
      </c>
      <c r="E6" s="1">
        <v>0.41222000000000003</v>
      </c>
      <c r="F6" s="1">
        <v>0.39976</v>
      </c>
      <c r="G6" s="1">
        <v>0.40762999999999999</v>
      </c>
      <c r="H6" s="1">
        <v>0.43838999999999995</v>
      </c>
      <c r="I6" s="1">
        <v>0.48100000000000004</v>
      </c>
      <c r="J6" s="1">
        <v>0.56428999999999996</v>
      </c>
      <c r="K6" s="1">
        <v>0.73926000000000003</v>
      </c>
      <c r="L6" s="1">
        <v>1.0611699999999999</v>
      </c>
      <c r="N6" s="1">
        <v>50</v>
      </c>
      <c r="O6" s="1">
        <v>2.5704400000000001</v>
      </c>
      <c r="P6" s="1">
        <v>2.61551</v>
      </c>
      <c r="Q6" s="1">
        <v>2.6702599999999999</v>
      </c>
      <c r="R6" s="1">
        <v>2.9007700000000001</v>
      </c>
      <c r="S6" s="1">
        <v>3.3313700000000002</v>
      </c>
    </row>
    <row r="30" spans="2:12" x14ac:dyDescent="0.25">
      <c r="B30" s="5" t="s">
        <v>36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5">
      <c r="C31" s="1">
        <v>10</v>
      </c>
      <c r="D31" s="1">
        <v>11</v>
      </c>
      <c r="E31" s="1">
        <v>12</v>
      </c>
      <c r="F31" s="1">
        <v>13</v>
      </c>
      <c r="G31" s="1">
        <v>14</v>
      </c>
      <c r="H31" s="1">
        <v>15</v>
      </c>
      <c r="I31" s="1">
        <v>16</v>
      </c>
      <c r="J31" s="1">
        <v>17</v>
      </c>
      <c r="K31" s="1">
        <v>18</v>
      </c>
      <c r="L31" s="1">
        <v>19</v>
      </c>
    </row>
    <row r="32" spans="2:12" x14ac:dyDescent="0.25">
      <c r="B32" s="1">
        <v>10</v>
      </c>
      <c r="C32" s="1">
        <v>2.2542999999999997</v>
      </c>
      <c r="D32" s="1">
        <v>2.2170000000000001</v>
      </c>
      <c r="E32" s="1">
        <v>2.2229999999999999</v>
      </c>
      <c r="F32" s="1">
        <v>2.2326000000000001</v>
      </c>
      <c r="G32" s="1">
        <v>2.2574000000000001</v>
      </c>
      <c r="H32" s="1">
        <v>2.2841</v>
      </c>
      <c r="I32" s="1">
        <v>2.3216999999999999</v>
      </c>
      <c r="J32" s="1">
        <v>2.4173999999999998</v>
      </c>
      <c r="K32" s="1">
        <v>2.6233</v>
      </c>
      <c r="L32" s="1">
        <v>3.0184000000000002</v>
      </c>
    </row>
    <row r="33" spans="2:19" x14ac:dyDescent="0.25">
      <c r="B33" s="1">
        <v>20</v>
      </c>
      <c r="C33" s="1">
        <v>2.2616000000000001</v>
      </c>
      <c r="D33" s="1">
        <v>2.2901000000000002</v>
      </c>
      <c r="E33" s="1">
        <v>2.2460999999999998</v>
      </c>
      <c r="F33" s="1">
        <v>2.2719999999999998</v>
      </c>
      <c r="G33" s="1">
        <v>2.2439</v>
      </c>
      <c r="H33" s="1">
        <v>2.3562000000000003</v>
      </c>
      <c r="I33" s="1">
        <v>2.3626</v>
      </c>
      <c r="J33" s="1">
        <v>2.5379999999999998</v>
      </c>
      <c r="K33" s="1">
        <v>2.71</v>
      </c>
      <c r="L33" s="1">
        <v>3.1406000000000001</v>
      </c>
    </row>
    <row r="34" spans="2:19" x14ac:dyDescent="0.25">
      <c r="B34" s="1">
        <v>30</v>
      </c>
      <c r="C34" s="1">
        <v>2.2992000000000004</v>
      </c>
      <c r="D34" s="1">
        <v>2.3099999999999996</v>
      </c>
      <c r="E34" s="1">
        <v>2.3104</v>
      </c>
      <c r="F34" s="1">
        <v>2.2351999999999999</v>
      </c>
      <c r="G34" s="1">
        <v>2.3749000000000002</v>
      </c>
      <c r="H34" s="1">
        <v>2.3791000000000002</v>
      </c>
      <c r="I34" s="1">
        <v>2.3719000000000001</v>
      </c>
      <c r="J34" s="1">
        <v>2.4599000000000002</v>
      </c>
      <c r="K34" s="1">
        <v>2.7210999999999999</v>
      </c>
      <c r="L34" s="1">
        <v>3.1329000000000002</v>
      </c>
    </row>
    <row r="35" spans="2:19" x14ac:dyDescent="0.25">
      <c r="B35" s="1">
        <v>40</v>
      </c>
      <c r="C35" s="1">
        <v>2.3031999999999999</v>
      </c>
      <c r="D35" s="1">
        <v>2.3782000000000001</v>
      </c>
      <c r="E35" s="1">
        <v>2.3148</v>
      </c>
      <c r="F35" s="1">
        <v>2.3502999999999998</v>
      </c>
      <c r="G35" s="1">
        <v>2.2856999999999998</v>
      </c>
      <c r="H35" s="1">
        <v>2.3984999999999999</v>
      </c>
      <c r="I35" s="1">
        <v>2.4279999999999999</v>
      </c>
      <c r="J35" s="1">
        <v>2.5140000000000002</v>
      </c>
      <c r="K35" s="1">
        <v>2.7245000000000004</v>
      </c>
      <c r="L35" s="1">
        <v>3.13</v>
      </c>
    </row>
    <row r="36" spans="2:19" x14ac:dyDescent="0.25">
      <c r="B36" s="1">
        <v>50</v>
      </c>
      <c r="C36" s="1">
        <v>2.3072999999999997</v>
      </c>
      <c r="D36" s="1">
        <v>2.3012999999999999</v>
      </c>
      <c r="E36" s="1">
        <v>2.2959000000000001</v>
      </c>
      <c r="F36" s="1">
        <v>2.3167999999999997</v>
      </c>
      <c r="G36" s="1">
        <v>2.3666</v>
      </c>
      <c r="H36" s="1">
        <v>2.4125999999999999</v>
      </c>
      <c r="I36" s="1">
        <v>2.4292000000000002</v>
      </c>
      <c r="J36" s="1">
        <v>2.5362</v>
      </c>
      <c r="K36" s="1">
        <v>2.7357000000000005</v>
      </c>
      <c r="L36" s="1">
        <v>3.1991000000000005</v>
      </c>
    </row>
    <row r="37" spans="2:19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9" x14ac:dyDescent="0.25">
      <c r="B39" s="1" t="s">
        <v>18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9" x14ac:dyDescent="0.25">
      <c r="C40" s="1">
        <v>10</v>
      </c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>
        <v>16</v>
      </c>
      <c r="J40" s="1">
        <v>17</v>
      </c>
      <c r="K40" s="1">
        <v>18</v>
      </c>
      <c r="L40" s="1">
        <v>19</v>
      </c>
      <c r="O40" s="5" t="s">
        <v>10</v>
      </c>
      <c r="P40" s="5" t="s">
        <v>11</v>
      </c>
      <c r="Q40" s="5" t="s">
        <v>12</v>
      </c>
      <c r="R40" s="5" t="s">
        <v>13</v>
      </c>
      <c r="S40" s="5" t="s">
        <v>14</v>
      </c>
    </row>
    <row r="41" spans="2:19" x14ac:dyDescent="0.25">
      <c r="B41" s="1">
        <v>10</v>
      </c>
      <c r="C41" s="1">
        <f>C32-C2</f>
        <v>1.8450299999999997</v>
      </c>
      <c r="D41" s="1">
        <f t="shared" ref="D41:L41" si="0">D32-D2</f>
        <v>1.8065100000000001</v>
      </c>
      <c r="E41" s="1">
        <f t="shared" si="0"/>
        <v>1.81236</v>
      </c>
      <c r="F41" s="1">
        <f t="shared" si="0"/>
        <v>1.83379</v>
      </c>
      <c r="G41" s="1">
        <f t="shared" si="0"/>
        <v>1.8492300000000002</v>
      </c>
      <c r="H41" s="1">
        <f t="shared" si="0"/>
        <v>1.84643</v>
      </c>
      <c r="I41" s="1">
        <f t="shared" si="0"/>
        <v>1.8405799999999999</v>
      </c>
      <c r="J41" s="1">
        <f t="shared" si="0"/>
        <v>1.8514799999999998</v>
      </c>
      <c r="K41" s="1">
        <f t="shared" si="0"/>
        <v>1.88351</v>
      </c>
      <c r="L41" s="1">
        <f t="shared" si="0"/>
        <v>1.9453300000000002</v>
      </c>
      <c r="N41" s="1">
        <v>10</v>
      </c>
      <c r="O41" s="1">
        <v>1.84643</v>
      </c>
      <c r="P41" s="1">
        <v>1.8405799999999999</v>
      </c>
      <c r="Q41" s="1">
        <v>1.8514799999999998</v>
      </c>
      <c r="R41" s="1">
        <v>1.88351</v>
      </c>
      <c r="S41" s="1">
        <v>1.9453300000000002</v>
      </c>
    </row>
    <row r="42" spans="2:19" x14ac:dyDescent="0.25">
      <c r="B42" s="1">
        <v>20</v>
      </c>
      <c r="C42" s="1">
        <f t="shared" ref="C42:L42" si="1">C33-C3</f>
        <v>1.8495699999999999</v>
      </c>
      <c r="D42" s="1">
        <f t="shared" si="1"/>
        <v>1.8770500000000003</v>
      </c>
      <c r="E42" s="1">
        <f t="shared" si="1"/>
        <v>1.8333099999999998</v>
      </c>
      <c r="F42" s="1">
        <f t="shared" si="1"/>
        <v>1.8710999999999998</v>
      </c>
      <c r="G42" s="1">
        <f t="shared" si="1"/>
        <v>1.83565</v>
      </c>
      <c r="H42" s="1">
        <f t="shared" si="1"/>
        <v>1.9172600000000002</v>
      </c>
      <c r="I42" s="1">
        <f t="shared" si="1"/>
        <v>1.8811100000000001</v>
      </c>
      <c r="J42" s="1">
        <f t="shared" si="1"/>
        <v>1.9724299999999997</v>
      </c>
      <c r="K42" s="1">
        <f t="shared" si="1"/>
        <v>1.9738</v>
      </c>
      <c r="L42" s="1">
        <f t="shared" si="1"/>
        <v>2.07585</v>
      </c>
      <c r="N42" s="1">
        <v>20</v>
      </c>
      <c r="O42" s="1">
        <v>1.9172600000000002</v>
      </c>
      <c r="P42" s="1">
        <v>1.8811100000000001</v>
      </c>
      <c r="Q42" s="1">
        <v>1.9724299999999997</v>
      </c>
      <c r="R42" s="1">
        <v>1.9738</v>
      </c>
      <c r="S42" s="1">
        <v>2.07585</v>
      </c>
    </row>
    <row r="43" spans="2:19" x14ac:dyDescent="0.25">
      <c r="B43" s="1">
        <v>30</v>
      </c>
      <c r="C43" s="1">
        <f t="shared" ref="C43:L43" si="2">C34-C4</f>
        <v>1.8881700000000003</v>
      </c>
      <c r="D43" s="1">
        <f t="shared" si="2"/>
        <v>1.8978599999999997</v>
      </c>
      <c r="E43" s="1">
        <f t="shared" si="2"/>
        <v>1.8976299999999999</v>
      </c>
      <c r="F43" s="1">
        <f t="shared" si="2"/>
        <v>1.8359299999999998</v>
      </c>
      <c r="G43" s="1">
        <f t="shared" si="2"/>
        <v>1.9665700000000004</v>
      </c>
      <c r="H43" s="1">
        <f t="shared" si="2"/>
        <v>1.9404300000000001</v>
      </c>
      <c r="I43" s="1">
        <f t="shared" si="2"/>
        <v>1.8900600000000001</v>
      </c>
      <c r="J43" s="1">
        <f t="shared" si="2"/>
        <v>1.8954400000000002</v>
      </c>
      <c r="K43" s="1">
        <f t="shared" si="2"/>
        <v>1.98613</v>
      </c>
      <c r="L43" s="1">
        <f t="shared" si="2"/>
        <v>2.0607600000000001</v>
      </c>
      <c r="N43" s="1">
        <v>30</v>
      </c>
      <c r="O43" s="1">
        <v>1.9404300000000001</v>
      </c>
      <c r="P43" s="1">
        <v>1.8900600000000001</v>
      </c>
      <c r="Q43" s="1">
        <v>1.8954400000000002</v>
      </c>
      <c r="R43" s="1">
        <v>1.98613</v>
      </c>
      <c r="S43" s="1">
        <v>2.0607600000000001</v>
      </c>
    </row>
    <row r="44" spans="2:19" x14ac:dyDescent="0.25">
      <c r="B44" s="1">
        <v>40</v>
      </c>
      <c r="C44" s="1">
        <f t="shared" ref="C44:L44" si="3">C35-C5</f>
        <v>1.8915</v>
      </c>
      <c r="D44" s="1">
        <f t="shared" si="3"/>
        <v>1.96591</v>
      </c>
      <c r="E44" s="1">
        <f t="shared" si="3"/>
        <v>1.9003099999999999</v>
      </c>
      <c r="F44" s="1">
        <f t="shared" si="3"/>
        <v>1.9510199999999998</v>
      </c>
      <c r="G44" s="1">
        <f t="shared" si="3"/>
        <v>1.87798</v>
      </c>
      <c r="H44" s="1">
        <f t="shared" si="3"/>
        <v>1.9606299999999999</v>
      </c>
      <c r="I44" s="1">
        <f t="shared" si="3"/>
        <v>1.9474399999999998</v>
      </c>
      <c r="J44" s="1">
        <f t="shared" si="3"/>
        <v>1.9498700000000002</v>
      </c>
      <c r="K44" s="1">
        <f t="shared" si="3"/>
        <v>1.9846000000000004</v>
      </c>
      <c r="L44" s="1">
        <f t="shared" si="3"/>
        <v>2.06189</v>
      </c>
      <c r="N44" s="1">
        <v>40</v>
      </c>
      <c r="O44" s="1">
        <v>1.9606299999999999</v>
      </c>
      <c r="P44" s="1">
        <v>1.9474399999999998</v>
      </c>
      <c r="Q44" s="1">
        <v>1.9498700000000002</v>
      </c>
      <c r="R44" s="1">
        <v>1.9846000000000004</v>
      </c>
      <c r="S44" s="1">
        <v>2.06189</v>
      </c>
    </row>
    <row r="45" spans="2:19" x14ac:dyDescent="0.25">
      <c r="B45" s="1">
        <v>50</v>
      </c>
      <c r="C45" s="1">
        <f t="shared" ref="C45:L45" si="4">C36-C6</f>
        <v>1.8949599999999998</v>
      </c>
      <c r="D45" s="1">
        <f t="shared" si="4"/>
        <v>1.8886499999999999</v>
      </c>
      <c r="E45" s="1">
        <f t="shared" si="4"/>
        <v>1.88368</v>
      </c>
      <c r="F45" s="1">
        <f t="shared" si="4"/>
        <v>1.9170399999999996</v>
      </c>
      <c r="G45" s="1">
        <f t="shared" si="4"/>
        <v>1.9589700000000001</v>
      </c>
      <c r="H45" s="1">
        <f t="shared" si="4"/>
        <v>1.9742099999999998</v>
      </c>
      <c r="I45" s="1">
        <f t="shared" si="4"/>
        <v>1.9482000000000002</v>
      </c>
      <c r="J45" s="1">
        <f t="shared" si="4"/>
        <v>1.9719100000000001</v>
      </c>
      <c r="K45" s="1">
        <f t="shared" si="4"/>
        <v>1.9964400000000004</v>
      </c>
      <c r="L45" s="1">
        <f t="shared" si="4"/>
        <v>2.1379300000000008</v>
      </c>
      <c r="N45" s="1">
        <v>50</v>
      </c>
      <c r="O45" s="1">
        <v>1.9742099999999998</v>
      </c>
      <c r="P45" s="1">
        <v>1.9482000000000002</v>
      </c>
      <c r="Q45" s="1">
        <v>1.9719100000000001</v>
      </c>
      <c r="R45" s="1">
        <v>1.9964400000000004</v>
      </c>
      <c r="S45" s="1">
        <v>2.1379300000000008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zoomScale="35" zoomScaleNormal="35" workbookViewId="0">
      <selection activeCell="R35" sqref="R35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7.6640625" style="2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1:19" s="1" customFormat="1" x14ac:dyDescent="0.25">
      <c r="A1" s="5" t="s">
        <v>37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</row>
    <row r="2" spans="1:19" x14ac:dyDescent="0.25">
      <c r="B2" s="1">
        <v>10</v>
      </c>
      <c r="C2" s="1">
        <v>5.4585000000000009E-2</v>
      </c>
      <c r="D2" s="1">
        <v>5.2994999999999994E-2</v>
      </c>
      <c r="E2" s="1">
        <v>5.3309999999999989E-2</v>
      </c>
      <c r="F2" s="1">
        <v>5.3122999999999997E-2</v>
      </c>
      <c r="G2" s="1">
        <v>5.3001E-2</v>
      </c>
      <c r="H2" s="1">
        <v>5.2548999999999998E-2</v>
      </c>
      <c r="I2" s="1">
        <v>5.3023000000000001E-2</v>
      </c>
      <c r="J2" s="1">
        <v>5.3088000000000003E-2</v>
      </c>
      <c r="K2" s="1">
        <v>5.3024000000000002E-2</v>
      </c>
      <c r="L2" s="1">
        <v>5.5486999999999995E-2</v>
      </c>
      <c r="N2" s="1">
        <v>10</v>
      </c>
      <c r="O2" s="1">
        <v>5.2548999999999998E-2</v>
      </c>
      <c r="P2" s="1">
        <v>5.3023000000000001E-2</v>
      </c>
      <c r="Q2" s="1">
        <v>5.3088000000000003E-2</v>
      </c>
      <c r="R2" s="1">
        <v>5.3024000000000002E-2</v>
      </c>
      <c r="S2" s="1">
        <v>5.5486999999999995E-2</v>
      </c>
    </row>
    <row r="3" spans="1:19" x14ac:dyDescent="0.25">
      <c r="B3" s="1">
        <v>20</v>
      </c>
      <c r="C3" s="1">
        <v>5.4722000000000007E-2</v>
      </c>
      <c r="D3" s="1">
        <v>5.3467999999999995E-2</v>
      </c>
      <c r="E3" s="1">
        <v>5.3451499999999999E-2</v>
      </c>
      <c r="F3" s="1">
        <v>5.3357500000000002E-2</v>
      </c>
      <c r="G3" s="1">
        <v>5.2929000000000004E-2</v>
      </c>
      <c r="H3" s="1">
        <v>5.3009000000000008E-2</v>
      </c>
      <c r="I3" s="1">
        <v>5.2951499999999999E-2</v>
      </c>
      <c r="J3" s="1">
        <v>5.3026499999999997E-2</v>
      </c>
      <c r="K3" s="1">
        <v>5.5637500000000006E-2</v>
      </c>
      <c r="L3" s="1">
        <v>5.6322999999999998E-2</v>
      </c>
      <c r="N3" s="1">
        <v>20</v>
      </c>
      <c r="O3" s="1">
        <v>5.3009000000000008E-2</v>
      </c>
      <c r="P3" s="1">
        <v>5.2951499999999999E-2</v>
      </c>
      <c r="Q3" s="1">
        <v>5.3026499999999997E-2</v>
      </c>
      <c r="R3" s="1">
        <v>5.5637500000000006E-2</v>
      </c>
      <c r="S3" s="1">
        <v>5.6322999999999998E-2</v>
      </c>
    </row>
    <row r="4" spans="1:19" x14ac:dyDescent="0.25">
      <c r="B4" s="1">
        <v>30</v>
      </c>
      <c r="C4" s="1">
        <v>5.4644666666666661E-2</v>
      </c>
      <c r="D4" s="1">
        <v>5.3240666666666658E-2</v>
      </c>
      <c r="E4" s="1">
        <v>5.3358000000000003E-2</v>
      </c>
      <c r="F4" s="1">
        <v>5.306799999999999E-2</v>
      </c>
      <c r="G4" s="1">
        <v>5.2902666666666667E-2</v>
      </c>
      <c r="H4" s="1">
        <v>5.2920000000000002E-2</v>
      </c>
      <c r="I4" s="1">
        <v>5.2938999999999993E-2</v>
      </c>
      <c r="J4" s="1">
        <v>5.462133333333332E-2</v>
      </c>
      <c r="K4" s="1">
        <v>5.6583000000000008E-2</v>
      </c>
      <c r="L4" s="1">
        <v>6.085666666666667E-2</v>
      </c>
      <c r="N4" s="1">
        <v>30</v>
      </c>
      <c r="O4" s="1">
        <v>5.2920000000000002E-2</v>
      </c>
      <c r="P4" s="1">
        <v>5.2938999999999993E-2</v>
      </c>
      <c r="Q4" s="1">
        <v>5.462133333333332E-2</v>
      </c>
      <c r="R4" s="1">
        <v>5.6583000000000008E-2</v>
      </c>
      <c r="S4" s="1">
        <v>6.085666666666667E-2</v>
      </c>
    </row>
    <row r="5" spans="1:19" x14ac:dyDescent="0.25">
      <c r="B5" s="1">
        <v>40</v>
      </c>
      <c r="C5" s="1">
        <v>5.4681250000000001E-2</v>
      </c>
      <c r="D5" s="1">
        <v>5.3259249999999994E-2</v>
      </c>
      <c r="E5" s="1">
        <v>5.3159250000000005E-2</v>
      </c>
      <c r="F5" s="1">
        <v>5.3110250000000005E-2</v>
      </c>
      <c r="G5" s="1">
        <v>5.2889499999999992E-2</v>
      </c>
      <c r="H5" s="1">
        <v>5.2792749999999999E-2</v>
      </c>
      <c r="I5" s="1">
        <v>5.4681750000000008E-2</v>
      </c>
      <c r="J5" s="1">
        <v>5.5723250000000002E-2</v>
      </c>
      <c r="K5" s="1">
        <v>5.7255249999999994E-2</v>
      </c>
      <c r="L5" s="1">
        <v>5.9542749999999998E-2</v>
      </c>
      <c r="N5" s="1">
        <v>40</v>
      </c>
      <c r="O5" s="1">
        <v>5.2792749999999999E-2</v>
      </c>
      <c r="P5" s="1">
        <v>5.4681750000000008E-2</v>
      </c>
      <c r="Q5" s="1">
        <v>5.5723250000000002E-2</v>
      </c>
      <c r="R5" s="1">
        <v>5.7255249999999994E-2</v>
      </c>
      <c r="S5" s="1">
        <v>5.9542749999999998E-2</v>
      </c>
    </row>
    <row r="6" spans="1:19" x14ac:dyDescent="0.25">
      <c r="B6" s="1">
        <v>50</v>
      </c>
      <c r="C6" s="1">
        <v>5.4864400000000001E-2</v>
      </c>
      <c r="D6" s="1">
        <v>5.3580199999999988E-2</v>
      </c>
      <c r="E6" s="1">
        <v>5.3464600000000008E-2</v>
      </c>
      <c r="F6" s="1">
        <v>5.3215600000000009E-2</v>
      </c>
      <c r="G6" s="1">
        <v>5.4735400000000003E-2</v>
      </c>
      <c r="H6" s="1">
        <v>5.4490200000000003E-2</v>
      </c>
      <c r="I6" s="1">
        <v>5.5211799999999998E-2</v>
      </c>
      <c r="J6" s="1">
        <v>5.5211800000000012E-2</v>
      </c>
      <c r="K6" s="1">
        <v>5.766700000000001E-2</v>
      </c>
      <c r="L6" s="1">
        <v>5.9118199999999996E-2</v>
      </c>
      <c r="N6" s="1">
        <v>50</v>
      </c>
      <c r="O6" s="1">
        <v>5.4490200000000003E-2</v>
      </c>
      <c r="P6" s="1">
        <v>5.5211799999999998E-2</v>
      </c>
      <c r="Q6" s="1">
        <v>5.5211800000000012E-2</v>
      </c>
      <c r="R6" s="1">
        <v>5.766700000000001E-2</v>
      </c>
      <c r="S6" s="1">
        <v>5.9118199999999996E-2</v>
      </c>
    </row>
    <row r="29" spans="2:19" x14ac:dyDescent="0.25">
      <c r="B29" s="1" t="s">
        <v>17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>
        <v>10</v>
      </c>
      <c r="D30" s="1">
        <v>11</v>
      </c>
      <c r="E30" s="1">
        <v>12</v>
      </c>
      <c r="F30" s="1">
        <v>13</v>
      </c>
      <c r="G30" s="1">
        <v>14</v>
      </c>
      <c r="H30" s="1">
        <v>15</v>
      </c>
      <c r="I30" s="1">
        <v>16</v>
      </c>
      <c r="J30" s="1">
        <v>17</v>
      </c>
      <c r="K30" s="1">
        <v>18</v>
      </c>
      <c r="L30" s="1">
        <v>19</v>
      </c>
      <c r="M30" s="1"/>
      <c r="N30" s="1"/>
      <c r="O30" s="1"/>
      <c r="P30" s="1"/>
      <c r="Q30" s="1"/>
      <c r="R30" s="1"/>
      <c r="S30" s="1"/>
    </row>
    <row r="31" spans="2:19" x14ac:dyDescent="0.25">
      <c r="B31" s="1">
        <v>10</v>
      </c>
      <c r="C31" s="1">
        <v>0.92204799999999998</v>
      </c>
      <c r="D31" s="1">
        <v>0.92421599999999993</v>
      </c>
      <c r="E31" s="1">
        <v>0.92742999999999998</v>
      </c>
      <c r="F31" s="1">
        <v>0.9272959999999999</v>
      </c>
      <c r="G31" s="1">
        <v>0.9298320000000001</v>
      </c>
      <c r="H31" s="1">
        <v>0.93374999999999997</v>
      </c>
      <c r="I31" s="1">
        <v>0.94103599999999987</v>
      </c>
      <c r="J31" s="1">
        <v>0.94496400000000003</v>
      </c>
      <c r="K31" s="1">
        <v>0.96606000000000003</v>
      </c>
      <c r="L31" s="1">
        <v>0.99072000000000005</v>
      </c>
      <c r="M31" s="1"/>
      <c r="N31" s="1"/>
      <c r="O31" s="1"/>
      <c r="P31" s="1"/>
      <c r="Q31" s="1"/>
      <c r="R31" s="1"/>
      <c r="S31" s="1"/>
    </row>
    <row r="32" spans="2:19" x14ac:dyDescent="0.25">
      <c r="B32" s="1">
        <v>20</v>
      </c>
      <c r="C32" s="1">
        <v>0.9888728</v>
      </c>
      <c r="D32" s="1">
        <v>0.98309460000000004</v>
      </c>
      <c r="E32" s="1">
        <v>0.97992220000000008</v>
      </c>
      <c r="F32" s="1">
        <v>0.98884399999999995</v>
      </c>
      <c r="G32" s="1">
        <v>0.98688919999999991</v>
      </c>
      <c r="H32" s="1">
        <v>0.98872119999999997</v>
      </c>
      <c r="I32" s="1">
        <v>0.99566500000000002</v>
      </c>
      <c r="J32" s="1">
        <v>1.0071378</v>
      </c>
      <c r="K32" s="1">
        <v>1.0280550000000002</v>
      </c>
      <c r="L32" s="1">
        <v>1.0495735999999998</v>
      </c>
      <c r="M32" s="1"/>
      <c r="N32" s="1"/>
      <c r="O32" s="1"/>
      <c r="P32" s="1"/>
      <c r="Q32" s="1"/>
      <c r="R32" s="1"/>
      <c r="S32" s="1"/>
    </row>
    <row r="33" spans="2:19" x14ac:dyDescent="0.25">
      <c r="B33" s="1">
        <v>30</v>
      </c>
      <c r="C33" s="1">
        <v>1.0371464000000001</v>
      </c>
      <c r="D33" s="1">
        <v>1.0374084000000001</v>
      </c>
      <c r="E33" s="1">
        <v>1.0329089999999999</v>
      </c>
      <c r="F33" s="1">
        <v>1.0366708</v>
      </c>
      <c r="G33" s="1">
        <v>1.0433414000000001</v>
      </c>
      <c r="H33" s="1">
        <v>1.044751</v>
      </c>
      <c r="I33" s="1">
        <v>1.0580571999999999</v>
      </c>
      <c r="J33" s="1">
        <v>1.0588868</v>
      </c>
      <c r="K33" s="1">
        <v>1.0711644</v>
      </c>
      <c r="L33" s="1">
        <v>1.1075562000000001</v>
      </c>
      <c r="M33" s="1"/>
      <c r="N33" s="1"/>
      <c r="O33" s="1"/>
      <c r="P33" s="1"/>
      <c r="Q33" s="1"/>
      <c r="R33" s="1"/>
      <c r="S33" s="1"/>
    </row>
    <row r="34" spans="2:19" x14ac:dyDescent="0.25">
      <c r="B34" s="1">
        <v>40</v>
      </c>
      <c r="C34" s="1">
        <v>1.0855964</v>
      </c>
      <c r="D34" s="1">
        <v>1.0858302000000002</v>
      </c>
      <c r="E34" s="1">
        <v>1.0871549999999999</v>
      </c>
      <c r="F34" s="1">
        <v>1.0896380000000001</v>
      </c>
      <c r="G34" s="1">
        <v>1.0916238</v>
      </c>
      <c r="H34" s="1">
        <v>1.0923592</v>
      </c>
      <c r="I34" s="1">
        <v>1.0958342000000001</v>
      </c>
      <c r="J34" s="1">
        <v>1.1084204</v>
      </c>
      <c r="K34" s="1">
        <v>1.1273404</v>
      </c>
      <c r="L34" s="1">
        <v>1.1587044000000002</v>
      </c>
      <c r="M34" s="1"/>
      <c r="N34" s="1"/>
      <c r="O34" s="1"/>
      <c r="P34" s="1"/>
      <c r="Q34" s="1"/>
      <c r="R34" s="1"/>
      <c r="S34" s="1"/>
    </row>
    <row r="35" spans="2:19" x14ac:dyDescent="0.25">
      <c r="B35" s="1">
        <v>50</v>
      </c>
      <c r="C35" s="1">
        <v>1.1351002000000001</v>
      </c>
      <c r="D35" s="1">
        <v>1.1334694000000001</v>
      </c>
      <c r="E35" s="1">
        <v>1.1332747999999999</v>
      </c>
      <c r="F35" s="1">
        <v>1.1403424</v>
      </c>
      <c r="G35" s="1">
        <v>1.1385383999999998</v>
      </c>
      <c r="H35" s="1">
        <v>1.1446718</v>
      </c>
      <c r="I35" s="1">
        <v>1.1490962</v>
      </c>
      <c r="J35" s="1">
        <v>1.1570695999999998</v>
      </c>
      <c r="K35" s="1">
        <v>1.1816090000000001</v>
      </c>
      <c r="L35" s="1">
        <v>1.2122460000000002</v>
      </c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</row>
    <row r="38" spans="2:19" x14ac:dyDescent="0.25">
      <c r="B38" s="1" t="s">
        <v>18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>
        <v>10</v>
      </c>
      <c r="D39" s="1">
        <v>11</v>
      </c>
      <c r="E39" s="1">
        <v>12</v>
      </c>
      <c r="F39" s="1">
        <v>13</v>
      </c>
      <c r="G39" s="1">
        <v>14</v>
      </c>
      <c r="H39" s="1">
        <v>15</v>
      </c>
      <c r="I39" s="1">
        <v>16</v>
      </c>
      <c r="J39" s="1">
        <v>17</v>
      </c>
      <c r="K39" s="1">
        <v>18</v>
      </c>
      <c r="L39" s="1">
        <v>19</v>
      </c>
      <c r="M39" s="1"/>
      <c r="N39" s="1"/>
      <c r="O39" s="5" t="s">
        <v>10</v>
      </c>
      <c r="P39" s="5" t="s">
        <v>11</v>
      </c>
      <c r="Q39" s="5" t="s">
        <v>12</v>
      </c>
      <c r="R39" s="5" t="s">
        <v>13</v>
      </c>
      <c r="S39" s="5" t="s">
        <v>14</v>
      </c>
    </row>
    <row r="40" spans="2:19" x14ac:dyDescent="0.25">
      <c r="B40" s="1">
        <v>10</v>
      </c>
      <c r="C40" s="1">
        <f>C31-C2</f>
        <v>0.86746299999999998</v>
      </c>
      <c r="D40" s="1">
        <f t="shared" ref="D40:L40" si="0">D31-D2</f>
        <v>0.87122099999999991</v>
      </c>
      <c r="E40" s="1">
        <f t="shared" si="0"/>
        <v>0.87412000000000001</v>
      </c>
      <c r="F40" s="1">
        <f t="shared" si="0"/>
        <v>0.87417299999999987</v>
      </c>
      <c r="G40" s="1">
        <f t="shared" si="0"/>
        <v>0.87683100000000014</v>
      </c>
      <c r="H40" s="1">
        <f t="shared" si="0"/>
        <v>0.88120100000000001</v>
      </c>
      <c r="I40" s="1">
        <f t="shared" si="0"/>
        <v>0.88801299999999983</v>
      </c>
      <c r="J40" s="1">
        <f t="shared" si="0"/>
        <v>0.891876</v>
      </c>
      <c r="K40" s="1">
        <f t="shared" si="0"/>
        <v>0.91303600000000007</v>
      </c>
      <c r="L40" s="1">
        <f t="shared" si="0"/>
        <v>0.93523300000000009</v>
      </c>
      <c r="M40" s="1"/>
      <c r="N40" s="1">
        <v>10</v>
      </c>
      <c r="O40" s="1">
        <v>0.88120100000000001</v>
      </c>
      <c r="P40" s="1">
        <v>0.88801299999999983</v>
      </c>
      <c r="Q40" s="1">
        <v>0.891876</v>
      </c>
      <c r="R40" s="1">
        <v>0.91303600000000007</v>
      </c>
      <c r="S40" s="1">
        <v>0.93523300000000009</v>
      </c>
    </row>
    <row r="41" spans="2:19" x14ac:dyDescent="0.25">
      <c r="B41" s="1">
        <v>20</v>
      </c>
      <c r="C41" s="1">
        <f t="shared" ref="C41:L44" si="1">C32-C3</f>
        <v>0.93415079999999995</v>
      </c>
      <c r="D41" s="1">
        <f t="shared" si="1"/>
        <v>0.92962660000000008</v>
      </c>
      <c r="E41" s="1">
        <f t="shared" si="1"/>
        <v>0.92647070000000009</v>
      </c>
      <c r="F41" s="1">
        <f t="shared" si="1"/>
        <v>0.93548649999999989</v>
      </c>
      <c r="G41" s="1">
        <f t="shared" si="1"/>
        <v>0.93396019999999991</v>
      </c>
      <c r="H41" s="1">
        <f t="shared" si="1"/>
        <v>0.93571219999999999</v>
      </c>
      <c r="I41" s="1">
        <f t="shared" si="1"/>
        <v>0.94271349999999998</v>
      </c>
      <c r="J41" s="1">
        <f t="shared" si="1"/>
        <v>0.9541113</v>
      </c>
      <c r="K41" s="1">
        <f t="shared" si="1"/>
        <v>0.97241750000000016</v>
      </c>
      <c r="L41" s="1">
        <f t="shared" si="1"/>
        <v>0.99325059999999976</v>
      </c>
      <c r="M41" s="1"/>
      <c r="N41" s="1">
        <v>20</v>
      </c>
      <c r="O41" s="1">
        <v>0.93571219999999999</v>
      </c>
      <c r="P41" s="1">
        <v>0.94271349999999998</v>
      </c>
      <c r="Q41" s="1">
        <v>0.9541113</v>
      </c>
      <c r="R41" s="1">
        <v>0.97241750000000016</v>
      </c>
      <c r="S41" s="1">
        <v>0.99325059999999976</v>
      </c>
    </row>
    <row r="42" spans="2:19" x14ac:dyDescent="0.25">
      <c r="B42" s="1">
        <v>30</v>
      </c>
      <c r="C42" s="1">
        <f t="shared" si="1"/>
        <v>0.98250173333333346</v>
      </c>
      <c r="D42" s="1">
        <f t="shared" si="1"/>
        <v>0.98416773333333341</v>
      </c>
      <c r="E42" s="1">
        <f t="shared" si="1"/>
        <v>0.97955099999999984</v>
      </c>
      <c r="F42" s="1">
        <f t="shared" si="1"/>
        <v>0.9836028</v>
      </c>
      <c r="G42" s="1">
        <f t="shared" si="1"/>
        <v>0.99043873333333343</v>
      </c>
      <c r="H42" s="1">
        <f t="shared" si="1"/>
        <v>0.99183100000000002</v>
      </c>
      <c r="I42" s="1">
        <f t="shared" si="1"/>
        <v>1.0051181999999999</v>
      </c>
      <c r="J42" s="1">
        <f t="shared" si="1"/>
        <v>1.0042654666666666</v>
      </c>
      <c r="K42" s="1">
        <f t="shared" si="1"/>
        <v>1.0145814</v>
      </c>
      <c r="L42" s="1">
        <f t="shared" si="1"/>
        <v>1.0466995333333333</v>
      </c>
      <c r="M42" s="1"/>
      <c r="N42" s="1">
        <v>30</v>
      </c>
      <c r="O42" s="1">
        <v>0.99183100000000002</v>
      </c>
      <c r="P42" s="1">
        <v>1.0051181999999999</v>
      </c>
      <c r="Q42" s="1">
        <v>1.0042654666666666</v>
      </c>
      <c r="R42" s="1">
        <v>1.0145814</v>
      </c>
      <c r="S42" s="1">
        <v>1.0466995333333333</v>
      </c>
    </row>
    <row r="43" spans="2:19" x14ac:dyDescent="0.25">
      <c r="B43" s="1">
        <v>40</v>
      </c>
      <c r="C43" s="1">
        <f t="shared" si="1"/>
        <v>1.03091515</v>
      </c>
      <c r="D43" s="1">
        <f t="shared" si="1"/>
        <v>1.0325709500000002</v>
      </c>
      <c r="E43" s="1">
        <f t="shared" si="1"/>
        <v>1.0339957499999999</v>
      </c>
      <c r="F43" s="1">
        <f t="shared" si="1"/>
        <v>1.0365277500000001</v>
      </c>
      <c r="G43" s="1">
        <f t="shared" si="1"/>
        <v>1.0387343</v>
      </c>
      <c r="H43" s="1">
        <f t="shared" si="1"/>
        <v>1.0395664499999999</v>
      </c>
      <c r="I43" s="1">
        <f t="shared" si="1"/>
        <v>1.04115245</v>
      </c>
      <c r="J43" s="1">
        <f t="shared" si="1"/>
        <v>1.05269715</v>
      </c>
      <c r="K43" s="1">
        <f t="shared" si="1"/>
        <v>1.0700851499999999</v>
      </c>
      <c r="L43" s="1">
        <f t="shared" si="1"/>
        <v>1.0991616500000001</v>
      </c>
      <c r="M43" s="1"/>
      <c r="N43" s="1">
        <v>40</v>
      </c>
      <c r="O43" s="1">
        <v>1.0395664499999999</v>
      </c>
      <c r="P43" s="1">
        <v>1.04115245</v>
      </c>
      <c r="Q43" s="1">
        <v>1.05269715</v>
      </c>
      <c r="R43" s="1">
        <v>1.0700851499999999</v>
      </c>
      <c r="S43" s="1">
        <v>1.0991616500000001</v>
      </c>
    </row>
    <row r="44" spans="2:19" x14ac:dyDescent="0.25">
      <c r="B44" s="1">
        <v>50</v>
      </c>
      <c r="C44" s="1">
        <f t="shared" si="1"/>
        <v>1.0802358000000001</v>
      </c>
      <c r="D44" s="1">
        <f t="shared" si="1"/>
        <v>1.0798892</v>
      </c>
      <c r="E44" s="1">
        <f t="shared" si="1"/>
        <v>1.0798101999999998</v>
      </c>
      <c r="F44" s="1">
        <f t="shared" si="1"/>
        <v>1.0871268000000001</v>
      </c>
      <c r="G44" s="1">
        <f t="shared" si="1"/>
        <v>1.0838029999999998</v>
      </c>
      <c r="H44" s="1">
        <f t="shared" si="1"/>
        <v>1.0901816</v>
      </c>
      <c r="I44" s="1">
        <f t="shared" si="1"/>
        <v>1.0938844000000001</v>
      </c>
      <c r="J44" s="1">
        <f t="shared" si="1"/>
        <v>1.1018577999999999</v>
      </c>
      <c r="K44" s="1">
        <f t="shared" si="1"/>
        <v>1.1239420000000002</v>
      </c>
      <c r="L44" s="1">
        <f t="shared" si="1"/>
        <v>1.1531278000000003</v>
      </c>
      <c r="M44" s="1"/>
      <c r="N44" s="1">
        <v>50</v>
      </c>
      <c r="O44" s="1">
        <v>1.0901816</v>
      </c>
      <c r="P44" s="1">
        <v>1.0938844000000001</v>
      </c>
      <c r="Q44" s="1">
        <v>1.1018577999999999</v>
      </c>
      <c r="R44" s="1">
        <v>1.1239420000000002</v>
      </c>
      <c r="S44" s="1">
        <v>1.1531278000000003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F10D-3248-4FD1-86A1-511776B08E91}">
  <dimension ref="A1:O26"/>
  <sheetViews>
    <sheetView zoomScale="60" zoomScaleNormal="60" workbookViewId="0">
      <selection activeCell="G28" sqref="G28"/>
    </sheetView>
  </sheetViews>
  <sheetFormatPr defaultRowHeight="14.4" x14ac:dyDescent="0.25"/>
  <cols>
    <col min="1" max="2" width="5" style="1" bestFit="1" customWidth="1"/>
    <col min="3" max="3" width="8.33203125" style="1" bestFit="1" customWidth="1"/>
    <col min="4" max="11" width="10.77734375" style="1" bestFit="1" customWidth="1"/>
    <col min="12" max="12" width="8.33203125" style="1" customWidth="1"/>
    <col min="13" max="13" width="28.88671875" style="1" customWidth="1"/>
    <col min="14" max="14" width="10.77734375" style="1" bestFit="1" customWidth="1"/>
    <col min="15" max="15" width="8.33203125" style="1" bestFit="1" customWidth="1"/>
    <col min="16" max="16384" width="8.88671875" style="1"/>
  </cols>
  <sheetData>
    <row r="1" spans="1:15" x14ac:dyDescent="0.25">
      <c r="K1" s="5" t="s">
        <v>21</v>
      </c>
    </row>
    <row r="2" spans="1:15" x14ac:dyDescent="0.25">
      <c r="A2" s="5" t="s">
        <v>19</v>
      </c>
      <c r="B2" s="6" t="s">
        <v>0</v>
      </c>
      <c r="C2" s="6" t="s">
        <v>1</v>
      </c>
      <c r="D2" s="6" t="s">
        <v>3</v>
      </c>
      <c r="E2" s="6" t="s">
        <v>15</v>
      </c>
      <c r="F2" s="1" t="s">
        <v>16</v>
      </c>
    </row>
    <row r="3" spans="1:15" x14ac:dyDescent="0.25">
      <c r="B3" s="7">
        <v>50</v>
      </c>
      <c r="C3" s="7">
        <v>32768</v>
      </c>
      <c r="D3" s="7">
        <v>0.4345</v>
      </c>
      <c r="E3" s="7">
        <v>5.4573999999999991E-2</v>
      </c>
      <c r="F3" s="8">
        <f t="shared" ref="F3:F12" si="0">D3+E3</f>
        <v>0.48907400000000001</v>
      </c>
      <c r="I3" s="5"/>
      <c r="J3" s="5"/>
      <c r="L3" s="5" t="s">
        <v>23</v>
      </c>
      <c r="M3" s="5" t="s">
        <v>34</v>
      </c>
      <c r="N3" s="2">
        <v>0.87614999999999998</v>
      </c>
    </row>
    <row r="4" spans="1:15" x14ac:dyDescent="0.25">
      <c r="B4" s="7">
        <v>50</v>
      </c>
      <c r="C4" s="7">
        <v>32768</v>
      </c>
      <c r="D4" s="7">
        <v>0.43490000000000001</v>
      </c>
      <c r="E4" s="7">
        <v>5.4323999999999997E-2</v>
      </c>
      <c r="F4" s="8">
        <f t="shared" si="0"/>
        <v>0.48922399999999999</v>
      </c>
      <c r="J4" s="5"/>
      <c r="L4" s="10" t="s">
        <v>24</v>
      </c>
      <c r="M4" s="5" t="s">
        <v>26</v>
      </c>
      <c r="N4" s="2">
        <v>0.40743999999999997</v>
      </c>
    </row>
    <row r="5" spans="1:15" x14ac:dyDescent="0.25">
      <c r="B5" s="7">
        <v>50</v>
      </c>
      <c r="C5" s="7">
        <v>32768</v>
      </c>
      <c r="D5" s="7">
        <v>0.437</v>
      </c>
      <c r="E5" s="7">
        <v>5.4467999999999989E-2</v>
      </c>
      <c r="F5" s="8">
        <f t="shared" si="0"/>
        <v>0.49146800000000002</v>
      </c>
      <c r="L5" s="10"/>
      <c r="M5" s="5" t="s">
        <v>25</v>
      </c>
      <c r="N5" s="2">
        <v>3.9021800000000002E-2</v>
      </c>
    </row>
    <row r="6" spans="1:15" x14ac:dyDescent="0.25">
      <c r="B6" s="7">
        <v>50</v>
      </c>
      <c r="C6" s="7">
        <v>32768</v>
      </c>
      <c r="D6" s="7">
        <v>0.43840000000000001</v>
      </c>
      <c r="E6" s="7">
        <v>5.4452E-2</v>
      </c>
      <c r="F6" s="8">
        <f t="shared" si="0"/>
        <v>0.49285200000000001</v>
      </c>
      <c r="I6" s="5"/>
      <c r="L6" s="10"/>
      <c r="M6" s="5" t="s">
        <v>32</v>
      </c>
      <c r="N6" s="2">
        <v>5.4490200000000003E-2</v>
      </c>
    </row>
    <row r="7" spans="1:15" x14ac:dyDescent="0.25">
      <c r="B7" s="7">
        <v>50</v>
      </c>
      <c r="C7" s="7">
        <v>32768</v>
      </c>
      <c r="D7" s="7">
        <v>0.43890000000000001</v>
      </c>
      <c r="E7" s="7">
        <v>5.4171999999999991E-2</v>
      </c>
      <c r="F7" s="8">
        <f t="shared" si="0"/>
        <v>0.49307200000000001</v>
      </c>
      <c r="L7" s="10" t="s">
        <v>27</v>
      </c>
      <c r="M7" s="5" t="s">
        <v>28</v>
      </c>
      <c r="N7" s="2">
        <v>0.35923000000000005</v>
      </c>
    </row>
    <row r="8" spans="1:15" x14ac:dyDescent="0.25">
      <c r="B8" s="7">
        <v>50</v>
      </c>
      <c r="C8" s="7">
        <v>32768</v>
      </c>
      <c r="D8" s="7">
        <v>0.43869999999999998</v>
      </c>
      <c r="E8" s="7">
        <v>5.4922000000000012E-2</v>
      </c>
      <c r="F8" s="8">
        <f t="shared" si="0"/>
        <v>0.49362200000000001</v>
      </c>
      <c r="L8" s="10"/>
      <c r="M8" s="5" t="s">
        <v>29</v>
      </c>
      <c r="N8" s="2">
        <v>0.67762999999999995</v>
      </c>
    </row>
    <row r="9" spans="1:15" x14ac:dyDescent="0.25">
      <c r="B9" s="7">
        <v>50</v>
      </c>
      <c r="C9" s="7">
        <v>32768</v>
      </c>
      <c r="D9" s="7">
        <v>0.44040000000000001</v>
      </c>
      <c r="E9" s="7">
        <v>5.367799999999999E-2</v>
      </c>
      <c r="F9" s="8">
        <f t="shared" si="0"/>
        <v>0.49407800000000002</v>
      </c>
      <c r="L9" s="10"/>
      <c r="M9" s="5" t="s">
        <v>31</v>
      </c>
      <c r="N9" s="2">
        <v>0.95462000000000002</v>
      </c>
    </row>
    <row r="10" spans="1:15" x14ac:dyDescent="0.25">
      <c r="B10" s="7">
        <v>50</v>
      </c>
      <c r="C10" s="7">
        <v>32768</v>
      </c>
      <c r="D10" s="7">
        <v>0.43969999999999998</v>
      </c>
      <c r="E10" s="7">
        <v>5.4617999999999993E-2</v>
      </c>
      <c r="F10" s="8">
        <f t="shared" si="0"/>
        <v>0.49431799999999998</v>
      </c>
      <c r="L10" s="10"/>
      <c r="M10" s="5" t="s">
        <v>30</v>
      </c>
      <c r="N10" s="2">
        <v>0.57896000000000003</v>
      </c>
    </row>
    <row r="11" spans="1:15" x14ac:dyDescent="0.25">
      <c r="B11" s="7">
        <v>50</v>
      </c>
      <c r="C11" s="7">
        <v>32768</v>
      </c>
      <c r="D11" s="7">
        <v>0.44040000000000001</v>
      </c>
      <c r="E11" s="7">
        <v>5.4673999999999993E-2</v>
      </c>
      <c r="F11" s="8">
        <f t="shared" si="0"/>
        <v>0.49507400000000001</v>
      </c>
      <c r="L11" s="10"/>
      <c r="M11" s="5" t="s">
        <v>33</v>
      </c>
      <c r="N11" s="2">
        <v>0.43838999999999995</v>
      </c>
    </row>
    <row r="12" spans="1:15" x14ac:dyDescent="0.25">
      <c r="B12" s="7">
        <v>50</v>
      </c>
      <c r="C12" s="7">
        <v>32768</v>
      </c>
      <c r="D12" s="7">
        <v>0.441</v>
      </c>
      <c r="E12" s="7">
        <v>5.5019999999999999E-2</v>
      </c>
      <c r="F12" s="8">
        <f t="shared" si="0"/>
        <v>0.49602000000000002</v>
      </c>
    </row>
    <row r="13" spans="1:15" x14ac:dyDescent="0.25">
      <c r="B13" s="1">
        <f>AVERAGE(B3:B12)</f>
        <v>50</v>
      </c>
      <c r="C13" s="1">
        <f t="shared" ref="C13:F13" si="1">AVERAGE(C3:C12)</f>
        <v>32768</v>
      </c>
      <c r="D13" s="1">
        <f t="shared" si="1"/>
        <v>0.43838999999999995</v>
      </c>
      <c r="E13" s="1">
        <f t="shared" si="1"/>
        <v>5.4490200000000003E-2</v>
      </c>
      <c r="F13" s="1">
        <f t="shared" si="1"/>
        <v>0.49288019999999994</v>
      </c>
    </row>
    <row r="15" spans="1:15" x14ac:dyDescent="0.25">
      <c r="A15" s="5" t="s">
        <v>20</v>
      </c>
      <c r="B15" s="4" t="s">
        <v>0</v>
      </c>
      <c r="C15" s="4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1:15" x14ac:dyDescent="0.25">
      <c r="B16" s="4">
        <v>50</v>
      </c>
      <c r="C16" s="4">
        <v>32768</v>
      </c>
      <c r="D16" s="2">
        <v>3.9454000000000003E-2</v>
      </c>
      <c r="E16" s="2">
        <v>0.55649999999999999</v>
      </c>
      <c r="F16" s="2">
        <v>0.96450000000000002</v>
      </c>
      <c r="G16" s="2">
        <v>0.36080000000000001</v>
      </c>
      <c r="H16" s="2">
        <v>0.67779999999999996</v>
      </c>
      <c r="I16" s="2">
        <v>0.41199999999999998</v>
      </c>
      <c r="J16" s="2">
        <v>0.87239999999999995</v>
      </c>
      <c r="K16" s="2">
        <v>3.8834539999999995</v>
      </c>
      <c r="O16" s="9"/>
    </row>
    <row r="17" spans="1:15" x14ac:dyDescent="0.25">
      <c r="B17" s="4">
        <v>50</v>
      </c>
      <c r="C17" s="4">
        <v>32768</v>
      </c>
      <c r="D17" s="2">
        <v>3.9241999999999999E-2</v>
      </c>
      <c r="E17" s="2">
        <v>0.61229999999999996</v>
      </c>
      <c r="F17" s="2">
        <v>0.95209999999999995</v>
      </c>
      <c r="G17" s="2">
        <v>0.35849999999999999</v>
      </c>
      <c r="H17" s="2">
        <v>0.67669999999999997</v>
      </c>
      <c r="I17" s="2">
        <v>0.4052</v>
      </c>
      <c r="J17" s="2">
        <v>0.873</v>
      </c>
      <c r="K17" s="2">
        <v>3.9170420000000004</v>
      </c>
      <c r="O17" s="9"/>
    </row>
    <row r="18" spans="1:15" x14ac:dyDescent="0.25">
      <c r="B18" s="4">
        <v>50</v>
      </c>
      <c r="C18" s="4">
        <v>32768</v>
      </c>
      <c r="D18" s="2">
        <v>3.9857999999999998E-2</v>
      </c>
      <c r="E18" s="2">
        <v>0.57609999999999995</v>
      </c>
      <c r="F18" s="2">
        <v>0.9536</v>
      </c>
      <c r="G18" s="2">
        <v>0.36</v>
      </c>
      <c r="H18" s="2">
        <v>0.67589999999999995</v>
      </c>
      <c r="I18" s="2">
        <v>0.40910000000000002</v>
      </c>
      <c r="J18" s="2">
        <v>0.87429999999999997</v>
      </c>
      <c r="K18" s="2">
        <v>3.8888579999999995</v>
      </c>
      <c r="O18" s="9"/>
    </row>
    <row r="19" spans="1:15" x14ac:dyDescent="0.25">
      <c r="B19" s="4">
        <v>50</v>
      </c>
      <c r="C19" s="4">
        <v>32768</v>
      </c>
      <c r="D19" s="2">
        <v>3.8983999999999998E-2</v>
      </c>
      <c r="E19" s="2">
        <v>0.60340000000000005</v>
      </c>
      <c r="F19" s="2">
        <v>0.94079999999999997</v>
      </c>
      <c r="G19" s="2">
        <v>0.35799999999999998</v>
      </c>
      <c r="H19" s="2">
        <v>0.67789999999999995</v>
      </c>
      <c r="I19" s="2">
        <v>0.40539999999999998</v>
      </c>
      <c r="J19" s="2">
        <v>0.87339999999999995</v>
      </c>
      <c r="K19" s="2">
        <v>3.8978840000000003</v>
      </c>
      <c r="O19" s="9"/>
    </row>
    <row r="20" spans="1:15" x14ac:dyDescent="0.25">
      <c r="B20" s="4">
        <v>50</v>
      </c>
      <c r="C20" s="4">
        <v>32768</v>
      </c>
      <c r="D20" s="2">
        <v>3.8892000000000003E-2</v>
      </c>
      <c r="E20" s="2">
        <v>0.53990000000000005</v>
      </c>
      <c r="F20" s="2">
        <v>0.95099999999999996</v>
      </c>
      <c r="G20" s="2">
        <v>0.3594</v>
      </c>
      <c r="H20" s="2">
        <v>0.67520000000000002</v>
      </c>
      <c r="I20" s="2">
        <v>0.40529999999999999</v>
      </c>
      <c r="J20" s="2">
        <v>0.872</v>
      </c>
      <c r="K20" s="2">
        <v>3.8416919999999997</v>
      </c>
      <c r="L20" s="9"/>
      <c r="M20" s="9"/>
      <c r="N20" s="9"/>
      <c r="O20" s="9"/>
    </row>
    <row r="21" spans="1:15" x14ac:dyDescent="0.25">
      <c r="B21" s="4">
        <v>50</v>
      </c>
      <c r="C21" s="4">
        <v>32768</v>
      </c>
      <c r="D21" s="2">
        <v>3.8545999999999997E-2</v>
      </c>
      <c r="E21" s="2">
        <v>0.58509999999999995</v>
      </c>
      <c r="F21" s="2">
        <v>0.96689999999999998</v>
      </c>
      <c r="G21" s="2">
        <v>0.35870000000000002</v>
      </c>
      <c r="H21" s="2">
        <v>0.68310000000000004</v>
      </c>
      <c r="I21" s="2">
        <v>0.40889999999999999</v>
      </c>
      <c r="J21" s="2">
        <v>0.91400000000000003</v>
      </c>
      <c r="K21" s="2">
        <v>3.9552460000000003</v>
      </c>
      <c r="L21" s="9"/>
      <c r="M21" s="9"/>
      <c r="N21" s="9"/>
      <c r="O21" s="9"/>
    </row>
    <row r="22" spans="1:15" x14ac:dyDescent="0.25">
      <c r="B22" s="4">
        <v>50</v>
      </c>
      <c r="C22" s="4">
        <v>32768</v>
      </c>
      <c r="D22" s="2">
        <v>3.8741999999999999E-2</v>
      </c>
      <c r="E22" s="2">
        <v>0.56510000000000005</v>
      </c>
      <c r="F22" s="2">
        <v>0.9587</v>
      </c>
      <c r="G22" s="2">
        <v>0.35770000000000002</v>
      </c>
      <c r="H22" s="2">
        <v>0.67689999999999995</v>
      </c>
      <c r="I22" s="2">
        <v>0.40660000000000002</v>
      </c>
      <c r="J22" s="2">
        <v>0.86950000000000005</v>
      </c>
      <c r="K22" s="2">
        <v>3.8732419999999999</v>
      </c>
      <c r="L22" s="9"/>
      <c r="M22" s="9"/>
      <c r="N22" s="9"/>
      <c r="O22" s="9"/>
    </row>
    <row r="23" spans="1:15" x14ac:dyDescent="0.25">
      <c r="B23" s="4">
        <v>50</v>
      </c>
      <c r="C23" s="4">
        <v>32768</v>
      </c>
      <c r="D23" s="2">
        <v>3.9142000000000003E-2</v>
      </c>
      <c r="E23" s="2">
        <v>0.58389999999999997</v>
      </c>
      <c r="F23" s="2">
        <v>0.94540000000000002</v>
      </c>
      <c r="G23" s="2">
        <v>0.36030000000000001</v>
      </c>
      <c r="H23" s="2">
        <v>0.67679999999999996</v>
      </c>
      <c r="I23" s="2">
        <v>0.40870000000000001</v>
      </c>
      <c r="J23" s="2">
        <v>0.86950000000000005</v>
      </c>
      <c r="K23" s="2">
        <v>3.8837420000000002</v>
      </c>
      <c r="L23" s="9"/>
      <c r="M23" s="9"/>
      <c r="N23" s="9"/>
      <c r="O23" s="9"/>
    </row>
    <row r="24" spans="1:15" x14ac:dyDescent="0.25">
      <c r="B24" s="4">
        <v>50</v>
      </c>
      <c r="C24" s="4">
        <v>32768</v>
      </c>
      <c r="D24" s="2">
        <v>3.8502000000000002E-2</v>
      </c>
      <c r="E24" s="2">
        <v>0.60740000000000005</v>
      </c>
      <c r="F24" s="2">
        <v>0.95899999999999996</v>
      </c>
      <c r="G24" s="2">
        <v>0.3589</v>
      </c>
      <c r="H24" s="2">
        <v>0.68030000000000002</v>
      </c>
      <c r="I24" s="2">
        <v>0.40589999999999998</v>
      </c>
      <c r="J24" s="2">
        <v>0.872</v>
      </c>
      <c r="K24" s="2">
        <v>3.922002</v>
      </c>
      <c r="L24" s="9"/>
      <c r="M24" s="9"/>
      <c r="N24" s="9"/>
      <c r="O24" s="9"/>
    </row>
    <row r="25" spans="1:15" x14ac:dyDescent="0.25">
      <c r="A25" s="5"/>
      <c r="B25" s="4">
        <v>50</v>
      </c>
      <c r="C25" s="4">
        <v>32768</v>
      </c>
      <c r="D25" s="2">
        <v>3.8856000000000002E-2</v>
      </c>
      <c r="E25" s="2">
        <v>0.55989999999999995</v>
      </c>
      <c r="F25" s="2">
        <v>0.95420000000000005</v>
      </c>
      <c r="G25" s="2">
        <v>0.36</v>
      </c>
      <c r="H25" s="2">
        <v>0.67569999999999997</v>
      </c>
      <c r="I25" s="2">
        <v>0.4073</v>
      </c>
      <c r="J25" s="2">
        <v>0.87139999999999995</v>
      </c>
      <c r="K25" s="2">
        <v>3.8673559999999996</v>
      </c>
      <c r="L25" s="9"/>
      <c r="M25" s="9"/>
      <c r="N25" s="9"/>
      <c r="O25" s="9"/>
    </row>
    <row r="26" spans="1:15" x14ac:dyDescent="0.25">
      <c r="A26" s="5" t="s">
        <v>22</v>
      </c>
      <c r="B26" s="4">
        <f>AVERAGE(B16:B25)</f>
        <v>50</v>
      </c>
      <c r="C26" s="4">
        <f t="shared" ref="C26:K26" si="2">AVERAGE(C16:C25)</f>
        <v>32768</v>
      </c>
      <c r="D26" s="2">
        <f t="shared" si="2"/>
        <v>3.9021800000000002E-2</v>
      </c>
      <c r="E26" s="2">
        <f t="shared" si="2"/>
        <v>0.57896000000000003</v>
      </c>
      <c r="F26" s="2">
        <f t="shared" si="2"/>
        <v>0.95462000000000002</v>
      </c>
      <c r="G26" s="2">
        <f t="shared" si="2"/>
        <v>0.35923000000000005</v>
      </c>
      <c r="H26" s="2">
        <f t="shared" si="2"/>
        <v>0.67762999999999995</v>
      </c>
      <c r="I26" s="2">
        <f t="shared" si="2"/>
        <v>0.40743999999999997</v>
      </c>
      <c r="J26" s="2">
        <f t="shared" si="2"/>
        <v>0.87614999999999998</v>
      </c>
      <c r="K26" s="2">
        <f t="shared" si="2"/>
        <v>3.8930517999999998</v>
      </c>
    </row>
  </sheetData>
  <mergeCells count="2">
    <mergeCell ref="L4:L6"/>
    <mergeCell ref="L7:L1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offline</vt:lpstr>
      <vt:lpstr>online</vt:lpstr>
      <vt:lpstr>compare_C50_L15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2023-10-25T04:14:19Z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