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60" windowHeight="12460" activeTab="4"/>
  </bookViews>
  <sheets>
    <sheet name="Sheet" sheetId="1" r:id="rId1"/>
    <sheet name="DI_AVG" sheetId="2" r:id="rId2"/>
    <sheet name="SV_AVG" sheetId="3" r:id="rId3"/>
    <sheet name="data" sheetId="4" r:id="rId4"/>
    <sheet name="time" sheetId="5" r:id="rId5"/>
  </sheets>
  <calcPr calcId="144525"/>
</workbook>
</file>

<file path=xl/sharedStrings.xml><?xml version="1.0" encoding="utf-8"?>
<sst xmlns="http://schemas.openxmlformats.org/spreadsheetml/2006/main" count="84" uniqueCount="41">
  <si>
    <t>clients_per_round</t>
  </si>
  <si>
    <t>di_threshold</t>
  </si>
  <si>
    <t>drop</t>
  </si>
  <si>
    <t>model_len</t>
  </si>
  <si>
    <t>round_i</t>
  </si>
  <si>
    <t>bytes_ciph_sum_ax</t>
  </si>
  <si>
    <t>bytes_decshare_s_sss</t>
  </si>
  <si>
    <t>bytes_enc_lm</t>
  </si>
  <si>
    <t>bytes_enc_sk</t>
  </si>
  <si>
    <t>bytes_lm</t>
  </si>
  <si>
    <t>bytes_sign_cps</t>
  </si>
  <si>
    <t>bytes_sign_lm</t>
  </si>
  <si>
    <t>time_decshare_s_sss</t>
  </si>
  <si>
    <t>time_enc_lm</t>
  </si>
  <si>
    <t>time_enc_sk</t>
  </si>
  <si>
    <t>time_sign_cps</t>
  </si>
  <si>
    <t>time_sign_lm</t>
  </si>
  <si>
    <t>time_ver_sign_ciph_iterkey</t>
  </si>
  <si>
    <t>time_ver_sign_gm</t>
  </si>
  <si>
    <t>MSE</t>
  </si>
  <si>
    <t>bytes_gm_soln</t>
  </si>
  <si>
    <t>bytes_hash_lm_dict</t>
  </si>
  <si>
    <t>bytes_iterkey</t>
  </si>
  <si>
    <t>bytes_msg_ciph_s_dict</t>
  </si>
  <si>
    <t>bytes_sign_ciph_s_sum</t>
  </si>
  <si>
    <t>bytes_sign_gm</t>
  </si>
  <si>
    <t>time_agg_ciph_s</t>
  </si>
  <si>
    <t>time_get_ciph_gm</t>
  </si>
  <si>
    <t>time_get_gm_soln</t>
  </si>
  <si>
    <t>time_get_iterkey</t>
  </si>
  <si>
    <t>time_sign_ciph_s_sum</t>
  </si>
  <si>
    <t>time_sign_gm</t>
  </si>
  <si>
    <t>time_ver_local_signs</t>
  </si>
  <si>
    <t>time_ver_sign_cps</t>
  </si>
  <si>
    <t>time_ver_sign_lm</t>
  </si>
  <si>
    <t>1.4530515727528837e-05</t>
  </si>
  <si>
    <t>VA</t>
  </si>
  <si>
    <t>SA</t>
  </si>
  <si>
    <t>L2</t>
  </si>
  <si>
    <t>total</t>
  </si>
  <si>
    <t>sa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</si>
</sst>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workbookViewId="0">
      <selection activeCell="B9" sqref="B9:N9"/>
    </sheetView>
  </sheetViews>
  <sheetFormatPr defaultColWidth="9" defaultRowHeight="16.8"/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3">
        <v>48</v>
      </c>
      <c r="B2" s="3">
        <v>50</v>
      </c>
      <c r="C2" s="3" t="b">
        <v>1</v>
      </c>
      <c r="D2" s="3">
        <v>62006</v>
      </c>
      <c r="E2" s="3">
        <v>0</v>
      </c>
      <c r="F2" s="3">
        <v>2619855</v>
      </c>
      <c r="G2" s="3">
        <v>3908939</v>
      </c>
      <c r="H2" s="3">
        <v>44537284</v>
      </c>
      <c r="I2" s="3">
        <v>5239898</v>
      </c>
      <c r="J2" s="3">
        <v>499960</v>
      </c>
      <c r="K2" s="3">
        <v>363</v>
      </c>
      <c r="L2" s="3">
        <v>501</v>
      </c>
      <c r="M2" s="3">
        <v>0.036802</v>
      </c>
      <c r="N2" s="3">
        <v>0.6685</v>
      </c>
      <c r="O2" s="3">
        <v>0.9047</v>
      </c>
      <c r="P2" s="3">
        <v>0.1838</v>
      </c>
      <c r="Q2" s="3">
        <v>0.6823</v>
      </c>
      <c r="R2" s="3">
        <v>0.2344</v>
      </c>
      <c r="S2" s="3">
        <v>0.8593</v>
      </c>
    </row>
    <row r="7" spans="2:1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9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/>
    </row>
    <row r="8" spans="2:15">
      <c r="B8" s="1">
        <v>48</v>
      </c>
      <c r="C8" s="1">
        <v>50</v>
      </c>
      <c r="D8" s="1" t="b">
        <v>1</v>
      </c>
      <c r="E8" s="1">
        <v>62006</v>
      </c>
      <c r="F8" s="1">
        <v>0</v>
      </c>
      <c r="G8" s="1">
        <v>499960</v>
      </c>
      <c r="H8" s="1">
        <v>0.12752</v>
      </c>
      <c r="I8" s="1">
        <v>2.503</v>
      </c>
      <c r="J8" s="1">
        <v>3.5564</v>
      </c>
      <c r="K8" s="1">
        <v>0.2952</v>
      </c>
      <c r="L8" s="1">
        <v>0.0296</v>
      </c>
      <c r="M8" s="1">
        <v>0.2847</v>
      </c>
      <c r="N8" s="1">
        <v>0.1369</v>
      </c>
      <c r="O8" s="1"/>
    </row>
    <row r="9" spans="2:14">
      <c r="B9" s="1">
        <v>48</v>
      </c>
      <c r="C9" s="1">
        <v>50</v>
      </c>
      <c r="D9" s="1" t="b">
        <v>1</v>
      </c>
      <c r="E9" s="1">
        <v>62006</v>
      </c>
      <c r="F9" s="1">
        <v>0</v>
      </c>
      <c r="G9" s="1">
        <v>499960</v>
      </c>
      <c r="H9" s="1">
        <v>0.124706</v>
      </c>
      <c r="I9" s="1">
        <v>2.5128</v>
      </c>
      <c r="J9" s="1">
        <v>3.4667</v>
      </c>
      <c r="K9" s="1">
        <v>0.284</v>
      </c>
      <c r="L9" s="1">
        <v>0.0294</v>
      </c>
      <c r="M9" s="1">
        <v>0.2776</v>
      </c>
      <c r="N9" s="1">
        <v>0.1017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C8" sqref="C8:N21"/>
    </sheetView>
  </sheetViews>
  <sheetFormatPr defaultColWidth="9" defaultRowHeight="16.8" outlineLevelRow="1"/>
  <cols>
    <col min="3" max="3" width="9.69230769230769"/>
    <col min="4" max="4" width="12.9230769230769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</row>
    <row r="2" spans="1:21">
      <c r="A2" s="3">
        <v>48</v>
      </c>
      <c r="B2" s="3">
        <v>50</v>
      </c>
      <c r="C2" s="3" t="b">
        <v>1</v>
      </c>
      <c r="D2" s="3">
        <v>62006</v>
      </c>
      <c r="E2" s="3">
        <v>0</v>
      </c>
      <c r="F2" s="3" t="s">
        <v>35</v>
      </c>
      <c r="G2" s="3">
        <v>516184</v>
      </c>
      <c r="H2" s="3">
        <v>6496</v>
      </c>
      <c r="I2" s="3">
        <v>2619922</v>
      </c>
      <c r="J2" s="3">
        <v>3999</v>
      </c>
      <c r="K2" s="3">
        <v>179</v>
      </c>
      <c r="L2" s="3">
        <v>190</v>
      </c>
      <c r="M2" s="3">
        <v>0.3414</v>
      </c>
      <c r="N2" s="3">
        <v>4.1295</v>
      </c>
      <c r="O2" s="3">
        <v>0.2583</v>
      </c>
      <c r="P2" s="3">
        <v>12.8992</v>
      </c>
      <c r="Q2" s="3">
        <v>0.0013</v>
      </c>
      <c r="R2" s="3">
        <v>0.2588</v>
      </c>
      <c r="S2" s="3">
        <v>13.5898</v>
      </c>
      <c r="T2" s="3">
        <v>12.9956</v>
      </c>
      <c r="U2" s="3">
        <v>0.5942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R6"/>
  <sheetViews>
    <sheetView topLeftCell="F1" workbookViewId="0">
      <selection activeCell="J15" sqref="J15"/>
    </sheetView>
  </sheetViews>
  <sheetFormatPr defaultColWidth="9.23076923076923" defaultRowHeight="16.8" outlineLevelRow="5"/>
  <cols>
    <col min="1" max="1" width="9.69230769230769"/>
    <col min="2" max="2" width="12.9230769230769"/>
    <col min="3" max="3" width="9.69230769230769"/>
    <col min="7" max="7" width="9.69230769230769"/>
    <col min="8" max="8" width="12.9230769230769"/>
    <col min="9" max="10" width="9.69230769230769"/>
    <col min="11" max="11" width="12.9230769230769"/>
    <col min="12" max="12" width="9.69230769230769"/>
  </cols>
  <sheetData>
    <row r="1" spans="7:18"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11</v>
      </c>
      <c r="N1" t="s">
        <v>20</v>
      </c>
      <c r="O1" s="4" t="s">
        <v>21</v>
      </c>
      <c r="P1" t="s">
        <v>23</v>
      </c>
      <c r="Q1" t="s">
        <v>24</v>
      </c>
      <c r="R1" s="4" t="s">
        <v>25</v>
      </c>
    </row>
    <row r="2" spans="7:18">
      <c r="G2" s="3">
        <v>2619855</v>
      </c>
      <c r="H2" s="3">
        <v>3908939</v>
      </c>
      <c r="I2" s="3">
        <v>44537284</v>
      </c>
      <c r="J2" s="3">
        <v>5239898</v>
      </c>
      <c r="K2" s="3">
        <v>499960</v>
      </c>
      <c r="L2" s="3">
        <v>363</v>
      </c>
      <c r="M2" s="3">
        <v>501</v>
      </c>
      <c r="N2" s="3">
        <v>516184</v>
      </c>
      <c r="O2" s="3">
        <v>6496</v>
      </c>
      <c r="P2" s="3">
        <v>3999</v>
      </c>
      <c r="Q2" s="3">
        <v>179</v>
      </c>
      <c r="R2" s="3">
        <v>190</v>
      </c>
    </row>
    <row r="4" spans="6:8">
      <c r="F4" t="s">
        <v>36</v>
      </c>
      <c r="G4">
        <f>SUM(G2:R2)</f>
        <v>57333848</v>
      </c>
      <c r="H4">
        <f>G4/1024/1024</f>
        <v>54.6778182983398</v>
      </c>
    </row>
    <row r="5" spans="6:8">
      <c r="F5" t="s">
        <v>37</v>
      </c>
      <c r="G5">
        <f>G4-M2-O2-R2</f>
        <v>57326661</v>
      </c>
      <c r="H5">
        <f>G5/1024/1024</f>
        <v>54.6709642410278</v>
      </c>
    </row>
    <row r="6" spans="6:8">
      <c r="F6" t="s">
        <v>38</v>
      </c>
      <c r="H6">
        <f>H4+4.998</f>
        <v>59.6758182983398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E8" sqref="E8"/>
    </sheetView>
  </sheetViews>
  <sheetFormatPr defaultColWidth="9.23076923076923" defaultRowHeight="16.8" outlineLevelRow="7"/>
  <cols>
    <col min="2" max="2" width="9.69230769230769"/>
    <col min="4" max="4" width="9.69230769230769"/>
    <col min="11" max="12" width="9.69230769230769"/>
  </cols>
  <sheetData>
    <row r="1" spans="1:12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16</v>
      </c>
      <c r="I1" s="1" t="s">
        <v>17</v>
      </c>
      <c r="J1" s="2" t="s">
        <v>18</v>
      </c>
      <c r="K1" s="1" t="s">
        <v>39</v>
      </c>
      <c r="L1" t="s">
        <v>40</v>
      </c>
    </row>
    <row r="2" spans="1:12">
      <c r="A2" s="1">
        <v>48</v>
      </c>
      <c r="B2" s="1">
        <v>50</v>
      </c>
      <c r="C2" s="1">
        <v>62006</v>
      </c>
      <c r="D2" s="1">
        <v>0.12752</v>
      </c>
      <c r="E2" s="1">
        <v>2.503</v>
      </c>
      <c r="F2" s="1">
        <v>3.5564</v>
      </c>
      <c r="G2" s="1">
        <v>0.2952</v>
      </c>
      <c r="H2" s="1">
        <v>0.0296</v>
      </c>
      <c r="I2" s="1">
        <v>0.2847</v>
      </c>
      <c r="J2" s="1">
        <v>0.1369</v>
      </c>
      <c r="K2" s="1">
        <f>SUM(D2:J2)</f>
        <v>6.93332</v>
      </c>
      <c r="L2">
        <f>K2-J2-H2</f>
        <v>6.76682</v>
      </c>
    </row>
    <row r="3" spans="1:12">
      <c r="A3" s="1">
        <v>48</v>
      </c>
      <c r="B3" s="1">
        <v>50</v>
      </c>
      <c r="C3" s="1">
        <v>62006</v>
      </c>
      <c r="D3" s="1">
        <v>0.124706</v>
      </c>
      <c r="E3" s="1">
        <v>2.5128</v>
      </c>
      <c r="F3" s="1">
        <v>3.4667</v>
      </c>
      <c r="G3" s="1">
        <v>0.284</v>
      </c>
      <c r="H3" s="1">
        <v>0.0294</v>
      </c>
      <c r="I3" s="1">
        <v>0.2776</v>
      </c>
      <c r="J3" s="1">
        <v>0.1017</v>
      </c>
      <c r="K3" s="1">
        <f>SUM(D3:J3)</f>
        <v>6.796906</v>
      </c>
      <c r="L3">
        <f>K3-J3-H3</f>
        <v>6.665806</v>
      </c>
    </row>
    <row r="4" spans="2:2">
      <c r="B4" s="1"/>
    </row>
    <row r="5" spans="2:2">
      <c r="B5" s="1"/>
    </row>
    <row r="6" spans="1:2">
      <c r="A6" t="s">
        <v>36</v>
      </c>
      <c r="B6" s="1">
        <v>6.796906</v>
      </c>
    </row>
    <row r="7" spans="1:2">
      <c r="A7" t="s">
        <v>37</v>
      </c>
      <c r="B7">
        <v>6.665806</v>
      </c>
    </row>
    <row r="8" spans="1:2">
      <c r="A8" t="s">
        <v>38</v>
      </c>
      <c r="B8">
        <f>0.1726+B6</f>
        <v>6.969506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DI_AVG</vt:lpstr>
      <vt:lpstr>SV_AVG</vt:lpstr>
      <vt:lpstr>data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</cp:lastModifiedBy>
  <dcterms:created xsi:type="dcterms:W3CDTF">2023-10-20T04:25:00Z</dcterms:created>
  <dcterms:modified xsi:type="dcterms:W3CDTF">2023-10-20T21:41:27Z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EBB155A780FE98CC1777306509923C24_43</vt:lpwstr>
  </property>
  <property fmtid="{D5CDD505-2E9C-101B-9397-08002B2CF9AE}" pid="3" name="KSOProductBuildVer">
    <vt:lpwstr>2052-6.2.2.8394</vt:lpwstr>
  </property>
</Properties>
</file>