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60" windowHeight="12460" activeTab="1"/>
  </bookViews>
  <sheets>
    <sheet name="Sheet" sheetId="1" r:id="rId1"/>
    <sheet name="DI_AVG" sheetId="2" r:id="rId2"/>
    <sheet name="SV_AVG" sheetId="3" r:id="rId3"/>
    <sheet name="data" sheetId="4" r:id="rId4"/>
    <sheet name="time" sheetId="5" r:id="rId5"/>
  </sheets>
  <calcPr calcId="144525"/>
</workbook>
</file>

<file path=xl/sharedStrings.xml><?xml version="1.0" encoding="utf-8"?>
<sst xmlns="http://schemas.openxmlformats.org/spreadsheetml/2006/main" count="86" uniqueCount="42">
  <si>
    <t>clients_per_round</t>
  </si>
  <si>
    <t>di_threshold</t>
  </si>
  <si>
    <t>drop</t>
  </si>
  <si>
    <t>model_len</t>
  </si>
  <si>
    <t>round_i</t>
  </si>
  <si>
    <t>bytes_ciph_sum_ax</t>
  </si>
  <si>
    <t>bytes_decshare_s_sss</t>
  </si>
  <si>
    <t>bytes_enc_lm</t>
  </si>
  <si>
    <t>bytes_enc_sk</t>
  </si>
  <si>
    <t>bytes_lm</t>
  </si>
  <si>
    <t>bytes_sign_cps</t>
  </si>
  <si>
    <t>bytes_sign_lm</t>
  </si>
  <si>
    <t>time_decshare_s_sss</t>
  </si>
  <si>
    <t>time_enc_lm</t>
  </si>
  <si>
    <t>time_enc_sk</t>
  </si>
  <si>
    <t>time_sign_cps</t>
  </si>
  <si>
    <t>time_sign_lm</t>
  </si>
  <si>
    <t>time_ver_sign_ciph_iterkey</t>
  </si>
  <si>
    <t>time_ver_sign_gm</t>
  </si>
  <si>
    <t>total</t>
  </si>
  <si>
    <t>MSE</t>
  </si>
  <si>
    <t>bytes_gm_soln</t>
  </si>
  <si>
    <t>bytes_hash_lm_dict</t>
  </si>
  <si>
    <t>bytes_iterkey</t>
  </si>
  <si>
    <t>bytes_msg_ciph_s_dict</t>
  </si>
  <si>
    <t>bytes_sign_ciph_s_sum</t>
  </si>
  <si>
    <t>bytes_sign_gm</t>
  </si>
  <si>
    <t>time_agg_ciph_s</t>
  </si>
  <si>
    <t>time_get_ciph_gm</t>
  </si>
  <si>
    <t>time_get_gm_soln</t>
  </si>
  <si>
    <t>time_get_iterkey</t>
  </si>
  <si>
    <t>time_sign_ciph_s_sum</t>
  </si>
  <si>
    <t>time_sign_gm</t>
  </si>
  <si>
    <t>time_ver_local_signs</t>
  </si>
  <si>
    <t>time_ver_sign_cps</t>
  </si>
  <si>
    <t>time_ver_sign_lm</t>
  </si>
  <si>
    <t>1.0271780411130749e-05</t>
  </si>
  <si>
    <t>data</t>
  </si>
  <si>
    <t>VA</t>
  </si>
  <si>
    <t>SA</t>
  </si>
  <si>
    <t>L2</t>
  </si>
  <si>
    <t>sa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</si>
</sst>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4"/>
  <sheetViews>
    <sheetView tabSelected="1" workbookViewId="0">
      <selection activeCell="O14" sqref="O14"/>
    </sheetView>
  </sheetViews>
  <sheetFormatPr defaultColWidth="9" defaultRowHeight="16.8"/>
  <cols>
    <col min="14" max="14" width="9.69230769230769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48</v>
      </c>
      <c r="B2">
        <v>50</v>
      </c>
      <c r="C2" t="b">
        <v>1</v>
      </c>
      <c r="D2">
        <v>19166</v>
      </c>
      <c r="E2">
        <v>0</v>
      </c>
      <c r="F2">
        <v>2619813</v>
      </c>
      <c r="G2">
        <v>3908685</v>
      </c>
      <c r="H2">
        <v>15719242</v>
      </c>
      <c r="I2">
        <v>5239884</v>
      </c>
      <c r="J2">
        <v>153752</v>
      </c>
      <c r="K2">
        <v>371</v>
      </c>
      <c r="L2">
        <v>502</v>
      </c>
      <c r="M2">
        <v>0.036</v>
      </c>
      <c r="N2">
        <v>0.5397</v>
      </c>
      <c r="O2">
        <v>0.948</v>
      </c>
      <c r="P2">
        <v>0.1852</v>
      </c>
      <c r="Q2">
        <v>0.6959</v>
      </c>
      <c r="R2">
        <v>0.2247</v>
      </c>
      <c r="S2">
        <v>0.8479</v>
      </c>
    </row>
    <row r="7" spans="1:14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12</v>
      </c>
      <c r="H7" s="1" t="s">
        <v>13</v>
      </c>
      <c r="I7" s="1" t="s">
        <v>14</v>
      </c>
      <c r="J7" s="1" t="s">
        <v>15</v>
      </c>
      <c r="K7" s="1" t="s">
        <v>16</v>
      </c>
      <c r="L7" s="1" t="s">
        <v>17</v>
      </c>
      <c r="M7" s="1" t="s">
        <v>18</v>
      </c>
      <c r="N7" s="1" t="s">
        <v>19</v>
      </c>
    </row>
    <row r="8" spans="1:14">
      <c r="A8" s="1">
        <v>5</v>
      </c>
      <c r="B8" s="1">
        <v>50</v>
      </c>
      <c r="C8" s="1" t="b">
        <v>1</v>
      </c>
      <c r="D8" s="1">
        <v>19166</v>
      </c>
      <c r="E8" s="1">
        <v>0</v>
      </c>
      <c r="F8" s="1">
        <v>153752</v>
      </c>
      <c r="G8" s="1">
        <v>0.12352</v>
      </c>
      <c r="H8" s="1">
        <v>2.0141</v>
      </c>
      <c r="I8" s="1">
        <v>3.1174</v>
      </c>
      <c r="J8" s="1">
        <v>0.3181</v>
      </c>
      <c r="K8" s="1">
        <v>0.0233</v>
      </c>
      <c r="L8" s="1">
        <v>0.2713</v>
      </c>
      <c r="M8" s="1">
        <v>0.065</v>
      </c>
      <c r="N8" s="1">
        <f t="shared" ref="N8:N13" si="0">SUM(G8:M8)</f>
        <v>5.93272</v>
      </c>
    </row>
    <row r="9" spans="1:14">
      <c r="A9" s="1">
        <v>5</v>
      </c>
      <c r="B9" s="1">
        <v>50</v>
      </c>
      <c r="C9" s="1" t="b">
        <v>1</v>
      </c>
      <c r="D9" s="1">
        <v>19166</v>
      </c>
      <c r="E9" s="1">
        <v>0</v>
      </c>
      <c r="F9" s="1">
        <v>153752</v>
      </c>
      <c r="G9" s="1">
        <v>0.12831</v>
      </c>
      <c r="H9" s="1">
        <v>2.0447</v>
      </c>
      <c r="I9" s="1">
        <v>3.0103</v>
      </c>
      <c r="J9" s="1">
        <v>0.2874</v>
      </c>
      <c r="K9" s="1">
        <v>0.023</v>
      </c>
      <c r="L9" s="1">
        <v>0.2717</v>
      </c>
      <c r="M9" s="1">
        <v>0.0314</v>
      </c>
      <c r="N9" s="1">
        <f t="shared" si="0"/>
        <v>5.79681</v>
      </c>
    </row>
    <row r="10" spans="1:14">
      <c r="A10" s="1">
        <v>1</v>
      </c>
      <c r="B10" s="1">
        <v>50</v>
      </c>
      <c r="C10" s="1" t="b">
        <v>1</v>
      </c>
      <c r="D10" s="1">
        <v>19166</v>
      </c>
      <c r="E10" s="1">
        <v>0</v>
      </c>
      <c r="F10" s="1">
        <v>153752</v>
      </c>
      <c r="G10" s="1">
        <v>0.130118</v>
      </c>
      <c r="H10" s="1">
        <v>2.1231</v>
      </c>
      <c r="I10" s="1">
        <v>3.5428</v>
      </c>
      <c r="J10" s="1">
        <v>0.3352</v>
      </c>
      <c r="K10" s="1">
        <v>0.0239</v>
      </c>
      <c r="L10" s="1">
        <v>0.2872</v>
      </c>
      <c r="M10" s="1">
        <v>0.0258</v>
      </c>
      <c r="N10" s="1">
        <f t="shared" si="0"/>
        <v>6.468118</v>
      </c>
    </row>
    <row r="11" spans="1:14">
      <c r="A11" s="1">
        <v>5</v>
      </c>
      <c r="B11" s="1">
        <v>50</v>
      </c>
      <c r="C11" s="1" t="b">
        <v>1</v>
      </c>
      <c r="D11" s="1">
        <v>19166</v>
      </c>
      <c r="E11" s="1">
        <v>0</v>
      </c>
      <c r="F11" s="1">
        <v>153752</v>
      </c>
      <c r="G11" s="1">
        <v>0.107578</v>
      </c>
      <c r="H11" s="1">
        <v>2.2308</v>
      </c>
      <c r="I11" s="1">
        <v>3.1689</v>
      </c>
      <c r="J11" s="1">
        <v>0.2902</v>
      </c>
      <c r="K11" s="1">
        <v>0.0232</v>
      </c>
      <c r="L11" s="1">
        <v>0.2864</v>
      </c>
      <c r="M11" s="1">
        <v>0.031</v>
      </c>
      <c r="N11" s="1">
        <f t="shared" si="0"/>
        <v>6.138078</v>
      </c>
    </row>
    <row r="12" spans="1:14">
      <c r="A12" s="1">
        <v>48</v>
      </c>
      <c r="B12" s="1">
        <v>50</v>
      </c>
      <c r="C12" s="1" t="b">
        <v>1</v>
      </c>
      <c r="D12" s="1">
        <v>19166</v>
      </c>
      <c r="E12" s="1">
        <v>0</v>
      </c>
      <c r="F12" s="1">
        <v>153752</v>
      </c>
      <c r="G12" s="1">
        <v>0.148942</v>
      </c>
      <c r="H12" s="1">
        <v>2.2454</v>
      </c>
      <c r="I12" s="1">
        <v>2.9525</v>
      </c>
      <c r="J12" s="1">
        <v>0.2808</v>
      </c>
      <c r="K12" s="1">
        <v>0.023</v>
      </c>
      <c r="L12" s="1">
        <v>0.3009</v>
      </c>
      <c r="M12" s="1">
        <v>0.1347</v>
      </c>
      <c r="N12" s="1">
        <f t="shared" si="0"/>
        <v>6.086242</v>
      </c>
    </row>
    <row r="13" spans="1:14">
      <c r="A13" s="1">
        <v>48</v>
      </c>
      <c r="B13" s="1">
        <v>50</v>
      </c>
      <c r="C13" s="1" t="b">
        <v>1</v>
      </c>
      <c r="D13" s="1">
        <v>19166</v>
      </c>
      <c r="E13" s="1">
        <v>0</v>
      </c>
      <c r="F13" s="1">
        <v>153752</v>
      </c>
      <c r="G13" s="1">
        <v>0.184984</v>
      </c>
      <c r="H13" s="1">
        <v>2.0031</v>
      </c>
      <c r="I13" s="1">
        <v>3.1592</v>
      </c>
      <c r="J13" s="1">
        <v>0.2865</v>
      </c>
      <c r="K13" s="1">
        <v>0.0229</v>
      </c>
      <c r="L13" s="1">
        <v>0.2906</v>
      </c>
      <c r="M13" s="1">
        <v>0.1266</v>
      </c>
      <c r="N13" s="1">
        <f t="shared" si="0"/>
        <v>6.073884</v>
      </c>
    </row>
    <row r="14" spans="1:14">
      <c r="A14" s="1">
        <v>48</v>
      </c>
      <c r="B14" s="1">
        <v>50</v>
      </c>
      <c r="C14" s="1" t="b">
        <v>1</v>
      </c>
      <c r="D14" s="1">
        <v>19166</v>
      </c>
      <c r="E14" s="1">
        <v>0</v>
      </c>
      <c r="F14" s="1">
        <v>153752</v>
      </c>
      <c r="G14" s="1">
        <v>0.120616</v>
      </c>
      <c r="H14" s="1">
        <v>2.155</v>
      </c>
      <c r="I14" s="1">
        <v>3.4555</v>
      </c>
      <c r="J14" s="1">
        <v>0.2927</v>
      </c>
      <c r="K14" s="1">
        <v>0.0228</v>
      </c>
      <c r="L14" s="1">
        <v>0.282</v>
      </c>
      <c r="M14" s="1">
        <v>0.0893</v>
      </c>
      <c r="N14" s="1">
        <f>SUM(G14:M14)</f>
        <v>6.417916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workbookViewId="0">
      <selection activeCell="B10" sqref="B10"/>
    </sheetView>
  </sheetViews>
  <sheetFormatPr defaultColWidth="9" defaultRowHeight="16.8" outlineLevelRow="1"/>
  <cols>
    <col min="3" max="3" width="9.69230769230769"/>
    <col min="4" max="4" width="12.9230769230769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35</v>
      </c>
    </row>
    <row r="2" spans="1:21">
      <c r="A2">
        <v>48</v>
      </c>
      <c r="B2">
        <v>50</v>
      </c>
      <c r="C2" t="b">
        <v>1</v>
      </c>
      <c r="D2">
        <v>19166</v>
      </c>
      <c r="E2">
        <v>0</v>
      </c>
      <c r="F2" t="s">
        <v>36</v>
      </c>
      <c r="G2">
        <v>153400</v>
      </c>
      <c r="H2">
        <v>6496</v>
      </c>
      <c r="I2">
        <v>2619909</v>
      </c>
      <c r="J2">
        <v>3998</v>
      </c>
      <c r="K2">
        <v>193</v>
      </c>
      <c r="L2">
        <v>184</v>
      </c>
      <c r="M2">
        <v>0.3232</v>
      </c>
      <c r="N2">
        <v>0.9732</v>
      </c>
      <c r="O2">
        <v>0.0742</v>
      </c>
      <c r="P2">
        <v>12.7861</v>
      </c>
      <c r="Q2">
        <v>0.0003</v>
      </c>
      <c r="R2">
        <v>0.0746</v>
      </c>
      <c r="S2">
        <v>12.6533</v>
      </c>
      <c r="T2">
        <v>12.0603</v>
      </c>
      <c r="U2">
        <v>0.593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"/>
  <sheetViews>
    <sheetView workbookViewId="0">
      <selection activeCell="A4" sqref="A4:A6"/>
    </sheetView>
  </sheetViews>
  <sheetFormatPr defaultColWidth="9.23076923076923" defaultRowHeight="16.8" outlineLevelRow="5"/>
  <cols>
    <col min="3" max="3" width="12.9230769230769"/>
  </cols>
  <sheetData>
    <row r="1" spans="1:13">
      <c r="A1" t="s">
        <v>37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s="3" t="s">
        <v>11</v>
      </c>
      <c r="I1" t="s">
        <v>21</v>
      </c>
      <c r="J1" s="3" t="s">
        <v>22</v>
      </c>
      <c r="K1" t="s">
        <v>24</v>
      </c>
      <c r="L1" t="s">
        <v>25</v>
      </c>
      <c r="M1" s="3" t="s">
        <v>26</v>
      </c>
    </row>
    <row r="2" spans="2:13">
      <c r="B2">
        <v>2619813</v>
      </c>
      <c r="C2">
        <v>3908685</v>
      </c>
      <c r="D2">
        <v>15719242</v>
      </c>
      <c r="E2">
        <v>5239884</v>
      </c>
      <c r="F2">
        <v>153752</v>
      </c>
      <c r="G2">
        <v>371</v>
      </c>
      <c r="H2">
        <v>502</v>
      </c>
      <c r="I2">
        <v>153400</v>
      </c>
      <c r="J2">
        <v>6496</v>
      </c>
      <c r="K2">
        <v>3998</v>
      </c>
      <c r="L2">
        <v>193</v>
      </c>
      <c r="M2">
        <v>184</v>
      </c>
    </row>
    <row r="4" spans="1:3">
      <c r="A4" t="s">
        <v>38</v>
      </c>
      <c r="B4">
        <f>SUM(B2:M2)</f>
        <v>27806520</v>
      </c>
      <c r="C4">
        <f>B4/1024/1024</f>
        <v>26.5183639526367</v>
      </c>
    </row>
    <row r="5" spans="1:3">
      <c r="A5" t="s">
        <v>39</v>
      </c>
      <c r="B5">
        <f>B4-H2-J2-M2</f>
        <v>27799338</v>
      </c>
      <c r="C5">
        <f>B5/1024/1024</f>
        <v>26.5115146636963</v>
      </c>
    </row>
    <row r="6" spans="1:3">
      <c r="A6" t="s">
        <v>40</v>
      </c>
      <c r="C6">
        <f>C4+4.998</f>
        <v>31.5163639526367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workbookViewId="0">
      <selection activeCell="A4" sqref="A4"/>
    </sheetView>
  </sheetViews>
  <sheetFormatPr defaultColWidth="9.23076923076923" defaultRowHeight="16.8" outlineLevelRow="7"/>
  <cols>
    <col min="2" max="2" width="9.69230769230769"/>
    <col min="4" max="4" width="9.69230769230769"/>
    <col min="11" max="12" width="9.69230769230769"/>
  </cols>
  <sheetData>
    <row r="1" spans="1:12">
      <c r="A1" s="1" t="s">
        <v>0</v>
      </c>
      <c r="B1" s="1" t="s">
        <v>1</v>
      </c>
      <c r="C1" s="1" t="s">
        <v>3</v>
      </c>
      <c r="D1" s="1" t="s">
        <v>12</v>
      </c>
      <c r="E1" s="1" t="s">
        <v>13</v>
      </c>
      <c r="F1" s="1" t="s">
        <v>14</v>
      </c>
      <c r="G1" s="1" t="s">
        <v>15</v>
      </c>
      <c r="H1" s="2" t="s">
        <v>16</v>
      </c>
      <c r="I1" s="1" t="s">
        <v>17</v>
      </c>
      <c r="J1" s="2" t="s">
        <v>18</v>
      </c>
      <c r="K1" s="1" t="s">
        <v>19</v>
      </c>
      <c r="L1" t="s">
        <v>41</v>
      </c>
    </row>
    <row r="2" spans="1:12">
      <c r="A2" s="1">
        <v>48</v>
      </c>
      <c r="B2" s="1">
        <v>50</v>
      </c>
      <c r="C2" s="1">
        <v>19166</v>
      </c>
      <c r="D2" s="1">
        <v>0.148942</v>
      </c>
      <c r="E2" s="1">
        <v>2.2454</v>
      </c>
      <c r="F2" s="1">
        <v>2.9525</v>
      </c>
      <c r="G2" s="1">
        <v>0.2808</v>
      </c>
      <c r="H2" s="1">
        <v>0.023</v>
      </c>
      <c r="I2" s="1">
        <v>0.3009</v>
      </c>
      <c r="J2" s="1">
        <v>0.1347</v>
      </c>
      <c r="K2" s="1">
        <f>SUM(D2:J2)</f>
        <v>6.086242</v>
      </c>
      <c r="L2">
        <f>K2-J2-H2</f>
        <v>5.928542</v>
      </c>
    </row>
    <row r="3" spans="1:12">
      <c r="A3" s="1">
        <v>48</v>
      </c>
      <c r="B3" s="1">
        <v>50</v>
      </c>
      <c r="C3" s="1">
        <v>19166</v>
      </c>
      <c r="D3" s="1">
        <v>0.184984</v>
      </c>
      <c r="E3" s="1">
        <v>2.0031</v>
      </c>
      <c r="F3" s="1">
        <v>3.1592</v>
      </c>
      <c r="G3" s="1">
        <v>0.2865</v>
      </c>
      <c r="H3" s="1">
        <v>0.0229</v>
      </c>
      <c r="I3" s="1">
        <v>0.2906</v>
      </c>
      <c r="J3" s="1">
        <v>0.1266</v>
      </c>
      <c r="K3" s="1">
        <f>SUM(D3:J3)</f>
        <v>6.073884</v>
      </c>
      <c r="L3">
        <f>K3-J3-H3</f>
        <v>5.924384</v>
      </c>
    </row>
    <row r="6" spans="1:2">
      <c r="A6" t="s">
        <v>38</v>
      </c>
      <c r="B6" s="1">
        <v>6.073884</v>
      </c>
    </row>
    <row r="7" spans="1:2">
      <c r="A7" t="s">
        <v>39</v>
      </c>
      <c r="B7">
        <v>5.924384</v>
      </c>
    </row>
    <row r="8" spans="1:2">
      <c r="A8" t="s">
        <v>40</v>
      </c>
      <c r="B8">
        <f>0.1726+B6</f>
        <v>6.246484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</vt:lpstr>
      <vt:lpstr>DI_AVG</vt:lpstr>
      <vt:lpstr>SV_AVG</vt:lpstr>
      <vt:lpstr>data</vt:lpstr>
      <vt:lpstr>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</cp:lastModifiedBy>
  <dcterms:created xsi:type="dcterms:W3CDTF">2023-10-19T20:25:00Z</dcterms:created>
  <dcterms:modified xsi:type="dcterms:W3CDTF">2023-10-20T20:32:31Z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EBB155A780FE98CC1777306509923C24_43</vt:lpwstr>
  </property>
  <property fmtid="{D5CDD505-2E9C-101B-9397-08002B2CF9AE}" pid="3" name="KSOProductBuildVer">
    <vt:lpwstr>2052-6.2.2.8394</vt:lpwstr>
  </property>
</Properties>
</file>