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smo\Documents\UNI\Semester 3 2016\CAB301\Final assign 2\"/>
    </mc:Choice>
  </mc:AlternateContent>
  <bookViews>
    <workbookView xWindow="0" yWindow="0" windowWidth="21600" windowHeight="118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0" i="1" l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29" i="1"/>
  <c r="P30" i="1" l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29" i="1"/>
  <c r="N29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30" i="1"/>
  <c r="N31" i="1"/>
  <c r="N32" i="1"/>
  <c r="N33" i="1"/>
  <c r="O30" i="1" l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29" i="1"/>
  <c r="B250" i="1" l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49" i="1"/>
  <c r="A250" i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A246" i="1" l="1"/>
  <c r="A242" i="1"/>
  <c r="A243" i="1" s="1"/>
  <c r="A244" i="1" s="1"/>
  <c r="A245" i="1" s="1"/>
  <c r="A229" i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28" i="1"/>
  <c r="L17" i="1" l="1"/>
  <c r="L18" i="1" s="1"/>
  <c r="L19" i="1" s="1"/>
  <c r="L20" i="1" s="1"/>
  <c r="L21" i="1" s="1"/>
  <c r="L22" i="1" s="1"/>
  <c r="L23" i="1" s="1"/>
  <c r="L24" i="1" s="1"/>
  <c r="L25" i="1" s="1"/>
  <c r="L8" i="1"/>
  <c r="L9" i="1" s="1"/>
  <c r="L10" i="1" s="1"/>
  <c r="L11" i="1" s="1"/>
  <c r="L12" i="1" s="1"/>
  <c r="L13" i="1" s="1"/>
  <c r="L14" i="1" s="1"/>
  <c r="L15" i="1" s="1"/>
  <c r="L16" i="1" s="1"/>
  <c r="L7" i="1"/>
  <c r="D47" i="1"/>
  <c r="I25" i="1"/>
  <c r="J25" i="1"/>
  <c r="I36" i="1"/>
  <c r="J36" i="1"/>
  <c r="I47" i="1"/>
  <c r="J47" i="1"/>
  <c r="I58" i="1"/>
  <c r="J58" i="1"/>
  <c r="I69" i="1"/>
  <c r="J69" i="1"/>
  <c r="I80" i="1"/>
  <c r="J80" i="1"/>
  <c r="I91" i="1"/>
  <c r="J91" i="1"/>
  <c r="I102" i="1"/>
  <c r="J102" i="1"/>
  <c r="I113" i="1"/>
  <c r="J113" i="1"/>
  <c r="I124" i="1"/>
  <c r="J124" i="1"/>
  <c r="I135" i="1"/>
  <c r="J135" i="1"/>
  <c r="I146" i="1"/>
  <c r="J146" i="1"/>
  <c r="I157" i="1"/>
  <c r="J157" i="1"/>
  <c r="I168" i="1"/>
  <c r="J168" i="1"/>
  <c r="I179" i="1"/>
  <c r="J179" i="1"/>
  <c r="I190" i="1"/>
  <c r="J190" i="1"/>
  <c r="I201" i="1"/>
  <c r="J201" i="1"/>
  <c r="I212" i="1"/>
  <c r="J212" i="1"/>
  <c r="I223" i="1"/>
  <c r="J223" i="1"/>
  <c r="J14" i="1"/>
  <c r="I14" i="1"/>
  <c r="D25" i="1"/>
  <c r="E25" i="1"/>
  <c r="D36" i="1"/>
  <c r="E36" i="1"/>
  <c r="E47" i="1"/>
  <c r="D58" i="1"/>
  <c r="E58" i="1"/>
  <c r="D69" i="1"/>
  <c r="E69" i="1"/>
  <c r="D80" i="1"/>
  <c r="E80" i="1"/>
  <c r="D91" i="1"/>
  <c r="E91" i="1"/>
  <c r="D102" i="1"/>
  <c r="E102" i="1"/>
  <c r="D113" i="1"/>
  <c r="E113" i="1"/>
  <c r="D124" i="1"/>
  <c r="E124" i="1"/>
  <c r="D135" i="1"/>
  <c r="E135" i="1"/>
  <c r="D146" i="1"/>
  <c r="E146" i="1"/>
  <c r="D157" i="1"/>
  <c r="E157" i="1"/>
  <c r="D168" i="1"/>
  <c r="E168" i="1"/>
  <c r="D179" i="1"/>
  <c r="E179" i="1"/>
  <c r="D190" i="1"/>
  <c r="E190" i="1"/>
  <c r="D201" i="1"/>
  <c r="E201" i="1"/>
  <c r="D212" i="1"/>
  <c r="E212" i="1"/>
  <c r="D223" i="1"/>
  <c r="E223" i="1"/>
  <c r="E14" i="1"/>
  <c r="D14" i="1"/>
</calcChain>
</file>

<file path=xl/sharedStrings.xml><?xml version="1.0" encoding="utf-8"?>
<sst xmlns="http://schemas.openxmlformats.org/spreadsheetml/2006/main" count="21" uniqueCount="10">
  <si>
    <t>brute</t>
  </si>
  <si>
    <t>time</t>
  </si>
  <si>
    <t>operation</t>
  </si>
  <si>
    <t>partition</t>
  </si>
  <si>
    <t>average operation</t>
  </si>
  <si>
    <t>average time</t>
  </si>
  <si>
    <t>Array size</t>
  </si>
  <si>
    <t>Predicted brute</t>
  </si>
  <si>
    <t>normilazed data</t>
  </si>
  <si>
    <t>Brute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</si>
</sst>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Brute</a:t>
            </a:r>
            <a:r>
              <a:rPr lang="en-AU" baseline="0"/>
              <a:t> basic operations vs array size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Sheet1!$L$6:$L$25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xVal>
          <c:yVal>
            <c:numRef>
              <c:f>Sheet1!$M$6:$M$25</c:f>
              <c:numCache>
                <c:formatCode>General</c:formatCode>
                <c:ptCount val="20"/>
                <c:pt idx="0">
                  <c:v>108600</c:v>
                </c:pt>
                <c:pt idx="1">
                  <c:v>421200</c:v>
                </c:pt>
                <c:pt idx="2">
                  <c:v>881100</c:v>
                </c:pt>
                <c:pt idx="3">
                  <c:v>2028000</c:v>
                </c:pt>
                <c:pt idx="4">
                  <c:v>3914750</c:v>
                </c:pt>
                <c:pt idx="5">
                  <c:v>3816000</c:v>
                </c:pt>
                <c:pt idx="6">
                  <c:v>5493250</c:v>
                </c:pt>
                <c:pt idx="7">
                  <c:v>10795200</c:v>
                </c:pt>
                <c:pt idx="8">
                  <c:v>10188000</c:v>
                </c:pt>
                <c:pt idx="9">
                  <c:v>8138500</c:v>
                </c:pt>
                <c:pt idx="10">
                  <c:v>15225650</c:v>
                </c:pt>
                <c:pt idx="11">
                  <c:v>12124800</c:v>
                </c:pt>
                <c:pt idx="12">
                  <c:v>22052550</c:v>
                </c:pt>
                <c:pt idx="13">
                  <c:v>26258400</c:v>
                </c:pt>
                <c:pt idx="14">
                  <c:v>33361500</c:v>
                </c:pt>
                <c:pt idx="15">
                  <c:v>27125600</c:v>
                </c:pt>
                <c:pt idx="16">
                  <c:v>40131050</c:v>
                </c:pt>
                <c:pt idx="17">
                  <c:v>42759000</c:v>
                </c:pt>
                <c:pt idx="18">
                  <c:v>31870600</c:v>
                </c:pt>
                <c:pt idx="19">
                  <c:v>58251000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22-47A5-A4D1-1A2EEA711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164848"/>
        <c:axId val="248166160"/>
      </c:scatterChart>
      <c:valAx>
        <c:axId val="248164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Array</a:t>
                </a:r>
                <a:r>
                  <a:rPr lang="en-AU" baseline="0"/>
                  <a:t> Element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166160"/>
        <c:crosses val="autoZero"/>
        <c:crossBetween val="midCat"/>
      </c:valAx>
      <c:valAx>
        <c:axId val="24816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 of basic Operations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164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Brute</a:t>
            </a:r>
            <a:r>
              <a:rPr lang="en-AU" baseline="0"/>
              <a:t> Time vs array size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170603674540683"/>
          <c:y val="0.18097222222222226"/>
          <c:w val="0.58834930008748909"/>
          <c:h val="0.6227161708953047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Sheet1!$L$6:$L$25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xVal>
          <c:yVal>
            <c:numRef>
              <c:f>Sheet1!$N$6:$N$25</c:f>
              <c:numCache>
                <c:formatCode>General</c:formatCode>
                <c:ptCount val="20"/>
                <c:pt idx="0">
                  <c:v>775.07300000000009</c:v>
                </c:pt>
                <c:pt idx="1">
                  <c:v>3083.0508</c:v>
                </c:pt>
                <c:pt idx="2">
                  <c:v>6212.2816000000003</c:v>
                </c:pt>
                <c:pt idx="3">
                  <c:v>13749.245000000001</c:v>
                </c:pt>
                <c:pt idx="4">
                  <c:v>26100.711999999996</c:v>
                </c:pt>
                <c:pt idx="5">
                  <c:v>26541.111000000004</c:v>
                </c:pt>
                <c:pt idx="6">
                  <c:v>38136.491000000002</c:v>
                </c:pt>
                <c:pt idx="7">
                  <c:v>71605.77900000001</c:v>
                </c:pt>
                <c:pt idx="8">
                  <c:v>67654.84</c:v>
                </c:pt>
                <c:pt idx="9">
                  <c:v>55036.417200000004</c:v>
                </c:pt>
                <c:pt idx="10">
                  <c:v>100135.89000000001</c:v>
                </c:pt>
                <c:pt idx="11">
                  <c:v>80657.168000000005</c:v>
                </c:pt>
                <c:pt idx="12">
                  <c:v>144948.19</c:v>
                </c:pt>
                <c:pt idx="13">
                  <c:v>172635.11000000002</c:v>
                </c:pt>
                <c:pt idx="14">
                  <c:v>217699.20000000001</c:v>
                </c:pt>
                <c:pt idx="15">
                  <c:v>176597.44</c:v>
                </c:pt>
                <c:pt idx="16">
                  <c:v>263618.06</c:v>
                </c:pt>
                <c:pt idx="17">
                  <c:v>278849.946</c:v>
                </c:pt>
                <c:pt idx="18">
                  <c:v>208265.08000000002</c:v>
                </c:pt>
                <c:pt idx="19">
                  <c:v>379475.38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F1-4DA9-8D73-E9D7CFE4B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600856"/>
        <c:axId val="312600200"/>
      </c:scatterChart>
      <c:valAx>
        <c:axId val="312600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Array Element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600200"/>
        <c:crosses val="autoZero"/>
        <c:crossBetween val="midCat"/>
      </c:valAx>
      <c:valAx>
        <c:axId val="31260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</a:t>
                </a:r>
                <a:r>
                  <a:rPr lang="en-AU" baseline="0"/>
                  <a:t> Taken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600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227712160979865"/>
          <c:y val="0.47763815981335667"/>
          <c:w val="0.24772287839020121"/>
          <c:h val="0.15625109361329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Partition</a:t>
            </a:r>
            <a:r>
              <a:rPr lang="en-AU" baseline="0"/>
              <a:t> basic operation vs array size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Sheet1!$L$6:$L$25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xVal>
          <c:yVal>
            <c:numRef>
              <c:f>Sheet1!$O$6:$O$25</c:f>
              <c:numCache>
                <c:formatCode>General</c:formatCode>
                <c:ptCount val="20"/>
                <c:pt idx="0">
                  <c:v>760.7</c:v>
                </c:pt>
                <c:pt idx="1">
                  <c:v>1781.9</c:v>
                </c:pt>
                <c:pt idx="2">
                  <c:v>2493.1999999999998</c:v>
                </c:pt>
                <c:pt idx="3">
                  <c:v>3854</c:v>
                </c:pt>
                <c:pt idx="4">
                  <c:v>4286.3999999999996</c:v>
                </c:pt>
                <c:pt idx="5">
                  <c:v>5182.5</c:v>
                </c:pt>
                <c:pt idx="6">
                  <c:v>6015.2</c:v>
                </c:pt>
                <c:pt idx="7">
                  <c:v>6918.3</c:v>
                </c:pt>
                <c:pt idx="8">
                  <c:v>6635.5</c:v>
                </c:pt>
                <c:pt idx="9">
                  <c:v>7407.7</c:v>
                </c:pt>
                <c:pt idx="10">
                  <c:v>8362.2000000000007</c:v>
                </c:pt>
                <c:pt idx="11">
                  <c:v>9328.7999999999993</c:v>
                </c:pt>
                <c:pt idx="12">
                  <c:v>10511.3</c:v>
                </c:pt>
                <c:pt idx="13">
                  <c:v>9672.7000000000007</c:v>
                </c:pt>
                <c:pt idx="14">
                  <c:v>13716.8</c:v>
                </c:pt>
                <c:pt idx="15">
                  <c:v>15681.7</c:v>
                </c:pt>
                <c:pt idx="16">
                  <c:v>12909.1</c:v>
                </c:pt>
                <c:pt idx="17">
                  <c:v>19333.8</c:v>
                </c:pt>
                <c:pt idx="18">
                  <c:v>19635.3</c:v>
                </c:pt>
                <c:pt idx="19">
                  <c:v>19646.400000000001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48-4F8E-835F-0ACCC2CCC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031488"/>
        <c:axId val="353028536"/>
      </c:scatterChart>
      <c:valAx>
        <c:axId val="35303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Array element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28536"/>
        <c:crosses val="autoZero"/>
        <c:crossBetween val="midCat"/>
      </c:valAx>
      <c:valAx>
        <c:axId val="35302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Basic operation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3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Brute vs Partition Basic operation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Brute Force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Sheet1!$L$6:$L$25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xVal>
          <c:yVal>
            <c:numRef>
              <c:f>Sheet1!$M$6:$M$25</c:f>
              <c:numCache>
                <c:formatCode>General</c:formatCode>
                <c:ptCount val="20"/>
                <c:pt idx="0">
                  <c:v>108600</c:v>
                </c:pt>
                <c:pt idx="1">
                  <c:v>421200</c:v>
                </c:pt>
                <c:pt idx="2">
                  <c:v>881100</c:v>
                </c:pt>
                <c:pt idx="3">
                  <c:v>2028000</c:v>
                </c:pt>
                <c:pt idx="4">
                  <c:v>3914750</c:v>
                </c:pt>
                <c:pt idx="5">
                  <c:v>3816000</c:v>
                </c:pt>
                <c:pt idx="6">
                  <c:v>5493250</c:v>
                </c:pt>
                <c:pt idx="7">
                  <c:v>10795200</c:v>
                </c:pt>
                <c:pt idx="8">
                  <c:v>10188000</c:v>
                </c:pt>
                <c:pt idx="9">
                  <c:v>8138500</c:v>
                </c:pt>
                <c:pt idx="10">
                  <c:v>15225650</c:v>
                </c:pt>
                <c:pt idx="11">
                  <c:v>12124800</c:v>
                </c:pt>
                <c:pt idx="12">
                  <c:v>22052550</c:v>
                </c:pt>
                <c:pt idx="13">
                  <c:v>26258400</c:v>
                </c:pt>
                <c:pt idx="14">
                  <c:v>33361500</c:v>
                </c:pt>
                <c:pt idx="15">
                  <c:v>27125600</c:v>
                </c:pt>
                <c:pt idx="16">
                  <c:v>40131050</c:v>
                </c:pt>
                <c:pt idx="17">
                  <c:v>42759000</c:v>
                </c:pt>
                <c:pt idx="18">
                  <c:v>31870600</c:v>
                </c:pt>
                <c:pt idx="19">
                  <c:v>58251000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27-4704-B168-EFD939489DE7}"/>
            </c:ext>
          </c:extLst>
        </c:ser>
        <c:ser>
          <c:idx val="1"/>
          <c:order val="1"/>
          <c:tx>
            <c:v>Partition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Sheet1!$L$6:$L$25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xVal>
          <c:yVal>
            <c:numRef>
              <c:f>Sheet1!$O$6:$O$25</c:f>
              <c:numCache>
                <c:formatCode>General</c:formatCode>
                <c:ptCount val="20"/>
                <c:pt idx="0">
                  <c:v>760.7</c:v>
                </c:pt>
                <c:pt idx="1">
                  <c:v>1781.9</c:v>
                </c:pt>
                <c:pt idx="2">
                  <c:v>2493.1999999999998</c:v>
                </c:pt>
                <c:pt idx="3">
                  <c:v>3854</c:v>
                </c:pt>
                <c:pt idx="4">
                  <c:v>4286.3999999999996</c:v>
                </c:pt>
                <c:pt idx="5">
                  <c:v>5182.5</c:v>
                </c:pt>
                <c:pt idx="6">
                  <c:v>6015.2</c:v>
                </c:pt>
                <c:pt idx="7">
                  <c:v>6918.3</c:v>
                </c:pt>
                <c:pt idx="8">
                  <c:v>6635.5</c:v>
                </c:pt>
                <c:pt idx="9">
                  <c:v>7407.7</c:v>
                </c:pt>
                <c:pt idx="10">
                  <c:v>8362.2000000000007</c:v>
                </c:pt>
                <c:pt idx="11">
                  <c:v>9328.7999999999993</c:v>
                </c:pt>
                <c:pt idx="12">
                  <c:v>10511.3</c:v>
                </c:pt>
                <c:pt idx="13">
                  <c:v>9672.7000000000007</c:v>
                </c:pt>
                <c:pt idx="14">
                  <c:v>13716.8</c:v>
                </c:pt>
                <c:pt idx="15">
                  <c:v>15681.7</c:v>
                </c:pt>
                <c:pt idx="16">
                  <c:v>12909.1</c:v>
                </c:pt>
                <c:pt idx="17">
                  <c:v>19333.8</c:v>
                </c:pt>
                <c:pt idx="18">
                  <c:v>19635.3</c:v>
                </c:pt>
                <c:pt idx="19">
                  <c:v>19646.400000000001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27-4704-B168-EFD939489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878488"/>
        <c:axId val="312875536"/>
      </c:scatterChart>
      <c:valAx>
        <c:axId val="312878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Array</a:t>
                </a:r>
                <a:r>
                  <a:rPr lang="en-AU" baseline="0"/>
                  <a:t> Element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75536"/>
        <c:crosses val="autoZero"/>
        <c:crossBetween val="midCat"/>
      </c:valAx>
      <c:valAx>
        <c:axId val="3128755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Basic Operations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78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Partition</a:t>
            </a:r>
            <a:r>
              <a:rPr lang="en-AU" baseline="0"/>
              <a:t> time vs array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Sheet1!$L$6:$L$25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xVal>
          <c:yVal>
            <c:numRef>
              <c:f>Sheet1!$P$6:$P$25</c:f>
              <c:numCache>
                <c:formatCode>General</c:formatCode>
                <c:ptCount val="20"/>
                <c:pt idx="0">
                  <c:v>19.049410000000002</c:v>
                </c:pt>
                <c:pt idx="1">
                  <c:v>36.374549999999999</c:v>
                </c:pt>
                <c:pt idx="2">
                  <c:v>50.784790000000001</c:v>
                </c:pt>
                <c:pt idx="3">
                  <c:v>60.3095</c:v>
                </c:pt>
                <c:pt idx="4">
                  <c:v>76.649289999999993</c:v>
                </c:pt>
                <c:pt idx="5">
                  <c:v>96.889340000000018</c:v>
                </c:pt>
                <c:pt idx="6">
                  <c:v>109.00044999999997</c:v>
                </c:pt>
                <c:pt idx="7">
                  <c:v>121.23483999999999</c:v>
                </c:pt>
                <c:pt idx="8">
                  <c:v>124.43706</c:v>
                </c:pt>
                <c:pt idx="9">
                  <c:v>145.49814000000001</c:v>
                </c:pt>
                <c:pt idx="10">
                  <c:v>158.96410000000003</c:v>
                </c:pt>
                <c:pt idx="11">
                  <c:v>170.04900000000001</c:v>
                </c:pt>
                <c:pt idx="12">
                  <c:v>183.02249999999998</c:v>
                </c:pt>
                <c:pt idx="13">
                  <c:v>185.28029999999998</c:v>
                </c:pt>
                <c:pt idx="14">
                  <c:v>223.74870000000001</c:v>
                </c:pt>
                <c:pt idx="15">
                  <c:v>262.05259999999998</c:v>
                </c:pt>
                <c:pt idx="16">
                  <c:v>228.10050000000001</c:v>
                </c:pt>
                <c:pt idx="17">
                  <c:v>297.77020000000005</c:v>
                </c:pt>
                <c:pt idx="18">
                  <c:v>299.20740000000001</c:v>
                </c:pt>
                <c:pt idx="19">
                  <c:v>315.79349999999999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7E-4B18-A803-92B4EFB74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690224"/>
        <c:axId val="359690552"/>
      </c:scatterChart>
      <c:valAx>
        <c:axId val="359690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Array</a:t>
                </a:r>
                <a:r>
                  <a:rPr lang="en-AU" baseline="0"/>
                  <a:t> element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690552"/>
        <c:crosses val="autoZero"/>
        <c:crossBetween val="midCat"/>
      </c:valAx>
      <c:valAx>
        <c:axId val="35969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Taken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aseline="0"/>
              <a:t> Brute vs Partition Time 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Brute Force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Sheet1!$L$6:$L$25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xVal>
          <c:yVal>
            <c:numRef>
              <c:f>Sheet1!$N$6:$N$25</c:f>
              <c:numCache>
                <c:formatCode>General</c:formatCode>
                <c:ptCount val="20"/>
                <c:pt idx="0">
                  <c:v>775.07300000000009</c:v>
                </c:pt>
                <c:pt idx="1">
                  <c:v>3083.0508</c:v>
                </c:pt>
                <c:pt idx="2">
                  <c:v>6212.2816000000003</c:v>
                </c:pt>
                <c:pt idx="3">
                  <c:v>13749.245000000001</c:v>
                </c:pt>
                <c:pt idx="4">
                  <c:v>26100.711999999996</c:v>
                </c:pt>
                <c:pt idx="5">
                  <c:v>26541.111000000004</c:v>
                </c:pt>
                <c:pt idx="6">
                  <c:v>38136.491000000002</c:v>
                </c:pt>
                <c:pt idx="7">
                  <c:v>71605.77900000001</c:v>
                </c:pt>
                <c:pt idx="8">
                  <c:v>67654.84</c:v>
                </c:pt>
                <c:pt idx="9">
                  <c:v>55036.417200000004</c:v>
                </c:pt>
                <c:pt idx="10">
                  <c:v>100135.89000000001</c:v>
                </c:pt>
                <c:pt idx="11">
                  <c:v>80657.168000000005</c:v>
                </c:pt>
                <c:pt idx="12">
                  <c:v>144948.19</c:v>
                </c:pt>
                <c:pt idx="13">
                  <c:v>172635.11000000002</c:v>
                </c:pt>
                <c:pt idx="14">
                  <c:v>217699.20000000001</c:v>
                </c:pt>
                <c:pt idx="15">
                  <c:v>176597.44</c:v>
                </c:pt>
                <c:pt idx="16">
                  <c:v>263618.06</c:v>
                </c:pt>
                <c:pt idx="17">
                  <c:v>278849.946</c:v>
                </c:pt>
                <c:pt idx="18">
                  <c:v>208265.08000000002</c:v>
                </c:pt>
                <c:pt idx="19">
                  <c:v>379475.38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1E-452B-9183-5E53DAFEA6AD}"/>
            </c:ext>
          </c:extLst>
        </c:ser>
        <c:ser>
          <c:idx val="1"/>
          <c:order val="1"/>
          <c:tx>
            <c:v>Partition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Sheet1!$L$6:$L$25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xVal>
          <c:yVal>
            <c:numRef>
              <c:f>Sheet1!$P$6:$P$25</c:f>
              <c:numCache>
                <c:formatCode>General</c:formatCode>
                <c:ptCount val="20"/>
                <c:pt idx="0">
                  <c:v>19.049410000000002</c:v>
                </c:pt>
                <c:pt idx="1">
                  <c:v>36.374549999999999</c:v>
                </c:pt>
                <c:pt idx="2">
                  <c:v>50.784790000000001</c:v>
                </c:pt>
                <c:pt idx="3">
                  <c:v>60.3095</c:v>
                </c:pt>
                <c:pt idx="4">
                  <c:v>76.649289999999993</c:v>
                </c:pt>
                <c:pt idx="5">
                  <c:v>96.889340000000018</c:v>
                </c:pt>
                <c:pt idx="6">
                  <c:v>109.00044999999997</c:v>
                </c:pt>
                <c:pt idx="7">
                  <c:v>121.23483999999999</c:v>
                </c:pt>
                <c:pt idx="8">
                  <c:v>124.43706</c:v>
                </c:pt>
                <c:pt idx="9">
                  <c:v>145.49814000000001</c:v>
                </c:pt>
                <c:pt idx="10">
                  <c:v>158.96410000000003</c:v>
                </c:pt>
                <c:pt idx="11">
                  <c:v>170.04900000000001</c:v>
                </c:pt>
                <c:pt idx="12">
                  <c:v>183.02249999999998</c:v>
                </c:pt>
                <c:pt idx="13">
                  <c:v>185.28029999999998</c:v>
                </c:pt>
                <c:pt idx="14">
                  <c:v>223.74870000000001</c:v>
                </c:pt>
                <c:pt idx="15">
                  <c:v>262.05259999999998</c:v>
                </c:pt>
                <c:pt idx="16">
                  <c:v>228.10050000000001</c:v>
                </c:pt>
                <c:pt idx="17">
                  <c:v>297.77020000000005</c:v>
                </c:pt>
                <c:pt idx="18">
                  <c:v>299.20740000000001</c:v>
                </c:pt>
                <c:pt idx="19">
                  <c:v>315.79349999999999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1E-452B-9183-5E53DAFEA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531728"/>
        <c:axId val="354533696"/>
      </c:scatterChart>
      <c:valAx>
        <c:axId val="354531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Array</a:t>
                </a:r>
                <a:r>
                  <a:rPr lang="en-AU" baseline="0"/>
                  <a:t> Element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533696"/>
        <c:crosses val="autoZero"/>
        <c:crossBetween val="midCat"/>
      </c:valAx>
      <c:valAx>
        <c:axId val="35453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Taken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531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Predicted brute force operations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Sheet1!$A$227:$A$246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xVal>
          <c:yVal>
            <c:numRef>
              <c:f>Sheet1!$B$227:$B$246</c:f>
              <c:numCache>
                <c:formatCode>General</c:formatCode>
                <c:ptCount val="20"/>
                <c:pt idx="0">
                  <c:v>250000</c:v>
                </c:pt>
                <c:pt idx="1">
                  <c:v>1000000</c:v>
                </c:pt>
                <c:pt idx="2">
                  <c:v>2250000</c:v>
                </c:pt>
                <c:pt idx="3">
                  <c:v>4000000</c:v>
                </c:pt>
                <c:pt idx="4">
                  <c:v>6250000</c:v>
                </c:pt>
                <c:pt idx="5">
                  <c:v>9000000</c:v>
                </c:pt>
                <c:pt idx="6">
                  <c:v>12250000</c:v>
                </c:pt>
                <c:pt idx="7">
                  <c:v>16000000</c:v>
                </c:pt>
                <c:pt idx="8">
                  <c:v>20250000</c:v>
                </c:pt>
                <c:pt idx="9">
                  <c:v>25000000</c:v>
                </c:pt>
                <c:pt idx="10">
                  <c:v>30250000</c:v>
                </c:pt>
                <c:pt idx="11">
                  <c:v>36000000</c:v>
                </c:pt>
                <c:pt idx="12">
                  <c:v>42250000</c:v>
                </c:pt>
                <c:pt idx="13">
                  <c:v>49000000</c:v>
                </c:pt>
                <c:pt idx="14">
                  <c:v>56250000</c:v>
                </c:pt>
                <c:pt idx="15">
                  <c:v>64000000</c:v>
                </c:pt>
                <c:pt idx="16">
                  <c:v>72250000</c:v>
                </c:pt>
                <c:pt idx="17">
                  <c:v>81000000</c:v>
                </c:pt>
                <c:pt idx="18">
                  <c:v>90250000</c:v>
                </c:pt>
                <c:pt idx="19">
                  <c:v>100000000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95-427B-9C92-E2DD42AC7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427360"/>
        <c:axId val="376429000"/>
      </c:scatterChart>
      <c:valAx>
        <c:axId val="376427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429000"/>
        <c:crosses val="autoZero"/>
        <c:crossBetween val="midCat"/>
      </c:valAx>
      <c:valAx>
        <c:axId val="376429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Operations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427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Predicted</a:t>
            </a:r>
            <a:r>
              <a:rPr lang="en-AU" baseline="0"/>
              <a:t> Partition operations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Sheet1!$A$249:$A$268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xVal>
          <c:yVal>
            <c:numRef>
              <c:f>Sheet1!$B$249:$B$268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7B-430F-A9CD-7A385E76F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070128"/>
        <c:axId val="361065208"/>
      </c:scatterChart>
      <c:valAx>
        <c:axId val="36107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065208"/>
        <c:crosses val="autoZero"/>
        <c:crossBetween val="midCat"/>
      </c:valAx>
      <c:valAx>
        <c:axId val="361065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Basic Operations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07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Enhanced Brute vs Partition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Brute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Sheet1!$L$6:$L$9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xVal>
          <c:yVal>
            <c:numRef>
              <c:f>Sheet1!$N$6:$N$9</c:f>
              <c:numCache>
                <c:formatCode>General</c:formatCode>
                <c:ptCount val="4"/>
                <c:pt idx="0">
                  <c:v>775.07300000000009</c:v>
                </c:pt>
                <c:pt idx="1">
                  <c:v>3083.0508</c:v>
                </c:pt>
                <c:pt idx="2">
                  <c:v>6212.2816000000003</c:v>
                </c:pt>
                <c:pt idx="3">
                  <c:v>13749.245000000001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3C-439B-BA50-EB192AB0154D}"/>
            </c:ext>
          </c:extLst>
        </c:ser>
        <c:ser>
          <c:idx val="1"/>
          <c:order val="1"/>
          <c:tx>
            <c:v>Partition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Sheet1!$L$6:$L$9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xVal>
          <c:yVal>
            <c:numRef>
              <c:f>Sheet1!$P$6:$P$9</c:f>
              <c:numCache>
                <c:formatCode>General</c:formatCode>
                <c:ptCount val="4"/>
                <c:pt idx="0">
                  <c:v>19.049410000000002</c:v>
                </c:pt>
                <c:pt idx="1">
                  <c:v>36.374549999999999</c:v>
                </c:pt>
                <c:pt idx="2">
                  <c:v>50.784790000000001</c:v>
                </c:pt>
                <c:pt idx="3">
                  <c:v>60.3095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3C-439B-BA50-EB192AB01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210312"/>
        <c:axId val="377215560"/>
      </c:scatterChart>
      <c:valAx>
        <c:axId val="3772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215560"/>
        <c:crosses val="autoZero"/>
        <c:crossBetween val="midCat"/>
      </c:valAx>
      <c:valAx>
        <c:axId val="377215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taken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210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Normal Brute </a:t>
            </a:r>
            <a:r>
              <a:rPr lang="en-AU" baseline="0"/>
              <a:t>operation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Sheet1!$L$29:$L$48</c:f>
              <c:numCache>
                <c:formatCode>General</c:formatCode>
                <c:ptCount val="20"/>
                <c:pt idx="0">
                  <c:v>0</c:v>
                </c:pt>
                <c:pt idx="1">
                  <c:v>5.2631578947368418E-2</c:v>
                </c:pt>
                <c:pt idx="2">
                  <c:v>0.10526315789473684</c:v>
                </c:pt>
                <c:pt idx="3">
                  <c:v>0.15789473684210525</c:v>
                </c:pt>
                <c:pt idx="4">
                  <c:v>0.21052631578947367</c:v>
                </c:pt>
                <c:pt idx="5">
                  <c:v>0.26315789473684209</c:v>
                </c:pt>
                <c:pt idx="6">
                  <c:v>0.31578947368421051</c:v>
                </c:pt>
                <c:pt idx="7">
                  <c:v>0.36842105263157893</c:v>
                </c:pt>
                <c:pt idx="8">
                  <c:v>0.42105263157894735</c:v>
                </c:pt>
                <c:pt idx="9">
                  <c:v>0.47368421052631576</c:v>
                </c:pt>
                <c:pt idx="10">
                  <c:v>0.52631578947368418</c:v>
                </c:pt>
                <c:pt idx="11">
                  <c:v>0.57894736842105265</c:v>
                </c:pt>
                <c:pt idx="12">
                  <c:v>0.63157894736842102</c:v>
                </c:pt>
                <c:pt idx="13">
                  <c:v>0.68421052631578949</c:v>
                </c:pt>
                <c:pt idx="14">
                  <c:v>0.73684210526315785</c:v>
                </c:pt>
                <c:pt idx="15">
                  <c:v>0.78947368421052633</c:v>
                </c:pt>
                <c:pt idx="16">
                  <c:v>0.84210526315789469</c:v>
                </c:pt>
                <c:pt idx="17">
                  <c:v>0.89473684210526316</c:v>
                </c:pt>
                <c:pt idx="18">
                  <c:v>0.94736842105263153</c:v>
                </c:pt>
                <c:pt idx="19">
                  <c:v>1</c:v>
                </c:pt>
              </c:numCache>
            </c:numRef>
          </c:xVal>
          <c:yVal>
            <c:numRef>
              <c:f>Sheet1!$M$29:$M$48</c:f>
              <c:numCache>
                <c:formatCode>General</c:formatCode>
                <c:ptCount val="20"/>
                <c:pt idx="0">
                  <c:v>0</c:v>
                </c:pt>
                <c:pt idx="1">
                  <c:v>5.3764550482952199E-3</c:v>
                </c:pt>
                <c:pt idx="2">
                  <c:v>1.3286345248906133E-2</c:v>
                </c:pt>
                <c:pt idx="3">
                  <c:v>3.3012053166019975E-2</c:v>
                </c:pt>
                <c:pt idx="4">
                  <c:v>6.5462554005338611E-2</c:v>
                </c:pt>
                <c:pt idx="5">
                  <c:v>6.3764137703293977E-2</c:v>
                </c:pt>
                <c:pt idx="6">
                  <c:v>9.2611416109414132E-2</c:v>
                </c:pt>
                <c:pt idx="7">
                  <c:v>0.1838004623132172</c:v>
                </c:pt>
                <c:pt idx="8">
                  <c:v>0.17335713696029059</c:v>
                </c:pt>
                <c:pt idx="9">
                  <c:v>0.13810747406367815</c:v>
                </c:pt>
                <c:pt idx="10">
                  <c:v>0.26000044717796306</c:v>
                </c:pt>
                <c:pt idx="11">
                  <c:v>0.20666845537851894</c:v>
                </c:pt>
                <c:pt idx="12">
                  <c:v>0.37741734087344175</c:v>
                </c:pt>
                <c:pt idx="13">
                  <c:v>0.44975439610336004</c:v>
                </c:pt>
                <c:pt idx="14">
                  <c:v>0.571921695698836</c:v>
                </c:pt>
                <c:pt idx="15">
                  <c:v>0.46466950108698646</c:v>
                </c:pt>
                <c:pt idx="16">
                  <c:v>0.68835221800269686</c:v>
                </c:pt>
                <c:pt idx="17">
                  <c:v>0.73355073061999509</c:v>
                </c:pt>
                <c:pt idx="18">
                  <c:v>0.54627947934725773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04-48CC-AA02-80931F1C7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539464"/>
        <c:axId val="310537168"/>
      </c:scatterChart>
      <c:valAx>
        <c:axId val="310539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537168"/>
        <c:crosses val="autoZero"/>
        <c:crossBetween val="midCat"/>
      </c:valAx>
      <c:valAx>
        <c:axId val="31053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Operation</a:t>
                </a:r>
              </a:p>
              <a:p>
                <a:pPr>
                  <a:defRPr/>
                </a:pP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539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Normal Partition operation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Sheet1!$L$29:$L$48</c:f>
              <c:numCache>
                <c:formatCode>General</c:formatCode>
                <c:ptCount val="20"/>
                <c:pt idx="0">
                  <c:v>0</c:v>
                </c:pt>
                <c:pt idx="1">
                  <c:v>5.2631578947368418E-2</c:v>
                </c:pt>
                <c:pt idx="2">
                  <c:v>0.10526315789473684</c:v>
                </c:pt>
                <c:pt idx="3">
                  <c:v>0.15789473684210525</c:v>
                </c:pt>
                <c:pt idx="4">
                  <c:v>0.21052631578947367</c:v>
                </c:pt>
                <c:pt idx="5">
                  <c:v>0.26315789473684209</c:v>
                </c:pt>
                <c:pt idx="6">
                  <c:v>0.31578947368421051</c:v>
                </c:pt>
                <c:pt idx="7">
                  <c:v>0.36842105263157893</c:v>
                </c:pt>
                <c:pt idx="8">
                  <c:v>0.42105263157894735</c:v>
                </c:pt>
                <c:pt idx="9">
                  <c:v>0.47368421052631576</c:v>
                </c:pt>
                <c:pt idx="10">
                  <c:v>0.52631578947368418</c:v>
                </c:pt>
                <c:pt idx="11">
                  <c:v>0.57894736842105265</c:v>
                </c:pt>
                <c:pt idx="12">
                  <c:v>0.63157894736842102</c:v>
                </c:pt>
                <c:pt idx="13">
                  <c:v>0.68421052631578949</c:v>
                </c:pt>
                <c:pt idx="14">
                  <c:v>0.73684210526315785</c:v>
                </c:pt>
                <c:pt idx="15">
                  <c:v>0.78947368421052633</c:v>
                </c:pt>
                <c:pt idx="16">
                  <c:v>0.84210526315789469</c:v>
                </c:pt>
                <c:pt idx="17">
                  <c:v>0.89473684210526316</c:v>
                </c:pt>
                <c:pt idx="18">
                  <c:v>0.94736842105263153</c:v>
                </c:pt>
                <c:pt idx="19">
                  <c:v>1</c:v>
                </c:pt>
              </c:numCache>
            </c:numRef>
          </c:xVal>
          <c:yVal>
            <c:numRef>
              <c:f>Sheet1!$O$29:$O$48</c:f>
              <c:numCache>
                <c:formatCode>General</c:formatCode>
                <c:ptCount val="20"/>
                <c:pt idx="0">
                  <c:v>0</c:v>
                </c:pt>
                <c:pt idx="1">
                  <c:v>5.4072658148758057E-2</c:v>
                </c:pt>
                <c:pt idx="2">
                  <c:v>9.1736075443324822E-2</c:v>
                </c:pt>
                <c:pt idx="3">
                  <c:v>0.16379059288244546</c:v>
                </c:pt>
                <c:pt idx="4">
                  <c:v>0.18668622290939704</c:v>
                </c:pt>
                <c:pt idx="5">
                  <c:v>0.23413482158458515</c:v>
                </c:pt>
                <c:pt idx="6">
                  <c:v>0.27822638292464669</c:v>
                </c:pt>
                <c:pt idx="7">
                  <c:v>0.3260456324097068</c:v>
                </c:pt>
                <c:pt idx="8">
                  <c:v>0.31107133969087725</c:v>
                </c:pt>
                <c:pt idx="9">
                  <c:v>0.35195941903133054</c:v>
                </c:pt>
                <c:pt idx="10">
                  <c:v>0.40250030446316526</c:v>
                </c:pt>
                <c:pt idx="11">
                  <c:v>0.45368188629492145</c:v>
                </c:pt>
                <c:pt idx="12">
                  <c:v>0.51629539810544478</c:v>
                </c:pt>
                <c:pt idx="13">
                  <c:v>0.47189143108277692</c:v>
                </c:pt>
                <c:pt idx="14">
                  <c:v>0.6860269939689817</c:v>
                </c:pt>
                <c:pt idx="15">
                  <c:v>0.79006867630005773</c:v>
                </c:pt>
                <c:pt idx="16">
                  <c:v>0.64325918552132033</c:v>
                </c:pt>
                <c:pt idx="17">
                  <c:v>0.9834477938334294</c:v>
                </c:pt>
                <c:pt idx="18">
                  <c:v>0.99941225371577425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39-4948-9206-869200A20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316144"/>
        <c:axId val="316307616"/>
      </c:scatterChart>
      <c:valAx>
        <c:axId val="316316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307616"/>
        <c:crosses val="autoZero"/>
        <c:crossBetween val="midCat"/>
      </c:valAx>
      <c:valAx>
        <c:axId val="31630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Operation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316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Normal Brute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Sheet1!$L$29:$L$48</c:f>
              <c:numCache>
                <c:formatCode>General</c:formatCode>
                <c:ptCount val="20"/>
                <c:pt idx="0">
                  <c:v>0</c:v>
                </c:pt>
                <c:pt idx="1">
                  <c:v>5.2631578947368418E-2</c:v>
                </c:pt>
                <c:pt idx="2">
                  <c:v>0.10526315789473684</c:v>
                </c:pt>
                <c:pt idx="3">
                  <c:v>0.15789473684210525</c:v>
                </c:pt>
                <c:pt idx="4">
                  <c:v>0.21052631578947367</c:v>
                </c:pt>
                <c:pt idx="5">
                  <c:v>0.26315789473684209</c:v>
                </c:pt>
                <c:pt idx="6">
                  <c:v>0.31578947368421051</c:v>
                </c:pt>
                <c:pt idx="7">
                  <c:v>0.36842105263157893</c:v>
                </c:pt>
                <c:pt idx="8">
                  <c:v>0.42105263157894735</c:v>
                </c:pt>
                <c:pt idx="9">
                  <c:v>0.47368421052631576</c:v>
                </c:pt>
                <c:pt idx="10">
                  <c:v>0.52631578947368418</c:v>
                </c:pt>
                <c:pt idx="11">
                  <c:v>0.57894736842105265</c:v>
                </c:pt>
                <c:pt idx="12">
                  <c:v>0.63157894736842102</c:v>
                </c:pt>
                <c:pt idx="13">
                  <c:v>0.68421052631578949</c:v>
                </c:pt>
                <c:pt idx="14">
                  <c:v>0.73684210526315785</c:v>
                </c:pt>
                <c:pt idx="15">
                  <c:v>0.78947368421052633</c:v>
                </c:pt>
                <c:pt idx="16">
                  <c:v>0.84210526315789469</c:v>
                </c:pt>
                <c:pt idx="17">
                  <c:v>0.89473684210526316</c:v>
                </c:pt>
                <c:pt idx="18">
                  <c:v>0.94736842105263153</c:v>
                </c:pt>
                <c:pt idx="19">
                  <c:v>1</c:v>
                </c:pt>
              </c:numCache>
            </c:numRef>
          </c:xVal>
          <c:yVal>
            <c:numRef>
              <c:f>Sheet1!$N$29:$N$48</c:f>
              <c:numCache>
                <c:formatCode>General</c:formatCode>
                <c:ptCount val="20"/>
                <c:pt idx="0">
                  <c:v>3.0020265529284619E-19</c:v>
                </c:pt>
                <c:pt idx="1">
                  <c:v>6.0944703696794202E-3</c:v>
                </c:pt>
                <c:pt idx="2">
                  <c:v>1.435755001909729E-2</c:v>
                </c:pt>
                <c:pt idx="3">
                  <c:v>3.4259734571590934E-2</c:v>
                </c:pt>
                <c:pt idx="4">
                  <c:v>6.6875147793318254E-2</c:v>
                </c:pt>
                <c:pt idx="5">
                  <c:v>6.8038070008747051E-2</c:v>
                </c:pt>
                <c:pt idx="6">
                  <c:v>9.865695197337139E-2</c:v>
                </c:pt>
                <c:pt idx="7">
                  <c:v>0.18703630467350005</c:v>
                </c:pt>
                <c:pt idx="8">
                  <c:v>0.17660341373845251</c:v>
                </c:pt>
                <c:pt idx="9">
                  <c:v>0.14328307423315609</c:v>
                </c:pt>
                <c:pt idx="10">
                  <c:v>0.26237321481759457</c:v>
                </c:pt>
                <c:pt idx="11">
                  <c:v>0.21093749733875974</c:v>
                </c:pt>
                <c:pt idx="12">
                  <c:v>0.38070504389635995</c:v>
                </c:pt>
                <c:pt idx="13">
                  <c:v>0.45381541504797351</c:v>
                </c:pt>
                <c:pt idx="14">
                  <c:v>0.5728121234398682</c:v>
                </c:pt>
                <c:pt idx="15">
                  <c:v>0.46427838517701542</c:v>
                </c:pt>
                <c:pt idx="16">
                  <c:v>0.69406594645300879</c:v>
                </c:pt>
                <c:pt idx="17">
                  <c:v>0.73428742427716065</c:v>
                </c:pt>
                <c:pt idx="18">
                  <c:v>0.54790028728442519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65-4F59-BA7E-4EE65BCD3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873616"/>
        <c:axId val="315865416"/>
      </c:scatterChart>
      <c:valAx>
        <c:axId val="315873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865416"/>
        <c:crosses val="autoZero"/>
        <c:crossBetween val="midCat"/>
      </c:valAx>
      <c:valAx>
        <c:axId val="315865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873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Normal Partition</a:t>
            </a:r>
            <a:r>
              <a:rPr lang="en-AU" baseline="0"/>
              <a:t>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Sheet1!$L$29:$L$48</c:f>
              <c:numCache>
                <c:formatCode>General</c:formatCode>
                <c:ptCount val="20"/>
                <c:pt idx="0">
                  <c:v>0</c:v>
                </c:pt>
                <c:pt idx="1">
                  <c:v>5.2631578947368418E-2</c:v>
                </c:pt>
                <c:pt idx="2">
                  <c:v>0.10526315789473684</c:v>
                </c:pt>
                <c:pt idx="3">
                  <c:v>0.15789473684210525</c:v>
                </c:pt>
                <c:pt idx="4">
                  <c:v>0.21052631578947367</c:v>
                </c:pt>
                <c:pt idx="5">
                  <c:v>0.26315789473684209</c:v>
                </c:pt>
                <c:pt idx="6">
                  <c:v>0.31578947368421051</c:v>
                </c:pt>
                <c:pt idx="7">
                  <c:v>0.36842105263157893</c:v>
                </c:pt>
                <c:pt idx="8">
                  <c:v>0.42105263157894735</c:v>
                </c:pt>
                <c:pt idx="9">
                  <c:v>0.47368421052631576</c:v>
                </c:pt>
                <c:pt idx="10">
                  <c:v>0.52631578947368418</c:v>
                </c:pt>
                <c:pt idx="11">
                  <c:v>0.57894736842105265</c:v>
                </c:pt>
                <c:pt idx="12">
                  <c:v>0.63157894736842102</c:v>
                </c:pt>
                <c:pt idx="13">
                  <c:v>0.68421052631578949</c:v>
                </c:pt>
                <c:pt idx="14">
                  <c:v>0.73684210526315785</c:v>
                </c:pt>
                <c:pt idx="15">
                  <c:v>0.78947368421052633</c:v>
                </c:pt>
                <c:pt idx="16">
                  <c:v>0.84210526315789469</c:v>
                </c:pt>
                <c:pt idx="17">
                  <c:v>0.89473684210526316</c:v>
                </c:pt>
                <c:pt idx="18">
                  <c:v>0.94736842105263153</c:v>
                </c:pt>
                <c:pt idx="19">
                  <c:v>1</c:v>
                </c:pt>
              </c:numCache>
            </c:numRef>
          </c:xVal>
          <c:yVal>
            <c:numRef>
              <c:f>Sheet1!$P$29:$P$48</c:f>
              <c:numCache>
                <c:formatCode>General</c:formatCode>
                <c:ptCount val="20"/>
                <c:pt idx="0">
                  <c:v>0</c:v>
                </c:pt>
                <c:pt idx="1">
                  <c:v>5.8384111373540749E-2</c:v>
                </c:pt>
                <c:pt idx="2">
                  <c:v>0.10694528069623897</c:v>
                </c:pt>
                <c:pt idx="3">
                  <c:v>0.13904266804437454</c:v>
                </c:pt>
                <c:pt idx="4">
                  <c:v>0.19410624150930858</c:v>
                </c:pt>
                <c:pt idx="5">
                  <c:v>0.26231332863276235</c:v>
                </c:pt>
                <c:pt idx="6">
                  <c:v>0.30312664356685248</c:v>
                </c:pt>
                <c:pt idx="7">
                  <c:v>0.34435540064167752</c:v>
                </c:pt>
                <c:pt idx="8">
                  <c:v>0.35514658438521901</c:v>
                </c:pt>
                <c:pt idx="9">
                  <c:v>0.4261204662913422</c:v>
                </c:pt>
                <c:pt idx="10">
                  <c:v>0.47149949978784766</c:v>
                </c:pt>
                <c:pt idx="11">
                  <c:v>0.50885458241139703</c:v>
                </c:pt>
                <c:pt idx="12">
                  <c:v>0.55257407148361404</c:v>
                </c:pt>
                <c:pt idx="13">
                  <c:v>0.56018264761397607</c:v>
                </c:pt>
                <c:pt idx="14">
                  <c:v>0.68981757985474967</c:v>
                </c:pt>
                <c:pt idx="15">
                  <c:v>0.81889816238631752</c:v>
                </c:pt>
                <c:pt idx="16">
                  <c:v>0.70448274134120092</c:v>
                </c:pt>
                <c:pt idx="17">
                  <c:v>0.93926315432263552</c:v>
                </c:pt>
                <c:pt idx="18">
                  <c:v>0.94410638473035813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F-4FAB-A3F0-67A84D14B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881488"/>
        <c:axId val="315877224"/>
      </c:scatterChart>
      <c:valAx>
        <c:axId val="31588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877224"/>
        <c:crosses val="autoZero"/>
        <c:crossBetween val="midCat"/>
      </c:valAx>
      <c:valAx>
        <c:axId val="31587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taken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88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9525</xdr:colOff>
      <xdr:row>33</xdr:row>
      <xdr:rowOff>165100</xdr:rowOff>
    </xdr:from>
    <xdr:to>
      <xdr:col>31</xdr:col>
      <xdr:colOff>314325</xdr:colOff>
      <xdr:row>48</xdr:row>
      <xdr:rowOff>146050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15874</xdr:colOff>
      <xdr:row>64</xdr:row>
      <xdr:rowOff>107950</xdr:rowOff>
    </xdr:from>
    <xdr:to>
      <xdr:col>24</xdr:col>
      <xdr:colOff>552449</xdr:colOff>
      <xdr:row>81</xdr:row>
      <xdr:rowOff>31750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374650</xdr:colOff>
      <xdr:row>14</xdr:row>
      <xdr:rowOff>127000</xdr:rowOff>
    </xdr:from>
    <xdr:to>
      <xdr:col>25</xdr:col>
      <xdr:colOff>69850</xdr:colOff>
      <xdr:row>29</xdr:row>
      <xdr:rowOff>107950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387350</xdr:colOff>
      <xdr:row>31</xdr:row>
      <xdr:rowOff>57150</xdr:rowOff>
    </xdr:from>
    <xdr:to>
      <xdr:col>25</xdr:col>
      <xdr:colOff>82550</xdr:colOff>
      <xdr:row>49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355600</xdr:colOff>
      <xdr:row>14</xdr:row>
      <xdr:rowOff>120650</xdr:rowOff>
    </xdr:from>
    <xdr:to>
      <xdr:col>33</xdr:col>
      <xdr:colOff>50800</xdr:colOff>
      <xdr:row>29</xdr:row>
      <xdr:rowOff>101600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495300</xdr:colOff>
      <xdr:row>49</xdr:row>
      <xdr:rowOff>95250</xdr:rowOff>
    </xdr:from>
    <xdr:to>
      <xdr:col>24</xdr:col>
      <xdr:colOff>190500</xdr:colOff>
      <xdr:row>64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187325</xdr:colOff>
      <xdr:row>226</xdr:row>
      <xdr:rowOff>158750</xdr:rowOff>
    </xdr:from>
    <xdr:to>
      <xdr:col>10</xdr:col>
      <xdr:colOff>193675</xdr:colOff>
      <xdr:row>241</xdr:row>
      <xdr:rowOff>139700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454025</xdr:colOff>
      <xdr:row>251</xdr:row>
      <xdr:rowOff>95250</xdr:rowOff>
    </xdr:from>
    <xdr:to>
      <xdr:col>8</xdr:col>
      <xdr:colOff>657225</xdr:colOff>
      <xdr:row>266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406400</xdr:colOff>
      <xdr:row>0</xdr:row>
      <xdr:rowOff>0</xdr:rowOff>
    </xdr:from>
    <xdr:to>
      <xdr:col>24</xdr:col>
      <xdr:colOff>101600</xdr:colOff>
      <xdr:row>14</xdr:row>
      <xdr:rowOff>165100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106891</xdr:colOff>
      <xdr:row>65</xdr:row>
      <xdr:rowOff>67733</xdr:rowOff>
    </xdr:from>
    <xdr:to>
      <xdr:col>16</xdr:col>
      <xdr:colOff>134408</xdr:colOff>
      <xdr:row>80</xdr:row>
      <xdr:rowOff>48683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96309</xdr:colOff>
      <xdr:row>50</xdr:row>
      <xdr:rowOff>40217</xdr:rowOff>
    </xdr:from>
    <xdr:to>
      <xdr:col>16</xdr:col>
      <xdr:colOff>115359</xdr:colOff>
      <xdr:row>65</xdr:row>
      <xdr:rowOff>21167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52916</xdr:colOff>
      <xdr:row>81</xdr:row>
      <xdr:rowOff>25400</xdr:rowOff>
    </xdr:from>
    <xdr:to>
      <xdr:col>16</xdr:col>
      <xdr:colOff>74083</xdr:colOff>
      <xdr:row>96</xdr:row>
      <xdr:rowOff>69850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16</xdr:col>
      <xdr:colOff>444499</xdr:colOff>
      <xdr:row>83</xdr:row>
      <xdr:rowOff>99484</xdr:rowOff>
    </xdr:from>
    <xdr:to>
      <xdr:col>24</xdr:col>
      <xdr:colOff>105832</xdr:colOff>
      <xdr:row>98</xdr:row>
      <xdr:rowOff>143934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8"/>
  <sheetViews>
    <sheetView tabSelected="1" topLeftCell="A51" zoomScale="60" workbookViewId="0">
      <selection activeCell="Q76" sqref="Q76"/>
    </sheetView>
  </sheetViews>
  <sheetFormatPr defaultRowHeight="14.5" x14ac:dyDescent="0.35"/>
  <cols>
    <col min="2" max="2" width="9.7265625" customWidth="1"/>
    <col min="4" max="4" width="16.08984375" bestFit="1" customWidth="1"/>
    <col min="5" max="5" width="11.54296875" bestFit="1" customWidth="1"/>
    <col min="9" max="9" width="16.08984375" bestFit="1" customWidth="1"/>
    <col min="10" max="10" width="11.54296875" bestFit="1" customWidth="1"/>
    <col min="13" max="13" width="16.08984375" customWidth="1"/>
    <col min="14" max="14" width="12.7265625" customWidth="1"/>
    <col min="15" max="15" width="16.08984375" bestFit="1" customWidth="1"/>
    <col min="16" max="16" width="11.54296875" bestFit="1" customWidth="1"/>
  </cols>
  <sheetData>
    <row r="2" spans="1:16" x14ac:dyDescent="0.35">
      <c r="B2" t="s">
        <v>0</v>
      </c>
      <c r="G2" t="s">
        <v>3</v>
      </c>
    </row>
    <row r="3" spans="1:16" x14ac:dyDescent="0.35">
      <c r="B3" t="s">
        <v>2</v>
      </c>
      <c r="C3" t="s">
        <v>1</v>
      </c>
      <c r="D3" t="s">
        <v>4</v>
      </c>
      <c r="E3" t="s">
        <v>5</v>
      </c>
      <c r="G3" t="s">
        <v>2</v>
      </c>
      <c r="H3" t="s">
        <v>1</v>
      </c>
      <c r="I3" t="s">
        <v>4</v>
      </c>
      <c r="J3" t="s">
        <v>5</v>
      </c>
      <c r="M3" t="s">
        <v>9</v>
      </c>
      <c r="N3" t="s">
        <v>0</v>
      </c>
      <c r="O3" t="s">
        <v>3</v>
      </c>
      <c r="P3" t="s">
        <v>3</v>
      </c>
    </row>
    <row r="5" spans="1:16" x14ac:dyDescent="0.35">
      <c r="A5">
        <v>500</v>
      </c>
      <c r="B5">
        <v>40500</v>
      </c>
      <c r="C5">
        <v>392.07299999999998</v>
      </c>
      <c r="G5">
        <v>729</v>
      </c>
      <c r="H5">
        <v>23.401199999999999</v>
      </c>
      <c r="L5" t="s">
        <v>6</v>
      </c>
      <c r="M5" t="s">
        <v>4</v>
      </c>
      <c r="N5" t="s">
        <v>5</v>
      </c>
      <c r="O5" t="s">
        <v>4</v>
      </c>
      <c r="P5" t="s">
        <v>5</v>
      </c>
    </row>
    <row r="6" spans="1:16" x14ac:dyDescent="0.35">
      <c r="B6">
        <v>126500</v>
      </c>
      <c r="C6">
        <v>1201.67</v>
      </c>
      <c r="G6">
        <v>711</v>
      </c>
      <c r="H6">
        <v>21.348500000000001</v>
      </c>
      <c r="L6">
        <v>500</v>
      </c>
      <c r="M6">
        <v>108600</v>
      </c>
      <c r="N6">
        <v>775.07300000000009</v>
      </c>
      <c r="O6">
        <v>760.7</v>
      </c>
      <c r="P6">
        <v>19.049410000000002</v>
      </c>
    </row>
    <row r="7" spans="1:16" x14ac:dyDescent="0.35">
      <c r="B7">
        <v>80500</v>
      </c>
      <c r="C7">
        <v>518.11199999999997</v>
      </c>
      <c r="G7">
        <v>924</v>
      </c>
      <c r="H7">
        <v>16.421900000000001</v>
      </c>
      <c r="L7">
        <f>L6+500</f>
        <v>1000</v>
      </c>
      <c r="M7">
        <v>421200</v>
      </c>
      <c r="N7">
        <v>3083.0508</v>
      </c>
      <c r="O7">
        <v>1781.9</v>
      </c>
      <c r="P7">
        <v>36.374549999999999</v>
      </c>
    </row>
    <row r="8" spans="1:16" x14ac:dyDescent="0.35">
      <c r="B8">
        <v>148000</v>
      </c>
      <c r="C8">
        <v>978.33600000000001</v>
      </c>
      <c r="G8">
        <v>689</v>
      </c>
      <c r="H8">
        <v>33.664900000000003</v>
      </c>
      <c r="L8">
        <f t="shared" ref="L8:L25" si="0">L7+500</f>
        <v>1500</v>
      </c>
      <c r="M8">
        <v>881100</v>
      </c>
      <c r="N8">
        <v>6212.2816000000003</v>
      </c>
      <c r="O8">
        <v>2493.1999999999998</v>
      </c>
      <c r="P8">
        <v>50.784790000000001</v>
      </c>
    </row>
    <row r="9" spans="1:16" x14ac:dyDescent="0.35">
      <c r="B9">
        <v>116000</v>
      </c>
      <c r="C9">
        <v>864.20299999999997</v>
      </c>
      <c r="G9">
        <v>1357</v>
      </c>
      <c r="H9">
        <v>21.759</v>
      </c>
      <c r="L9">
        <f t="shared" si="0"/>
        <v>2000</v>
      </c>
      <c r="M9">
        <v>2028000</v>
      </c>
      <c r="N9">
        <v>13749.245000000001</v>
      </c>
      <c r="O9">
        <v>3854</v>
      </c>
      <c r="P9">
        <v>60.3095</v>
      </c>
    </row>
    <row r="10" spans="1:16" x14ac:dyDescent="0.35">
      <c r="B10">
        <v>61000</v>
      </c>
      <c r="C10">
        <v>406.03199999999998</v>
      </c>
      <c r="G10">
        <v>690</v>
      </c>
      <c r="H10">
        <v>15.6008</v>
      </c>
      <c r="L10">
        <f t="shared" si="0"/>
        <v>2500</v>
      </c>
      <c r="M10">
        <v>3914750</v>
      </c>
      <c r="N10">
        <v>26100.711999999996</v>
      </c>
      <c r="O10">
        <v>4286.3999999999996</v>
      </c>
      <c r="P10">
        <v>76.649289999999993</v>
      </c>
    </row>
    <row r="11" spans="1:16" x14ac:dyDescent="0.35">
      <c r="B11">
        <v>165000</v>
      </c>
      <c r="C11">
        <v>1036.22</v>
      </c>
      <c r="G11">
        <v>582</v>
      </c>
      <c r="H11">
        <v>13.958600000000001</v>
      </c>
      <c r="L11">
        <f t="shared" si="0"/>
        <v>3000</v>
      </c>
      <c r="M11">
        <v>3816000</v>
      </c>
      <c r="N11">
        <v>26541.111000000004</v>
      </c>
      <c r="O11">
        <v>5182.5</v>
      </c>
      <c r="P11">
        <v>96.889340000000018</v>
      </c>
    </row>
    <row r="12" spans="1:16" x14ac:dyDescent="0.35">
      <c r="B12">
        <v>129000</v>
      </c>
      <c r="C12">
        <v>841.62300000000005</v>
      </c>
      <c r="G12">
        <v>692</v>
      </c>
      <c r="H12">
        <v>15.6008</v>
      </c>
      <c r="L12">
        <f t="shared" si="0"/>
        <v>3500</v>
      </c>
      <c r="M12">
        <v>5493250</v>
      </c>
      <c r="N12">
        <v>38136.491000000002</v>
      </c>
      <c r="O12">
        <v>6015.2</v>
      </c>
      <c r="P12">
        <v>109.00044999999997</v>
      </c>
    </row>
    <row r="13" spans="1:16" x14ac:dyDescent="0.35">
      <c r="B13">
        <v>149500</v>
      </c>
      <c r="C13">
        <v>1062.0899999999999</v>
      </c>
      <c r="G13">
        <v>544</v>
      </c>
      <c r="H13">
        <v>14.369199999999999</v>
      </c>
      <c r="L13">
        <f t="shared" si="0"/>
        <v>4000</v>
      </c>
      <c r="M13">
        <v>10795200</v>
      </c>
      <c r="N13">
        <v>71605.77900000001</v>
      </c>
      <c r="O13">
        <v>6918.3</v>
      </c>
      <c r="P13">
        <v>121.23483999999999</v>
      </c>
    </row>
    <row r="14" spans="1:16" x14ac:dyDescent="0.35">
      <c r="B14">
        <v>70000</v>
      </c>
      <c r="C14">
        <v>450.37099999999998</v>
      </c>
      <c r="D14">
        <f>AVERAGE(B5:B14)</f>
        <v>108600</v>
      </c>
      <c r="E14">
        <f>AVERAGE(C5:C14)</f>
        <v>775.07300000000009</v>
      </c>
      <c r="G14">
        <v>689</v>
      </c>
      <c r="H14">
        <v>14.369199999999999</v>
      </c>
      <c r="I14">
        <f>AVERAGE(G5:G14)</f>
        <v>760.7</v>
      </c>
      <c r="J14">
        <f>AVERAGE(H5:H14)</f>
        <v>19.049410000000002</v>
      </c>
      <c r="L14">
        <f t="shared" si="0"/>
        <v>4500</v>
      </c>
      <c r="M14">
        <v>10188000</v>
      </c>
      <c r="N14">
        <v>67654.84</v>
      </c>
      <c r="O14">
        <v>6635.5</v>
      </c>
      <c r="P14">
        <v>124.43706</v>
      </c>
    </row>
    <row r="15" spans="1:16" x14ac:dyDescent="0.35">
      <c r="L15">
        <f t="shared" si="0"/>
        <v>5000</v>
      </c>
      <c r="M15">
        <v>8138500</v>
      </c>
      <c r="N15">
        <v>55036.417200000004</v>
      </c>
      <c r="O15">
        <v>7407.7</v>
      </c>
      <c r="P15">
        <v>145.49814000000001</v>
      </c>
    </row>
    <row r="16" spans="1:16" x14ac:dyDescent="0.35">
      <c r="A16">
        <v>1000</v>
      </c>
      <c r="B16">
        <v>963000</v>
      </c>
      <c r="C16">
        <v>7015.85</v>
      </c>
      <c r="G16">
        <v>1102</v>
      </c>
      <c r="H16">
        <v>26.685600000000001</v>
      </c>
      <c r="L16">
        <f t="shared" si="0"/>
        <v>5500</v>
      </c>
      <c r="M16">
        <v>15225650</v>
      </c>
      <c r="N16">
        <v>100135.89000000001</v>
      </c>
      <c r="O16">
        <v>8362.2000000000007</v>
      </c>
      <c r="P16">
        <v>158.96410000000003</v>
      </c>
    </row>
    <row r="17" spans="1:16" x14ac:dyDescent="0.35">
      <c r="B17">
        <v>512000</v>
      </c>
      <c r="C17">
        <v>3855.46</v>
      </c>
      <c r="G17">
        <v>1671</v>
      </c>
      <c r="H17">
        <v>41.0548</v>
      </c>
      <c r="L17">
        <f>L16+500</f>
        <v>6000</v>
      </c>
      <c r="M17">
        <v>12124800</v>
      </c>
      <c r="N17">
        <v>80657.168000000005</v>
      </c>
      <c r="O17">
        <v>9328.7999999999993</v>
      </c>
      <c r="P17">
        <v>170.04900000000001</v>
      </c>
    </row>
    <row r="18" spans="1:16" x14ac:dyDescent="0.35">
      <c r="B18">
        <v>855000</v>
      </c>
      <c r="C18">
        <v>5872.48</v>
      </c>
      <c r="G18">
        <v>2405</v>
      </c>
      <c r="H18">
        <v>39.002099999999999</v>
      </c>
      <c r="L18">
        <f t="shared" si="0"/>
        <v>6500</v>
      </c>
      <c r="M18">
        <v>22052550</v>
      </c>
      <c r="N18">
        <v>144948.19</v>
      </c>
      <c r="O18">
        <v>10511.3</v>
      </c>
      <c r="P18">
        <v>183.02249999999998</v>
      </c>
    </row>
    <row r="19" spans="1:16" x14ac:dyDescent="0.35">
      <c r="B19">
        <v>378000</v>
      </c>
      <c r="C19">
        <v>2606.98</v>
      </c>
      <c r="G19">
        <v>2313</v>
      </c>
      <c r="H19">
        <v>42.2864</v>
      </c>
      <c r="L19">
        <f t="shared" si="0"/>
        <v>7000</v>
      </c>
      <c r="M19">
        <v>26258400</v>
      </c>
      <c r="N19">
        <v>172635.11000000002</v>
      </c>
      <c r="O19">
        <v>9672.7000000000007</v>
      </c>
      <c r="P19">
        <v>185.28029999999998</v>
      </c>
    </row>
    <row r="20" spans="1:16" x14ac:dyDescent="0.35">
      <c r="B20">
        <v>220000</v>
      </c>
      <c r="C20">
        <v>1877.44</v>
      </c>
      <c r="G20">
        <v>1319</v>
      </c>
      <c r="H20">
        <v>25.8645</v>
      </c>
      <c r="L20">
        <f t="shared" si="0"/>
        <v>7500</v>
      </c>
      <c r="M20">
        <v>33361500</v>
      </c>
      <c r="N20">
        <v>217699.20000000001</v>
      </c>
      <c r="O20">
        <v>13716.8</v>
      </c>
      <c r="P20">
        <v>223.74870000000001</v>
      </c>
    </row>
    <row r="21" spans="1:16" x14ac:dyDescent="0.35">
      <c r="B21">
        <v>128000</v>
      </c>
      <c r="C21">
        <v>981.21</v>
      </c>
      <c r="G21">
        <v>1917</v>
      </c>
      <c r="H21">
        <v>35.307099999999998</v>
      </c>
      <c r="L21">
        <f t="shared" si="0"/>
        <v>8000</v>
      </c>
      <c r="M21">
        <v>27125600</v>
      </c>
      <c r="N21">
        <v>176597.44</v>
      </c>
      <c r="O21">
        <v>15681.7</v>
      </c>
      <c r="P21">
        <v>262.05259999999998</v>
      </c>
    </row>
    <row r="22" spans="1:16" x14ac:dyDescent="0.35">
      <c r="B22">
        <v>290000</v>
      </c>
      <c r="C22">
        <v>2467.8000000000002</v>
      </c>
      <c r="G22">
        <v>810</v>
      </c>
      <c r="H22">
        <v>22.9907</v>
      </c>
      <c r="L22">
        <f t="shared" si="0"/>
        <v>8500</v>
      </c>
      <c r="M22">
        <v>40131050</v>
      </c>
      <c r="N22">
        <v>263618.06</v>
      </c>
      <c r="O22">
        <v>12909.1</v>
      </c>
      <c r="P22">
        <v>228.10050000000001</v>
      </c>
    </row>
    <row r="23" spans="1:16" x14ac:dyDescent="0.35">
      <c r="B23">
        <v>184000</v>
      </c>
      <c r="C23">
        <v>1476.74</v>
      </c>
      <c r="G23">
        <v>1794</v>
      </c>
      <c r="H23">
        <v>33.664900000000003</v>
      </c>
      <c r="L23">
        <f t="shared" si="0"/>
        <v>9000</v>
      </c>
      <c r="M23">
        <v>42759000</v>
      </c>
      <c r="N23">
        <v>278849.946</v>
      </c>
      <c r="O23">
        <v>19333.8</v>
      </c>
      <c r="P23">
        <v>297.77020000000005</v>
      </c>
    </row>
    <row r="24" spans="1:16" x14ac:dyDescent="0.35">
      <c r="B24">
        <v>24000</v>
      </c>
      <c r="C24">
        <v>275.47800000000001</v>
      </c>
      <c r="G24">
        <v>3226</v>
      </c>
      <c r="H24">
        <v>68.972099999999998</v>
      </c>
      <c r="L24">
        <f t="shared" si="0"/>
        <v>9500</v>
      </c>
      <c r="M24">
        <v>31870600</v>
      </c>
      <c r="N24">
        <v>208265.08000000002</v>
      </c>
      <c r="O24">
        <v>19635.3</v>
      </c>
      <c r="P24">
        <v>299.20740000000001</v>
      </c>
    </row>
    <row r="25" spans="1:16" x14ac:dyDescent="0.35">
      <c r="B25">
        <v>658000</v>
      </c>
      <c r="C25">
        <v>4401.07</v>
      </c>
      <c r="D25">
        <f>AVERAGE(B16:B25)</f>
        <v>421200</v>
      </c>
      <c r="E25">
        <f>AVERAGE(C16:C25)</f>
        <v>3083.0508</v>
      </c>
      <c r="G25">
        <v>1262</v>
      </c>
      <c r="H25">
        <v>27.917300000000001</v>
      </c>
      <c r="I25">
        <f>AVERAGE(G16:G25)</f>
        <v>1781.9</v>
      </c>
      <c r="J25">
        <f>AVERAGE(H16:H25)</f>
        <v>36.374549999999999</v>
      </c>
      <c r="L25">
        <f t="shared" si="0"/>
        <v>10000</v>
      </c>
      <c r="M25">
        <v>58251000</v>
      </c>
      <c r="N25">
        <v>379475.38</v>
      </c>
      <c r="O25">
        <v>19646.400000000001</v>
      </c>
      <c r="P25">
        <v>315.79349999999999</v>
      </c>
    </row>
    <row r="27" spans="1:16" x14ac:dyDescent="0.35">
      <c r="A27">
        <v>1500</v>
      </c>
      <c r="B27">
        <v>1822500</v>
      </c>
      <c r="C27">
        <v>12981.1</v>
      </c>
      <c r="G27">
        <v>2115</v>
      </c>
      <c r="H27">
        <v>45.160299999999999</v>
      </c>
      <c r="M27" t="s">
        <v>8</v>
      </c>
    </row>
    <row r="28" spans="1:16" x14ac:dyDescent="0.35">
      <c r="B28">
        <v>1092000</v>
      </c>
      <c r="C28">
        <v>7342.24</v>
      </c>
      <c r="G28">
        <v>4056</v>
      </c>
      <c r="H28">
        <v>63.224400000000003</v>
      </c>
    </row>
    <row r="29" spans="1:16" x14ac:dyDescent="0.35">
      <c r="B29">
        <v>1417500</v>
      </c>
      <c r="C29">
        <v>9646.65</v>
      </c>
      <c r="G29">
        <v>5727</v>
      </c>
      <c r="H29">
        <v>74.719700000000003</v>
      </c>
      <c r="L29">
        <f>(L6-500)/(10000-500)</f>
        <v>0</v>
      </c>
      <c r="M29">
        <f>(M6-108600)/(58251000-108600)</f>
        <v>0</v>
      </c>
      <c r="N29">
        <f>(N6-775.073)/(379475.38-775.073)</f>
        <v>3.0020265529284619E-19</v>
      </c>
      <c r="O29">
        <f t="shared" ref="O29:O48" si="1">(O6-760.7)/(19646.4-760.7)</f>
        <v>0</v>
      </c>
      <c r="P29">
        <f>(P6-19.04941)/(315.7935-19.04941)</f>
        <v>0</v>
      </c>
    </row>
    <row r="30" spans="1:16" x14ac:dyDescent="0.35">
      <c r="B30">
        <v>765000</v>
      </c>
      <c r="C30">
        <v>6008.78</v>
      </c>
      <c r="G30">
        <v>1834</v>
      </c>
      <c r="H30">
        <v>45.570799999999998</v>
      </c>
      <c r="L30">
        <f t="shared" ref="L30:L48" si="2">(L7-500)/(10000-500)</f>
        <v>5.2631578947368418E-2</v>
      </c>
      <c r="M30">
        <f t="shared" ref="M30:M48" si="3">(M7-108600)/(58251000-108600)</f>
        <v>5.3764550482952199E-3</v>
      </c>
      <c r="N30">
        <f t="shared" ref="N30:N48" si="4">(N7-775.073)/(379475.38-775.073)</f>
        <v>6.0944703696794202E-3</v>
      </c>
      <c r="O30">
        <f t="shared" si="1"/>
        <v>5.4072658148758057E-2</v>
      </c>
      <c r="P30">
        <f t="shared" ref="P30:P48" si="5">(P7-19.04941)/(315.7935-19.04941)</f>
        <v>5.8384111373540749E-2</v>
      </c>
    </row>
    <row r="31" spans="1:16" x14ac:dyDescent="0.35">
      <c r="B31">
        <v>1606500</v>
      </c>
      <c r="C31">
        <v>10732.5</v>
      </c>
      <c r="G31">
        <v>1682</v>
      </c>
      <c r="H31">
        <v>35.717700000000001</v>
      </c>
      <c r="L31">
        <f t="shared" si="2"/>
        <v>0.10526315789473684</v>
      </c>
      <c r="M31">
        <f t="shared" si="3"/>
        <v>1.3286345248906133E-2</v>
      </c>
      <c r="N31">
        <f t="shared" si="4"/>
        <v>1.435755001909729E-2</v>
      </c>
      <c r="O31">
        <f t="shared" si="1"/>
        <v>9.1736075443324822E-2</v>
      </c>
      <c r="P31">
        <f t="shared" si="5"/>
        <v>0.10694528069623897</v>
      </c>
    </row>
    <row r="32" spans="1:16" x14ac:dyDescent="0.35">
      <c r="B32">
        <v>847500</v>
      </c>
      <c r="C32">
        <v>6079.8</v>
      </c>
      <c r="G32">
        <v>1308</v>
      </c>
      <c r="H32">
        <v>52.139600000000002</v>
      </c>
      <c r="L32">
        <f t="shared" si="2"/>
        <v>0.15789473684210525</v>
      </c>
      <c r="M32">
        <f t="shared" si="3"/>
        <v>3.3012053166019975E-2</v>
      </c>
      <c r="N32">
        <f t="shared" si="4"/>
        <v>3.4259734571590934E-2</v>
      </c>
      <c r="O32">
        <f t="shared" si="1"/>
        <v>0.16379059288244546</v>
      </c>
      <c r="P32">
        <f t="shared" si="5"/>
        <v>0.13904266804437454</v>
      </c>
    </row>
    <row r="33" spans="1:16" x14ac:dyDescent="0.35">
      <c r="B33">
        <v>316500</v>
      </c>
      <c r="C33">
        <v>2018.66</v>
      </c>
      <c r="G33">
        <v>1934</v>
      </c>
      <c r="H33">
        <v>39.002099999999999</v>
      </c>
      <c r="L33">
        <f t="shared" si="2"/>
        <v>0.21052631578947367</v>
      </c>
      <c r="M33">
        <f t="shared" si="3"/>
        <v>6.5462554005338611E-2</v>
      </c>
      <c r="N33">
        <f t="shared" si="4"/>
        <v>6.6875147793318254E-2</v>
      </c>
      <c r="O33">
        <f t="shared" si="1"/>
        <v>0.18668622290939704</v>
      </c>
      <c r="P33">
        <f t="shared" si="5"/>
        <v>0.19410624150930858</v>
      </c>
    </row>
    <row r="34" spans="1:16" x14ac:dyDescent="0.35">
      <c r="B34">
        <v>447000</v>
      </c>
      <c r="C34">
        <v>3335.7</v>
      </c>
      <c r="G34">
        <v>1716</v>
      </c>
      <c r="H34">
        <v>45.981400000000001</v>
      </c>
      <c r="L34">
        <f t="shared" si="2"/>
        <v>0.26315789473684209</v>
      </c>
      <c r="M34">
        <f t="shared" si="3"/>
        <v>6.3764137703293977E-2</v>
      </c>
      <c r="N34">
        <f t="shared" si="4"/>
        <v>6.8038070008747051E-2</v>
      </c>
      <c r="O34">
        <f t="shared" si="1"/>
        <v>0.23413482158458515</v>
      </c>
      <c r="P34">
        <f t="shared" si="5"/>
        <v>0.26231332863276235</v>
      </c>
    </row>
    <row r="35" spans="1:16" x14ac:dyDescent="0.35">
      <c r="B35">
        <v>430500</v>
      </c>
      <c r="C35">
        <v>3350.89</v>
      </c>
      <c r="G35">
        <v>1846</v>
      </c>
      <c r="H35">
        <v>40.233699999999999</v>
      </c>
      <c r="L35">
        <f t="shared" si="2"/>
        <v>0.31578947368421051</v>
      </c>
      <c r="M35">
        <f t="shared" si="3"/>
        <v>9.2611416109414132E-2</v>
      </c>
      <c r="N35">
        <f t="shared" si="4"/>
        <v>9.865695197337139E-2</v>
      </c>
      <c r="O35">
        <f t="shared" si="1"/>
        <v>0.27822638292464669</v>
      </c>
      <c r="P35">
        <f t="shared" si="5"/>
        <v>0.30312664356685248</v>
      </c>
    </row>
    <row r="36" spans="1:16" x14ac:dyDescent="0.35">
      <c r="B36">
        <v>66000</v>
      </c>
      <c r="C36">
        <v>626.49599999999998</v>
      </c>
      <c r="D36">
        <f>AVERAGE(B27:B36)</f>
        <v>881100</v>
      </c>
      <c r="E36">
        <f>AVERAGE(C27:C36)</f>
        <v>6212.2816000000003</v>
      </c>
      <c r="G36">
        <v>2714</v>
      </c>
      <c r="H36">
        <v>66.098200000000006</v>
      </c>
      <c r="I36">
        <f>AVERAGE(G27:G36)</f>
        <v>2493.1999999999998</v>
      </c>
      <c r="J36">
        <f>AVERAGE(H27:H36)</f>
        <v>50.784790000000001</v>
      </c>
      <c r="L36">
        <f t="shared" si="2"/>
        <v>0.36842105263157893</v>
      </c>
      <c r="M36">
        <f t="shared" si="3"/>
        <v>0.1838004623132172</v>
      </c>
      <c r="N36">
        <f t="shared" si="4"/>
        <v>0.18703630467350005</v>
      </c>
      <c r="O36">
        <f t="shared" si="1"/>
        <v>0.3260456324097068</v>
      </c>
      <c r="P36">
        <f t="shared" si="5"/>
        <v>0.34435540064167752</v>
      </c>
    </row>
    <row r="37" spans="1:16" x14ac:dyDescent="0.35">
      <c r="L37">
        <f t="shared" si="2"/>
        <v>0.42105263157894735</v>
      </c>
      <c r="M37">
        <f t="shared" si="3"/>
        <v>0.17335713696029059</v>
      </c>
      <c r="N37">
        <f t="shared" si="4"/>
        <v>0.17660341373845251</v>
      </c>
      <c r="O37">
        <f t="shared" si="1"/>
        <v>0.31107133969087725</v>
      </c>
      <c r="P37">
        <f t="shared" si="5"/>
        <v>0.35514658438521901</v>
      </c>
    </row>
    <row r="38" spans="1:16" x14ac:dyDescent="0.35">
      <c r="A38">
        <v>2000</v>
      </c>
      <c r="B38">
        <v>3692000</v>
      </c>
      <c r="C38">
        <v>25144</v>
      </c>
      <c r="G38">
        <v>4337</v>
      </c>
      <c r="H38">
        <v>65.277100000000004</v>
      </c>
      <c r="L38">
        <f t="shared" si="2"/>
        <v>0.47368421052631576</v>
      </c>
      <c r="M38">
        <f t="shared" si="3"/>
        <v>0.13810747406367815</v>
      </c>
      <c r="N38">
        <f t="shared" si="4"/>
        <v>0.14328307423315609</v>
      </c>
      <c r="O38">
        <f t="shared" si="1"/>
        <v>0.35195941903133054</v>
      </c>
      <c r="P38">
        <f t="shared" si="5"/>
        <v>0.4261204662913422</v>
      </c>
    </row>
    <row r="39" spans="1:16" x14ac:dyDescent="0.35">
      <c r="B39">
        <v>3242000</v>
      </c>
      <c r="C39">
        <v>21545.599999999999</v>
      </c>
      <c r="G39">
        <v>4415</v>
      </c>
      <c r="H39">
        <v>68.972099999999998</v>
      </c>
      <c r="L39">
        <f t="shared" si="2"/>
        <v>0.52631578947368418</v>
      </c>
      <c r="M39">
        <f t="shared" si="3"/>
        <v>0.26000044717796306</v>
      </c>
      <c r="N39">
        <f t="shared" si="4"/>
        <v>0.26237321481759457</v>
      </c>
      <c r="O39">
        <f t="shared" si="1"/>
        <v>0.40250030446316526</v>
      </c>
      <c r="P39">
        <f t="shared" si="5"/>
        <v>0.47149949978784766</v>
      </c>
    </row>
    <row r="40" spans="1:16" x14ac:dyDescent="0.35">
      <c r="B40">
        <v>834000</v>
      </c>
      <c r="C40">
        <v>5771.48</v>
      </c>
      <c r="G40">
        <v>3712</v>
      </c>
      <c r="H40">
        <v>48.855200000000004</v>
      </c>
      <c r="L40">
        <f t="shared" si="2"/>
        <v>0.57894736842105265</v>
      </c>
      <c r="M40">
        <f t="shared" si="3"/>
        <v>0.20666845537851894</v>
      </c>
      <c r="N40">
        <f t="shared" si="4"/>
        <v>0.21093749733875974</v>
      </c>
      <c r="O40">
        <f t="shared" si="1"/>
        <v>0.45368188629492145</v>
      </c>
      <c r="P40">
        <f t="shared" si="5"/>
        <v>0.50885458241139703</v>
      </c>
    </row>
    <row r="41" spans="1:16" x14ac:dyDescent="0.35">
      <c r="B41">
        <v>1498000</v>
      </c>
      <c r="C41">
        <v>10502.2</v>
      </c>
      <c r="G41">
        <v>3326</v>
      </c>
      <c r="H41">
        <v>66.919300000000007</v>
      </c>
      <c r="L41">
        <f t="shared" si="2"/>
        <v>0.63157894736842102</v>
      </c>
      <c r="M41">
        <f t="shared" si="3"/>
        <v>0.37741734087344175</v>
      </c>
      <c r="N41">
        <f t="shared" si="4"/>
        <v>0.38070504389635995</v>
      </c>
      <c r="O41">
        <f t="shared" si="1"/>
        <v>0.51629539810544478</v>
      </c>
      <c r="P41">
        <f t="shared" si="5"/>
        <v>0.55257407148361404</v>
      </c>
    </row>
    <row r="42" spans="1:16" x14ac:dyDescent="0.35">
      <c r="B42">
        <v>1022000</v>
      </c>
      <c r="C42">
        <v>7327.46</v>
      </c>
      <c r="G42">
        <v>6223</v>
      </c>
      <c r="H42">
        <v>78.004099999999994</v>
      </c>
      <c r="L42">
        <f t="shared" si="2"/>
        <v>0.68421052631578949</v>
      </c>
      <c r="M42">
        <f t="shared" si="3"/>
        <v>0.44975439610336004</v>
      </c>
      <c r="N42">
        <f t="shared" si="4"/>
        <v>0.45381541504797351</v>
      </c>
      <c r="O42">
        <f t="shared" si="1"/>
        <v>0.47189143108277692</v>
      </c>
      <c r="P42">
        <f t="shared" si="5"/>
        <v>0.56018264761397607</v>
      </c>
    </row>
    <row r="43" spans="1:16" x14ac:dyDescent="0.35">
      <c r="B43">
        <v>3226000</v>
      </c>
      <c r="C43">
        <v>21626.799999999999</v>
      </c>
      <c r="G43">
        <v>4545</v>
      </c>
      <c r="H43">
        <v>79.235799999999998</v>
      </c>
      <c r="L43">
        <f t="shared" si="2"/>
        <v>0.73684210526315785</v>
      </c>
      <c r="M43">
        <f t="shared" si="3"/>
        <v>0.571921695698836</v>
      </c>
      <c r="N43">
        <f t="shared" si="4"/>
        <v>0.5728121234398682</v>
      </c>
      <c r="O43">
        <f t="shared" si="1"/>
        <v>0.6860269939689817</v>
      </c>
      <c r="P43">
        <f t="shared" si="5"/>
        <v>0.68981757985474967</v>
      </c>
    </row>
    <row r="44" spans="1:16" x14ac:dyDescent="0.35">
      <c r="B44">
        <v>1234000</v>
      </c>
      <c r="C44">
        <v>8310.7199999999993</v>
      </c>
      <c r="G44">
        <v>2853</v>
      </c>
      <c r="H44">
        <v>54.602899999999998</v>
      </c>
      <c r="L44">
        <f t="shared" si="2"/>
        <v>0.78947368421052633</v>
      </c>
      <c r="M44">
        <f t="shared" si="3"/>
        <v>0.46466950108698646</v>
      </c>
      <c r="N44">
        <f t="shared" si="4"/>
        <v>0.46427838517701542</v>
      </c>
      <c r="O44">
        <f t="shared" si="1"/>
        <v>0.79006867630005773</v>
      </c>
      <c r="P44">
        <f t="shared" si="5"/>
        <v>0.81889816238631752</v>
      </c>
    </row>
    <row r="45" spans="1:16" x14ac:dyDescent="0.35">
      <c r="B45">
        <v>776000</v>
      </c>
      <c r="C45">
        <v>5564.57</v>
      </c>
      <c r="G45">
        <v>2285</v>
      </c>
      <c r="H45">
        <v>38.591500000000003</v>
      </c>
      <c r="L45">
        <f t="shared" si="2"/>
        <v>0.84210526315789469</v>
      </c>
      <c r="M45">
        <f t="shared" si="3"/>
        <v>0.68835221800269686</v>
      </c>
      <c r="N45">
        <f t="shared" si="4"/>
        <v>0.69406594645300879</v>
      </c>
      <c r="O45">
        <f t="shared" si="1"/>
        <v>0.64325918552132033</v>
      </c>
      <c r="P45">
        <f t="shared" si="5"/>
        <v>0.70448274134120092</v>
      </c>
    </row>
    <row r="46" spans="1:16" x14ac:dyDescent="0.35">
      <c r="B46">
        <v>1196000</v>
      </c>
      <c r="C46">
        <v>8310.7199999999993</v>
      </c>
      <c r="G46">
        <v>2024</v>
      </c>
      <c r="H46">
        <v>42.697000000000003</v>
      </c>
      <c r="L46">
        <f t="shared" si="2"/>
        <v>0.89473684210526316</v>
      </c>
      <c r="M46">
        <f t="shared" si="3"/>
        <v>0.73355073061999509</v>
      </c>
      <c r="N46">
        <f t="shared" si="4"/>
        <v>0.73428742427716065</v>
      </c>
      <c r="O46">
        <f t="shared" si="1"/>
        <v>0.9834477938334294</v>
      </c>
      <c r="P46">
        <f t="shared" si="5"/>
        <v>0.93926315432263552</v>
      </c>
    </row>
    <row r="47" spans="1:16" x14ac:dyDescent="0.35">
      <c r="B47">
        <v>3560000</v>
      </c>
      <c r="C47">
        <v>23388.9</v>
      </c>
      <c r="D47">
        <f>AVERAGE(B38:B47)</f>
        <v>2028000</v>
      </c>
      <c r="E47">
        <f>AVERAGE(C38:C47)</f>
        <v>13749.245000000001</v>
      </c>
      <c r="G47">
        <v>4820</v>
      </c>
      <c r="H47">
        <v>59.94</v>
      </c>
      <c r="I47">
        <f>AVERAGE(G38:G47)</f>
        <v>3854</v>
      </c>
      <c r="J47">
        <f>AVERAGE(H38:H47)</f>
        <v>60.3095</v>
      </c>
      <c r="L47">
        <f t="shared" si="2"/>
        <v>0.94736842105263153</v>
      </c>
      <c r="M47">
        <f t="shared" si="3"/>
        <v>0.54627947934725773</v>
      </c>
      <c r="N47">
        <f t="shared" si="4"/>
        <v>0.54790028728442519</v>
      </c>
      <c r="O47">
        <f t="shared" si="1"/>
        <v>0.99941225371577425</v>
      </c>
      <c r="P47">
        <f t="shared" si="5"/>
        <v>0.94410638473035813</v>
      </c>
    </row>
    <row r="48" spans="1:16" x14ac:dyDescent="0.35">
      <c r="L48">
        <f t="shared" si="2"/>
        <v>1</v>
      </c>
      <c r="M48">
        <f t="shared" si="3"/>
        <v>1</v>
      </c>
      <c r="N48">
        <f t="shared" si="4"/>
        <v>1</v>
      </c>
      <c r="O48">
        <f t="shared" si="1"/>
        <v>1</v>
      </c>
      <c r="P48">
        <f t="shared" si="5"/>
        <v>1</v>
      </c>
    </row>
    <row r="49" spans="1:10" x14ac:dyDescent="0.35">
      <c r="A49">
        <v>2500</v>
      </c>
      <c r="B49">
        <v>6087500</v>
      </c>
      <c r="C49">
        <v>40587.599999999999</v>
      </c>
      <c r="G49">
        <v>2488</v>
      </c>
      <c r="H49">
        <v>46.802500000000002</v>
      </c>
    </row>
    <row r="50" spans="1:10" x14ac:dyDescent="0.35">
      <c r="B50">
        <v>4147500</v>
      </c>
      <c r="C50">
        <v>26824.799999999999</v>
      </c>
      <c r="G50">
        <v>6986</v>
      </c>
      <c r="H50">
        <v>94.836600000000004</v>
      </c>
    </row>
    <row r="51" spans="1:10" x14ac:dyDescent="0.35">
      <c r="B51">
        <v>835000</v>
      </c>
      <c r="C51">
        <v>6088.02</v>
      </c>
      <c r="G51">
        <v>3899</v>
      </c>
      <c r="H51">
        <v>69.382599999999996</v>
      </c>
    </row>
    <row r="52" spans="1:10" x14ac:dyDescent="0.35">
      <c r="B52">
        <v>1680000</v>
      </c>
      <c r="C52">
        <v>12279.5</v>
      </c>
      <c r="G52">
        <v>4331</v>
      </c>
      <c r="H52">
        <v>75.951400000000007</v>
      </c>
    </row>
    <row r="53" spans="1:10" x14ac:dyDescent="0.35">
      <c r="B53">
        <v>5232500</v>
      </c>
      <c r="C53">
        <v>35190.1</v>
      </c>
      <c r="G53">
        <v>4609</v>
      </c>
      <c r="H53">
        <v>78.414699999999996</v>
      </c>
    </row>
    <row r="54" spans="1:10" x14ac:dyDescent="0.35">
      <c r="B54">
        <v>4692500</v>
      </c>
      <c r="C54">
        <v>30842.799999999999</v>
      </c>
      <c r="G54">
        <v>2135</v>
      </c>
      <c r="H54">
        <v>57.066200000000002</v>
      </c>
    </row>
    <row r="55" spans="1:10" x14ac:dyDescent="0.35">
      <c r="B55">
        <v>5940000</v>
      </c>
      <c r="C55">
        <v>38982.400000000001</v>
      </c>
      <c r="G55">
        <v>3176</v>
      </c>
      <c r="H55">
        <v>69.793199999999999</v>
      </c>
    </row>
    <row r="56" spans="1:10" x14ac:dyDescent="0.35">
      <c r="B56">
        <v>2882500</v>
      </c>
      <c r="C56">
        <v>19142.599999999999</v>
      </c>
      <c r="G56">
        <v>5470</v>
      </c>
      <c r="H56">
        <v>88.678399999999996</v>
      </c>
    </row>
    <row r="57" spans="1:10" x14ac:dyDescent="0.35">
      <c r="B57">
        <v>6125000</v>
      </c>
      <c r="C57">
        <v>40947.199999999997</v>
      </c>
      <c r="G57">
        <v>4839</v>
      </c>
      <c r="H57">
        <v>101.405</v>
      </c>
    </row>
    <row r="58" spans="1:10" x14ac:dyDescent="0.35">
      <c r="B58">
        <v>1525000</v>
      </c>
      <c r="C58">
        <v>10122.1</v>
      </c>
      <c r="D58">
        <f>AVERAGE(B49:B58)</f>
        <v>3914750</v>
      </c>
      <c r="E58">
        <f>AVERAGE(C49:C58)</f>
        <v>26100.711999999996</v>
      </c>
      <c r="G58">
        <v>4931</v>
      </c>
      <c r="H58">
        <v>84.162300000000002</v>
      </c>
      <c r="I58">
        <f>AVERAGE(G49:G58)</f>
        <v>4286.3999999999996</v>
      </c>
      <c r="J58">
        <f>AVERAGE(H49:H58)</f>
        <v>76.649289999999993</v>
      </c>
    </row>
    <row r="60" spans="1:10" x14ac:dyDescent="0.35">
      <c r="A60">
        <v>3000</v>
      </c>
      <c r="B60">
        <v>5019000</v>
      </c>
      <c r="C60">
        <v>42144.4</v>
      </c>
      <c r="G60">
        <v>3761</v>
      </c>
      <c r="H60">
        <v>107.15300000000001</v>
      </c>
    </row>
    <row r="61" spans="1:10" x14ac:dyDescent="0.35">
      <c r="B61">
        <v>8544000</v>
      </c>
      <c r="C61">
        <v>57984.2</v>
      </c>
      <c r="G61">
        <v>6079</v>
      </c>
      <c r="H61">
        <v>99.352599999999995</v>
      </c>
    </row>
    <row r="62" spans="1:10" x14ac:dyDescent="0.35">
      <c r="B62">
        <v>6240000</v>
      </c>
      <c r="C62">
        <v>42687.1</v>
      </c>
      <c r="G62">
        <v>7454</v>
      </c>
      <c r="H62">
        <v>114.953</v>
      </c>
    </row>
    <row r="63" spans="1:10" x14ac:dyDescent="0.35">
      <c r="B63">
        <v>5652000</v>
      </c>
      <c r="C63">
        <v>36800.699999999997</v>
      </c>
      <c r="G63">
        <v>4910</v>
      </c>
      <c r="H63">
        <v>90.320599999999999</v>
      </c>
    </row>
    <row r="64" spans="1:10" x14ac:dyDescent="0.35">
      <c r="B64">
        <v>387000</v>
      </c>
      <c r="C64">
        <v>3113.19</v>
      </c>
      <c r="G64">
        <v>6547</v>
      </c>
      <c r="H64">
        <v>133.018</v>
      </c>
    </row>
    <row r="65" spans="1:10" x14ac:dyDescent="0.35">
      <c r="B65">
        <v>795000</v>
      </c>
      <c r="C65">
        <v>5465.21</v>
      </c>
      <c r="G65">
        <v>8091</v>
      </c>
      <c r="H65">
        <v>124.807</v>
      </c>
    </row>
    <row r="66" spans="1:10" x14ac:dyDescent="0.35">
      <c r="B66">
        <v>3576000</v>
      </c>
      <c r="C66">
        <v>24290.1</v>
      </c>
      <c r="G66">
        <v>3365</v>
      </c>
      <c r="H66">
        <v>64.045500000000004</v>
      </c>
    </row>
    <row r="67" spans="1:10" x14ac:dyDescent="0.35">
      <c r="B67">
        <v>231000</v>
      </c>
      <c r="C67">
        <v>1950.51</v>
      </c>
      <c r="G67">
        <v>6225</v>
      </c>
      <c r="H67">
        <v>117.827</v>
      </c>
    </row>
    <row r="68" spans="1:10" x14ac:dyDescent="0.35">
      <c r="B68">
        <v>6054000</v>
      </c>
      <c r="C68">
        <v>39780.5</v>
      </c>
      <c r="G68">
        <v>3444</v>
      </c>
      <c r="H68">
        <v>66.098200000000006</v>
      </c>
    </row>
    <row r="69" spans="1:10" x14ac:dyDescent="0.35">
      <c r="B69">
        <v>1662000</v>
      </c>
      <c r="C69">
        <v>11195.2</v>
      </c>
      <c r="D69">
        <f>AVERAGE(B60:B69)</f>
        <v>3816000</v>
      </c>
      <c r="E69">
        <f>AVERAGE(C60:C69)</f>
        <v>26541.111000000004</v>
      </c>
      <c r="G69">
        <v>1949</v>
      </c>
      <c r="H69">
        <v>51.3185</v>
      </c>
      <c r="I69">
        <f>AVERAGE(G60:G69)</f>
        <v>5182.5</v>
      </c>
      <c r="J69">
        <f>AVERAGE(H60:H69)</f>
        <v>96.889340000000018</v>
      </c>
    </row>
    <row r="71" spans="1:10" x14ac:dyDescent="0.35">
      <c r="A71">
        <v>3500</v>
      </c>
      <c r="B71">
        <v>5995500</v>
      </c>
      <c r="C71">
        <v>40366.699999999997</v>
      </c>
      <c r="G71">
        <v>4895</v>
      </c>
      <c r="H71">
        <v>97.299899999999994</v>
      </c>
    </row>
    <row r="72" spans="1:10" x14ac:dyDescent="0.35">
      <c r="B72">
        <v>2243500</v>
      </c>
      <c r="C72">
        <v>16063.5</v>
      </c>
      <c r="G72">
        <v>6040</v>
      </c>
      <c r="H72">
        <v>105.1</v>
      </c>
    </row>
    <row r="73" spans="1:10" x14ac:dyDescent="0.35">
      <c r="B73">
        <v>8904000</v>
      </c>
      <c r="C73">
        <v>59337.3</v>
      </c>
      <c r="G73">
        <v>10546</v>
      </c>
      <c r="H73">
        <v>144.923</v>
      </c>
    </row>
    <row r="74" spans="1:10" x14ac:dyDescent="0.35">
      <c r="B74">
        <v>374500</v>
      </c>
      <c r="C74">
        <v>2872.19</v>
      </c>
      <c r="G74">
        <v>3874</v>
      </c>
      <c r="H74">
        <v>92.3733</v>
      </c>
    </row>
    <row r="75" spans="1:10" x14ac:dyDescent="0.35">
      <c r="B75">
        <v>10752000</v>
      </c>
      <c r="C75">
        <v>70354.399999999994</v>
      </c>
      <c r="G75">
        <v>3889</v>
      </c>
      <c r="H75">
        <v>87.446700000000007</v>
      </c>
    </row>
    <row r="76" spans="1:10" x14ac:dyDescent="0.35">
      <c r="B76">
        <v>8585500</v>
      </c>
      <c r="C76">
        <v>69110.8</v>
      </c>
      <c r="G76">
        <v>6101</v>
      </c>
      <c r="H76">
        <v>125.217</v>
      </c>
    </row>
    <row r="77" spans="1:10" x14ac:dyDescent="0.35">
      <c r="B77">
        <v>5946500</v>
      </c>
      <c r="C77">
        <v>41001</v>
      </c>
      <c r="G77">
        <v>6973</v>
      </c>
      <c r="H77">
        <v>90.320599999999999</v>
      </c>
    </row>
    <row r="78" spans="1:10" x14ac:dyDescent="0.35">
      <c r="B78">
        <v>8872500</v>
      </c>
      <c r="C78">
        <v>59899.4</v>
      </c>
      <c r="G78">
        <v>6311</v>
      </c>
      <c r="H78">
        <v>122.343</v>
      </c>
    </row>
    <row r="79" spans="1:10" x14ac:dyDescent="0.35">
      <c r="B79">
        <v>2184000</v>
      </c>
      <c r="C79">
        <v>15014.1</v>
      </c>
      <c r="G79">
        <v>6265</v>
      </c>
      <c r="H79">
        <v>115.77500000000001</v>
      </c>
    </row>
    <row r="80" spans="1:10" x14ac:dyDescent="0.35">
      <c r="B80">
        <v>1074500</v>
      </c>
      <c r="C80">
        <v>7345.52</v>
      </c>
      <c r="D80">
        <f>AVERAGE(B71:B80)</f>
        <v>5493250</v>
      </c>
      <c r="E80">
        <f>AVERAGE(C71:C80)</f>
        <v>38136.491000000002</v>
      </c>
      <c r="G80">
        <v>5258</v>
      </c>
      <c r="H80">
        <v>109.206</v>
      </c>
      <c r="I80">
        <f>AVERAGE(G71:G80)</f>
        <v>6015.2</v>
      </c>
      <c r="J80">
        <f>AVERAGE(H71:H80)</f>
        <v>109.00044999999997</v>
      </c>
    </row>
    <row r="82" spans="1:10" x14ac:dyDescent="0.35">
      <c r="A82">
        <v>4000</v>
      </c>
      <c r="B82">
        <v>13552000</v>
      </c>
      <c r="C82">
        <v>88866</v>
      </c>
      <c r="G82">
        <v>5453</v>
      </c>
      <c r="H82">
        <v>109.206</v>
      </c>
    </row>
    <row r="83" spans="1:10" x14ac:dyDescent="0.35">
      <c r="B83">
        <v>11772000</v>
      </c>
      <c r="C83">
        <v>77777.5</v>
      </c>
      <c r="G83">
        <v>8051</v>
      </c>
      <c r="H83">
        <v>156.41900000000001</v>
      </c>
    </row>
    <row r="84" spans="1:10" x14ac:dyDescent="0.35">
      <c r="B84">
        <v>8528000</v>
      </c>
      <c r="C84">
        <v>55607.9</v>
      </c>
      <c r="G84">
        <v>4412</v>
      </c>
      <c r="H84">
        <v>97.710400000000007</v>
      </c>
    </row>
    <row r="85" spans="1:10" x14ac:dyDescent="0.35">
      <c r="B85">
        <v>14936000</v>
      </c>
      <c r="C85">
        <v>98226.1</v>
      </c>
      <c r="G85">
        <v>8303</v>
      </c>
      <c r="H85">
        <v>102.637</v>
      </c>
    </row>
    <row r="86" spans="1:10" x14ac:dyDescent="0.35">
      <c r="B86">
        <v>12224000</v>
      </c>
      <c r="C86">
        <v>85363.6</v>
      </c>
      <c r="G86">
        <v>5737</v>
      </c>
      <c r="H86">
        <v>114.953</v>
      </c>
    </row>
    <row r="87" spans="1:10" x14ac:dyDescent="0.35">
      <c r="B87">
        <v>11416000</v>
      </c>
      <c r="C87">
        <v>75421.8</v>
      </c>
      <c r="G87">
        <v>7534</v>
      </c>
      <c r="H87">
        <v>134.249</v>
      </c>
    </row>
    <row r="88" spans="1:10" x14ac:dyDescent="0.35">
      <c r="B88">
        <v>12024000</v>
      </c>
      <c r="C88">
        <v>78775.100000000006</v>
      </c>
      <c r="G88">
        <v>8744</v>
      </c>
      <c r="H88">
        <v>141.22800000000001</v>
      </c>
    </row>
    <row r="89" spans="1:10" x14ac:dyDescent="0.35">
      <c r="B89">
        <v>15672000</v>
      </c>
      <c r="C89">
        <v>102977</v>
      </c>
      <c r="G89">
        <v>5084</v>
      </c>
      <c r="H89">
        <v>102.637</v>
      </c>
    </row>
    <row r="90" spans="1:10" x14ac:dyDescent="0.35">
      <c r="B90">
        <v>764000</v>
      </c>
      <c r="C90">
        <v>5619.99</v>
      </c>
      <c r="G90">
        <v>8265</v>
      </c>
      <c r="H90">
        <v>115.77500000000001</v>
      </c>
    </row>
    <row r="91" spans="1:10" x14ac:dyDescent="0.35">
      <c r="B91">
        <v>7064000</v>
      </c>
      <c r="C91">
        <v>47422.8</v>
      </c>
      <c r="D91">
        <f>AVERAGE(B82:B91)</f>
        <v>10795200</v>
      </c>
      <c r="E91">
        <f>AVERAGE(C82:C91)</f>
        <v>71605.77900000001</v>
      </c>
      <c r="G91">
        <v>7600</v>
      </c>
      <c r="H91">
        <v>137.53399999999999</v>
      </c>
      <c r="I91">
        <f>AVERAGE(G82:G91)</f>
        <v>6918.3</v>
      </c>
      <c r="J91">
        <f>AVERAGE(H82:H91)</f>
        <v>121.23483999999999</v>
      </c>
    </row>
    <row r="93" spans="1:10" x14ac:dyDescent="0.35">
      <c r="A93">
        <v>4500</v>
      </c>
      <c r="B93">
        <v>6165000</v>
      </c>
      <c r="C93">
        <v>43567.3</v>
      </c>
      <c r="G93">
        <v>5807</v>
      </c>
      <c r="H93">
        <v>130.14400000000001</v>
      </c>
    </row>
    <row r="94" spans="1:10" x14ac:dyDescent="0.35">
      <c r="B94">
        <v>11992500</v>
      </c>
      <c r="C94">
        <v>78244.3</v>
      </c>
      <c r="G94">
        <v>4992</v>
      </c>
      <c r="H94">
        <v>113.31100000000001</v>
      </c>
    </row>
    <row r="95" spans="1:10" x14ac:dyDescent="0.35">
      <c r="B95">
        <v>10300500</v>
      </c>
      <c r="C95">
        <v>67723.199999999997</v>
      </c>
      <c r="G95">
        <v>10619</v>
      </c>
      <c r="H95">
        <v>144.51300000000001</v>
      </c>
    </row>
    <row r="96" spans="1:10" x14ac:dyDescent="0.35">
      <c r="B96">
        <v>3109500</v>
      </c>
      <c r="C96">
        <v>20958.099999999999</v>
      </c>
      <c r="G96">
        <v>8426</v>
      </c>
      <c r="H96">
        <v>138.76499999999999</v>
      </c>
    </row>
    <row r="97" spans="1:10" x14ac:dyDescent="0.35">
      <c r="B97">
        <v>18112500</v>
      </c>
      <c r="C97">
        <v>119348</v>
      </c>
      <c r="G97">
        <v>6368</v>
      </c>
      <c r="H97">
        <v>130.554</v>
      </c>
    </row>
    <row r="98" spans="1:10" x14ac:dyDescent="0.35">
      <c r="B98">
        <v>8901000</v>
      </c>
      <c r="C98">
        <v>59230.6</v>
      </c>
      <c r="G98">
        <v>6583</v>
      </c>
      <c r="H98">
        <v>113.31100000000001</v>
      </c>
    </row>
    <row r="99" spans="1:10" x14ac:dyDescent="0.35">
      <c r="B99">
        <v>9796500</v>
      </c>
      <c r="C99">
        <v>64680.6</v>
      </c>
      <c r="G99">
        <v>11791</v>
      </c>
      <c r="H99">
        <v>201.57900000000001</v>
      </c>
    </row>
    <row r="100" spans="1:10" x14ac:dyDescent="0.35">
      <c r="B100">
        <v>17239500</v>
      </c>
      <c r="C100">
        <v>113003</v>
      </c>
      <c r="G100">
        <v>4813</v>
      </c>
      <c r="H100">
        <v>104.69</v>
      </c>
    </row>
    <row r="101" spans="1:10" x14ac:dyDescent="0.35">
      <c r="B101">
        <v>8325000</v>
      </c>
      <c r="C101">
        <v>58187.8</v>
      </c>
      <c r="G101">
        <v>3220</v>
      </c>
      <c r="H101">
        <v>78.825199999999995</v>
      </c>
    </row>
    <row r="102" spans="1:10" x14ac:dyDescent="0.35">
      <c r="B102">
        <v>7938000</v>
      </c>
      <c r="C102">
        <v>51605.5</v>
      </c>
      <c r="D102">
        <f>AVERAGE(B93:B102)</f>
        <v>10188000</v>
      </c>
      <c r="E102">
        <f>AVERAGE(C93:C102)</f>
        <v>67654.84</v>
      </c>
      <c r="G102">
        <v>3736</v>
      </c>
      <c r="H102">
        <v>88.678399999999996</v>
      </c>
      <c r="I102">
        <f>AVERAGE(G93:G102)</f>
        <v>6635.5</v>
      </c>
      <c r="J102">
        <f>AVERAGE(H93:H102)</f>
        <v>124.43706</v>
      </c>
    </row>
    <row r="104" spans="1:10" x14ac:dyDescent="0.35">
      <c r="A104">
        <v>5000</v>
      </c>
      <c r="B104">
        <v>10070000</v>
      </c>
      <c r="C104">
        <v>65677</v>
      </c>
      <c r="G104">
        <v>5762</v>
      </c>
      <c r="H104">
        <v>100.584</v>
      </c>
    </row>
    <row r="105" spans="1:10" x14ac:dyDescent="0.35">
      <c r="B105">
        <v>90000</v>
      </c>
      <c r="C105">
        <v>773.47199999999998</v>
      </c>
      <c r="G105">
        <v>5450</v>
      </c>
      <c r="H105">
        <v>166.68199999999999</v>
      </c>
    </row>
    <row r="106" spans="1:10" x14ac:dyDescent="0.35">
      <c r="B106">
        <v>10855000</v>
      </c>
      <c r="C106">
        <v>74572.3</v>
      </c>
      <c r="G106">
        <v>5781</v>
      </c>
      <c r="H106">
        <v>130.965</v>
      </c>
    </row>
    <row r="107" spans="1:10" x14ac:dyDescent="0.35">
      <c r="B107">
        <v>19420000</v>
      </c>
      <c r="C107">
        <v>131972</v>
      </c>
      <c r="G107">
        <v>9893</v>
      </c>
      <c r="H107">
        <v>180.64099999999999</v>
      </c>
    </row>
    <row r="108" spans="1:10" x14ac:dyDescent="0.35">
      <c r="B108">
        <v>7715000</v>
      </c>
      <c r="C108">
        <v>51082</v>
      </c>
      <c r="G108">
        <v>3579</v>
      </c>
      <c r="H108">
        <v>88.678399999999996</v>
      </c>
    </row>
    <row r="109" spans="1:10" x14ac:dyDescent="0.35">
      <c r="B109">
        <v>1370000</v>
      </c>
      <c r="C109">
        <v>10030.5</v>
      </c>
      <c r="G109">
        <v>8266</v>
      </c>
      <c r="H109">
        <v>141.63900000000001</v>
      </c>
    </row>
    <row r="110" spans="1:10" x14ac:dyDescent="0.35">
      <c r="B110">
        <v>1620000</v>
      </c>
      <c r="C110">
        <v>11487.5</v>
      </c>
      <c r="G110">
        <v>8661</v>
      </c>
      <c r="H110">
        <v>160.114</v>
      </c>
    </row>
    <row r="111" spans="1:10" x14ac:dyDescent="0.35">
      <c r="B111">
        <v>9630000</v>
      </c>
      <c r="C111">
        <v>64616.6</v>
      </c>
      <c r="G111">
        <v>9409</v>
      </c>
      <c r="H111">
        <v>176.125</v>
      </c>
    </row>
    <row r="112" spans="1:10" x14ac:dyDescent="0.35">
      <c r="B112">
        <v>12465000</v>
      </c>
      <c r="C112">
        <v>82216.3</v>
      </c>
      <c r="G112">
        <v>9209</v>
      </c>
      <c r="H112">
        <v>183.51499999999999</v>
      </c>
    </row>
    <row r="113" spans="1:10" x14ac:dyDescent="0.35">
      <c r="B113">
        <v>8150000</v>
      </c>
      <c r="C113">
        <v>57936.5</v>
      </c>
      <c r="D113">
        <f>AVERAGE(B104:B113)</f>
        <v>8138500</v>
      </c>
      <c r="E113">
        <f>AVERAGE(C104:C113)</f>
        <v>55036.417200000004</v>
      </c>
      <c r="G113">
        <v>8067</v>
      </c>
      <c r="H113">
        <v>126.038</v>
      </c>
      <c r="I113">
        <f>AVERAGE(G104:G113)</f>
        <v>7407.7</v>
      </c>
      <c r="J113">
        <f>AVERAGE(H104:H113)</f>
        <v>145.49814000000001</v>
      </c>
    </row>
    <row r="115" spans="1:10" x14ac:dyDescent="0.35">
      <c r="A115">
        <v>5500</v>
      </c>
      <c r="B115">
        <v>15471500</v>
      </c>
      <c r="C115">
        <v>102619</v>
      </c>
      <c r="G115">
        <v>9571</v>
      </c>
      <c r="H115">
        <v>200.34700000000001</v>
      </c>
    </row>
    <row r="116" spans="1:10" x14ac:dyDescent="0.35">
      <c r="B116">
        <v>21692000</v>
      </c>
      <c r="C116">
        <v>141564</v>
      </c>
      <c r="G116">
        <v>4123</v>
      </c>
      <c r="H116">
        <v>108.38500000000001</v>
      </c>
    </row>
    <row r="117" spans="1:10" x14ac:dyDescent="0.35">
      <c r="B117">
        <v>25107500</v>
      </c>
      <c r="C117">
        <v>162890</v>
      </c>
      <c r="G117">
        <v>5717</v>
      </c>
      <c r="H117">
        <v>141.22800000000001</v>
      </c>
    </row>
    <row r="118" spans="1:10" x14ac:dyDescent="0.35">
      <c r="B118">
        <v>6165500</v>
      </c>
      <c r="C118">
        <v>40432</v>
      </c>
      <c r="G118">
        <v>7878</v>
      </c>
      <c r="H118">
        <v>143.28100000000001</v>
      </c>
    </row>
    <row r="119" spans="1:10" x14ac:dyDescent="0.35">
      <c r="B119">
        <v>7573500</v>
      </c>
      <c r="C119">
        <v>49714.5</v>
      </c>
      <c r="G119">
        <v>14287</v>
      </c>
      <c r="H119">
        <v>222.517</v>
      </c>
    </row>
    <row r="120" spans="1:10" x14ac:dyDescent="0.35">
      <c r="B120">
        <v>14602500</v>
      </c>
      <c r="C120">
        <v>96065.8</v>
      </c>
      <c r="G120">
        <v>11850</v>
      </c>
      <c r="H120">
        <v>198.70500000000001</v>
      </c>
    </row>
    <row r="121" spans="1:10" x14ac:dyDescent="0.35">
      <c r="B121">
        <v>25041500</v>
      </c>
      <c r="C121">
        <v>161945</v>
      </c>
      <c r="G121">
        <v>5977</v>
      </c>
      <c r="H121">
        <v>119.059</v>
      </c>
    </row>
    <row r="122" spans="1:10" x14ac:dyDescent="0.35">
      <c r="B122">
        <v>19327000</v>
      </c>
      <c r="C122">
        <v>128390</v>
      </c>
      <c r="G122">
        <v>7962</v>
      </c>
      <c r="H122">
        <v>151.08199999999999</v>
      </c>
    </row>
    <row r="123" spans="1:10" x14ac:dyDescent="0.35">
      <c r="B123">
        <v>8596500</v>
      </c>
      <c r="C123">
        <v>60064.800000000003</v>
      </c>
      <c r="G123">
        <v>8593</v>
      </c>
      <c r="H123">
        <v>160.935</v>
      </c>
    </row>
    <row r="124" spans="1:10" x14ac:dyDescent="0.35">
      <c r="B124">
        <v>8679000</v>
      </c>
      <c r="C124">
        <v>57673.8</v>
      </c>
      <c r="D124">
        <f>AVERAGE(B115:B124)</f>
        <v>15225650</v>
      </c>
      <c r="E124">
        <f>AVERAGE(C115:C124)</f>
        <v>100135.89000000001</v>
      </c>
      <c r="G124">
        <v>7664</v>
      </c>
      <c r="H124">
        <v>144.102</v>
      </c>
      <c r="I124">
        <f>AVERAGE(G115:G124)</f>
        <v>8362.2000000000007</v>
      </c>
      <c r="J124">
        <f>AVERAGE(H115:H124)</f>
        <v>158.96410000000003</v>
      </c>
    </row>
    <row r="126" spans="1:10" x14ac:dyDescent="0.35">
      <c r="A126">
        <v>6000</v>
      </c>
      <c r="B126">
        <v>1410000</v>
      </c>
      <c r="C126">
        <v>10661.9</v>
      </c>
      <c r="G126">
        <v>5555</v>
      </c>
      <c r="H126">
        <v>128.09100000000001</v>
      </c>
    </row>
    <row r="127" spans="1:10" x14ac:dyDescent="0.35">
      <c r="B127">
        <v>12234000</v>
      </c>
      <c r="C127">
        <v>80086.8</v>
      </c>
      <c r="G127">
        <v>6167</v>
      </c>
      <c r="H127">
        <v>138.35499999999999</v>
      </c>
    </row>
    <row r="128" spans="1:10" x14ac:dyDescent="0.35">
      <c r="B128">
        <v>11898000</v>
      </c>
      <c r="C128">
        <v>80988.800000000003</v>
      </c>
      <c r="G128">
        <v>7783</v>
      </c>
      <c r="H128">
        <v>165.86099999999999</v>
      </c>
    </row>
    <row r="129" spans="1:10" x14ac:dyDescent="0.35">
      <c r="B129">
        <v>20370000</v>
      </c>
      <c r="C129">
        <v>133348</v>
      </c>
      <c r="G129">
        <v>7336</v>
      </c>
      <c r="H129">
        <v>140.40700000000001</v>
      </c>
    </row>
    <row r="130" spans="1:10" x14ac:dyDescent="0.35">
      <c r="B130">
        <v>6762000</v>
      </c>
      <c r="C130">
        <v>44540.3</v>
      </c>
      <c r="G130">
        <v>11063</v>
      </c>
      <c r="H130">
        <v>188.852</v>
      </c>
    </row>
    <row r="131" spans="1:10" x14ac:dyDescent="0.35">
      <c r="B131">
        <v>20958000</v>
      </c>
      <c r="C131">
        <v>138305</v>
      </c>
      <c r="G131">
        <v>7905</v>
      </c>
      <c r="H131">
        <v>155.59800000000001</v>
      </c>
    </row>
    <row r="132" spans="1:10" x14ac:dyDescent="0.35">
      <c r="B132">
        <v>6390000</v>
      </c>
      <c r="C132">
        <v>44030</v>
      </c>
      <c r="G132">
        <v>12253</v>
      </c>
      <c r="H132">
        <v>196.24199999999999</v>
      </c>
    </row>
    <row r="133" spans="1:10" x14ac:dyDescent="0.35">
      <c r="B133">
        <v>22266000</v>
      </c>
      <c r="C133">
        <v>149353</v>
      </c>
      <c r="G133">
        <v>11603</v>
      </c>
      <c r="H133">
        <v>190.905</v>
      </c>
    </row>
    <row r="134" spans="1:10" x14ac:dyDescent="0.35">
      <c r="B134">
        <v>17772000</v>
      </c>
      <c r="C134">
        <v>117081</v>
      </c>
      <c r="G134">
        <v>13199</v>
      </c>
      <c r="H134">
        <v>214.71700000000001</v>
      </c>
    </row>
    <row r="135" spans="1:10" x14ac:dyDescent="0.35">
      <c r="B135">
        <v>1188000</v>
      </c>
      <c r="C135">
        <v>8176.88</v>
      </c>
      <c r="D135">
        <f>AVERAGE(B126:B135)</f>
        <v>12124800</v>
      </c>
      <c r="E135">
        <f>AVERAGE(C126:C135)</f>
        <v>80657.168000000005</v>
      </c>
      <c r="G135">
        <v>10424</v>
      </c>
      <c r="H135">
        <v>181.46199999999999</v>
      </c>
      <c r="I135">
        <f>AVERAGE(G126:G135)</f>
        <v>9328.7999999999993</v>
      </c>
      <c r="J135">
        <f>AVERAGE(H126:H135)</f>
        <v>170.04900000000001</v>
      </c>
    </row>
    <row r="137" spans="1:10" x14ac:dyDescent="0.35">
      <c r="A137">
        <v>6500</v>
      </c>
      <c r="B137">
        <v>26169000</v>
      </c>
      <c r="C137">
        <v>170607</v>
      </c>
      <c r="G137">
        <v>13728</v>
      </c>
      <c r="H137">
        <v>192.958</v>
      </c>
    </row>
    <row r="138" spans="1:10" x14ac:dyDescent="0.35">
      <c r="B138">
        <v>10660000</v>
      </c>
      <c r="C138">
        <v>69617</v>
      </c>
      <c r="G138">
        <v>10294</v>
      </c>
      <c r="H138">
        <v>181.87299999999999</v>
      </c>
    </row>
    <row r="139" spans="1:10" x14ac:dyDescent="0.35">
      <c r="B139">
        <v>22932000</v>
      </c>
      <c r="C139">
        <v>154015</v>
      </c>
      <c r="G139">
        <v>12262</v>
      </c>
      <c r="H139">
        <v>240.99199999999999</v>
      </c>
    </row>
    <row r="140" spans="1:10" x14ac:dyDescent="0.35">
      <c r="B140">
        <v>38883000</v>
      </c>
      <c r="C140">
        <v>254635</v>
      </c>
      <c r="G140">
        <v>7356</v>
      </c>
      <c r="H140">
        <v>173.66200000000001</v>
      </c>
    </row>
    <row r="141" spans="1:10" x14ac:dyDescent="0.35">
      <c r="B141">
        <v>28678000</v>
      </c>
      <c r="C141">
        <v>187287</v>
      </c>
      <c r="G141">
        <v>9234</v>
      </c>
      <c r="H141">
        <v>163.809</v>
      </c>
    </row>
    <row r="142" spans="1:10" x14ac:dyDescent="0.35">
      <c r="B142">
        <v>28827500</v>
      </c>
      <c r="C142">
        <v>189838</v>
      </c>
      <c r="G142">
        <v>13458</v>
      </c>
      <c r="H142">
        <v>181.05199999999999</v>
      </c>
    </row>
    <row r="143" spans="1:10" x14ac:dyDescent="0.35">
      <c r="B143">
        <v>20468500</v>
      </c>
      <c r="C143">
        <v>135242</v>
      </c>
      <c r="G143">
        <v>7815</v>
      </c>
      <c r="H143">
        <v>184.74700000000001</v>
      </c>
    </row>
    <row r="144" spans="1:10" x14ac:dyDescent="0.35">
      <c r="B144">
        <v>28184000</v>
      </c>
      <c r="C144">
        <v>184479</v>
      </c>
      <c r="G144">
        <v>5012</v>
      </c>
      <c r="H144">
        <v>118.648</v>
      </c>
    </row>
    <row r="145" spans="1:10" x14ac:dyDescent="0.35">
      <c r="B145">
        <v>2041000</v>
      </c>
      <c r="C145">
        <v>13248</v>
      </c>
      <c r="G145">
        <v>15753</v>
      </c>
      <c r="H145">
        <v>227.85400000000001</v>
      </c>
    </row>
    <row r="146" spans="1:10" x14ac:dyDescent="0.35">
      <c r="B146">
        <v>13682500</v>
      </c>
      <c r="C146">
        <v>90513.9</v>
      </c>
      <c r="D146">
        <f>AVERAGE(B137:B146)</f>
        <v>22052550</v>
      </c>
      <c r="E146">
        <f>AVERAGE(C137:C146)</f>
        <v>144948.19</v>
      </c>
      <c r="G146">
        <v>10201</v>
      </c>
      <c r="H146">
        <v>164.63</v>
      </c>
      <c r="I146">
        <f>AVERAGE(G137:G146)</f>
        <v>10511.3</v>
      </c>
      <c r="J146">
        <f>AVERAGE(H137:H146)</f>
        <v>183.02249999999998</v>
      </c>
    </row>
    <row r="148" spans="1:10" x14ac:dyDescent="0.35">
      <c r="A148">
        <v>7000</v>
      </c>
      <c r="B148">
        <v>5124000</v>
      </c>
      <c r="C148">
        <v>33949.9</v>
      </c>
      <c r="G148">
        <v>4663</v>
      </c>
      <c r="H148">
        <v>121.52200000000001</v>
      </c>
    </row>
    <row r="149" spans="1:10" x14ac:dyDescent="0.35">
      <c r="B149">
        <v>16674000</v>
      </c>
      <c r="C149">
        <v>109495</v>
      </c>
      <c r="G149">
        <v>11160</v>
      </c>
      <c r="H149">
        <v>200.75800000000001</v>
      </c>
    </row>
    <row r="150" spans="1:10" x14ac:dyDescent="0.35">
      <c r="B150">
        <v>28238000</v>
      </c>
      <c r="C150">
        <v>185016</v>
      </c>
      <c r="G150">
        <v>10384</v>
      </c>
      <c r="H150">
        <v>243.04400000000001</v>
      </c>
    </row>
    <row r="151" spans="1:10" x14ac:dyDescent="0.35">
      <c r="B151">
        <v>14329000</v>
      </c>
      <c r="C151">
        <v>93761.4</v>
      </c>
      <c r="G151">
        <v>4805</v>
      </c>
      <c r="H151">
        <v>131.786</v>
      </c>
    </row>
    <row r="152" spans="1:10" x14ac:dyDescent="0.35">
      <c r="B152">
        <v>32949000</v>
      </c>
      <c r="C152">
        <v>220097</v>
      </c>
      <c r="G152">
        <v>10512</v>
      </c>
      <c r="H152">
        <v>171.60900000000001</v>
      </c>
    </row>
    <row r="153" spans="1:10" x14ac:dyDescent="0.35">
      <c r="B153">
        <v>35203000</v>
      </c>
      <c r="C153">
        <v>229610</v>
      </c>
      <c r="G153">
        <v>16506</v>
      </c>
      <c r="H153">
        <v>227.85400000000001</v>
      </c>
    </row>
    <row r="154" spans="1:10" x14ac:dyDescent="0.35">
      <c r="B154">
        <v>26950000</v>
      </c>
      <c r="C154">
        <v>175863</v>
      </c>
      <c r="G154">
        <v>16015</v>
      </c>
      <c r="H154">
        <v>235.655</v>
      </c>
    </row>
    <row r="155" spans="1:10" x14ac:dyDescent="0.35">
      <c r="B155">
        <v>41650000</v>
      </c>
      <c r="C155">
        <v>275768</v>
      </c>
      <c r="G155">
        <v>9710</v>
      </c>
      <c r="H155">
        <v>185.15700000000001</v>
      </c>
    </row>
    <row r="156" spans="1:10" x14ac:dyDescent="0.35">
      <c r="B156">
        <v>14882000</v>
      </c>
      <c r="C156">
        <v>95778.8</v>
      </c>
      <c r="G156">
        <v>5443</v>
      </c>
      <c r="H156">
        <v>137.94399999999999</v>
      </c>
    </row>
    <row r="157" spans="1:10" x14ac:dyDescent="0.35">
      <c r="B157">
        <v>46585000</v>
      </c>
      <c r="C157">
        <v>307012</v>
      </c>
      <c r="D157">
        <f>AVERAGE(B148:B157)</f>
        <v>26258400</v>
      </c>
      <c r="E157">
        <f>AVERAGE(C148:C157)</f>
        <v>172635.11000000002</v>
      </c>
      <c r="G157">
        <v>7529</v>
      </c>
      <c r="H157">
        <v>197.47399999999999</v>
      </c>
      <c r="I157">
        <f>AVERAGE(G148:G157)</f>
        <v>9672.7000000000007</v>
      </c>
      <c r="J157">
        <f>AVERAGE(H148:H157)</f>
        <v>185.28029999999998</v>
      </c>
    </row>
    <row r="159" spans="1:10" x14ac:dyDescent="0.35">
      <c r="A159">
        <v>7500</v>
      </c>
      <c r="B159">
        <v>36990000</v>
      </c>
      <c r="C159">
        <v>238521</v>
      </c>
      <c r="G159">
        <v>8694</v>
      </c>
      <c r="H159">
        <v>163.398</v>
      </c>
    </row>
    <row r="160" spans="1:10" x14ac:dyDescent="0.35">
      <c r="B160">
        <v>27120000</v>
      </c>
      <c r="C160">
        <v>174481</v>
      </c>
      <c r="G160">
        <v>15291</v>
      </c>
      <c r="H160">
        <v>266.85599999999999</v>
      </c>
    </row>
    <row r="161" spans="1:10" x14ac:dyDescent="0.35">
      <c r="B161">
        <v>24825000</v>
      </c>
      <c r="C161">
        <v>160856</v>
      </c>
      <c r="G161">
        <v>26509</v>
      </c>
      <c r="H161">
        <v>356.76600000000002</v>
      </c>
    </row>
    <row r="162" spans="1:10" x14ac:dyDescent="0.35">
      <c r="B162">
        <v>31185000</v>
      </c>
      <c r="C162">
        <v>203982</v>
      </c>
      <c r="G162">
        <v>8693</v>
      </c>
      <c r="H162">
        <v>154.77699999999999</v>
      </c>
    </row>
    <row r="163" spans="1:10" x14ac:dyDescent="0.35">
      <c r="B163">
        <v>30765000</v>
      </c>
      <c r="C163">
        <v>201482</v>
      </c>
      <c r="G163">
        <v>17193</v>
      </c>
      <c r="H163">
        <v>261.51900000000001</v>
      </c>
    </row>
    <row r="164" spans="1:10" x14ac:dyDescent="0.35">
      <c r="B164">
        <v>40942500</v>
      </c>
      <c r="C164">
        <v>270988</v>
      </c>
      <c r="G164">
        <v>9455</v>
      </c>
      <c r="H164">
        <v>160.114</v>
      </c>
    </row>
    <row r="165" spans="1:10" x14ac:dyDescent="0.35">
      <c r="B165">
        <v>52035000</v>
      </c>
      <c r="C165">
        <v>340747</v>
      </c>
      <c r="G165">
        <v>16475</v>
      </c>
      <c r="H165">
        <v>258.23500000000001</v>
      </c>
    </row>
    <row r="166" spans="1:10" x14ac:dyDescent="0.35">
      <c r="B166">
        <v>18232500</v>
      </c>
      <c r="C166">
        <v>119944</v>
      </c>
      <c r="G166">
        <v>9856</v>
      </c>
      <c r="H166">
        <v>200.75800000000001</v>
      </c>
    </row>
    <row r="167" spans="1:10" x14ac:dyDescent="0.35">
      <c r="B167">
        <v>29610000</v>
      </c>
      <c r="C167">
        <v>194130</v>
      </c>
      <c r="G167">
        <v>11606</v>
      </c>
      <c r="H167">
        <v>194.18899999999999</v>
      </c>
    </row>
    <row r="168" spans="1:10" x14ac:dyDescent="0.35">
      <c r="B168">
        <v>41910000</v>
      </c>
      <c r="C168">
        <v>271861</v>
      </c>
      <c r="D168">
        <f>AVERAGE(B159:B168)</f>
        <v>33361500</v>
      </c>
      <c r="E168">
        <f>AVERAGE(C159:C168)</f>
        <v>217699.20000000001</v>
      </c>
      <c r="G168">
        <v>13396</v>
      </c>
      <c r="H168">
        <v>220.875</v>
      </c>
      <c r="I168">
        <f>AVERAGE(G159:G168)</f>
        <v>13716.8</v>
      </c>
      <c r="J168">
        <f>AVERAGE(H159:H168)</f>
        <v>223.74870000000001</v>
      </c>
    </row>
    <row r="170" spans="1:10" x14ac:dyDescent="0.35">
      <c r="A170">
        <v>8000</v>
      </c>
      <c r="B170">
        <v>13008000</v>
      </c>
      <c r="C170">
        <v>83282.5</v>
      </c>
      <c r="G170">
        <v>12749</v>
      </c>
      <c r="H170">
        <v>190.494</v>
      </c>
    </row>
    <row r="171" spans="1:10" x14ac:dyDescent="0.35">
      <c r="B171">
        <v>5672000</v>
      </c>
      <c r="C171">
        <v>37618.1</v>
      </c>
      <c r="G171">
        <v>14055</v>
      </c>
      <c r="H171">
        <v>252.48699999999999</v>
      </c>
    </row>
    <row r="172" spans="1:10" x14ac:dyDescent="0.35">
      <c r="B172">
        <v>16560000</v>
      </c>
      <c r="C172">
        <v>108379</v>
      </c>
      <c r="G172">
        <v>15192</v>
      </c>
      <c r="H172">
        <v>259.46600000000001</v>
      </c>
    </row>
    <row r="173" spans="1:10" x14ac:dyDescent="0.35">
      <c r="B173">
        <v>21616000</v>
      </c>
      <c r="C173">
        <v>140265</v>
      </c>
      <c r="G173">
        <v>14703</v>
      </c>
      <c r="H173">
        <v>257.00299999999999</v>
      </c>
    </row>
    <row r="174" spans="1:10" x14ac:dyDescent="0.35">
      <c r="B174">
        <v>63768000</v>
      </c>
      <c r="C174">
        <v>418194</v>
      </c>
      <c r="G174">
        <v>13790</v>
      </c>
      <c r="H174">
        <v>247.15</v>
      </c>
    </row>
    <row r="175" spans="1:10" x14ac:dyDescent="0.35">
      <c r="B175">
        <v>60784000</v>
      </c>
      <c r="C175">
        <v>394828</v>
      </c>
      <c r="G175">
        <v>17150</v>
      </c>
      <c r="H175">
        <v>273.01400000000001</v>
      </c>
    </row>
    <row r="176" spans="1:10" x14ac:dyDescent="0.35">
      <c r="B176">
        <v>12976000</v>
      </c>
      <c r="C176">
        <v>84399.2</v>
      </c>
      <c r="G176">
        <v>8632</v>
      </c>
      <c r="H176">
        <v>156.00800000000001</v>
      </c>
    </row>
    <row r="177" spans="1:10" x14ac:dyDescent="0.35">
      <c r="B177">
        <v>9056000</v>
      </c>
      <c r="C177">
        <v>59237.599999999999</v>
      </c>
      <c r="G177">
        <v>17222</v>
      </c>
      <c r="H177">
        <v>315.71100000000001</v>
      </c>
    </row>
    <row r="178" spans="1:10" x14ac:dyDescent="0.35">
      <c r="B178">
        <v>29480000</v>
      </c>
      <c r="C178">
        <v>191942</v>
      </c>
      <c r="G178">
        <v>20345</v>
      </c>
      <c r="H178">
        <v>315.30099999999999</v>
      </c>
    </row>
    <row r="179" spans="1:10" x14ac:dyDescent="0.35">
      <c r="B179">
        <v>38336000</v>
      </c>
      <c r="C179">
        <v>247829</v>
      </c>
      <c r="D179">
        <f>AVERAGE(B170:B179)</f>
        <v>27125600</v>
      </c>
      <c r="E179">
        <f>AVERAGE(C170:C179)</f>
        <v>176597.44</v>
      </c>
      <c r="G179">
        <v>22979</v>
      </c>
      <c r="H179">
        <v>353.892</v>
      </c>
      <c r="I179">
        <f>AVERAGE(G170:G179)</f>
        <v>15681.7</v>
      </c>
      <c r="J179">
        <f>AVERAGE(H170:H179)</f>
        <v>262.05259999999998</v>
      </c>
    </row>
    <row r="181" spans="1:10" x14ac:dyDescent="0.35">
      <c r="A181">
        <v>8500</v>
      </c>
      <c r="B181">
        <v>51552500</v>
      </c>
      <c r="C181">
        <v>334799</v>
      </c>
      <c r="G181">
        <v>13715</v>
      </c>
      <c r="H181">
        <v>261.51900000000001</v>
      </c>
    </row>
    <row r="182" spans="1:10" x14ac:dyDescent="0.35">
      <c r="B182">
        <v>32725000</v>
      </c>
      <c r="C182">
        <v>213196</v>
      </c>
      <c r="G182">
        <v>23657</v>
      </c>
      <c r="H182">
        <v>326.79599999999999</v>
      </c>
    </row>
    <row r="183" spans="1:10" x14ac:dyDescent="0.35">
      <c r="B183">
        <v>60894000</v>
      </c>
      <c r="C183">
        <v>401424</v>
      </c>
      <c r="G183">
        <v>5697</v>
      </c>
      <c r="H183">
        <v>142.05000000000001</v>
      </c>
    </row>
    <row r="184" spans="1:10" x14ac:dyDescent="0.35">
      <c r="B184">
        <v>36091000</v>
      </c>
      <c r="C184">
        <v>242491</v>
      </c>
      <c r="G184">
        <v>20536</v>
      </c>
      <c r="H184">
        <v>280.404</v>
      </c>
    </row>
    <row r="185" spans="1:10" x14ac:dyDescent="0.35">
      <c r="B185">
        <v>25882500</v>
      </c>
      <c r="C185">
        <v>168716</v>
      </c>
      <c r="G185">
        <v>10918</v>
      </c>
      <c r="H185">
        <v>201.16900000000001</v>
      </c>
    </row>
    <row r="186" spans="1:10" x14ac:dyDescent="0.35">
      <c r="B186">
        <v>19261000</v>
      </c>
      <c r="C186">
        <v>124370</v>
      </c>
      <c r="G186">
        <v>7570</v>
      </c>
      <c r="H186">
        <v>194.6</v>
      </c>
    </row>
    <row r="187" spans="1:10" x14ac:dyDescent="0.35">
      <c r="B187">
        <v>51816000</v>
      </c>
      <c r="C187">
        <v>336721</v>
      </c>
      <c r="G187">
        <v>6537</v>
      </c>
      <c r="H187">
        <v>179.40899999999999</v>
      </c>
    </row>
    <row r="188" spans="1:10" x14ac:dyDescent="0.35">
      <c r="B188">
        <v>54374500</v>
      </c>
      <c r="C188">
        <v>359312</v>
      </c>
      <c r="G188">
        <v>17799</v>
      </c>
      <c r="H188">
        <v>328.84899999999999</v>
      </c>
    </row>
    <row r="189" spans="1:10" x14ac:dyDescent="0.35">
      <c r="B189">
        <v>4683500</v>
      </c>
      <c r="C189">
        <v>32140.6</v>
      </c>
      <c r="G189">
        <v>11003</v>
      </c>
      <c r="H189">
        <v>188.44200000000001</v>
      </c>
    </row>
    <row r="190" spans="1:10" x14ac:dyDescent="0.35">
      <c r="B190">
        <v>64030500</v>
      </c>
      <c r="C190">
        <v>423011</v>
      </c>
      <c r="D190">
        <f>AVERAGE(B181:B190)</f>
        <v>40131050</v>
      </c>
      <c r="E190">
        <f>AVERAGE(C181:C190)</f>
        <v>263618.06</v>
      </c>
      <c r="G190">
        <v>11659</v>
      </c>
      <c r="H190">
        <v>177.767</v>
      </c>
      <c r="I190">
        <f>AVERAGE(G181:G190)</f>
        <v>12909.1</v>
      </c>
      <c r="J190">
        <f>AVERAGE(H181:H190)</f>
        <v>228.10050000000001</v>
      </c>
    </row>
    <row r="192" spans="1:10" x14ac:dyDescent="0.35">
      <c r="A192">
        <v>9000</v>
      </c>
      <c r="B192">
        <v>5679000</v>
      </c>
      <c r="C192">
        <v>37903.800000000003</v>
      </c>
      <c r="G192">
        <v>13860</v>
      </c>
      <c r="H192">
        <v>307.911</v>
      </c>
    </row>
    <row r="193" spans="1:10" x14ac:dyDescent="0.35">
      <c r="B193">
        <v>78642000</v>
      </c>
      <c r="C193">
        <v>512411</v>
      </c>
      <c r="G193">
        <v>12454</v>
      </c>
      <c r="H193">
        <v>256.59199999999998</v>
      </c>
    </row>
    <row r="194" spans="1:10" x14ac:dyDescent="0.35">
      <c r="B194">
        <v>45711000</v>
      </c>
      <c r="C194">
        <v>303073</v>
      </c>
      <c r="G194">
        <v>19752</v>
      </c>
      <c r="H194">
        <v>284.92</v>
      </c>
    </row>
    <row r="195" spans="1:10" x14ac:dyDescent="0.35">
      <c r="B195">
        <v>80532000</v>
      </c>
      <c r="C195">
        <v>526445</v>
      </c>
      <c r="G195">
        <v>19149</v>
      </c>
      <c r="H195">
        <v>309.553</v>
      </c>
    </row>
    <row r="196" spans="1:10" x14ac:dyDescent="0.35">
      <c r="B196">
        <v>44415000</v>
      </c>
      <c r="C196">
        <v>288106</v>
      </c>
      <c r="G196">
        <v>22429</v>
      </c>
      <c r="H196">
        <v>273.83499999999998</v>
      </c>
    </row>
    <row r="197" spans="1:10" x14ac:dyDescent="0.35">
      <c r="B197">
        <v>522000</v>
      </c>
      <c r="C197">
        <v>3583.26</v>
      </c>
      <c r="G197">
        <v>14964</v>
      </c>
      <c r="H197">
        <v>252.48699999999999</v>
      </c>
    </row>
    <row r="198" spans="1:10" x14ac:dyDescent="0.35">
      <c r="B198">
        <v>6183000</v>
      </c>
      <c r="C198">
        <v>41084.400000000001</v>
      </c>
      <c r="G198">
        <v>26925</v>
      </c>
      <c r="H198">
        <v>339.52300000000002</v>
      </c>
    </row>
    <row r="199" spans="1:10" x14ac:dyDescent="0.35">
      <c r="B199">
        <v>69066000</v>
      </c>
      <c r="C199">
        <v>448321</v>
      </c>
      <c r="G199">
        <v>15632</v>
      </c>
      <c r="H199">
        <v>242.22300000000001</v>
      </c>
    </row>
    <row r="200" spans="1:10" x14ac:dyDescent="0.35">
      <c r="B200">
        <v>20871000</v>
      </c>
      <c r="C200">
        <v>137426</v>
      </c>
      <c r="G200">
        <v>19417</v>
      </c>
      <c r="H200">
        <v>255.77099999999999</v>
      </c>
    </row>
    <row r="201" spans="1:10" x14ac:dyDescent="0.35">
      <c r="B201">
        <v>75969000</v>
      </c>
      <c r="C201">
        <v>490146</v>
      </c>
      <c r="D201">
        <f>AVERAGE(B192:B201)</f>
        <v>42759000</v>
      </c>
      <c r="E201">
        <f>AVERAGE(C192:C201)</f>
        <v>278849.946</v>
      </c>
      <c r="G201">
        <v>28756</v>
      </c>
      <c r="H201">
        <v>454.887</v>
      </c>
      <c r="I201">
        <f>AVERAGE(G192:G201)</f>
        <v>19333.8</v>
      </c>
      <c r="J201">
        <f>AVERAGE(H192:H201)</f>
        <v>297.77020000000005</v>
      </c>
    </row>
    <row r="203" spans="1:10" x14ac:dyDescent="0.35">
      <c r="A203">
        <v>9500</v>
      </c>
      <c r="B203">
        <v>28956000</v>
      </c>
      <c r="C203">
        <v>188225</v>
      </c>
      <c r="G203">
        <v>12149</v>
      </c>
      <c r="H203">
        <v>184.74700000000001</v>
      </c>
    </row>
    <row r="204" spans="1:10" x14ac:dyDescent="0.35">
      <c r="B204">
        <v>60439000</v>
      </c>
      <c r="C204">
        <v>396779</v>
      </c>
      <c r="G204">
        <v>14466</v>
      </c>
      <c r="H204">
        <v>256.18200000000002</v>
      </c>
    </row>
    <row r="205" spans="1:10" x14ac:dyDescent="0.35">
      <c r="B205">
        <v>55328000</v>
      </c>
      <c r="C205">
        <v>356317</v>
      </c>
      <c r="G205">
        <v>26997</v>
      </c>
      <c r="H205">
        <v>310.78500000000003</v>
      </c>
    </row>
    <row r="206" spans="1:10" x14ac:dyDescent="0.35">
      <c r="B206">
        <v>6678500</v>
      </c>
      <c r="C206">
        <v>43985.3</v>
      </c>
      <c r="G206">
        <v>23769</v>
      </c>
      <c r="H206">
        <v>317.76400000000001</v>
      </c>
    </row>
    <row r="207" spans="1:10" x14ac:dyDescent="0.35">
      <c r="B207">
        <v>22268000</v>
      </c>
      <c r="C207">
        <v>145095</v>
      </c>
      <c r="G207">
        <v>17581</v>
      </c>
      <c r="H207">
        <v>310.37400000000002</v>
      </c>
    </row>
    <row r="208" spans="1:10" x14ac:dyDescent="0.35">
      <c r="B208">
        <v>9747000</v>
      </c>
      <c r="C208">
        <v>64487.199999999997</v>
      </c>
      <c r="G208">
        <v>39584</v>
      </c>
      <c r="H208">
        <v>484.036</v>
      </c>
    </row>
    <row r="209" spans="1:10" x14ac:dyDescent="0.35">
      <c r="B209">
        <v>75639000</v>
      </c>
      <c r="C209">
        <v>495579</v>
      </c>
      <c r="G209">
        <v>16779</v>
      </c>
      <c r="H209">
        <v>320.22699999999998</v>
      </c>
    </row>
    <row r="210" spans="1:10" x14ac:dyDescent="0.35">
      <c r="B210">
        <v>53751000</v>
      </c>
      <c r="C210">
        <v>352414</v>
      </c>
      <c r="G210">
        <v>13434</v>
      </c>
      <c r="H210">
        <v>250.845</v>
      </c>
    </row>
    <row r="211" spans="1:10" x14ac:dyDescent="0.35">
      <c r="B211">
        <v>2042500</v>
      </c>
      <c r="C211">
        <v>14002.1</v>
      </c>
      <c r="G211">
        <v>15216</v>
      </c>
      <c r="H211">
        <v>281.63600000000002</v>
      </c>
    </row>
    <row r="212" spans="1:10" x14ac:dyDescent="0.35">
      <c r="B212">
        <v>3857000</v>
      </c>
      <c r="C212">
        <v>25767.200000000001</v>
      </c>
      <c r="D212">
        <f>AVERAGE(B203:B212)</f>
        <v>31870600</v>
      </c>
      <c r="E212">
        <f>AVERAGE(C203:C212)</f>
        <v>208265.08000000002</v>
      </c>
      <c r="G212">
        <v>16378</v>
      </c>
      <c r="H212">
        <v>275.47800000000001</v>
      </c>
      <c r="I212">
        <f>AVERAGE(G203:G212)</f>
        <v>19635.3</v>
      </c>
      <c r="J212">
        <f>AVERAGE(H203:H212)</f>
        <v>299.20740000000001</v>
      </c>
    </row>
    <row r="214" spans="1:10" x14ac:dyDescent="0.35">
      <c r="A214">
        <v>10000</v>
      </c>
      <c r="B214">
        <v>89770000</v>
      </c>
      <c r="C214">
        <v>586496</v>
      </c>
      <c r="G214">
        <v>11479</v>
      </c>
      <c r="H214">
        <v>253.71899999999999</v>
      </c>
    </row>
    <row r="215" spans="1:10" x14ac:dyDescent="0.35">
      <c r="B215">
        <v>42440000</v>
      </c>
      <c r="C215">
        <v>272373</v>
      </c>
      <c r="G215">
        <v>12240</v>
      </c>
      <c r="H215">
        <v>242.63399999999999</v>
      </c>
    </row>
    <row r="216" spans="1:10" x14ac:dyDescent="0.35">
      <c r="B216">
        <v>99820000</v>
      </c>
      <c r="C216">
        <v>653748</v>
      </c>
      <c r="G216">
        <v>14774</v>
      </c>
      <c r="H216">
        <v>319.81700000000001</v>
      </c>
    </row>
    <row r="217" spans="1:10" x14ac:dyDescent="0.35">
      <c r="B217">
        <v>62140000</v>
      </c>
      <c r="C217">
        <v>403869</v>
      </c>
      <c r="G217">
        <v>33294</v>
      </c>
      <c r="H217">
        <v>409.31599999999997</v>
      </c>
    </row>
    <row r="218" spans="1:10" x14ac:dyDescent="0.35">
      <c r="B218">
        <v>79820000</v>
      </c>
      <c r="C218">
        <v>522967</v>
      </c>
      <c r="G218">
        <v>11478</v>
      </c>
      <c r="H218">
        <v>259.05599999999998</v>
      </c>
    </row>
    <row r="219" spans="1:10" x14ac:dyDescent="0.35">
      <c r="B219">
        <v>31330000</v>
      </c>
      <c r="C219">
        <v>203801</v>
      </c>
      <c r="G219">
        <v>21850</v>
      </c>
      <c r="H219">
        <v>319.40600000000001</v>
      </c>
    </row>
    <row r="220" spans="1:10" x14ac:dyDescent="0.35">
      <c r="B220">
        <v>10950000</v>
      </c>
      <c r="C220">
        <v>72775.8</v>
      </c>
      <c r="G220">
        <v>29301</v>
      </c>
      <c r="H220">
        <v>378.93599999999998</v>
      </c>
    </row>
    <row r="221" spans="1:10" x14ac:dyDescent="0.35">
      <c r="B221">
        <v>67470000</v>
      </c>
      <c r="C221">
        <v>437100</v>
      </c>
      <c r="G221">
        <v>25478</v>
      </c>
      <c r="H221">
        <v>365.798</v>
      </c>
    </row>
    <row r="222" spans="1:10" x14ac:dyDescent="0.35">
      <c r="B222">
        <v>57120000</v>
      </c>
      <c r="C222">
        <v>373516</v>
      </c>
      <c r="G222">
        <v>13412</v>
      </c>
      <c r="H222">
        <v>268.49799999999999</v>
      </c>
    </row>
    <row r="223" spans="1:10" x14ac:dyDescent="0.35">
      <c r="B223">
        <v>41650000</v>
      </c>
      <c r="C223">
        <v>268108</v>
      </c>
      <c r="D223">
        <f>AVERAGE(B214:B223)</f>
        <v>58251000</v>
      </c>
      <c r="E223">
        <f>AVERAGE(C214:C223)</f>
        <v>379475.38</v>
      </c>
      <c r="G223">
        <v>23158</v>
      </c>
      <c r="H223">
        <v>340.755</v>
      </c>
      <c r="I223">
        <f>AVERAGE(G214:G223)</f>
        <v>19646.400000000001</v>
      </c>
      <c r="J223">
        <f>AVERAGE(H214:H223)</f>
        <v>315.79349999999999</v>
      </c>
    </row>
    <row r="226" spans="1:2" x14ac:dyDescent="0.35">
      <c r="A226" t="s">
        <v>7</v>
      </c>
    </row>
    <row r="227" spans="1:2" x14ac:dyDescent="0.35">
      <c r="A227">
        <v>500</v>
      </c>
      <c r="B227">
        <f>(A227^2)</f>
        <v>250000</v>
      </c>
    </row>
    <row r="228" spans="1:2" x14ac:dyDescent="0.35">
      <c r="A228">
        <f>A227+500</f>
        <v>1000</v>
      </c>
      <c r="B228">
        <f t="shared" ref="B228:B246" si="6">(A228^2)</f>
        <v>1000000</v>
      </c>
    </row>
    <row r="229" spans="1:2" x14ac:dyDescent="0.35">
      <c r="A229">
        <f t="shared" ref="A229:A245" si="7">A228+500</f>
        <v>1500</v>
      </c>
      <c r="B229">
        <f t="shared" si="6"/>
        <v>2250000</v>
      </c>
    </row>
    <row r="230" spans="1:2" x14ac:dyDescent="0.35">
      <c r="A230">
        <f t="shared" si="7"/>
        <v>2000</v>
      </c>
      <c r="B230">
        <f t="shared" si="6"/>
        <v>4000000</v>
      </c>
    </row>
    <row r="231" spans="1:2" x14ac:dyDescent="0.35">
      <c r="A231">
        <f t="shared" si="7"/>
        <v>2500</v>
      </c>
      <c r="B231">
        <f t="shared" si="6"/>
        <v>6250000</v>
      </c>
    </row>
    <row r="232" spans="1:2" x14ac:dyDescent="0.35">
      <c r="A232">
        <f t="shared" si="7"/>
        <v>3000</v>
      </c>
      <c r="B232">
        <f t="shared" si="6"/>
        <v>9000000</v>
      </c>
    </row>
    <row r="233" spans="1:2" x14ac:dyDescent="0.35">
      <c r="A233">
        <f t="shared" si="7"/>
        <v>3500</v>
      </c>
      <c r="B233">
        <f t="shared" si="6"/>
        <v>12250000</v>
      </c>
    </row>
    <row r="234" spans="1:2" x14ac:dyDescent="0.35">
      <c r="A234">
        <f t="shared" si="7"/>
        <v>4000</v>
      </c>
      <c r="B234">
        <f t="shared" si="6"/>
        <v>16000000</v>
      </c>
    </row>
    <row r="235" spans="1:2" x14ac:dyDescent="0.35">
      <c r="A235">
        <f t="shared" si="7"/>
        <v>4500</v>
      </c>
      <c r="B235">
        <f t="shared" si="6"/>
        <v>20250000</v>
      </c>
    </row>
    <row r="236" spans="1:2" x14ac:dyDescent="0.35">
      <c r="A236">
        <f t="shared" si="7"/>
        <v>5000</v>
      </c>
      <c r="B236">
        <f t="shared" si="6"/>
        <v>25000000</v>
      </c>
    </row>
    <row r="237" spans="1:2" x14ac:dyDescent="0.35">
      <c r="A237">
        <f t="shared" si="7"/>
        <v>5500</v>
      </c>
      <c r="B237">
        <f t="shared" si="6"/>
        <v>30250000</v>
      </c>
    </row>
    <row r="238" spans="1:2" x14ac:dyDescent="0.35">
      <c r="A238">
        <f t="shared" si="7"/>
        <v>6000</v>
      </c>
      <c r="B238">
        <f t="shared" si="6"/>
        <v>36000000</v>
      </c>
    </row>
    <row r="239" spans="1:2" x14ac:dyDescent="0.35">
      <c r="A239">
        <f t="shared" si="7"/>
        <v>6500</v>
      </c>
      <c r="B239">
        <f t="shared" si="6"/>
        <v>42250000</v>
      </c>
    </row>
    <row r="240" spans="1:2" x14ac:dyDescent="0.35">
      <c r="A240">
        <f t="shared" si="7"/>
        <v>7000</v>
      </c>
      <c r="B240">
        <f t="shared" si="6"/>
        <v>49000000</v>
      </c>
    </row>
    <row r="241" spans="1:2" x14ac:dyDescent="0.35">
      <c r="A241">
        <f t="shared" si="7"/>
        <v>7500</v>
      </c>
      <c r="B241">
        <f t="shared" si="6"/>
        <v>56250000</v>
      </c>
    </row>
    <row r="242" spans="1:2" x14ac:dyDescent="0.35">
      <c r="A242">
        <f>A241+500</f>
        <v>8000</v>
      </c>
      <c r="B242">
        <f t="shared" si="6"/>
        <v>64000000</v>
      </c>
    </row>
    <row r="243" spans="1:2" x14ac:dyDescent="0.35">
      <c r="A243">
        <f t="shared" si="7"/>
        <v>8500</v>
      </c>
      <c r="B243">
        <f t="shared" si="6"/>
        <v>72250000</v>
      </c>
    </row>
    <row r="244" spans="1:2" x14ac:dyDescent="0.35">
      <c r="A244">
        <f t="shared" si="7"/>
        <v>9000</v>
      </c>
      <c r="B244">
        <f t="shared" si="6"/>
        <v>81000000</v>
      </c>
    </row>
    <row r="245" spans="1:2" x14ac:dyDescent="0.35">
      <c r="A245">
        <f t="shared" si="7"/>
        <v>9500</v>
      </c>
      <c r="B245">
        <f t="shared" si="6"/>
        <v>90250000</v>
      </c>
    </row>
    <row r="246" spans="1:2" x14ac:dyDescent="0.35">
      <c r="A246">
        <f>A245+500</f>
        <v>10000</v>
      </c>
      <c r="B246">
        <f t="shared" si="6"/>
        <v>100000000</v>
      </c>
    </row>
    <row r="249" spans="1:2" x14ac:dyDescent="0.35">
      <c r="A249">
        <v>500</v>
      </c>
      <c r="B249">
        <f>A249</f>
        <v>500</v>
      </c>
    </row>
    <row r="250" spans="1:2" x14ac:dyDescent="0.35">
      <c r="A250">
        <f>A249+500</f>
        <v>1000</v>
      </c>
      <c r="B250">
        <f t="shared" ref="B250:B268" si="8">A250</f>
        <v>1000</v>
      </c>
    </row>
    <row r="251" spans="1:2" x14ac:dyDescent="0.35">
      <c r="A251">
        <f t="shared" ref="A251:A267" si="9">A250+500</f>
        <v>1500</v>
      </c>
      <c r="B251">
        <f t="shared" si="8"/>
        <v>1500</v>
      </c>
    </row>
    <row r="252" spans="1:2" x14ac:dyDescent="0.35">
      <c r="A252">
        <f t="shared" si="9"/>
        <v>2000</v>
      </c>
      <c r="B252">
        <f t="shared" si="8"/>
        <v>2000</v>
      </c>
    </row>
    <row r="253" spans="1:2" x14ac:dyDescent="0.35">
      <c r="A253">
        <f t="shared" si="9"/>
        <v>2500</v>
      </c>
      <c r="B253">
        <f t="shared" si="8"/>
        <v>2500</v>
      </c>
    </row>
    <row r="254" spans="1:2" x14ac:dyDescent="0.35">
      <c r="A254">
        <f t="shared" si="9"/>
        <v>3000</v>
      </c>
      <c r="B254">
        <f t="shared" si="8"/>
        <v>3000</v>
      </c>
    </row>
    <row r="255" spans="1:2" x14ac:dyDescent="0.35">
      <c r="A255">
        <f t="shared" si="9"/>
        <v>3500</v>
      </c>
      <c r="B255">
        <f t="shared" si="8"/>
        <v>3500</v>
      </c>
    </row>
    <row r="256" spans="1:2" x14ac:dyDescent="0.35">
      <c r="A256">
        <f t="shared" si="9"/>
        <v>4000</v>
      </c>
      <c r="B256">
        <f t="shared" si="8"/>
        <v>4000</v>
      </c>
    </row>
    <row r="257" spans="1:2" x14ac:dyDescent="0.35">
      <c r="A257">
        <f t="shared" si="9"/>
        <v>4500</v>
      </c>
      <c r="B257">
        <f t="shared" si="8"/>
        <v>4500</v>
      </c>
    </row>
    <row r="258" spans="1:2" x14ac:dyDescent="0.35">
      <c r="A258">
        <f t="shared" si="9"/>
        <v>5000</v>
      </c>
      <c r="B258">
        <f t="shared" si="8"/>
        <v>5000</v>
      </c>
    </row>
    <row r="259" spans="1:2" x14ac:dyDescent="0.35">
      <c r="A259">
        <f t="shared" si="9"/>
        <v>5500</v>
      </c>
      <c r="B259">
        <f t="shared" si="8"/>
        <v>5500</v>
      </c>
    </row>
    <row r="260" spans="1:2" x14ac:dyDescent="0.35">
      <c r="A260">
        <f t="shared" si="9"/>
        <v>6000</v>
      </c>
      <c r="B260">
        <f t="shared" si="8"/>
        <v>6000</v>
      </c>
    </row>
    <row r="261" spans="1:2" x14ac:dyDescent="0.35">
      <c r="A261">
        <f t="shared" si="9"/>
        <v>6500</v>
      </c>
      <c r="B261">
        <f t="shared" si="8"/>
        <v>6500</v>
      </c>
    </row>
    <row r="262" spans="1:2" x14ac:dyDescent="0.35">
      <c r="A262">
        <f t="shared" si="9"/>
        <v>7000</v>
      </c>
      <c r="B262">
        <f t="shared" si="8"/>
        <v>7000</v>
      </c>
    </row>
    <row r="263" spans="1:2" x14ac:dyDescent="0.35">
      <c r="A263">
        <f t="shared" si="9"/>
        <v>7500</v>
      </c>
      <c r="B263">
        <f t="shared" si="8"/>
        <v>7500</v>
      </c>
    </row>
    <row r="264" spans="1:2" x14ac:dyDescent="0.35">
      <c r="A264">
        <f>A263+500</f>
        <v>8000</v>
      </c>
      <c r="B264">
        <f t="shared" si="8"/>
        <v>8000</v>
      </c>
    </row>
    <row r="265" spans="1:2" x14ac:dyDescent="0.35">
      <c r="A265">
        <f t="shared" si="9"/>
        <v>8500</v>
      </c>
      <c r="B265">
        <f t="shared" si="8"/>
        <v>8500</v>
      </c>
    </row>
    <row r="266" spans="1:2" x14ac:dyDescent="0.35">
      <c r="A266">
        <f t="shared" si="9"/>
        <v>9000</v>
      </c>
      <c r="B266">
        <f t="shared" si="8"/>
        <v>9000</v>
      </c>
    </row>
    <row r="267" spans="1:2" x14ac:dyDescent="0.35">
      <c r="A267">
        <f t="shared" si="9"/>
        <v>9500</v>
      </c>
      <c r="B267">
        <f t="shared" si="8"/>
        <v>9500</v>
      </c>
    </row>
    <row r="268" spans="1:2" x14ac:dyDescent="0.35">
      <c r="A268">
        <f>A267+500</f>
        <v>10000</v>
      </c>
      <c r="B268">
        <f t="shared" si="8"/>
        <v>10000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</dc:creator>
  <cp:lastModifiedBy>cosmo</cp:lastModifiedBy>
  <dcterms:created xsi:type="dcterms:W3CDTF">2016-05-08T10:01:20Z</dcterms:created>
  <dcterms:modified xsi:type="dcterms:W3CDTF">2016-05-22T11:38:15Z</dcterms:modified>
</cp:coreProperties>
</file>