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740" windowWidth="30240" windowHeight="18900" tabRatio="600" firstSheet="0" activeTab="2" autoFilterDateGrouping="1"/>
  </bookViews>
  <sheets>
    <sheet name="Sheet1" sheetId="1" state="visible" r:id="rId1"/>
    <sheet name="BarCodeStudio" sheetId="2" state="visible" r:id="rId2"/>
    <sheet name="Main Date" sheetId="3" state="visible" r:id="rId3"/>
    <sheet name="Price" sheetId="4" state="visible" r:id="rId4"/>
  </sheets>
  <definedNames>
    <definedName name="A">'Main Date'!$A$1046266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5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color theme="10"/>
      <sz val="12"/>
      <u val="single"/>
      <scheme val="minor"/>
    </font>
    <font>
      <name val="游ゴシック"/>
      <charset val="128"/>
      <family val="3"/>
      <color rgb="FF000000"/>
      <sz val="12"/>
      <scheme val="minor"/>
    </font>
    <font>
      <name val="游ゴシック"/>
      <family val="3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FFFFF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1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0" fillId="0" borderId="1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0" fontId="0" fillId="0" borderId="7" applyAlignment="1" pivotButton="0" quotePrefix="0" xfId="0">
      <alignment vertical="center"/>
    </xf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left" vertical="center"/>
    </xf>
    <xf numFmtId="0" fontId="0" fillId="2" borderId="1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3" pivotButton="0" quotePrefix="0" xfId="0"/>
    <xf numFmtId="0" fontId="0" fillId="0" borderId="11" pivotButton="0" quotePrefix="0" xfId="0"/>
  </cellXfs>
  <cellStyles count="2">
    <cellStyle name="標準" xfId="0" builtinId="0"/>
    <cellStyle name="Hyperlink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www.mouser.jp/datasheet/2/447/YAGEO_MFR_datasheet_2021v1-3003041.pdf" TargetMode="External" Id="rId1" /><Relationship Type="http://schemas.openxmlformats.org/officeDocument/2006/relationships/hyperlink" Target="https://www.mouser.jp/datasheet/2/447/YAGEO_MFR_datasheet_2021v1-3003041.pdf" TargetMode="External" Id="rId2" /><Relationship Type="http://schemas.openxmlformats.org/officeDocument/2006/relationships/hyperlink" Target="https://www.mouser.jp/datasheet/2/447/YAGEO_MFR_datasheet_2021v1-3003041.pdf" TargetMode="External" Id="rId3" /><Relationship Type="http://schemas.openxmlformats.org/officeDocument/2006/relationships/hyperlink" Target="https://www.mouser.jp/datasheet/2/447/YAGEO_MFR_datasheet_2021v1-3003041.pdf" TargetMode="External" Id="rId4" /><Relationship Type="http://schemas.openxmlformats.org/officeDocument/2006/relationships/hyperlink" Target="https://www.mouser.jp/datasheet/2/447/YAGEO_MFR_datasheet_2021v1-3003041.pdf" TargetMode="External" Id="rId5" /><Relationship Type="http://schemas.openxmlformats.org/officeDocument/2006/relationships/hyperlink" Target="https://www.mouser.jp/datasheet/2/447/YAGEO_MFR_datasheet_2021v1-3003041.pdf" TargetMode="External" Id="rId6" /><Relationship Type="http://schemas.openxmlformats.org/officeDocument/2006/relationships/hyperlink" Target="https://www.mouser.jp/datasheet/2/447/YAGEO_MFR_datasheet_2021v1-3003041.pdf" TargetMode="External" Id="rId7" /><Relationship Type="http://schemas.openxmlformats.org/officeDocument/2006/relationships/hyperlink" Target="https://www.mouser.jp/datasheet/2/447/YAGEO_MFR_datasheet_2021v1-3003041.pdf" TargetMode="External" Id="rId8" /><Relationship Type="http://schemas.openxmlformats.org/officeDocument/2006/relationships/hyperlink" Target="https://www.mouser.jp/datasheet/2/447/YAGEO_MFR_datasheet_2021v1-3003041.pdf" TargetMode="External" Id="rId9" /><Relationship Type="http://schemas.openxmlformats.org/officeDocument/2006/relationships/hyperlink" Target="https://www.mouser.jp/datasheet/2/447/YAGEO_MFR_datasheet_2021v1-3003041.pdf" TargetMode="External" Id="rId10" /><Relationship Type="http://schemas.openxmlformats.org/officeDocument/2006/relationships/hyperlink" Target="https://www.mouser.jp/datasheet/2/447/YAGEO_MFR_datasheet_2021v1-3003041.pdf" TargetMode="External" Id="rId11" /><Relationship Type="http://schemas.openxmlformats.org/officeDocument/2006/relationships/hyperlink" Target="https://www.mouser.jp/datasheet/2/447/YAGEO_MFR_datasheet_2021v1-3003041.pdf" TargetMode="External" Id="rId12" /><Relationship Type="http://schemas.openxmlformats.org/officeDocument/2006/relationships/hyperlink" Target="https://www.mouser.jp/datasheet/2/447/YAGEO_MFR_datasheet_2021v1-3003041.pdf" TargetMode="External" Id="rId13" /><Relationship Type="http://schemas.openxmlformats.org/officeDocument/2006/relationships/hyperlink" Target="https://www.mouser.jp/datasheet/2/447/YAGEO_MFR_datasheet_2021v1-3003041.pdf" TargetMode="External" Id="rId14" /><Relationship Type="http://schemas.openxmlformats.org/officeDocument/2006/relationships/hyperlink" Target="https://www.mouser.jp/datasheet/2/447/YAGEO_MFR_datasheet_2021v1-3003041.pdf" TargetMode="External" Id="rId15" /><Relationship Type="http://schemas.openxmlformats.org/officeDocument/2006/relationships/hyperlink" Target="https://www.mouser.jp/datasheet/2/447/YAGEO_MFR_datasheet_2021v1-3003041.pdf" TargetMode="External" Id="rId16" /><Relationship Type="http://schemas.openxmlformats.org/officeDocument/2006/relationships/hyperlink" Target="https://www.mouser.jp/datasheet/2/447/YAGEO_MFR_datasheet_2021v1-3003041.pdf" TargetMode="External" Id="rId17" /><Relationship Type="http://schemas.openxmlformats.org/officeDocument/2006/relationships/hyperlink" Target="https://www.mouser.jp/datasheet/2/447/YAGEO_MFR_datasheet_2021v1-3003041.pdf" TargetMode="External" Id="rId18" /><Relationship Type="http://schemas.openxmlformats.org/officeDocument/2006/relationships/hyperlink" Target="https://www.mouser.jp/datasheet/2/447/YAGEO_MFR_datasheet_2021v1-3003041.pdf" TargetMode="External" Id="rId19" /><Relationship Type="http://schemas.openxmlformats.org/officeDocument/2006/relationships/hyperlink" Target="https://www.mouser.jp/datasheet/2/447/YAGEO_MFR_datasheet_2021v1-3003041.pdf" TargetMode="External" Id="rId20" /><Relationship Type="http://schemas.openxmlformats.org/officeDocument/2006/relationships/hyperlink" Target="https://www.mouser.jp/datasheet/2/447/YAGEO_MFR_datasheet_2021v1-3003041.pdf" TargetMode="External" Id="rId21" /><Relationship Type="http://schemas.openxmlformats.org/officeDocument/2006/relationships/hyperlink" Target="https://www.mouser.jp/datasheet/2/447/YAGEO_MFR_datasheet_2021v1-3003041.pdf" TargetMode="External" Id="rId22" /><Relationship Type="http://schemas.openxmlformats.org/officeDocument/2006/relationships/hyperlink" Target="https://www.mouser.jp/datasheet/2/447/YAGEO_MFR_datasheet_2021v1-3003041.pdf" TargetMode="External" Id="rId23" /><Relationship Type="http://schemas.openxmlformats.org/officeDocument/2006/relationships/hyperlink" Target="https://www.mouser.jp/datasheet/2/351/Xicon_XC-600046-1218702.pdf" TargetMode="External" Id="rId24" /><Relationship Type="http://schemas.openxmlformats.org/officeDocument/2006/relationships/hyperlink" Target="https://www.mouser.jp/datasheet/2/447/YAGEO_MFR_datasheet_2021v1-3003041.pdf" TargetMode="External" Id="rId25" /><Relationship Type="http://schemas.openxmlformats.org/officeDocument/2006/relationships/hyperlink" Target="https://www.mouser.jp/datasheet/2/447/YAGEO_MFR_datasheet_2021v1-3003041.pdf" TargetMode="External" Id="rId26" /><Relationship Type="http://schemas.openxmlformats.org/officeDocument/2006/relationships/hyperlink" Target="https://www.mouser.jp/datasheet/2/351/Xicon_XC-600046-1218702.pdf" TargetMode="External" Id="rId27" /><Relationship Type="http://schemas.openxmlformats.org/officeDocument/2006/relationships/hyperlink" Target="https://www.mouser.jp/datasheet/2/447/YAGEO_MFR_datasheet_2021v1-3003041.pdf" TargetMode="External" Id="rId28" /><Relationship Type="http://schemas.openxmlformats.org/officeDocument/2006/relationships/hyperlink" Target="https://www.mouser.jp/datasheet/2/447/YAGEO_MFR_datasheet_2021v1-3003041.pdf" TargetMode="External" Id="rId29" /><Relationship Type="http://schemas.openxmlformats.org/officeDocument/2006/relationships/hyperlink" Target="https://www.mouser.jp/datasheet/2/447/YAGEO_MFR_datasheet_2021v1-3003041.pdf" TargetMode="External" Id="rId30" /><Relationship Type="http://schemas.openxmlformats.org/officeDocument/2006/relationships/hyperlink" Target="https://www.mouser.jp/datasheet/2/447/YAGEO_MFR_datasheet_2021v1-3003041.pdf" TargetMode="External" Id="rId31" /><Relationship Type="http://schemas.openxmlformats.org/officeDocument/2006/relationships/hyperlink" Target="https://www.mouser.jp/datasheet/2/447/YAGEO_MFR_datasheet_2021v1-3003041.pdf" TargetMode="External" Id="rId32" /><Relationship Type="http://schemas.openxmlformats.org/officeDocument/2006/relationships/hyperlink" Target="https://www.mouser.jp/datasheet/2/447/YAGEO_MFR_datasheet_2021v1-3003041.pdf" TargetMode="External" Id="rId33" /><Relationship Type="http://schemas.openxmlformats.org/officeDocument/2006/relationships/hyperlink" Target="https://www.mouser.jp/datasheet/2/447/YAGEO_MFR_datasheet_2021v1-3003041.pdf" TargetMode="External" Id="rId34" /><Relationship Type="http://schemas.openxmlformats.org/officeDocument/2006/relationships/hyperlink" Target="https://www.mouser.jp/datasheet/2/447/YAGEO_MFR_datasheet_2021v1-3003041.pdf" TargetMode="External" Id="rId35" /><Relationship Type="http://schemas.openxmlformats.org/officeDocument/2006/relationships/hyperlink" Target="https://www.mouser.jp/datasheet/2/447/YAGEO_MFR_datasheet_2021v1-3003041.pdf" TargetMode="External" Id="rId36" /><Relationship Type="http://schemas.openxmlformats.org/officeDocument/2006/relationships/hyperlink" Target="https://www.mouser.jp/datasheet/2/447/YAGEO_MFR_datasheet_2021v1-3003041.pdf" TargetMode="External" Id="rId37" /><Relationship Type="http://schemas.openxmlformats.org/officeDocument/2006/relationships/hyperlink" Target="https://www.mouser.jp/datasheet/2/447/YAGEO_MFR_datasheet_2021v1-3003041.pdf" TargetMode="External" Id="rId38" /><Relationship Type="http://schemas.openxmlformats.org/officeDocument/2006/relationships/hyperlink" Target="https://www.mouser.jp/datasheet/2/447/YAGEO_MFR_datasheet_2021v1-3003041.pdf" TargetMode="External" Id="rId39" /><Relationship Type="http://schemas.openxmlformats.org/officeDocument/2006/relationships/hyperlink" Target="https://www.mouser.jp/datasheet/2/447/YAGEO_MFR_datasheet_2021v1-3003041.pdf" TargetMode="External" Id="rId40" /><Relationship Type="http://schemas.openxmlformats.org/officeDocument/2006/relationships/hyperlink" Target="https://www.mouser.jp/datasheet/2/447/YAGEO_MFR_datasheet_2021v1-3003041.pdf" TargetMode="External" Id="rId41" /><Relationship Type="http://schemas.openxmlformats.org/officeDocument/2006/relationships/hyperlink" Target="https://www.mouser.jp/datasheet/2/427/ccf02-1762970.pdf" TargetMode="External" Id="rId42" /><Relationship Type="http://schemas.openxmlformats.org/officeDocument/2006/relationships/hyperlink" Target="https://www.mouser.jp/datasheet/2/427/ccf02-1762970.pdf" TargetMode="External" Id="rId43" /><Relationship Type="http://schemas.openxmlformats.org/officeDocument/2006/relationships/hyperlink" Target="https://www.mouser.jp/datasheet/2/427/ccf02-1762970.pdf" TargetMode="External" Id="rId44" /><Relationship Type="http://schemas.openxmlformats.org/officeDocument/2006/relationships/hyperlink" Target="https://www.mouser.jp/datasheet/2/427/ccf02-1762970.pdf" TargetMode="External" Id="rId45" /><Relationship Type="http://schemas.openxmlformats.org/officeDocument/2006/relationships/hyperlink" Target="https://www.mouser.jp/datasheet/2/427/ccf02-1762970.pdf" TargetMode="External" Id="rId46" /><Relationship Type="http://schemas.openxmlformats.org/officeDocument/2006/relationships/hyperlink" Target="https://www.mouser.jp/datasheet/2/427/ccf02-1762970.pdf" TargetMode="External" Id="rId47" /><Relationship Type="http://schemas.openxmlformats.org/officeDocument/2006/relationships/hyperlink" Target="https://www.mouser.jp/datasheet/2/427/ccf02-1762970.pdf" TargetMode="External" Id="rId48" /><Relationship Type="http://schemas.openxmlformats.org/officeDocument/2006/relationships/hyperlink" Target="https://www.mouser.jp/datasheet/2/427/ccf02-1762970.pdf" TargetMode="External" Id="rId49" /><Relationship Type="http://schemas.openxmlformats.org/officeDocument/2006/relationships/hyperlink" Target="https://www.mouser.jp/datasheet/2/427/ccf02-1762971.pdf" TargetMode="External" Id="rId50" /><Relationship Type="http://schemas.openxmlformats.org/officeDocument/2006/relationships/hyperlink" Target="https://www.mouser.jp/datasheet/2/427/ccf02-1762970.pdf" TargetMode="External" Id="rId51" /><Relationship Type="http://schemas.openxmlformats.org/officeDocument/2006/relationships/hyperlink" Target="https://www.mouser.jp/datasheet/2/418/4/NG_DS_1773285_M-734509.pdf" TargetMode="External" Id="rId52" /><Relationship Type="http://schemas.openxmlformats.org/officeDocument/2006/relationships/hyperlink" Target="https://www.mouser.jp/datasheet/2/418/4/NG_DS_1773285_M-734509.pdf" TargetMode="External" Id="rId53" /><Relationship Type="http://schemas.openxmlformats.org/officeDocument/2006/relationships/hyperlink" Target="https://www.mouser.jp/datasheet/2/418/4/NG_DS_1773285_M-734509.pdf" TargetMode="External" Id="rId54" /><Relationship Type="http://schemas.openxmlformats.org/officeDocument/2006/relationships/hyperlink" Target="https://www.mouser.jp/datasheet/2/418/7/ENG_DS_1773285_M-2079956.pdf" TargetMode="External" Id="rId55" /><Relationship Type="http://schemas.openxmlformats.org/officeDocument/2006/relationships/hyperlink" Target="https://www.mouser.jp/datasheet/2/418/7/ENG_DS_1773285_M-2079956.pdf" TargetMode="External" Id="rId56" /><Relationship Type="http://schemas.openxmlformats.org/officeDocument/2006/relationships/hyperlink" Target="https://www.mouser.jp/datasheet/2/418/7/ENG_DS_1773285_M-2079956.pdf" TargetMode="External" Id="rId57" /><Relationship Type="http://schemas.openxmlformats.org/officeDocument/2006/relationships/hyperlink" Target="https://www.mouser.jp/datasheet/2/418/7/ENG_DS_1773285_M-2079956.pdf" TargetMode="External" Id="rId58" /><Relationship Type="http://schemas.openxmlformats.org/officeDocument/2006/relationships/hyperlink" Target="https://www.mouser.jp/datasheet/2/418/7/ENG_DS_1773285_M-2079956.pdf" TargetMode="External" Id="rId59" /><Relationship Type="http://schemas.openxmlformats.org/officeDocument/2006/relationships/hyperlink" Target="https://www.mouser.jp/datasheet/2/418/7/ENG_DS_1773285_M-2079956.pdf" TargetMode="External" Id="rId60" /><Relationship Type="http://schemas.openxmlformats.org/officeDocument/2006/relationships/hyperlink" Target="https://www.mouser.jp/datasheet/2/418/7/ENG_DS_1773285_M-2079956.pdf" TargetMode="External" Id="rId61" /><Relationship Type="http://schemas.openxmlformats.org/officeDocument/2006/relationships/hyperlink" Target="https://www.mouser.jp/datasheet/2/54/3296-776415.pdf" TargetMode="External" Id="rId62" /><Relationship Type="http://schemas.openxmlformats.org/officeDocument/2006/relationships/hyperlink" Target="https://www.mouser.jp/datasheet/2/54/3296-776415.pdf" TargetMode="External" Id="rId63" /><Relationship Type="http://schemas.openxmlformats.org/officeDocument/2006/relationships/hyperlink" Target="https://www.mouser.jp/datasheet/2/54/3296-776415.pdf" TargetMode="External" Id="rId64" /><Relationship Type="http://schemas.openxmlformats.org/officeDocument/2006/relationships/hyperlink" Target="https://www.mouser.jp/datasheet/2/54/3296-776415.pdf" TargetMode="External" Id="rId65" /><Relationship Type="http://schemas.openxmlformats.org/officeDocument/2006/relationships/hyperlink" Target="https://www.mouser.jp/datasheet/2/303/res_10-2526177.pdf" TargetMode="External" Id="rId66" /><Relationship Type="http://schemas.openxmlformats.org/officeDocument/2006/relationships/hyperlink" Target="https://www.mouser.jp/datasheet/2/315/ABA0000C1218-1131230.pdf" TargetMode="External" Id="rId67" /><Relationship Type="http://schemas.openxmlformats.org/officeDocument/2006/relationships/hyperlink" Target="https://www.mouser.jp/datasheet/2/315/ABA0000C1209-1289053.pdf" TargetMode="External" Id="rId68" /><Relationship Type="http://schemas.openxmlformats.org/officeDocument/2006/relationships/hyperlink" Target="https://www.mouser.jp/datasheet/2/315/ABA0000C1218-1131230.pdf" TargetMode="External" Id="rId69" /><Relationship Type="http://schemas.openxmlformats.org/officeDocument/2006/relationships/hyperlink" Target="https://www.mouser.jp/datasheet/2/315/ABA0000C1218-1131230.pdf" TargetMode="External" Id="rId70" /><Relationship Type="http://schemas.openxmlformats.org/officeDocument/2006/relationships/hyperlink" Target="https://www.mouser.jp/datasheet/2/315/ABA0000C1024-947657.pdf" TargetMode="External" Id="rId71" /><Relationship Type="http://schemas.openxmlformats.org/officeDocument/2006/relationships/hyperlink" Target="https://www.mouser.jp/datasheet/2/315/ABA0000C1218-1131230.pdf" TargetMode="External" Id="rId72" /><Relationship Type="http://schemas.openxmlformats.org/officeDocument/2006/relationships/hyperlink" Target="https://www.mouser.jp/datasheet/2/315/ABA0000C1218-1131230.pdf" TargetMode="External" Id="rId73" /><Relationship Type="http://schemas.openxmlformats.org/officeDocument/2006/relationships/hyperlink" Target="https://www.mouser.jp/datasheet/2/315/ABA0000C1218-1131230.pdf" TargetMode="External" Id="rId74" /><Relationship Type="http://schemas.openxmlformats.org/officeDocument/2006/relationships/hyperlink" Target="https://www.mouser.jp/datasheet/2/315/ABA0000C1218-1131230.pdf" TargetMode="External" Id="rId75" /><Relationship Type="http://schemas.openxmlformats.org/officeDocument/2006/relationships/hyperlink" Target="https://www.mouser.jp/datasheet/2/315/ABA0000C1218-1131230.pdf" TargetMode="External" Id="rId76" /><Relationship Type="http://schemas.openxmlformats.org/officeDocument/2006/relationships/hyperlink" Target="https://www.mouser.jp/datasheet/2/212/KEM_C1049_GOLDMAX_C0G-1102120.pdf" TargetMode="External" Id="rId77" /><Relationship Type="http://schemas.openxmlformats.org/officeDocument/2006/relationships/hyperlink" Target="https://www.mouser.jp/datasheet/2/212/KEM_C1049_GOLDMAX_C0G-1102120.pdf" TargetMode="External" Id="rId78" /><Relationship Type="http://schemas.openxmlformats.org/officeDocument/2006/relationships/hyperlink" Target="https://www.mouser.jp/datasheet/2/212/KEM_C1049_GOLDMAX_C0G-1102120.pdf" TargetMode="External" Id="rId79" /><Relationship Type="http://schemas.openxmlformats.org/officeDocument/2006/relationships/hyperlink" Target="https://www.mouser.jp/datasheet/2/212/KEM_C1049_GOLDMAX_C0G-1102120.pdf" TargetMode="External" Id="rId80" /><Relationship Type="http://schemas.openxmlformats.org/officeDocument/2006/relationships/hyperlink" Target="https://www.mouser.jp/datasheet/2/212/KEM_C1049_GOLDMAX_C0G-1102120.pdf" TargetMode="External" Id="rId81" /><Relationship Type="http://schemas.openxmlformats.org/officeDocument/2006/relationships/hyperlink" Target="https://www.mouser.jp/datasheet/2/212/KEM_C1049_GOLDMAX_C0G-1102120.pdf" TargetMode="External" Id="rId82" /><Relationship Type="http://schemas.openxmlformats.org/officeDocument/2006/relationships/hyperlink" Target="https://www.mouser.jp/datasheet/2/212/KEM_C1049_GOLDMAX_C0G-1102120.pdf" TargetMode="External" Id="rId83" /><Relationship Type="http://schemas.openxmlformats.org/officeDocument/2006/relationships/hyperlink" Target="https://www.mouser.jp/datasheet/2/212/KEM_C1049_GOLDMAX_C0G-1102120.pdf" TargetMode="External" Id="rId84" /><Relationship Type="http://schemas.openxmlformats.org/officeDocument/2006/relationships/hyperlink" Target="https://www.mouser.jp/datasheet/2/212/KEM_C1049_GOLDMAX_C0G-1102120.pdf" TargetMode="External" Id="rId85" /><Relationship Type="http://schemas.openxmlformats.org/officeDocument/2006/relationships/hyperlink" Target="https://www.mouser.jp/datasheet/2/212/KEM_C1049_GOLDMAX_C0G-1102120.pdf" TargetMode="External" Id="rId86" /><Relationship Type="http://schemas.openxmlformats.org/officeDocument/2006/relationships/hyperlink" Target="https://www.mouser.jp/datasheet/2/427/dseries-1762011.pdf" TargetMode="External" Id="rId87" /><Relationship Type="http://schemas.openxmlformats.org/officeDocument/2006/relationships/hyperlink" Target="https://www.mouser.jp/datasheet/2/210/POE-D13-00-E-RD-1663659.pdf" TargetMode="External" Id="rId88" /><Relationship Type="http://schemas.openxmlformats.org/officeDocument/2006/relationships/hyperlink" Target="https://www.mouser.jp/datasheet/2/440/e_WIMA_MKP_2-1139746.pdf" TargetMode="External" Id="rId89" /><Relationship Type="http://schemas.openxmlformats.org/officeDocument/2006/relationships/hyperlink" Target="https://www.mouser.jp/datasheet/2/440/e_WIMA_FKP_2-1139852.pdf" TargetMode="External" Id="rId90" /><Relationship Type="http://schemas.openxmlformats.org/officeDocument/2006/relationships/hyperlink" Target="https://www.mouser.jp/datasheet/2/440/e_WIMA_MKP_2-1139746.pdf" TargetMode="External" Id="rId91" /><Relationship Type="http://schemas.openxmlformats.org/officeDocument/2006/relationships/hyperlink" Target="https://www.mouser.jp/datasheet/2/440/e_WIMA_MKP_2-1139746.pdf" TargetMode="External" Id="rId92" /><Relationship Type="http://schemas.openxmlformats.org/officeDocument/2006/relationships/hyperlink" Target="https://www.mouser.jp/datasheet/2/440/e_WIMA_MKP_2-1139746.pdf" TargetMode="External" Id="rId93" /><Relationship Type="http://schemas.openxmlformats.org/officeDocument/2006/relationships/hyperlink" Target="https://www.mouser.jp/datasheet/2/440/e_WIMA_MKP_2-1139746.pdf" TargetMode="External" Id="rId94" /><Relationship Type="http://schemas.openxmlformats.org/officeDocument/2006/relationships/hyperlink" Target="https://www.mouser.jp/datasheet/2/440/e_WIMA_MKP_4-1139861.pdf" TargetMode="External" Id="rId95" /><Relationship Type="http://schemas.openxmlformats.org/officeDocument/2006/relationships/hyperlink" Target="https://www.mouser.jp/datasheet/2/440/e_WIMA_MKP_4-1139861.pdf" TargetMode="External" Id="rId96" /><Relationship Type="http://schemas.openxmlformats.org/officeDocument/2006/relationships/hyperlink" Target="https://www.mouser.jp/datasheet/2/440/e_WIMA_MKP_4-1139861.pdf" TargetMode="External" Id="rId97" /><Relationship Type="http://schemas.openxmlformats.org/officeDocument/2006/relationships/hyperlink" Target="https://www.mouser.jp/datasheet/2/440/e_WIMA_MKP_4-1139861.pdf" TargetMode="External" Id="rId98" /><Relationship Type="http://schemas.openxmlformats.org/officeDocument/2006/relationships/hyperlink" Target="https://www.mouser.jp/datasheet/2/440/e_WIMA_MKP_4-1139861.pdf" TargetMode="External" Id="rId99" /><Relationship Type="http://schemas.openxmlformats.org/officeDocument/2006/relationships/hyperlink" Target="https://www.mouser.jp/datasheet/2/440/e_WIMA_MKP_10-1139811.pdf" TargetMode="External" Id="rId100" /><Relationship Type="http://schemas.openxmlformats.org/officeDocument/2006/relationships/hyperlink" Target="https://www.mouser.jp/datasheet/2/440/e_WIMA_MKP_4-1139861.pdf" TargetMode="External" Id="rId101" /><Relationship Type="http://schemas.openxmlformats.org/officeDocument/2006/relationships/hyperlink" Target="https://www.mouser.jp/datasheet/2/427/mkp1848hdcl-2898289.pdf" TargetMode="External" Id="rId102" /><Relationship Type="http://schemas.openxmlformats.org/officeDocument/2006/relationships/hyperlink" Target="https://www.mouser.jp/datasheet/2/440/e_WIMA_MKP_10-1139811.pdf" TargetMode="External" Id="rId103" /><Relationship Type="http://schemas.openxmlformats.org/officeDocument/2006/relationships/hyperlink" Target="https://www.mouser.jp/datasheet/2/449/23p-1212170.pdf" TargetMode="External" Id="rId104" /><Relationship Type="http://schemas.openxmlformats.org/officeDocument/2006/relationships/hyperlink" Target="https://www.mouser.jp/datasheet/2/449/23p-1212170.pdf" TargetMode="External" Id="rId105" /><Relationship Type="http://schemas.openxmlformats.org/officeDocument/2006/relationships/hyperlink" Target="https://www.mouser.jp/datasheet/2/449/23p-1212170.pdf" TargetMode="External" Id="rId106" /><Relationship Type="http://schemas.openxmlformats.org/officeDocument/2006/relationships/hyperlink" Target="https://www.mouser.jp/datasheet/2/449/23p-1212170.pdf" TargetMode="External" Id="rId107" /><Relationship Type="http://schemas.openxmlformats.org/officeDocument/2006/relationships/hyperlink" Target="https://www.mouser.jp/datasheet/2/449/23p-1212170.pdf" TargetMode="External" Id="rId108" /><Relationship Type="http://schemas.openxmlformats.org/officeDocument/2006/relationships/hyperlink" Target="https://www.mouser.jp/datasheet/2/449/23p-1212170.pdf" TargetMode="External" Id="rId109" /><Relationship Type="http://schemas.openxmlformats.org/officeDocument/2006/relationships/hyperlink" Target="https://www.mouser.jp/datasheet/2/449/23p-1212170.pdf" TargetMode="External" Id="rId110" /><Relationship Type="http://schemas.openxmlformats.org/officeDocument/2006/relationships/hyperlink" Target="https://www.mouser.jp/datasheet/2/449/23p-1212170.pdf" TargetMode="External" Id="rId111" /><Relationship Type="http://schemas.openxmlformats.org/officeDocument/2006/relationships/hyperlink" Target="https://www.mouser.jp/datasheet/2/449/23p-1212170.pdf" TargetMode="External" Id="rId112" /><Relationship Type="http://schemas.openxmlformats.org/officeDocument/2006/relationships/hyperlink" Target="https://www.mouser.jp/datasheet/2/449/23p-1212170.pdf" TargetMode="External" Id="rId113" /><Relationship Type="http://schemas.openxmlformats.org/officeDocument/2006/relationships/hyperlink" Target="https://www.mouser.jp/datasheet/2/449/23p-1212170.pdf" TargetMode="External" Id="rId114" /><Relationship Type="http://schemas.openxmlformats.org/officeDocument/2006/relationships/hyperlink" Target="https://www.mouser.jp/datasheet/2/449/23p-1212170.pdf" TargetMode="External" Id="rId115" /><Relationship Type="http://schemas.openxmlformats.org/officeDocument/2006/relationships/hyperlink" Target="https://www.mouser.jp/datasheet/2/449/23p-1212170.pdf" TargetMode="External" Id="rId116" /><Relationship Type="http://schemas.openxmlformats.org/officeDocument/2006/relationships/hyperlink" Target="https://www.mouser.jp/datasheet/2/449/23p-1212170.pdf" TargetMode="External" Id="rId117" /><Relationship Type="http://schemas.openxmlformats.org/officeDocument/2006/relationships/hyperlink" Target="https://www.mouser.jp/datasheet/2/449/23p-1212170.pdf" TargetMode="External" Id="rId118" /><Relationship Type="http://schemas.openxmlformats.org/officeDocument/2006/relationships/hyperlink" Target="https://www.mouser.jp/datasheet/2/449/23p-1212170.pdf" TargetMode="External" Id="rId119" /><Relationship Type="http://schemas.openxmlformats.org/officeDocument/2006/relationships/hyperlink" Target="https://www.mouser.jp/datasheet/2/449/23p-1212170.pdf" TargetMode="External" Id="rId120" /><Relationship Type="http://schemas.openxmlformats.org/officeDocument/2006/relationships/hyperlink" Target="https://www.mouser.jp/datasheet/2/449/23p-1212170.pdf" TargetMode="External" Id="rId121" /><Relationship Type="http://schemas.openxmlformats.org/officeDocument/2006/relationships/hyperlink" Target="https://www.mouser.jp/datasheet/2/449/23p-1212170.pdf" TargetMode="External" Id="rId122" /><Relationship Type="http://schemas.openxmlformats.org/officeDocument/2006/relationships/hyperlink" Target="https://www.mouser.jp/datasheet/2/449/23p-1212170.pdf" TargetMode="External" Id="rId123" /><Relationship Type="http://schemas.openxmlformats.org/officeDocument/2006/relationships/hyperlink" Target="https://www.mouser.jp/datasheet/2/449/23p-1212170.pdf" TargetMode="External" Id="rId124" /><Relationship Type="http://schemas.openxmlformats.org/officeDocument/2006/relationships/hyperlink" Target="https://www.mouser.jp/datasheet/2/54/RL622_series-778365.pdf" TargetMode="External" Id="rId125" /><Relationship Type="http://schemas.openxmlformats.org/officeDocument/2006/relationships/hyperlink" Target="https://www.mouser.jp/datasheet/2/54/RL622_series-778365.pdf" TargetMode="External" Id="rId126" /><Relationship Type="http://schemas.openxmlformats.org/officeDocument/2006/relationships/hyperlink" Target="https://www.mouser.jp/datasheet/2/54/RL622_series-778365.pdf" TargetMode="External" Id="rId127" /><Relationship Type="http://schemas.openxmlformats.org/officeDocument/2006/relationships/hyperlink" Target="https://www.mouser.jp/datasheet/2/54/RL875_series-778071.pdf" TargetMode="External" Id="rId128" /><Relationship Type="http://schemas.openxmlformats.org/officeDocument/2006/relationships/hyperlink" Target="https://www.mouser.jp/datasheet/2/54/RL622_series-778365.pdf" TargetMode="External" Id="rId129" /><Relationship Type="http://schemas.openxmlformats.org/officeDocument/2006/relationships/hyperlink" Target="https://www.mouser.jp/datasheet/2/54/RL622_series-778365.pdf" TargetMode="External" Id="rId130" /><Relationship Type="http://schemas.openxmlformats.org/officeDocument/2006/relationships/hyperlink" Target="https://www.mouser.jp/datasheet/2/54/RL622_series-778365.pdf" TargetMode="External" Id="rId131" /><Relationship Type="http://schemas.openxmlformats.org/officeDocument/2006/relationships/hyperlink" Target="https://www.mouser.jp/datasheet/2/54/RL622_series-778365.pdf" TargetMode="External" Id="rId132" /><Relationship Type="http://schemas.openxmlformats.org/officeDocument/2006/relationships/hyperlink" Target="https://www.mouser.jp/datasheet/2/308/1N914_D-2309448.pdf" TargetMode="External" Id="rId133" /><Relationship Type="http://schemas.openxmlformats.org/officeDocument/2006/relationships/hyperlink" Target="https://www.mouser.jp/datasheet/2/80/1N4001-G_Thru._1N4007-G_RevB-1878640.pdf" TargetMode="External" Id="rId134" /><Relationship Type="http://schemas.openxmlformats.org/officeDocument/2006/relationships/hyperlink" Target="https://www.mouser.jp/datasheet/2/389/1n5817-1848842.pdf" TargetMode="External" Id="rId135" /><Relationship Type="http://schemas.openxmlformats.org/officeDocument/2006/relationships/hyperlink" Target="https://www.mouser.jp/datasheet/2/389/1n5817-1848842.pdf" TargetMode="External" Id="rId136" /><Relationship Type="http://schemas.openxmlformats.org/officeDocument/2006/relationships/hyperlink" Target="https://www.mouser.jp/datasheet/2/308/1/MBR350_D-2315271.pdf" TargetMode="External" Id="rId137" /><Relationship Type="http://schemas.openxmlformats.org/officeDocument/2006/relationships/hyperlink" Target="https://www.mouser.jp/datasheet/2/308/1/BZX79C2V4_D-2310197.pdf" TargetMode="External" Id="rId138" /><Relationship Type="http://schemas.openxmlformats.org/officeDocument/2006/relationships/hyperlink" Target="https://www.mouser.jp/datasheet/2/308/1N5221B_D-2309445.pdf" TargetMode="External" Id="rId139" /><Relationship Type="http://schemas.openxmlformats.org/officeDocument/2006/relationships/hyperlink" Target="https://www.mouser.jp/datasheet/2/427/tzxserie-1767901.pdf" TargetMode="External" Id="rId140" /><Relationship Type="http://schemas.openxmlformats.org/officeDocument/2006/relationships/hyperlink" Target="https://www.mouser.jp/datasheet/2/308/1N5221B_D-2309445.pdf" TargetMode="External" Id="rId141" /><Relationship Type="http://schemas.openxmlformats.org/officeDocument/2006/relationships/hyperlink" Target="https://www.mouser.jp/datasheet/2/308/1N5221B_D-2309445.pdf" TargetMode="External" Id="rId142" /><Relationship Type="http://schemas.openxmlformats.org/officeDocument/2006/relationships/hyperlink" Target="https://www.mouser.jp/datasheet/2/427/1n5221-1767759.pdf" TargetMode="External" Id="rId143" /><Relationship Type="http://schemas.openxmlformats.org/officeDocument/2006/relationships/hyperlink" Target="https://www.mouser.jp/datasheet/2/427/800dm-1767939.pdf" TargetMode="External" Id="rId144" /><Relationship Type="http://schemas.openxmlformats.org/officeDocument/2006/relationships/hyperlink" Target="https://www.mouser.jp/datasheet/2/80/KBPC10005_G_Thru911241__KBPC5010_G_Series_RevB-2506443.pdf" TargetMode="External" Id="rId145" /><Relationship Type="http://schemas.openxmlformats.org/officeDocument/2006/relationships/hyperlink" Target="https://www.mouser.jp/datasheet/2/389/bd135-1848980.pdf" TargetMode="External" Id="rId146" /><Relationship Type="http://schemas.openxmlformats.org/officeDocument/2006/relationships/hyperlink" Target="https://www.mouser.jp/datasheet/2/389/bd135-1848980.pdf" TargetMode="External" Id="rId147" /><Relationship Type="http://schemas.openxmlformats.org/officeDocument/2006/relationships/hyperlink" Target="https://www.mouser.jp/datasheet/2/308/1/PN2222A_D-2319791.pdf" TargetMode="External" Id="rId148" /><Relationship Type="http://schemas.openxmlformats.org/officeDocument/2006/relationships/hyperlink" Target="https://www.mouser.jp/datasheet/2/308/1/PZT2907A_D-2320239.pdf" TargetMode="External" Id="rId149" /><Relationship Type="http://schemas.openxmlformats.org/officeDocument/2006/relationships/hyperlink" Target="https://www.mouser.jp/datasheet/2/308/2N3904_D-2309276.pdf" TargetMode="External" Id="rId150" /><Relationship Type="http://schemas.openxmlformats.org/officeDocument/2006/relationships/hyperlink" Target="https://www.mouser.jp/datasheet/2/308/2N3906_D-2309245.pdf" TargetMode="External" Id="rId151" /><Relationship Type="http://schemas.openxmlformats.org/officeDocument/2006/relationships/hyperlink" Target="https://www.mouser.jp/datasheet/2/308/1/PZTA42_D-2319686.pdf" TargetMode="External" Id="rId152" /><Relationship Type="http://schemas.openxmlformats.org/officeDocument/2006/relationships/hyperlink" Target="https://www.mouser.jp/datasheet/2/389/tip35c-1852460.pdf" TargetMode="External" Id="rId153" /><Relationship Type="http://schemas.openxmlformats.org/officeDocument/2006/relationships/hyperlink" Target="https://www.mouser.jp/datasheet/2/389/tip35c-1852460.pdf" TargetMode="External" Id="rId154" /><Relationship Type="http://schemas.openxmlformats.org/officeDocument/2006/relationships/hyperlink" Target="https://www.mouser.jp/datasheet/2/308/1/BC550_D-2310266.pdf" TargetMode="External" Id="rId155" /><Relationship Type="http://schemas.openxmlformats.org/officeDocument/2006/relationships/hyperlink" Target="https://www.mouser.jp/datasheet/2/308/1/BC550_D-2310266.pdf" TargetMode="External" Id="rId156" /><Relationship Type="http://schemas.openxmlformats.org/officeDocument/2006/relationships/hyperlink" Target="https://www.mouser.jp/datasheet/2/308/BC556BTA_D-2310029.pdf" TargetMode="External" Id="rId157" /><Relationship Type="http://schemas.openxmlformats.org/officeDocument/2006/relationships/hyperlink" Target="https://www.mouser.jp/datasheet/2/308/1/NJW21193_D-2317976.pdf" TargetMode="External" Id="rId158" /><Relationship Type="http://schemas.openxmlformats.org/officeDocument/2006/relationships/hyperlink" Target="https://www.mouser.jp/datasheet/2/308/1/NJW21193_D-2317976.pdf" TargetMode="External" Id="rId159" /><Relationship Type="http://schemas.openxmlformats.org/officeDocument/2006/relationships/hyperlink" Target="https://www.mouser.jp/datasheet/2/389/mje340-1849868.pdf" TargetMode="External" Id="rId160" /><Relationship Type="http://schemas.openxmlformats.org/officeDocument/2006/relationships/hyperlink" Target="https://www.mouser.jp/datasheet/2/308/1/MJE350_D-2315746.pdf" TargetMode="External" Id="rId161" /><Relationship Type="http://schemas.openxmlformats.org/officeDocument/2006/relationships/hyperlink" Target="https://www.mouser.jp/datasheet/2/308/1/TIP140_D-2320198.pdf" TargetMode="External" Id="rId162" /><Relationship Type="http://schemas.openxmlformats.org/officeDocument/2006/relationships/hyperlink" Target="https://www.mouser.jp/datasheet/2/308/1/TIP140_D-2320198.pdf" TargetMode="External" Id="rId163" /><Relationship Type="http://schemas.openxmlformats.org/officeDocument/2006/relationships/hyperlink" Target="https://www.mouser.jp/datasheet/2/389/tip120-1852367.pdf" TargetMode="External" Id="rId164" /><Relationship Type="http://schemas.openxmlformats.org/officeDocument/2006/relationships/hyperlink" Target="https://www.mouser.jp/datasheet/2/389/tip120-1852367.pdf" TargetMode="External" Id="rId165" /><Relationship Type="http://schemas.openxmlformats.org/officeDocument/2006/relationships/hyperlink" Target="https://www.mouser.jp/datasheet/2/308/1/MJH6284_D-2315692.pdf" TargetMode="External" Id="rId166" /><Relationship Type="http://schemas.openxmlformats.org/officeDocument/2006/relationships/hyperlink" Target="https://www.mouser.jp/datasheet/2/308/1/MJH6284_D-2315692.pdf" TargetMode="External" Id="rId167" /><Relationship Type="http://schemas.openxmlformats.org/officeDocument/2006/relationships/hyperlink" Target="https://www.mouser.jp/datasheet/2/196/Infineon_IRF630N_DataSheet_v01_01_EN-1228306.pdf" TargetMode="External" Id="rId168" /><Relationship Type="http://schemas.openxmlformats.org/officeDocument/2006/relationships/hyperlink" Target="https://www.mouser.jp/datasheet/2/427/irf9630-1768414.pdf" TargetMode="External" Id="rId169" /><Relationship Type="http://schemas.openxmlformats.org/officeDocument/2006/relationships/hyperlink" Target="https://www.mouser.jp/datasheet/2/308/1/FQU13N06L_D-2314197.pdf" TargetMode="External" Id="rId170" /><Relationship Type="http://schemas.openxmlformats.org/officeDocument/2006/relationships/hyperlink" Target="https://www.mouser.jp/datasheet/2/308/1/FQP30N06L_D-2314160.pdf" TargetMode="External" Id="rId171" /><Relationship Type="http://schemas.openxmlformats.org/officeDocument/2006/relationships/hyperlink" Target="https://www.mouser.jp/datasheet/2/196/auirf3504-1225810.pdf" TargetMode="External" Id="rId172" /><Relationship Type="http://schemas.openxmlformats.org/officeDocument/2006/relationships/hyperlink" Target="https://www.mouser.jp/datasheet/2/308/NDS7002A_D-1522662.pdf" TargetMode="External" Id="rId173" /><Relationship Type="http://schemas.openxmlformats.org/officeDocument/2006/relationships/hyperlink" Target="https://www.diodes.com/assets/Datasheets/ZVP3306A.pdf" TargetMode="External" Id="rId174" /><Relationship Type="http://schemas.openxmlformats.org/officeDocument/2006/relationships/hyperlink" Target="https://www.mouser.jp/datasheet/2/239/lite-on_lites11034-1-1737410.pdf" TargetMode="External" Id="rId175" /><Relationship Type="http://schemas.openxmlformats.org/officeDocument/2006/relationships/hyperlink" Target="https://www.mouser.jp/datasheet/2/239/LTL-4231-1150161.pdf" TargetMode="External" Id="rId176" /><Relationship Type="http://schemas.openxmlformats.org/officeDocument/2006/relationships/hyperlink" Target="https://www.mouser.jp/datasheet/2/239/liteon_LTL-4251NLC-1175199.pdf" TargetMode="External" Id="rId177" /><Relationship Type="http://schemas.openxmlformats.org/officeDocument/2006/relationships/hyperlink" Target="https://www.mouser.jp/datasheet/2/239/lite-on_lite-s-a0003819815-1-1737571.pdf" TargetMode="External" Id="rId178" /><Relationship Type="http://schemas.openxmlformats.org/officeDocument/2006/relationships/hyperlink" Target="https://www.mouser.jp/datasheet/2/216/WP7113SYD-22986.pdf" TargetMode="External" Id="rId179" /><Relationship Type="http://schemas.openxmlformats.org/officeDocument/2006/relationships/hyperlink" Target="https://www.mouser.jp/datasheet/2/216/WP7113SED-56179.pdf" TargetMode="External" Id="rId180" /><Relationship Type="http://schemas.openxmlformats.org/officeDocument/2006/relationships/hyperlink" Target="https://www.mouser.jp/datasheet/2/216/WP7113SGD5V-9485.pdf" TargetMode="External" Id="rId181" /><Relationship Type="http://schemas.openxmlformats.org/officeDocument/2006/relationships/hyperlink" Target="https://www.mouser.jp/datasheet/2/216/WP7113SRD_D-51436.pdf" TargetMode="External" Id="rId182" /><Relationship Type="http://schemas.openxmlformats.org/officeDocument/2006/relationships/hyperlink" Target="https://www.mouser.jp/datasheet/2/216/WP7113SRSGW-49153.pdf" TargetMode="External" Id="rId183" /><Relationship Type="http://schemas.openxmlformats.org/officeDocument/2006/relationships/hyperlink" Target="https://www.mouser.jp/datasheet/2/216/WP7113VBC_D-74897.pdf" TargetMode="External" Id="rId184" /><Relationship Type="http://schemas.openxmlformats.org/officeDocument/2006/relationships/hyperlink" Target="https://www.mouser.jp/datasheet/2/427/VISH_S_A0001807419_1-2567704.pdf" TargetMode="External" Id="rId185" /><Relationship Type="http://schemas.openxmlformats.org/officeDocument/2006/relationships/hyperlink" Target="https://www.mouser.jp/datasheet/2/427/tlpg5600-1767022.pdf" TargetMode="External" Id="rId186" /><Relationship Type="http://schemas.openxmlformats.org/officeDocument/2006/relationships/hyperlink" Target="https://www.mouser.jp/datasheet/2/427/tlpg5600-1767022.pdf" TargetMode="External" Id="rId187" /><Relationship Type="http://schemas.openxmlformats.org/officeDocument/2006/relationships/hyperlink" Target="https://www.mouser.jp/datasheet/2/109/C18455B-1843429.pdf" TargetMode="External" Id="rId188" /><Relationship Type="http://schemas.openxmlformats.org/officeDocument/2006/relationships/hyperlink" Target="https://www.mouser.jp/datasheet/2/216/WP154A4SEJ3VBDZGW-CA-1145236.pdf" TargetMode="External" Id="rId189" /><Relationship Type="http://schemas.openxmlformats.org/officeDocument/2006/relationships/hyperlink" Target="https://www.mouser.jp/datasheet/2/216/WP154A4SUREQBFZGW-67444.pdf" TargetMode="External" Id="rId190" /><Relationship Type="http://schemas.openxmlformats.org/officeDocument/2006/relationships/hyperlink" Target="https://www.mouser.jp/datasheet/2/244/LUMXD00036_54-2551302.pdf" TargetMode="External" Id="rId191" /><Relationship Type="http://schemas.openxmlformats.org/officeDocument/2006/relationships/hyperlink" Target="https://www.mouser.jp/datasheet/2/244/LUMXD00036_54-2551302.pdf" TargetMode="External" Id="rId192" /><Relationship Type="http://schemas.openxmlformats.org/officeDocument/2006/relationships/hyperlink" Target="https://www.mouser.jp/datasheet/2/244/LUMXD00036_54-2551302.pdf" TargetMode="External" Id="rId193" /><Relationship Type="http://schemas.openxmlformats.org/officeDocument/2006/relationships/hyperlink" Target="https://www.mouser.jp/datasheet/2/244/LUMX_S_A0000006937_1-2551642.pdf" TargetMode="External" Id="rId194" /><Relationship Type="http://schemas.openxmlformats.org/officeDocument/2006/relationships/hyperlink" Target="https://www.mouser.jp/datasheet/2/678/AV02_1798EN_2022_02_15-1827619.pdf" TargetMode="External" Id="rId195" /><Relationship Type="http://schemas.openxmlformats.org/officeDocument/2006/relationships/hyperlink" Target="https://www.mouser.jp/datasheet/2/678/AV02_1798EN_2022_02_15-1827619.pdf" TargetMode="External" Id="rId196" /><Relationship Type="http://schemas.openxmlformats.org/officeDocument/2006/relationships/hyperlink" Target="https://www.mouser.jp/datasheet/2/216/CC56-12SRWA-1662105.pdf" TargetMode="External" Id="rId197" /><Relationship Type="http://schemas.openxmlformats.org/officeDocument/2006/relationships/hyperlink" Target="https://www.mouser.jp/datasheet/2/216/CC56-11GWA-65779.pdf" TargetMode="External" Id="rId198" /><Relationship Type="http://schemas.openxmlformats.org/officeDocument/2006/relationships/hyperlink" Target="https://www.mouser.jp/datasheet/2/737/adafruit_dotstar_leds-2489215.pdf" TargetMode="External" Id="rId199" /><Relationship Type="http://schemas.openxmlformats.org/officeDocument/2006/relationships/hyperlink" Target="https://www.mouser.jp/datasheet/2/244/lumex_LDQ-M5204RI-SI-1176642.pdf" TargetMode="External" Id="rId200" /><Relationship Type="http://schemas.openxmlformats.org/officeDocument/2006/relationships/hyperlink" Target="https://www.mouser.jp/datasheet/2/678/av02-0568en-1828071.pdf" TargetMode="External" Id="rId201" /><Relationship Type="http://schemas.openxmlformats.org/officeDocument/2006/relationships/hyperlink" Target="https://www.mouser.jp/datasheet/2/127/dog_me-8076.pdf" TargetMode="External" Id="rId202" /><Relationship Type="http://schemas.openxmlformats.org/officeDocument/2006/relationships/hyperlink" Target="https://www.mouser.jp/datasheet/2/127/dog_me-8076.pdf" TargetMode="External" Id="rId203" /><Relationship Type="http://schemas.openxmlformats.org/officeDocument/2006/relationships/hyperlink" Target="https://www.mouser.jp/datasheet/2/127/dog_me-8076.pdf" TargetMode="External" Id="rId204" /><Relationship Type="http://schemas.openxmlformats.org/officeDocument/2006/relationships/hyperlink" Target="https://www.mouser.jp/datasheet/2/127/dog_me-8076.pdf" TargetMode="External" Id="rId205" /><Relationship Type="http://schemas.openxmlformats.org/officeDocument/2006/relationships/hyperlink" Target="https://www.mouser.jp/datasheet/2/127/dog_me-8076.pdf" TargetMode="External" Id="rId206" /><Relationship Type="http://schemas.openxmlformats.org/officeDocument/2006/relationships/hyperlink" Target="https://www.mouser.jp/datasheet/2/127/dog_me-8076.pdf" TargetMode="External" Id="rId207" /><Relationship Type="http://schemas.openxmlformats.org/officeDocument/2006/relationships/hyperlink" Target="https://www.mouser.jp/datasheet/2/291/NHD_240128WG_ATFH_VZ-2953254.pdf" TargetMode="External" Id="rId208" /><Relationship Type="http://schemas.openxmlformats.org/officeDocument/2006/relationships/hyperlink" Target="https://www.mouser.jp/datasheet/2/127/dogs164e-1532335.pdf" TargetMode="External" Id="rId209" /><Relationship Type="http://schemas.openxmlformats.org/officeDocument/2006/relationships/hyperlink" Target="https://www.mouser.jp/datasheet/2/239/liteon_LTD-6940HR-1175224.pdf" TargetMode="External" Id="rId210" /><Relationship Type="http://schemas.openxmlformats.org/officeDocument/2006/relationships/hyperlink" Target="https://www.mouser.jp/datasheet/2/239/lite-on_lites06356-1-1737208.pdf" TargetMode="External" Id="rId211" /><Relationship Type="http://schemas.openxmlformats.org/officeDocument/2006/relationships/hyperlink" Target="https://www.mouser.jp/datasheet/2/239/C5723HR-1141844.pdf" TargetMode="External" Id="rId212" /><Relationship Type="http://schemas.openxmlformats.org/officeDocument/2006/relationships/hyperlink" Target="https://www.mouser.jp/datasheet/2/239/lites12197_1-2272078.pdf" TargetMode="External" Id="rId213" /><Relationship Type="http://schemas.openxmlformats.org/officeDocument/2006/relationships/hyperlink" Target="https://www.mouser.jp/datasheet/2/445/1540051EA3590-1715095.pdf" TargetMode="External" Id="rId214" /><Relationship Type="http://schemas.openxmlformats.org/officeDocument/2006/relationships/hyperlink" Target="https://www.mouser.jp/datasheet/2/239/LTR-2091-1175506.pdf" TargetMode="External" Id="rId215" /><Relationship Type="http://schemas.openxmlformats.org/officeDocument/2006/relationships/hyperlink" Target="https://www.mouser.jp/datasheet/2/127/dog_me-8076.pdf" TargetMode="External" Id="rId216" /><Relationship Type="http://schemas.openxmlformats.org/officeDocument/2006/relationships/hyperlink" Target="https://www.mouser.jp/datasheet/2/127/dog_me-8076.pdf" TargetMode="External" Id="rId217" /><Relationship Type="http://schemas.openxmlformats.org/officeDocument/2006/relationships/hyperlink" Target="https://www.mouser.jp/datasheet/2/737/WS2812-932747.pdf" TargetMode="External" Id="rId218" /><Relationship Type="http://schemas.openxmlformats.org/officeDocument/2006/relationships/hyperlink" Target="https://www.mouser.jp/datasheet/2/737/WS2812-932747.pdf" TargetMode="External" Id="rId219" /><Relationship Type="http://schemas.openxmlformats.org/officeDocument/2006/relationships/hyperlink" Target="https://www.mouser.jp/datasheet/2/737/WS2812-932747.pdf" TargetMode="External" Id="rId220" /><Relationship Type="http://schemas.openxmlformats.org/officeDocument/2006/relationships/hyperlink" Target="https://www.mouser.jp/datasheet/2/737/3d_printed_camera_led_ring-932826.pdf" TargetMode="External" Id="rId221" /><Relationship Type="http://schemas.openxmlformats.org/officeDocument/2006/relationships/hyperlink" Target="https://www.mouser.jp/datasheet/2/737/WS2812-932747.pdf" TargetMode="External" Id="rId222" /><Relationship Type="http://schemas.openxmlformats.org/officeDocument/2006/relationships/hyperlink" Target="https://www.mouser.jp/datasheet/2/389/lm217-1849593.pdf" TargetMode="External" Id="rId223" /><Relationship Type="http://schemas.openxmlformats.org/officeDocument/2006/relationships/hyperlink" Target="https://www.mouser.jp/datasheet/2/468/R-78S-0.1-1711210.pdf" TargetMode="External" Id="rId224" /><Relationship Type="http://schemas.openxmlformats.org/officeDocument/2006/relationships/hyperlink" Target="https://www.mouser.jp/datasheet/2/256/MAX756-MAX757-1292629.pdf" TargetMode="External" Id="rId225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D5"/>
  <sheetViews>
    <sheetView workbookViewId="0">
      <selection activeCell="D4" sqref="D4"/>
    </sheetView>
  </sheetViews>
  <sheetFormatPr baseColWidth="10" defaultRowHeight="20"/>
  <cols>
    <col width="12" customWidth="1" style="19" min="2" max="2"/>
    <col width="14" customWidth="1" style="19" min="3" max="3"/>
    <col width="17.5703125" customWidth="1" style="19" min="4" max="5"/>
  </cols>
  <sheetData>
    <row r="2">
      <c r="B2" s="0" t="inlineStr">
        <is>
          <t>Edit the stock</t>
        </is>
      </c>
    </row>
    <row r="4">
      <c r="B4" s="8" t="inlineStr">
        <is>
          <t>Date</t>
        </is>
      </c>
      <c r="C4" s="8" t="inlineStr">
        <is>
          <t xml:space="preserve">parts nunber </t>
        </is>
      </c>
      <c r="D4" s="8" t="inlineStr">
        <is>
          <t>number of used</t>
        </is>
      </c>
    </row>
    <row r="5">
      <c r="B5" s="8" t="n"/>
      <c r="C5" s="8" t="n"/>
      <c r="D5" s="8" t="n"/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1:A246"/>
  <sheetViews>
    <sheetView workbookViewId="0">
      <selection activeCell="C1" sqref="C1"/>
    </sheetView>
  </sheetViews>
  <sheetFormatPr baseColWidth="10" defaultColWidth="11.140625" defaultRowHeight="20"/>
  <cols>
    <col width="20.7109375" customWidth="1" style="19" min="1" max="1"/>
    <col width="22.7109375" customWidth="1" style="19" min="2" max="2"/>
  </cols>
  <sheetData>
    <row r="1" ht="75" customHeight="1" s="19" thickBot="1">
      <c r="A1" s="12" t="inlineStr">
        <is>
          <t>Number</t>
        </is>
      </c>
    </row>
    <row r="2" ht="77" customHeight="1" s="19">
      <c r="A2" s="0" t="inlineStr">
        <is>
          <t>FRZ001</t>
        </is>
      </c>
    </row>
    <row r="3" ht="77" customHeight="1" s="19">
      <c r="A3" s="0" t="inlineStr">
        <is>
          <t>FRZ002</t>
        </is>
      </c>
    </row>
    <row r="4" ht="77" customHeight="1" s="19">
      <c r="A4" s="0" t="inlineStr">
        <is>
          <t>FRZ003</t>
        </is>
      </c>
    </row>
    <row r="5" ht="77" customHeight="1" s="19">
      <c r="A5" s="0" t="inlineStr">
        <is>
          <t>FRZ004</t>
        </is>
      </c>
    </row>
    <row r="6" ht="77" customHeight="1" s="19">
      <c r="A6" s="0" t="inlineStr">
        <is>
          <t>FRZ005</t>
        </is>
      </c>
    </row>
    <row r="7" ht="77" customHeight="1" s="19">
      <c r="A7" s="0" t="inlineStr">
        <is>
          <t>FRZ006</t>
        </is>
      </c>
    </row>
    <row r="8" ht="77" customHeight="1" s="19">
      <c r="A8" s="0" t="inlineStr">
        <is>
          <t>FRZ007</t>
        </is>
      </c>
    </row>
    <row r="9" ht="77" customHeight="1" s="19">
      <c r="A9" s="0" t="inlineStr">
        <is>
          <t>FRZ008</t>
        </is>
      </c>
    </row>
    <row r="10" ht="77" customHeight="1" s="19">
      <c r="A10" s="0" t="inlineStr">
        <is>
          <t>FRZ009</t>
        </is>
      </c>
    </row>
    <row r="11" ht="77" customHeight="1" s="19">
      <c r="A11" s="0" t="inlineStr">
        <is>
          <t>FRZ010</t>
        </is>
      </c>
    </row>
    <row r="12" ht="77" customHeight="1" s="19">
      <c r="A12" s="0" t="inlineStr">
        <is>
          <t>FRZ011</t>
        </is>
      </c>
    </row>
    <row r="13" ht="77" customHeight="1" s="19">
      <c r="A13" s="0" t="inlineStr">
        <is>
          <t>FRZ012</t>
        </is>
      </c>
    </row>
    <row r="14" ht="77" customHeight="1" s="19">
      <c r="A14" s="0" t="inlineStr">
        <is>
          <t>FRZ013</t>
        </is>
      </c>
    </row>
    <row r="15" ht="77" customHeight="1" s="19">
      <c r="A15" s="0" t="inlineStr">
        <is>
          <t>FRZ014</t>
        </is>
      </c>
    </row>
    <row r="16" ht="77" customHeight="1" s="19">
      <c r="A16" s="0" t="inlineStr">
        <is>
          <t>FRZ015</t>
        </is>
      </c>
    </row>
    <row r="17" ht="77" customHeight="1" s="19">
      <c r="A17" s="0" t="inlineStr">
        <is>
          <t>FRZ016</t>
        </is>
      </c>
    </row>
    <row r="18" ht="77" customHeight="1" s="19">
      <c r="A18" s="0" t="inlineStr">
        <is>
          <t>FRZ017</t>
        </is>
      </c>
    </row>
    <row r="19" ht="77" customHeight="1" s="19">
      <c r="A19" s="0" t="inlineStr">
        <is>
          <t>FRZ018</t>
        </is>
      </c>
    </row>
    <row r="20" ht="77" customHeight="1" s="19">
      <c r="A20" s="0" t="inlineStr">
        <is>
          <t>FRZ019</t>
        </is>
      </c>
    </row>
    <row r="21" ht="77" customHeight="1" s="19">
      <c r="A21" s="0" t="inlineStr">
        <is>
          <t>FRZ020</t>
        </is>
      </c>
    </row>
    <row r="22" ht="77" customHeight="1" s="19">
      <c r="A22" s="0" t="inlineStr">
        <is>
          <t>FRZ021</t>
        </is>
      </c>
    </row>
    <row r="23" ht="77" customHeight="1" s="19">
      <c r="A23" s="0" t="inlineStr">
        <is>
          <t>FRZ022</t>
        </is>
      </c>
    </row>
    <row r="24" ht="77" customHeight="1" s="19">
      <c r="A24" s="0" t="inlineStr">
        <is>
          <t>FRZ023</t>
        </is>
      </c>
    </row>
    <row r="25" ht="77" customHeight="1" s="19">
      <c r="A25" s="0" t="inlineStr">
        <is>
          <t>FRZ024</t>
        </is>
      </c>
    </row>
    <row r="26" ht="77" customHeight="1" s="19">
      <c r="A26" s="0" t="inlineStr">
        <is>
          <t>FRZ025</t>
        </is>
      </c>
    </row>
    <row r="27" ht="77" customHeight="1" s="19">
      <c r="A27" s="0" t="inlineStr">
        <is>
          <t>FRZ026</t>
        </is>
      </c>
    </row>
    <row r="28" ht="77" customHeight="1" s="19">
      <c r="A28" s="0" t="inlineStr">
        <is>
          <t>FRZ027</t>
        </is>
      </c>
    </row>
    <row r="29" ht="77" customHeight="1" s="19">
      <c r="A29" s="0" t="inlineStr">
        <is>
          <t>FRZ028</t>
        </is>
      </c>
    </row>
    <row r="30" ht="77" customHeight="1" s="19">
      <c r="A30" s="0" t="inlineStr">
        <is>
          <t>FRZ029</t>
        </is>
      </c>
    </row>
    <row r="31" ht="77" customHeight="1" s="19">
      <c r="A31" s="0" t="inlineStr">
        <is>
          <t>FRZ030</t>
        </is>
      </c>
    </row>
    <row r="32" ht="77" customHeight="1" s="19">
      <c r="A32" s="0" t="inlineStr">
        <is>
          <t>FRZ031</t>
        </is>
      </c>
    </row>
    <row r="33" ht="77" customHeight="1" s="19">
      <c r="A33" s="0" t="inlineStr">
        <is>
          <t>FRZ032</t>
        </is>
      </c>
    </row>
    <row r="34" ht="77" customHeight="1" s="19">
      <c r="A34" s="0" t="inlineStr">
        <is>
          <t>FRZ033</t>
        </is>
      </c>
    </row>
    <row r="35" ht="77" customHeight="1" s="19">
      <c r="A35" s="0" t="inlineStr">
        <is>
          <t>FRZ034</t>
        </is>
      </c>
    </row>
    <row r="36" ht="77" customHeight="1" s="19">
      <c r="A36" s="0" t="inlineStr">
        <is>
          <t>FRZ035</t>
        </is>
      </c>
    </row>
    <row r="37" ht="77" customHeight="1" s="19">
      <c r="A37" s="0" t="inlineStr">
        <is>
          <t>FRZ036</t>
        </is>
      </c>
    </row>
    <row r="38" ht="77" customHeight="1" s="19">
      <c r="A38" s="0" t="inlineStr">
        <is>
          <t>FRZ037</t>
        </is>
      </c>
    </row>
    <row r="39" ht="77" customHeight="1" s="19">
      <c r="A39" s="0" t="inlineStr">
        <is>
          <t>FRZ038</t>
        </is>
      </c>
    </row>
    <row r="40" ht="77" customHeight="1" s="19">
      <c r="A40" s="0" t="inlineStr">
        <is>
          <t>FRZ039</t>
        </is>
      </c>
    </row>
    <row r="41" ht="77" customHeight="1" s="19">
      <c r="A41" s="0" t="inlineStr">
        <is>
          <t>FRZ040</t>
        </is>
      </c>
    </row>
    <row r="42" ht="77" customHeight="1" s="19">
      <c r="A42" s="0" t="inlineStr">
        <is>
          <t>FRZ041</t>
        </is>
      </c>
    </row>
    <row r="43" ht="77" customHeight="1" s="19">
      <c r="A43" s="0" t="inlineStr">
        <is>
          <t>FRZ042</t>
        </is>
      </c>
    </row>
    <row r="44" ht="77" customHeight="1" s="19">
      <c r="A44" s="0" t="inlineStr">
        <is>
          <t>FRZ043</t>
        </is>
      </c>
    </row>
    <row r="45" ht="77" customHeight="1" s="19">
      <c r="A45" s="0" t="inlineStr">
        <is>
          <t>FRZ044</t>
        </is>
      </c>
    </row>
    <row r="46" ht="77" customHeight="1" s="19">
      <c r="A46" s="0" t="inlineStr">
        <is>
          <t>FRZ045</t>
        </is>
      </c>
    </row>
    <row r="47" ht="77" customHeight="1" s="19">
      <c r="A47" s="0" t="inlineStr">
        <is>
          <t>FRZ046</t>
        </is>
      </c>
    </row>
    <row r="48" ht="77" customHeight="1" s="19">
      <c r="A48" s="0" t="inlineStr">
        <is>
          <t>FRZ047</t>
        </is>
      </c>
    </row>
    <row r="49" ht="77" customHeight="1" s="19">
      <c r="A49" s="0" t="inlineStr">
        <is>
          <t>FRZ048</t>
        </is>
      </c>
    </row>
    <row r="50" ht="77" customHeight="1" s="19">
      <c r="A50" s="0" t="inlineStr">
        <is>
          <t>FRZ049</t>
        </is>
      </c>
    </row>
    <row r="51" ht="77" customHeight="1" s="19">
      <c r="A51" s="0" t="inlineStr">
        <is>
          <t>FRZ050</t>
        </is>
      </c>
    </row>
    <row r="52" ht="77" customHeight="1" s="19">
      <c r="A52" s="0" t="inlineStr">
        <is>
          <t>FRZ051</t>
        </is>
      </c>
    </row>
    <row r="53" ht="77" customHeight="1" s="19">
      <c r="A53" s="0" t="inlineStr">
        <is>
          <t>FRZ052</t>
        </is>
      </c>
    </row>
    <row r="54" ht="77" customHeight="1" s="19">
      <c r="A54" s="0" t="inlineStr">
        <is>
          <t>FRZ053</t>
        </is>
      </c>
    </row>
    <row r="55" ht="77" customHeight="1" s="19">
      <c r="A55" s="0" t="inlineStr">
        <is>
          <t>FRZ054</t>
        </is>
      </c>
    </row>
    <row r="56" ht="77" customHeight="1" s="19">
      <c r="A56" s="0" t="inlineStr">
        <is>
          <t>FRZ055</t>
        </is>
      </c>
    </row>
    <row r="57" ht="77" customHeight="1" s="19">
      <c r="A57" s="0" t="inlineStr">
        <is>
          <t>FRZ056</t>
        </is>
      </c>
    </row>
    <row r="58" ht="77" customHeight="1" s="19">
      <c r="A58" s="0" t="inlineStr">
        <is>
          <t>FRZ057</t>
        </is>
      </c>
    </row>
    <row r="59" ht="77" customHeight="1" s="19">
      <c r="A59" s="0" t="inlineStr">
        <is>
          <t>FRZ058</t>
        </is>
      </c>
    </row>
    <row r="60" ht="77" customHeight="1" s="19">
      <c r="A60" s="0" t="inlineStr">
        <is>
          <t>FRZ059</t>
        </is>
      </c>
    </row>
    <row r="61" ht="77" customHeight="1" s="19">
      <c r="A61" s="0" t="inlineStr">
        <is>
          <t>FRZ060</t>
        </is>
      </c>
    </row>
    <row r="62" ht="77" customHeight="1" s="19">
      <c r="A62" s="0" t="inlineStr">
        <is>
          <t>FRZ061</t>
        </is>
      </c>
    </row>
    <row r="63" ht="77" customHeight="1" s="19">
      <c r="A63" s="0" t="inlineStr">
        <is>
          <t>FRZ062</t>
        </is>
      </c>
    </row>
    <row r="64" ht="77" customHeight="1" s="19">
      <c r="A64" s="0" t="inlineStr">
        <is>
          <t>FRZ063</t>
        </is>
      </c>
    </row>
    <row r="65" ht="77" customHeight="1" s="19">
      <c r="A65" s="0" t="inlineStr">
        <is>
          <t>FRZ064</t>
        </is>
      </c>
    </row>
    <row r="66" ht="77" customHeight="1" s="19">
      <c r="A66" s="0" t="inlineStr">
        <is>
          <t>FRZ065</t>
        </is>
      </c>
    </row>
    <row r="67" ht="77" customHeight="1" s="19">
      <c r="A67" s="0" t="inlineStr">
        <is>
          <t>FRZ066</t>
        </is>
      </c>
    </row>
    <row r="68" ht="77" customHeight="1" s="19">
      <c r="A68" s="0" t="inlineStr">
        <is>
          <t>FRZ067</t>
        </is>
      </c>
    </row>
    <row r="69" ht="77" customHeight="1" s="19">
      <c r="A69" s="0" t="inlineStr">
        <is>
          <t>FRT001</t>
        </is>
      </c>
    </row>
    <row r="70" ht="77" customHeight="1" s="19">
      <c r="A70" s="0" t="inlineStr">
        <is>
          <t>FRT002</t>
        </is>
      </c>
    </row>
    <row r="71" ht="77" customHeight="1" s="19">
      <c r="A71" s="0" t="inlineStr">
        <is>
          <t>FRT003</t>
        </is>
      </c>
    </row>
    <row r="72" ht="77" customHeight="1" s="19">
      <c r="A72" s="0" t="inlineStr">
        <is>
          <t>FRT004</t>
        </is>
      </c>
    </row>
    <row r="73" ht="77" customHeight="1" s="19">
      <c r="A73" s="0" t="inlineStr">
        <is>
          <t>FRT005</t>
        </is>
      </c>
    </row>
    <row r="74" ht="77" customHeight="1" s="19">
      <c r="A74" s="0" t="inlineStr">
        <is>
          <t>FCA001</t>
        </is>
      </c>
    </row>
    <row r="75" ht="77" customHeight="1" s="19">
      <c r="A75" s="0" t="inlineStr">
        <is>
          <t>FCA002</t>
        </is>
      </c>
    </row>
    <row r="76" ht="77" customHeight="1" s="19">
      <c r="A76" s="0" t="inlineStr">
        <is>
          <t>FCA003</t>
        </is>
      </c>
    </row>
    <row r="77" ht="77" customHeight="1" s="19">
      <c r="A77" s="0" t="inlineStr">
        <is>
          <t>FCA004</t>
        </is>
      </c>
    </row>
    <row r="78" ht="77" customHeight="1" s="19">
      <c r="A78" s="0" t="inlineStr">
        <is>
          <t>FCA005</t>
        </is>
      </c>
    </row>
    <row r="79" ht="77" customHeight="1" s="19">
      <c r="A79" s="0" t="inlineStr">
        <is>
          <t>FCA006</t>
        </is>
      </c>
    </row>
    <row r="80" ht="77" customHeight="1" s="19">
      <c r="A80" s="0" t="inlineStr">
        <is>
          <t>FCA007</t>
        </is>
      </c>
    </row>
    <row r="81" ht="77" customHeight="1" s="19">
      <c r="A81" s="0" t="inlineStr">
        <is>
          <t>FCA008</t>
        </is>
      </c>
    </row>
    <row r="82" ht="77" customHeight="1" s="19">
      <c r="A82" s="0" t="inlineStr">
        <is>
          <t>FCA009</t>
        </is>
      </c>
    </row>
    <row r="83" ht="77" customHeight="1" s="19">
      <c r="A83" s="0" t="inlineStr">
        <is>
          <t>FCA010</t>
        </is>
      </c>
    </row>
    <row r="84" ht="77" customHeight="1" s="19">
      <c r="A84" s="0" t="inlineStr">
        <is>
          <t>FCC001</t>
        </is>
      </c>
    </row>
    <row r="85" ht="77" customHeight="1" s="19">
      <c r="A85" s="0" t="inlineStr">
        <is>
          <t>FCC002</t>
        </is>
      </c>
    </row>
    <row r="86" ht="77" customHeight="1" s="19">
      <c r="A86" s="0" t="inlineStr">
        <is>
          <t>FCC003</t>
        </is>
      </c>
    </row>
    <row r="87" ht="77" customHeight="1" s="19">
      <c r="A87" s="0" t="inlineStr">
        <is>
          <t>FCC004</t>
        </is>
      </c>
    </row>
    <row r="88" ht="77" customHeight="1" s="19">
      <c r="A88" s="0" t="inlineStr">
        <is>
          <t>FCC005</t>
        </is>
      </c>
    </row>
    <row r="89" ht="77" customHeight="1" s="19">
      <c r="A89" s="0" t="inlineStr">
        <is>
          <t>FCC006</t>
        </is>
      </c>
    </row>
    <row r="90" ht="77" customHeight="1" s="19">
      <c r="A90" s="0" t="inlineStr">
        <is>
          <t>FCC007</t>
        </is>
      </c>
    </row>
    <row r="91" ht="77" customHeight="1" s="19">
      <c r="A91" s="0" t="inlineStr">
        <is>
          <t>FCC008</t>
        </is>
      </c>
    </row>
    <row r="92" ht="77" customHeight="1" s="19">
      <c r="A92" s="0" t="inlineStr">
        <is>
          <t>FCC009</t>
        </is>
      </c>
    </row>
    <row r="93" ht="77" customHeight="1" s="19">
      <c r="A93" s="0" t="inlineStr">
        <is>
          <t>FCC010</t>
        </is>
      </c>
    </row>
    <row r="94" ht="77" customHeight="1" s="19">
      <c r="A94" s="0" t="inlineStr">
        <is>
          <t>FCC011</t>
        </is>
      </c>
    </row>
    <row r="95" ht="77" customHeight="1" s="19">
      <c r="A95" s="0" t="inlineStr">
        <is>
          <t>FCC012</t>
        </is>
      </c>
    </row>
    <row r="96" ht="77" customHeight="1" s="19">
      <c r="A96" s="0" t="inlineStr">
        <is>
          <t>FCF001</t>
        </is>
      </c>
    </row>
    <row r="97" ht="77" customHeight="1" s="19">
      <c r="A97" s="0" t="inlineStr">
        <is>
          <t>FCF002</t>
        </is>
      </c>
    </row>
    <row r="98" ht="77" customHeight="1" s="19">
      <c r="A98" s="0" t="inlineStr">
        <is>
          <t>FCF003</t>
        </is>
      </c>
    </row>
    <row r="99" ht="77" customHeight="1" s="19">
      <c r="A99" s="0" t="inlineStr">
        <is>
          <t>FCF004</t>
        </is>
      </c>
    </row>
    <row r="100" ht="77" customHeight="1" s="19">
      <c r="A100" s="0" t="inlineStr">
        <is>
          <t>FCF005</t>
        </is>
      </c>
    </row>
    <row r="101" ht="77" customHeight="1" s="19">
      <c r="A101" s="0" t="inlineStr">
        <is>
          <t>FCF006</t>
        </is>
      </c>
    </row>
    <row r="102" ht="77" customHeight="1" s="19">
      <c r="A102" s="0" t="inlineStr">
        <is>
          <t>FCF007</t>
        </is>
      </c>
    </row>
    <row r="103" ht="77" customHeight="1" s="19">
      <c r="A103" s="0" t="inlineStr">
        <is>
          <t>FCF008</t>
        </is>
      </c>
    </row>
    <row r="104" ht="77" customHeight="1" s="19">
      <c r="A104" s="0" t="inlineStr">
        <is>
          <t>FCF009</t>
        </is>
      </c>
    </row>
    <row r="105" ht="77" customHeight="1" s="19">
      <c r="A105" s="0" t="inlineStr">
        <is>
          <t>FCF010</t>
        </is>
      </c>
    </row>
    <row r="106" ht="77" customHeight="1" s="19">
      <c r="A106" s="0" t="inlineStr">
        <is>
          <t>FCF011</t>
        </is>
      </c>
    </row>
    <row r="107" ht="77" customHeight="1" s="19">
      <c r="A107" s="0" t="inlineStr">
        <is>
          <t>FCF012</t>
        </is>
      </c>
    </row>
    <row r="108" ht="77" customHeight="1" s="19">
      <c r="A108" s="0" t="inlineStr">
        <is>
          <t>FCF013</t>
        </is>
      </c>
    </row>
    <row r="109" ht="77" customHeight="1" s="19">
      <c r="A109" s="0" t="inlineStr">
        <is>
          <t>FCF014</t>
        </is>
      </c>
    </row>
    <row r="110" ht="77" customHeight="1" s="19">
      <c r="A110" s="0" t="inlineStr">
        <is>
          <t>FCF015</t>
        </is>
      </c>
    </row>
    <row r="111" ht="77" customHeight="1" s="19">
      <c r="A111" s="0" t="inlineStr">
        <is>
          <t>FCP001</t>
        </is>
      </c>
    </row>
    <row r="112" ht="77" customHeight="1" s="19">
      <c r="A112" s="0" t="inlineStr">
        <is>
          <t>FCP002</t>
        </is>
      </c>
    </row>
    <row r="113" ht="77" customHeight="1" s="19">
      <c r="A113" s="0" t="inlineStr">
        <is>
          <t>FCP003</t>
        </is>
      </c>
    </row>
    <row r="114" ht="77" customHeight="1" s="19">
      <c r="A114" s="0" t="inlineStr">
        <is>
          <t>FCP004</t>
        </is>
      </c>
    </row>
    <row r="115" ht="77" customHeight="1" s="19">
      <c r="A115" s="0" t="inlineStr">
        <is>
          <t>FCP005</t>
        </is>
      </c>
    </row>
    <row r="116" ht="77" customHeight="1" s="19">
      <c r="A116" s="0" t="inlineStr">
        <is>
          <t>FCP006</t>
        </is>
      </c>
    </row>
    <row r="117" ht="77" customHeight="1" s="19">
      <c r="A117" s="0" t="inlineStr">
        <is>
          <t>FCP007</t>
        </is>
      </c>
    </row>
    <row r="118" ht="77" customHeight="1" s="19">
      <c r="A118" s="0" t="inlineStr">
        <is>
          <t>FCP008</t>
        </is>
      </c>
    </row>
    <row r="119" ht="77" customHeight="1" s="19">
      <c r="A119" s="0" t="inlineStr">
        <is>
          <t>FCP009</t>
        </is>
      </c>
    </row>
    <row r="120" ht="77" customHeight="1" s="19">
      <c r="A120" s="0" t="inlineStr">
        <is>
          <t>FCP010</t>
        </is>
      </c>
    </row>
    <row r="121" ht="77" customHeight="1" s="19">
      <c r="A121" s="0" t="inlineStr">
        <is>
          <t>FCP011</t>
        </is>
      </c>
    </row>
    <row r="122" ht="77" customHeight="1" s="19">
      <c r="A122" s="0" t="inlineStr">
        <is>
          <t>FCP012</t>
        </is>
      </c>
    </row>
    <row r="123" ht="77" customHeight="1" s="19">
      <c r="A123" s="0" t="inlineStr">
        <is>
          <t>FCP013</t>
        </is>
      </c>
    </row>
    <row r="124" ht="77" customHeight="1" s="19">
      <c r="A124" s="0" t="inlineStr">
        <is>
          <t>FCP014</t>
        </is>
      </c>
    </row>
    <row r="125" ht="77" customHeight="1" s="19">
      <c r="A125" s="0" t="inlineStr">
        <is>
          <t>FCP015</t>
        </is>
      </c>
    </row>
    <row r="126" ht="77" customHeight="1" s="19">
      <c r="A126" s="0" t="inlineStr">
        <is>
          <t>FCP016</t>
        </is>
      </c>
    </row>
    <row r="127" ht="77" customHeight="1" s="19">
      <c r="A127" s="0" t="inlineStr">
        <is>
          <t>FCP017</t>
        </is>
      </c>
    </row>
    <row r="128" ht="77" customHeight="1" s="19">
      <c r="A128" s="0" t="inlineStr">
        <is>
          <t>FCP018</t>
        </is>
      </c>
    </row>
    <row r="129" ht="77" customHeight="1" s="19">
      <c r="A129" s="0" t="inlineStr">
        <is>
          <t>FCP019</t>
        </is>
      </c>
    </row>
    <row r="130" ht="77" customHeight="1" s="19">
      <c r="A130" s="0" t="inlineStr">
        <is>
          <t>FCP020</t>
        </is>
      </c>
    </row>
    <row r="131" ht="77" customHeight="1" s="19">
      <c r="A131" s="0" t="inlineStr">
        <is>
          <t>FCP021</t>
        </is>
      </c>
    </row>
    <row r="132" ht="77" customHeight="1" s="19">
      <c r="A132" s="0" t="inlineStr">
        <is>
          <t>FIU001</t>
        </is>
      </c>
    </row>
    <row r="133" ht="77" customHeight="1" s="19">
      <c r="A133" s="0" t="inlineStr">
        <is>
          <t>FIU002</t>
        </is>
      </c>
    </row>
    <row r="134" ht="77" customHeight="1" s="19">
      <c r="A134" s="0" t="inlineStr">
        <is>
          <t>FIU003</t>
        </is>
      </c>
    </row>
    <row r="135" ht="77" customHeight="1" s="19">
      <c r="A135" s="0" t="inlineStr">
        <is>
          <t>FIM001</t>
        </is>
      </c>
    </row>
    <row r="136" ht="77" customHeight="1" s="19">
      <c r="A136" s="0" t="inlineStr">
        <is>
          <t>FIM002</t>
        </is>
      </c>
    </row>
    <row r="137" ht="77" customHeight="1" s="19">
      <c r="A137" s="0" t="inlineStr">
        <is>
          <t>FIM003</t>
        </is>
      </c>
    </row>
    <row r="138" ht="77" customHeight="1" s="19">
      <c r="A138" s="0" t="inlineStr">
        <is>
          <t>FIM004</t>
        </is>
      </c>
    </row>
    <row r="139" ht="77" customHeight="1" s="19">
      <c r="A139" s="0" t="inlineStr">
        <is>
          <t>FIM005</t>
        </is>
      </c>
    </row>
    <row r="140" ht="77" customHeight="1" s="19">
      <c r="A140" s="0" t="inlineStr">
        <is>
          <t>FFZ001</t>
        </is>
      </c>
    </row>
    <row r="141" ht="77" customHeight="1" s="19">
      <c r="A141" s="0" t="inlineStr">
        <is>
          <t>FFZ002</t>
        </is>
      </c>
    </row>
    <row r="142" ht="77" customHeight="1" s="19">
      <c r="A142" s="0" t="inlineStr">
        <is>
          <t>FDZ001</t>
        </is>
      </c>
    </row>
    <row r="143" ht="77" customHeight="1" s="19">
      <c r="A143" s="0" t="inlineStr">
        <is>
          <t>FDZ002</t>
        </is>
      </c>
    </row>
    <row r="144" ht="77" customHeight="1" s="19">
      <c r="A144" s="0" t="inlineStr">
        <is>
          <t>FDZ003</t>
        </is>
      </c>
    </row>
    <row r="145" ht="77" customHeight="1" s="19">
      <c r="A145" s="0" t="inlineStr">
        <is>
          <t>FDZ004</t>
        </is>
      </c>
    </row>
    <row r="146" ht="77" customHeight="1" s="19">
      <c r="A146" s="0" t="inlineStr">
        <is>
          <t>FDZ005</t>
        </is>
      </c>
    </row>
    <row r="147" ht="77" customHeight="1" s="19">
      <c r="A147" s="0" t="inlineStr">
        <is>
          <t>FDZ006</t>
        </is>
      </c>
    </row>
    <row r="148" ht="77" customHeight="1" s="19">
      <c r="A148" s="0" t="inlineStr">
        <is>
          <t>FDZ007</t>
        </is>
      </c>
    </row>
    <row r="149" ht="77" customHeight="1" s="19">
      <c r="A149" s="0" t="inlineStr">
        <is>
          <t>FDZ008</t>
        </is>
      </c>
    </row>
    <row r="150" ht="77" customHeight="1" s="19">
      <c r="A150" s="0" t="inlineStr">
        <is>
          <t>FDZ009</t>
        </is>
      </c>
    </row>
    <row r="151" ht="77" customHeight="1" s="19">
      <c r="A151" s="0" t="inlineStr">
        <is>
          <t>FDZ010</t>
        </is>
      </c>
    </row>
    <row r="152" ht="77" customHeight="1" s="19">
      <c r="A152" s="0" t="inlineStr">
        <is>
          <t>FDZ011</t>
        </is>
      </c>
    </row>
    <row r="153" ht="77" customHeight="1" s="19">
      <c r="A153" s="0" t="inlineStr">
        <is>
          <t>FDZ012</t>
        </is>
      </c>
    </row>
    <row r="154" ht="77" customHeight="1" s="19">
      <c r="A154" s="0" t="inlineStr">
        <is>
          <t>FDZ013</t>
        </is>
      </c>
    </row>
    <row r="155" ht="77" customHeight="1" s="19">
      <c r="A155" s="0" t="inlineStr">
        <is>
          <t>FTN001</t>
        </is>
      </c>
    </row>
    <row r="156" ht="77" customHeight="1" s="19">
      <c r="A156" s="0" t="inlineStr">
        <is>
          <t>FTP002</t>
        </is>
      </c>
    </row>
    <row r="157" ht="77" customHeight="1" s="19">
      <c r="A157" s="0" t="inlineStr">
        <is>
          <t>FTN003</t>
        </is>
      </c>
    </row>
    <row r="158" ht="77" customHeight="1" s="19">
      <c r="A158" s="0" t="inlineStr">
        <is>
          <t>FTP004</t>
        </is>
      </c>
    </row>
    <row r="159" ht="77" customHeight="1" s="19">
      <c r="A159" s="0" t="inlineStr">
        <is>
          <t>FTN005</t>
        </is>
      </c>
    </row>
    <row r="160" ht="77" customHeight="1" s="19">
      <c r="A160" s="0" t="inlineStr">
        <is>
          <t>FTP006</t>
        </is>
      </c>
    </row>
    <row r="161" ht="77" customHeight="1" s="19">
      <c r="A161" s="0" t="inlineStr">
        <is>
          <t>FTN007</t>
        </is>
      </c>
    </row>
    <row r="162" ht="77" customHeight="1" s="19">
      <c r="A162" s="0" t="inlineStr">
        <is>
          <t>FTN008</t>
        </is>
      </c>
    </row>
    <row r="163" ht="77" customHeight="1" s="19">
      <c r="A163" s="0" t="inlineStr">
        <is>
          <t>FTP009</t>
        </is>
      </c>
    </row>
    <row r="164" ht="77" customHeight="1" s="19">
      <c r="A164" s="0" t="inlineStr">
        <is>
          <t>FTN010</t>
        </is>
      </c>
    </row>
    <row r="165" ht="77" customHeight="1" s="19">
      <c r="A165" s="0" t="inlineStr">
        <is>
          <t>FTP011</t>
        </is>
      </c>
    </row>
    <row r="166" ht="77" customHeight="1" s="19">
      <c r="A166" s="0" t="inlineStr">
        <is>
          <t>FTP012</t>
        </is>
      </c>
    </row>
    <row r="167" ht="77" customHeight="1" s="19">
      <c r="A167" s="0" t="inlineStr">
        <is>
          <t>FTN013</t>
        </is>
      </c>
    </row>
    <row r="168" ht="77" customHeight="1" s="19">
      <c r="A168" s="0" t="inlineStr">
        <is>
          <t>FTP014</t>
        </is>
      </c>
    </row>
    <row r="169" ht="77" customHeight="1" s="19">
      <c r="A169" s="0" t="inlineStr">
        <is>
          <t>FTN015</t>
        </is>
      </c>
    </row>
    <row r="170" ht="77" customHeight="1" s="19">
      <c r="A170" s="0" t="inlineStr">
        <is>
          <t>FTP016</t>
        </is>
      </c>
    </row>
    <row r="171" ht="77" customHeight="1" s="19">
      <c r="A171" s="0" t="inlineStr">
        <is>
          <t>FTN017</t>
        </is>
      </c>
    </row>
    <row r="172" ht="77" customHeight="1" s="19">
      <c r="A172" s="0" t="inlineStr">
        <is>
          <t>FTP018</t>
        </is>
      </c>
    </row>
    <row r="173" ht="77" customHeight="1" s="19">
      <c r="A173" s="0" t="inlineStr">
        <is>
          <t>FTN019</t>
        </is>
      </c>
    </row>
    <row r="174" ht="77" customHeight="1" s="19">
      <c r="A174" s="0" t="inlineStr">
        <is>
          <t>FTP020</t>
        </is>
      </c>
    </row>
    <row r="175" ht="77" customHeight="1" s="19">
      <c r="A175" s="0" t="inlineStr">
        <is>
          <t>FTP021</t>
        </is>
      </c>
    </row>
    <row r="176" ht="77" customHeight="1" s="19">
      <c r="A176" s="0" t="inlineStr">
        <is>
          <t>FTN022</t>
        </is>
      </c>
    </row>
    <row r="177" ht="77" customHeight="1" s="19">
      <c r="A177" s="0" t="inlineStr">
        <is>
          <t>FTN023</t>
        </is>
      </c>
    </row>
    <row r="178" ht="77" customHeight="1" s="19">
      <c r="A178" s="0" t="inlineStr">
        <is>
          <t>FTP024</t>
        </is>
      </c>
    </row>
    <row r="179" ht="77" customHeight="1" s="19">
      <c r="A179" s="0" t="inlineStr">
        <is>
          <t>FTM001</t>
        </is>
      </c>
    </row>
    <row r="180" ht="77" customHeight="1" s="19">
      <c r="A180" s="0" t="inlineStr">
        <is>
          <t>FTM002</t>
        </is>
      </c>
    </row>
    <row r="181" ht="77" customHeight="1" s="19">
      <c r="A181" s="0" t="inlineStr">
        <is>
          <t>FTM003</t>
        </is>
      </c>
    </row>
    <row r="182" ht="77" customHeight="1" s="19">
      <c r="A182" s="0" t="inlineStr">
        <is>
          <t>FTM004</t>
        </is>
      </c>
    </row>
    <row r="183" ht="77" customHeight="1" s="19">
      <c r="A183" s="0" t="inlineStr">
        <is>
          <t>FTM005</t>
        </is>
      </c>
    </row>
    <row r="184" ht="77" customHeight="1" s="19">
      <c r="A184" s="0" t="inlineStr">
        <is>
          <t>FTM006</t>
        </is>
      </c>
    </row>
    <row r="185" ht="77" customHeight="1" s="19">
      <c r="A185" s="0" t="inlineStr">
        <is>
          <t>FTM007</t>
        </is>
      </c>
    </row>
    <row r="186" ht="77" customHeight="1" s="19">
      <c r="A186" s="0" t="inlineStr">
        <is>
          <t>FLR001</t>
        </is>
      </c>
    </row>
    <row r="187" ht="77" customHeight="1" s="19">
      <c r="A187" s="0" t="inlineStr">
        <is>
          <t>FLG002</t>
        </is>
      </c>
    </row>
    <row r="188" ht="77" customHeight="1" s="19">
      <c r="A188" s="0" t="inlineStr">
        <is>
          <t>FLY003</t>
        </is>
      </c>
    </row>
    <row r="189" ht="77" customHeight="1" s="19">
      <c r="A189" s="0" t="inlineStr">
        <is>
          <t>FLO004</t>
        </is>
      </c>
    </row>
    <row r="190" ht="77" customHeight="1" s="19">
      <c r="A190" s="0" t="inlineStr">
        <is>
          <t>FLY005</t>
        </is>
      </c>
    </row>
    <row r="191" ht="77" customHeight="1" s="19">
      <c r="A191" s="0" t="inlineStr">
        <is>
          <t>FLO006</t>
        </is>
      </c>
    </row>
    <row r="192" ht="77" customHeight="1" s="19">
      <c r="A192" s="0" t="inlineStr">
        <is>
          <t>FLG007</t>
        </is>
      </c>
    </row>
    <row r="193" ht="77" customHeight="1" s="19">
      <c r="A193" s="0" t="inlineStr">
        <is>
          <t>FLR008</t>
        </is>
      </c>
    </row>
    <row r="194" ht="77" customHeight="1" s="19">
      <c r="A194" s="0" t="inlineStr">
        <is>
          <t>FLZ009</t>
        </is>
      </c>
    </row>
    <row r="195" ht="77" customHeight="1" s="19">
      <c r="A195" s="0" t="inlineStr">
        <is>
          <t>FLB010</t>
        </is>
      </c>
    </row>
    <row r="196" ht="77" customHeight="1" s="19">
      <c r="A196" s="0" t="inlineStr">
        <is>
          <t>FLG011</t>
        </is>
      </c>
    </row>
    <row r="197" ht="77" customHeight="1" s="19">
      <c r="A197" s="0" t="inlineStr">
        <is>
          <t>FLY012</t>
        </is>
      </c>
    </row>
    <row r="198" ht="77" customHeight="1" s="19">
      <c r="A198" s="0" t="inlineStr">
        <is>
          <t>FLR013</t>
        </is>
      </c>
    </row>
    <row r="199" ht="77" customHeight="1" s="19">
      <c r="A199" s="0" t="inlineStr">
        <is>
          <t>FLW014</t>
        </is>
      </c>
    </row>
    <row r="200" ht="77" customHeight="1" s="19">
      <c r="A200" s="0" t="inlineStr">
        <is>
          <t>FLW015</t>
        </is>
      </c>
    </row>
    <row r="201" ht="77" customHeight="1" s="19">
      <c r="A201" s="0" t="inlineStr">
        <is>
          <t>FLW016</t>
        </is>
      </c>
    </row>
    <row r="202" ht="77" customHeight="1" s="19">
      <c r="A202" s="0" t="inlineStr">
        <is>
          <t>FLG017</t>
        </is>
      </c>
    </row>
    <row r="203" ht="77" customHeight="1" s="19">
      <c r="A203" s="0" t="inlineStr">
        <is>
          <t>FLY018</t>
        </is>
      </c>
    </row>
    <row r="204" ht="77" customHeight="1" s="19">
      <c r="A204" s="0" t="inlineStr">
        <is>
          <t>FLR019</t>
        </is>
      </c>
    </row>
    <row r="205" ht="77" customHeight="1" s="19">
      <c r="A205" s="0" t="inlineStr">
        <is>
          <t>FLZ020</t>
        </is>
      </c>
    </row>
    <row r="206" ht="77" customHeight="1" s="19">
      <c r="A206" s="0" t="inlineStr">
        <is>
          <t>FLZ021</t>
        </is>
      </c>
    </row>
    <row r="207" ht="77" customHeight="1" s="19">
      <c r="A207" s="0" t="inlineStr">
        <is>
          <t>FLR022</t>
        </is>
      </c>
    </row>
    <row r="208" ht="77" customHeight="1" s="19">
      <c r="A208" s="0" t="inlineStr">
        <is>
          <t>FLR023</t>
        </is>
      </c>
    </row>
    <row r="209" ht="77" customHeight="1" s="19">
      <c r="A209" s="0" t="inlineStr">
        <is>
          <t>FLR024</t>
        </is>
      </c>
    </row>
    <row r="210" ht="77" customHeight="1" s="19">
      <c r="A210" s="0" t="inlineStr">
        <is>
          <t>FLZ025</t>
        </is>
      </c>
    </row>
    <row r="211" ht="77" customHeight="1" s="19">
      <c r="A211" s="0" t="inlineStr">
        <is>
          <t>FLZ026</t>
        </is>
      </c>
    </row>
    <row r="212" ht="77" customHeight="1" s="19">
      <c r="A212" s="0" t="inlineStr">
        <is>
          <t>FLZ027</t>
        </is>
      </c>
    </row>
    <row r="213" ht="77" customHeight="1" s="19">
      <c r="A213" s="0" t="inlineStr">
        <is>
          <t>FLZ028</t>
        </is>
      </c>
    </row>
    <row r="214" ht="77" customHeight="1" s="19">
      <c r="A214" s="0" t="inlineStr">
        <is>
          <t>FLZ029</t>
        </is>
      </c>
    </row>
    <row r="215" ht="77" customHeight="1" s="19">
      <c r="A215" s="0" t="inlineStr">
        <is>
          <t>FLZ030</t>
        </is>
      </c>
    </row>
    <row r="216" ht="77" customHeight="1" s="19">
      <c r="A216" s="0" t="inlineStr">
        <is>
          <t>FLZ031</t>
        </is>
      </c>
    </row>
    <row r="217" ht="77" customHeight="1" s="19">
      <c r="A217" s="0" t="inlineStr">
        <is>
          <t>FLZ032</t>
        </is>
      </c>
    </row>
    <row r="218" ht="77" customHeight="1" s="19">
      <c r="A218" s="0" t="inlineStr">
        <is>
          <t>FLZ033</t>
        </is>
      </c>
    </row>
    <row r="219" ht="77" customHeight="1" s="19">
      <c r="A219" s="0" t="inlineStr">
        <is>
          <t>FLZ034</t>
        </is>
      </c>
    </row>
    <row r="220" ht="77" customHeight="1" s="19">
      <c r="A220" s="0" t="inlineStr">
        <is>
          <t>FLZ035</t>
        </is>
      </c>
    </row>
    <row r="221" ht="77" customHeight="1" s="19">
      <c r="A221" s="0" t="inlineStr">
        <is>
          <t>FLZ036</t>
        </is>
      </c>
    </row>
    <row r="222" ht="77" customHeight="1" s="19">
      <c r="A222" s="0" t="inlineStr">
        <is>
          <t>FLZ037</t>
        </is>
      </c>
    </row>
    <row r="223" ht="77" customHeight="1" s="19">
      <c r="A223" s="0" t="inlineStr">
        <is>
          <t>FLZ038</t>
        </is>
      </c>
    </row>
    <row r="224" ht="77" customHeight="1" s="19">
      <c r="A224" s="0" t="inlineStr">
        <is>
          <t>FLZ039</t>
        </is>
      </c>
    </row>
    <row r="225" ht="77" customHeight="1" s="19">
      <c r="A225" s="0" t="inlineStr">
        <is>
          <t>FLZ040</t>
        </is>
      </c>
    </row>
    <row r="226" ht="77" customHeight="1" s="19">
      <c r="A226" s="0" t="inlineStr">
        <is>
          <t>FLZ041</t>
        </is>
      </c>
    </row>
    <row r="227" ht="77" customHeight="1" s="19">
      <c r="A227" s="0" t="inlineStr">
        <is>
          <t>FLZ042</t>
        </is>
      </c>
    </row>
    <row r="228" ht="77" customHeight="1" s="19">
      <c r="A228" s="0" t="inlineStr">
        <is>
          <t>FLZ043</t>
        </is>
      </c>
    </row>
    <row r="229" ht="77" customHeight="1" s="19">
      <c r="A229" s="0" t="inlineStr">
        <is>
          <t>FLW044</t>
        </is>
      </c>
    </row>
    <row r="230" ht="77" customHeight="1" s="19">
      <c r="A230" s="0" t="inlineStr">
        <is>
          <t>FLW045</t>
        </is>
      </c>
    </row>
    <row r="231" ht="77" customHeight="1" s="19">
      <c r="A231" s="0" t="inlineStr">
        <is>
          <t>FLW046</t>
        </is>
      </c>
    </row>
    <row r="232" ht="77" customHeight="1" s="19">
      <c r="A232" s="0" t="inlineStr">
        <is>
          <t>FLZ047</t>
        </is>
      </c>
    </row>
    <row r="233" ht="77" customHeight="1" s="19">
      <c r="A233" s="0" t="inlineStr">
        <is>
          <t>FLZ048</t>
        </is>
      </c>
    </row>
    <row r="234" ht="77" customHeight="1" s="19">
      <c r="A234" s="0" t="inlineStr">
        <is>
          <t>FLZ049</t>
        </is>
      </c>
    </row>
    <row r="235" ht="77" customHeight="1" s="19">
      <c r="A235" s="0" t="inlineStr">
        <is>
          <t>FLZ050</t>
        </is>
      </c>
    </row>
    <row r="236" ht="77" customHeight="1" s="19">
      <c r="A236" s="0" t="inlineStr">
        <is>
          <t>FLZ051</t>
        </is>
      </c>
    </row>
    <row r="237" ht="77" customHeight="1" s="19">
      <c r="A237" s="0" t="inlineStr">
        <is>
          <t>FLZ052</t>
        </is>
      </c>
    </row>
    <row r="238" ht="77" customHeight="1" s="19">
      <c r="A238" s="0" t="inlineStr">
        <is>
          <t>FLZ053</t>
        </is>
      </c>
    </row>
    <row r="239" ht="77" customHeight="1" s="19">
      <c r="A239" s="0" t="inlineStr">
        <is>
          <t>TMR001</t>
        </is>
      </c>
    </row>
    <row r="240" ht="77" customHeight="1" s="19">
      <c r="A240" s="0" t="inlineStr">
        <is>
          <t>TMR002</t>
        </is>
      </c>
    </row>
    <row r="241" ht="77" customHeight="1" s="19">
      <c r="A241" s="0" t="inlineStr">
        <is>
          <t>TMR003</t>
        </is>
      </c>
    </row>
    <row r="242" ht="77" customHeight="1" s="19">
      <c r="A242" s="0" t="inlineStr">
        <is>
          <t>TMR004</t>
        </is>
      </c>
    </row>
    <row r="243" ht="77" customHeight="1" s="19">
      <c r="A243" s="0" t="inlineStr">
        <is>
          <t>TMR005</t>
        </is>
      </c>
    </row>
    <row r="244" ht="77" customHeight="1" s="19">
      <c r="A244" s="0" t="inlineStr">
        <is>
          <t>TMR006</t>
        </is>
      </c>
    </row>
    <row r="245" ht="77" customHeight="1" s="19">
      <c r="A245" s="0" t="inlineStr">
        <is>
          <t>TMR007</t>
        </is>
      </c>
    </row>
    <row r="246" ht="77" customHeight="1" s="19">
      <c r="A246" s="0" t="inlineStr">
        <is>
          <t>TM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Q1048573"/>
  <sheetViews>
    <sheetView tabSelected="1" topLeftCell="A212" zoomScale="66" zoomScaleNormal="61" workbookViewId="0">
      <selection activeCell="A244" sqref="A244:B245"/>
    </sheetView>
  </sheetViews>
  <sheetFormatPr baseColWidth="10" defaultColWidth="11.140625" defaultRowHeight="20"/>
  <cols>
    <col width="49.42578125" customWidth="1" style="19" min="2" max="2"/>
    <col width="25" customWidth="1" style="19" min="3" max="3"/>
    <col width="9" customWidth="1" style="19" min="5" max="5"/>
    <col width="7.28515625" customWidth="1" style="19" min="6" max="7"/>
    <col width="14.5703125" customWidth="1" style="19" min="8" max="8"/>
    <col width="22" customWidth="1" style="19" min="11" max="11"/>
    <col width="90.7109375" customWidth="1" style="19" min="12" max="12"/>
    <col width="48" customWidth="1" style="19" min="13" max="13"/>
    <col width="19.5703125" customWidth="1" style="19" min="14" max="14"/>
    <col width="18.28515625" customWidth="1" style="19" min="15" max="15"/>
    <col width="16.85546875" customWidth="1" style="19" min="16" max="16"/>
  </cols>
  <sheetData>
    <row r="1" ht="21" customHeight="1" s="19" thickBot="1">
      <c r="A1" s="9" t="inlineStr">
        <is>
          <t>Number</t>
        </is>
      </c>
      <c r="B1" s="9" t="inlineStr">
        <is>
          <t>Name</t>
        </is>
      </c>
      <c r="C1" s="9" t="inlineStr">
        <is>
          <t>Part Number</t>
        </is>
      </c>
      <c r="D1" s="9" t="inlineStr">
        <is>
          <t>Category</t>
        </is>
      </c>
      <c r="E1" s="9" t="inlineStr">
        <is>
          <t>Prace</t>
        </is>
      </c>
      <c r="F1" s="9" t="inlineStr">
        <is>
          <t>Number</t>
        </is>
      </c>
      <c r="G1" s="9" t="inlineStr">
        <is>
          <t>Min</t>
        </is>
      </c>
      <c r="H1" s="9" t="inlineStr">
        <is>
          <t>Average Price</t>
        </is>
      </c>
      <c r="I1" s="9" t="inlineStr">
        <is>
          <t>High</t>
        </is>
      </c>
      <c r="J1" s="9" t="inlineStr">
        <is>
          <t>Low</t>
        </is>
      </c>
      <c r="K1" s="9" t="inlineStr">
        <is>
          <t>Ordering party URL</t>
        </is>
      </c>
      <c r="L1" s="9" t="inlineStr">
        <is>
          <t>Date Sheet</t>
        </is>
      </c>
      <c r="M1" s="9" t="inlineStr">
        <is>
          <t>Memo</t>
        </is>
      </c>
      <c r="N1" s="9" t="inlineStr">
        <is>
          <t>Data creation date</t>
        </is>
      </c>
      <c r="O1" s="9" t="inlineStr">
        <is>
          <t>Data update date</t>
        </is>
      </c>
      <c r="P1" s="9" t="inlineStr">
        <is>
          <t>Order status</t>
        </is>
      </c>
    </row>
    <row r="2" ht="77" customHeight="1" s="19">
      <c r="A2" s="0" t="inlineStr">
        <is>
          <t>FRZ001</t>
        </is>
      </c>
      <c r="B2" s="0" t="inlineStr">
        <is>
          <t>Metal Film Resistors - Through Hole 1 OHM 0.25W 1%</t>
        </is>
      </c>
      <c r="C2" s="0" t="inlineStr">
        <is>
          <t>MFR-25FBF52-1R</t>
        </is>
      </c>
      <c r="D2" s="0" t="inlineStr">
        <is>
          <t>Resistor</t>
        </is>
      </c>
      <c r="E2" s="0" t="inlineStr">
        <is>
          <t>A</t>
        </is>
      </c>
      <c r="F2" s="0" t="n">
        <v>100</v>
      </c>
      <c r="G2" s="0" t="n">
        <v>20</v>
      </c>
      <c r="H2" s="0">
        <f>INDEX(Price!$F$5:$Y$980,MATCH(A2,Price!$F$5:$F$980,FALSE),17)</f>
        <v/>
      </c>
      <c r="I2" s="0">
        <f>INDEX(Price!$F$5:$Y$980,MATCH(A2,Price!$F$5:$F$980,FALSE),18)</f>
        <v/>
      </c>
      <c r="J2" s="0">
        <f>INDEX(Price!$F$5:$Y$980,MATCH(A2,Price!$F$5:$F$980,FALSE),19)</f>
        <v/>
      </c>
      <c r="K2" s="0">
        <f>INDEX(Price!$F$5:$Y$980,MATCH(A2,Price!$F$5:$F$980,FALSE),20)</f>
        <v/>
      </c>
      <c r="L2" s="1" t="inlineStr">
        <is>
          <t>https://www.mouser.jp/datasheet/2/447/YAGEO_MFR_datasheet_2021v1-3003041.pdf</t>
        </is>
      </c>
      <c r="N2" s="4" t="n">
        <v>44784</v>
      </c>
    </row>
    <row r="3" ht="77" customHeight="1" s="19">
      <c r="A3" s="0" t="inlineStr">
        <is>
          <t>FRZ002</t>
        </is>
      </c>
      <c r="B3" s="0" t="inlineStr">
        <is>
          <t>Metal Film Resistors - Through Hole 1.5 OHM 0.25W 1%</t>
        </is>
      </c>
      <c r="C3" s="0" t="inlineStr">
        <is>
          <t>MFR-25FBF52-1R5</t>
        </is>
      </c>
      <c r="D3" s="0" t="inlineStr">
        <is>
          <t>Resistor</t>
        </is>
      </c>
      <c r="E3" s="0" t="inlineStr">
        <is>
          <t>A</t>
        </is>
      </c>
      <c r="F3" s="0" t="n">
        <v>100</v>
      </c>
      <c r="G3" s="0" t="n">
        <v>20</v>
      </c>
      <c r="H3" s="0">
        <f>INDEX(Price!$F$5:$Y$980,MATCH(A3,Price!$F$5:$F$980,FALSE),17)</f>
        <v/>
      </c>
      <c r="I3" s="0">
        <f>INDEX(Price!$F$5:$Y$980,MATCH(A3,Price!$F$5:$F$980,FALSE),18)</f>
        <v/>
      </c>
      <c r="J3" s="0">
        <f>INDEX(Price!$F$5:$Y$980,MATCH(A3,Price!$F$5:$F$980,FALSE),19)</f>
        <v/>
      </c>
      <c r="K3" s="0">
        <f>INDEX(Price!$F$5:$Y$980,MATCH(A3,Price!$F$5:$F$980,FALSE),20)</f>
        <v/>
      </c>
      <c r="L3" s="1" t="inlineStr">
        <is>
          <t>https://www.mouser.jp/datasheet/2/447/YAGEO_MFR_datasheet_2021v1-3003041.pdf</t>
        </is>
      </c>
      <c r="N3" s="4" t="n">
        <v>44784</v>
      </c>
    </row>
    <row r="4" ht="77" customHeight="1" s="19">
      <c r="A4" s="0" t="inlineStr">
        <is>
          <t>FRZ003</t>
        </is>
      </c>
      <c r="B4" s="0" t="inlineStr">
        <is>
          <t>Metal Film Resistors - Through Hole 2.2 OHM 0.25W 1%</t>
        </is>
      </c>
      <c r="C4" s="0" t="inlineStr">
        <is>
          <t>MFR-25FBF52-2R2</t>
        </is>
      </c>
      <c r="D4" s="0" t="inlineStr">
        <is>
          <t>Resistor</t>
        </is>
      </c>
      <c r="E4" s="0" t="inlineStr">
        <is>
          <t>A</t>
        </is>
      </c>
      <c r="F4" s="0" t="n">
        <v>100</v>
      </c>
      <c r="G4" s="0" t="n">
        <v>20</v>
      </c>
      <c r="H4" s="0">
        <f>INDEX(Price!$F$5:$Y$980,MATCH(A4,Price!$F$5:$F$980,FALSE),17)</f>
        <v/>
      </c>
      <c r="I4" s="0">
        <f>INDEX(Price!$F$5:$Y$980,MATCH(A4,Price!$F$5:$F$980,FALSE),18)</f>
        <v/>
      </c>
      <c r="J4" s="0">
        <f>INDEX(Price!$F$5:$Y$980,MATCH(A4,Price!$F$5:$F$980,FALSE),19)</f>
        <v/>
      </c>
      <c r="K4" s="0">
        <f>INDEX(Price!$F$5:$Y$980,MATCH(A4,Price!$F$5:$F$980,FALSE),20)</f>
        <v/>
      </c>
      <c r="L4" s="1" t="inlineStr">
        <is>
          <t>https://www.mouser.jp/datasheet/2/447/YAGEO_MFR_datasheet_2021v1-3003041.pdf</t>
        </is>
      </c>
      <c r="N4" s="4" t="n">
        <v>44784</v>
      </c>
    </row>
    <row r="5" ht="77" customHeight="1" s="19">
      <c r="A5" s="0" t="inlineStr">
        <is>
          <t>FRZ004</t>
        </is>
      </c>
      <c r="B5" s="0" t="inlineStr">
        <is>
          <t>Metal Film Resistors - Through Hole 3.3 OHM 0.25W 1%</t>
        </is>
      </c>
      <c r="C5" s="6" t="inlineStr">
        <is>
          <t>MFR-25FBF52-3R3</t>
        </is>
      </c>
      <c r="D5" s="0" t="inlineStr">
        <is>
          <t>Resistor</t>
        </is>
      </c>
      <c r="E5" s="0" t="inlineStr">
        <is>
          <t>A</t>
        </is>
      </c>
      <c r="F5" s="0" t="n">
        <v>99</v>
      </c>
      <c r="G5" s="0" t="n">
        <v>20</v>
      </c>
      <c r="H5" s="0">
        <f>INDEX(Price!$F$5:$Y$980,MATCH(A5,Price!$F$5:$F$980,FALSE),17)</f>
        <v/>
      </c>
      <c r="I5" s="0">
        <f>INDEX(Price!$F$5:$Y$980,MATCH(A5,Price!$F$5:$F$980,FALSE),18)</f>
        <v/>
      </c>
      <c r="J5" s="0">
        <f>INDEX(Price!$F$5:$Y$980,MATCH(A5,Price!$F$5:$F$980,FALSE),19)</f>
        <v/>
      </c>
      <c r="K5" s="0">
        <f>INDEX(Price!$F$5:$Y$980,MATCH(A5,Price!$F$5:$F$980,FALSE),20)</f>
        <v/>
      </c>
      <c r="L5" s="1" t="inlineStr">
        <is>
          <t>https://www.mouser.jp/datasheet/2/447/YAGEO_MFR_datasheet_2021v1-3003041.pdf</t>
        </is>
      </c>
      <c r="N5" s="4" t="n">
        <v>44784</v>
      </c>
    </row>
    <row r="6" ht="77" customHeight="1" s="19">
      <c r="A6" s="0" t="inlineStr">
        <is>
          <t>FRZ005</t>
        </is>
      </c>
      <c r="B6" s="0" t="inlineStr">
        <is>
          <t>Metal Film Resistors - Through Hole 4.75 OHM 0.25W 1%</t>
        </is>
      </c>
      <c r="C6" s="0" t="inlineStr">
        <is>
          <t>MFR-25FBF52-4R75</t>
        </is>
      </c>
      <c r="D6" s="0" t="inlineStr">
        <is>
          <t>Resistor</t>
        </is>
      </c>
      <c r="E6" s="0" t="inlineStr">
        <is>
          <t>A</t>
        </is>
      </c>
      <c r="F6" s="0" t="n">
        <v>98</v>
      </c>
      <c r="G6" s="0" t="n">
        <v>20</v>
      </c>
      <c r="H6" s="0">
        <f>INDEX(Price!$F$5:$Y$980,MATCH(A6,Price!$F$5:$F$980,FALSE),17)</f>
        <v/>
      </c>
      <c r="I6" s="0">
        <f>INDEX(Price!$F$5:$Y$980,MATCH(A6,Price!$F$5:$F$980,FALSE),18)</f>
        <v/>
      </c>
      <c r="J6" s="0">
        <f>INDEX(Price!$F$5:$Y$980,MATCH(A6,Price!$F$5:$F$980,FALSE),19)</f>
        <v/>
      </c>
      <c r="K6" s="0">
        <f>INDEX(Price!$F$5:$Y$980,MATCH(A6,Price!$F$5:$F$980,FALSE),20)</f>
        <v/>
      </c>
      <c r="L6" s="1" t="inlineStr">
        <is>
          <t>https://www.mouser.jp/datasheet/2/447/YAGEO_MFR_datasheet_2021v1-3003041.pdf</t>
        </is>
      </c>
      <c r="N6" s="4" t="n">
        <v>44784</v>
      </c>
    </row>
    <row r="7" ht="77" customHeight="1" s="19">
      <c r="A7" s="0" t="inlineStr">
        <is>
          <t>FRZ006</t>
        </is>
      </c>
      <c r="B7" s="0" t="inlineStr">
        <is>
          <t>Metal Film Resistors - Through Hole 6.8 OHM 0.25W 1%</t>
        </is>
      </c>
      <c r="C7" s="0" t="inlineStr">
        <is>
          <t>MFR-25FTE52-6R8</t>
        </is>
      </c>
      <c r="D7" s="0" t="inlineStr">
        <is>
          <t>Resistor</t>
        </is>
      </c>
      <c r="E7" s="0" t="inlineStr">
        <is>
          <t>A</t>
        </is>
      </c>
      <c r="F7" s="0" t="n">
        <v>100</v>
      </c>
      <c r="G7" s="0" t="n">
        <v>20</v>
      </c>
      <c r="H7" s="0">
        <f>INDEX(Price!$F$5:$Y$980,MATCH(A7,Price!$F$5:$F$980,FALSE),17)</f>
        <v/>
      </c>
      <c r="I7" s="0">
        <f>INDEX(Price!$F$5:$Y$980,MATCH(A7,Price!$F$5:$F$980,FALSE),18)</f>
        <v/>
      </c>
      <c r="J7" s="0">
        <f>INDEX(Price!$F$5:$Y$980,MATCH(A7,Price!$F$5:$F$980,FALSE),19)</f>
        <v/>
      </c>
      <c r="K7" s="0">
        <f>INDEX(Price!$F$5:$Y$980,MATCH(A7,Price!$F$5:$F$980,FALSE),20)</f>
        <v/>
      </c>
      <c r="L7" s="1" t="inlineStr">
        <is>
          <t>https://www.mouser.jp/datasheet/2/447/YAGEO_MFR_datasheet_2021v1-3003041.pdf</t>
        </is>
      </c>
      <c r="N7" s="4" t="n">
        <v>44784</v>
      </c>
    </row>
    <row r="8" ht="77" customHeight="1" s="19">
      <c r="A8" s="0" t="inlineStr">
        <is>
          <t>FRZ007</t>
        </is>
      </c>
      <c r="B8" s="0" t="inlineStr">
        <is>
          <t>Metal Film Resistors - Through Hole 10 OHM 0.25W 1%</t>
        </is>
      </c>
      <c r="C8" s="0" t="inlineStr">
        <is>
          <t>MFR-25FBF52-10R</t>
        </is>
      </c>
      <c r="D8" s="0" t="inlineStr">
        <is>
          <t>Resistor</t>
        </is>
      </c>
      <c r="E8" s="0" t="inlineStr">
        <is>
          <t>A</t>
        </is>
      </c>
      <c r="F8" s="0" t="n">
        <v>91</v>
      </c>
      <c r="G8" s="0" t="n">
        <v>20</v>
      </c>
      <c r="H8" s="0">
        <f>INDEX(Price!$F$5:$Y$980,MATCH(A8,Price!$F$5:$F$980,FALSE),17)</f>
        <v/>
      </c>
      <c r="I8" s="0">
        <f>INDEX(Price!$F$5:$Y$980,MATCH(A8,Price!$F$5:$F$980,FALSE),18)</f>
        <v/>
      </c>
      <c r="J8" s="0">
        <f>INDEX(Price!$F$5:$Y$980,MATCH(A8,Price!$F$5:$F$980,FALSE),19)</f>
        <v/>
      </c>
      <c r="K8" s="0">
        <f>INDEX(Price!$F$5:$Y$980,MATCH(A8,Price!$F$5:$F$980,FALSE),20)</f>
        <v/>
      </c>
      <c r="L8" s="1" t="inlineStr">
        <is>
          <t>https://www.mouser.jp/datasheet/2/447/YAGEO_MFR_datasheet_2021v1-3003041.pdf</t>
        </is>
      </c>
      <c r="N8" s="4" t="n">
        <v>44784</v>
      </c>
    </row>
    <row r="9" ht="77" customHeight="1" s="19">
      <c r="A9" s="0" t="inlineStr">
        <is>
          <t>FRZ008</t>
        </is>
      </c>
      <c r="B9" s="0" t="inlineStr">
        <is>
          <t>Metal Film Resistors - Through Hole 15 OHM 0.25W 1%</t>
        </is>
      </c>
      <c r="C9" s="0" t="inlineStr">
        <is>
          <t>MFR-25FBF52-15R</t>
        </is>
      </c>
      <c r="D9" s="0" t="inlineStr">
        <is>
          <t>Resistor</t>
        </is>
      </c>
      <c r="E9" s="0" t="inlineStr">
        <is>
          <t>A</t>
        </is>
      </c>
      <c r="F9" s="0" t="n">
        <v>100</v>
      </c>
      <c r="G9" s="0" t="n">
        <v>20</v>
      </c>
      <c r="H9" s="0">
        <f>INDEX(Price!$F$5:$Y$980,MATCH(A9,Price!$F$5:$F$980,FALSE),17)</f>
        <v/>
      </c>
      <c r="I9" s="0">
        <f>INDEX(Price!$F$5:$Y$980,MATCH(A9,Price!$F$5:$F$980,FALSE),18)</f>
        <v/>
      </c>
      <c r="J9" s="0">
        <f>INDEX(Price!$F$5:$Y$980,MATCH(A9,Price!$F$5:$F$980,FALSE),19)</f>
        <v/>
      </c>
      <c r="K9" s="0">
        <f>INDEX(Price!$F$5:$Y$980,MATCH(A9,Price!$F$5:$F$980,FALSE),20)</f>
        <v/>
      </c>
      <c r="L9" s="1" t="inlineStr">
        <is>
          <t>https://www.mouser.jp/datasheet/2/447/YAGEO_MFR_datasheet_2021v1-3003042.pdf</t>
        </is>
      </c>
      <c r="N9" s="4" t="n">
        <v>44784</v>
      </c>
    </row>
    <row r="10" ht="77" customHeight="1" s="19">
      <c r="A10" s="0" t="inlineStr">
        <is>
          <t>FRZ009</t>
        </is>
      </c>
      <c r="B10" s="0" t="inlineStr">
        <is>
          <t>Metal Film Resistors - Through Hole 22 OHM 0.25W 1%</t>
        </is>
      </c>
      <c r="C10" s="0" t="inlineStr">
        <is>
          <t>MFR-25FBF52-22R</t>
        </is>
      </c>
      <c r="D10" s="0" t="inlineStr">
        <is>
          <t>Resistor</t>
        </is>
      </c>
      <c r="E10" s="0" t="inlineStr">
        <is>
          <t>A</t>
        </is>
      </c>
      <c r="F10" s="0" t="n">
        <v>94</v>
      </c>
      <c r="G10" s="0" t="n">
        <v>20</v>
      </c>
      <c r="H10" s="0">
        <f>INDEX(Price!$F$5:$Y$980,MATCH(A10,Price!$F$5:$F$980,FALSE),17)</f>
        <v/>
      </c>
      <c r="I10" s="0">
        <f>INDEX(Price!$F$5:$Y$980,MATCH(A10,Price!$F$5:$F$980,FALSE),18)</f>
        <v/>
      </c>
      <c r="J10" s="0">
        <f>INDEX(Price!$F$5:$Y$980,MATCH(A10,Price!$F$5:$F$980,FALSE),19)</f>
        <v/>
      </c>
      <c r="K10" s="0">
        <f>INDEX(Price!$F$5:$Y$980,MATCH(A10,Price!$F$5:$F$980,FALSE),20)</f>
        <v/>
      </c>
      <c r="L10" s="1" t="inlineStr">
        <is>
          <t>https://www.mouser.jp/datasheet/2/447/YAGEO_MFR_datasheet_2021v1-3003043.pdf</t>
        </is>
      </c>
      <c r="N10" s="4" t="n">
        <v>44784</v>
      </c>
    </row>
    <row r="11" ht="77" customHeight="1" s="19">
      <c r="A11" s="0" t="inlineStr">
        <is>
          <t>FRZ010</t>
        </is>
      </c>
      <c r="B11" s="0" t="inlineStr">
        <is>
          <t>Metal Film Resistors - Through Hole 33 OHM 0.25W 1%</t>
        </is>
      </c>
      <c r="C11" s="0" t="inlineStr">
        <is>
          <t>MFR-25FBF52-33R</t>
        </is>
      </c>
      <c r="D11" s="0" t="inlineStr">
        <is>
          <t>Resistor</t>
        </is>
      </c>
      <c r="E11" s="0" t="inlineStr">
        <is>
          <t>A</t>
        </is>
      </c>
      <c r="F11" s="0" t="n">
        <v>100</v>
      </c>
      <c r="G11" s="0" t="n">
        <v>20</v>
      </c>
      <c r="H11" s="0">
        <f>INDEX(Price!$F$5:$Y$980,MATCH(A11,Price!$F$5:$F$980,FALSE),17)</f>
        <v/>
      </c>
      <c r="I11" s="0">
        <f>INDEX(Price!$F$5:$Y$980,MATCH(A11,Price!$F$5:$F$980,FALSE),18)</f>
        <v/>
      </c>
      <c r="J11" s="0">
        <f>INDEX(Price!$F$5:$Y$980,MATCH(A11,Price!$F$5:$F$980,FALSE),19)</f>
        <v/>
      </c>
      <c r="K11" s="0">
        <f>INDEX(Price!$F$5:$Y$980,MATCH(A11,Price!$F$5:$F$980,FALSE),20)</f>
        <v/>
      </c>
      <c r="L11" s="1" t="inlineStr">
        <is>
          <t>https://www.mouser.jp/datasheet/2/447/YAGEO_MFR_datasheet_2021v1-3003044.pdf</t>
        </is>
      </c>
      <c r="N11" s="4" t="n">
        <v>44784</v>
      </c>
    </row>
    <row r="12" ht="77" customHeight="1" s="19">
      <c r="A12" s="0" t="inlineStr">
        <is>
          <t>FRZ011</t>
        </is>
      </c>
      <c r="B12" s="0" t="inlineStr">
        <is>
          <t>Metal Film Resistors - Through Hole 47 OHM 0.25W 1%</t>
        </is>
      </c>
      <c r="C12" s="0" t="inlineStr">
        <is>
          <t>MFR-25FBF52-47R</t>
        </is>
      </c>
      <c r="D12" s="0" t="inlineStr">
        <is>
          <t>Resistor</t>
        </is>
      </c>
      <c r="E12" s="0" t="inlineStr">
        <is>
          <t>A</t>
        </is>
      </c>
      <c r="F12" s="0" t="n">
        <v>97</v>
      </c>
      <c r="G12" s="0" t="n">
        <v>20</v>
      </c>
      <c r="H12" s="0">
        <f>INDEX(Price!$F$5:$Y$980,MATCH(A12,Price!$F$5:$F$980,FALSE),17)</f>
        <v/>
      </c>
      <c r="I12" s="0">
        <f>INDEX(Price!$F$5:$Y$980,MATCH(A12,Price!$F$5:$F$980,FALSE),18)</f>
        <v/>
      </c>
      <c r="J12" s="0">
        <f>INDEX(Price!$F$5:$Y$980,MATCH(A12,Price!$F$5:$F$980,FALSE),19)</f>
        <v/>
      </c>
      <c r="K12" s="0">
        <f>INDEX(Price!$F$5:$Y$980,MATCH(A12,Price!$F$5:$F$980,FALSE),20)</f>
        <v/>
      </c>
      <c r="L12" s="1" t="inlineStr">
        <is>
          <t>https://www.mouser.jp/datasheet/2/447/YAGEO_MFR_datasheet_2021v1-3003045.pdf</t>
        </is>
      </c>
      <c r="N12" s="4" t="n">
        <v>44784</v>
      </c>
    </row>
    <row r="13" ht="77" customHeight="1" s="19">
      <c r="A13" s="0" t="inlineStr">
        <is>
          <t>FRZ012</t>
        </is>
      </c>
      <c r="B13" s="0" t="inlineStr">
        <is>
          <t>Metal Film Resistors - Through Hole 68 OHM 0.25W 1%</t>
        </is>
      </c>
      <c r="C13" s="0" t="inlineStr">
        <is>
          <t>MFR-25FTE52-6R8</t>
        </is>
      </c>
      <c r="D13" s="0" t="inlineStr">
        <is>
          <t>Resistor</t>
        </is>
      </c>
      <c r="E13" s="0" t="inlineStr">
        <is>
          <t>A</t>
        </is>
      </c>
      <c r="F13" s="0" t="n">
        <v>100</v>
      </c>
      <c r="G13" s="0" t="n">
        <v>20</v>
      </c>
      <c r="H13" s="0">
        <f>INDEX(Price!$F$5:$Y$980,MATCH(A13,Price!$F$5:$F$980,FALSE),17)</f>
        <v/>
      </c>
      <c r="I13" s="0">
        <f>INDEX(Price!$F$5:$Y$980,MATCH(A13,Price!$F$5:$F$980,FALSE),18)</f>
        <v/>
      </c>
      <c r="J13" s="0">
        <f>INDEX(Price!$F$5:$Y$980,MATCH(A13,Price!$F$5:$F$980,FALSE),19)</f>
        <v/>
      </c>
      <c r="K13" s="0">
        <f>INDEX(Price!$F$5:$Y$980,MATCH(A13,Price!$F$5:$F$980,FALSE),20)</f>
        <v/>
      </c>
      <c r="L13" s="1" t="inlineStr">
        <is>
          <t>https://www.mouser.jp/datasheet/2/447/YAGEO_MFR_datasheet_2021v1-3003046.pdf</t>
        </is>
      </c>
      <c r="N13" s="4" t="n">
        <v>44784</v>
      </c>
    </row>
    <row r="14" ht="77" customHeight="1" s="19">
      <c r="A14" s="0" t="inlineStr">
        <is>
          <t>FRZ013</t>
        </is>
      </c>
      <c r="B14" s="0" t="inlineStr">
        <is>
          <t>Metal Film Resistors - Through Hole 100 OHM 0.25W 1%</t>
        </is>
      </c>
      <c r="C14" s="0" t="inlineStr">
        <is>
          <t>MFR-25FTE52-100R</t>
        </is>
      </c>
      <c r="D14" s="0" t="inlineStr">
        <is>
          <t>Resistor</t>
        </is>
      </c>
      <c r="E14" s="0" t="inlineStr">
        <is>
          <t>A</t>
        </is>
      </c>
      <c r="F14" s="0" t="n">
        <v>87</v>
      </c>
      <c r="G14" s="0" t="n">
        <v>20</v>
      </c>
      <c r="H14" s="0">
        <f>INDEX(Price!$F$5:$Y$980,MATCH(A14,Price!$F$5:$F$980,FALSE),17)</f>
        <v/>
      </c>
      <c r="I14" s="0">
        <f>INDEX(Price!$F$5:$Y$980,MATCH(A14,Price!$F$5:$F$980,FALSE),18)</f>
        <v/>
      </c>
      <c r="J14" s="0">
        <f>INDEX(Price!$F$5:$Y$980,MATCH(A14,Price!$F$5:$F$980,FALSE),19)</f>
        <v/>
      </c>
      <c r="K14" s="0">
        <f>INDEX(Price!$F$5:$Y$980,MATCH(A14,Price!$F$5:$F$980,FALSE),20)</f>
        <v/>
      </c>
      <c r="L14" s="1" t="inlineStr">
        <is>
          <t>https://www.mouser.jp/datasheet/2/447/YAGEO_MFR_datasheet_2021v1-3003047.pdf</t>
        </is>
      </c>
      <c r="N14" s="4" t="n">
        <v>44784</v>
      </c>
    </row>
    <row r="15" ht="77" customHeight="1" s="19">
      <c r="A15" s="0" t="inlineStr">
        <is>
          <t>FRZ014</t>
        </is>
      </c>
      <c r="B15" s="0" t="inlineStr">
        <is>
          <t>Metal Film Resistors - Through Hole 150 OHM 0.25W 1%</t>
        </is>
      </c>
      <c r="C15" s="0" t="inlineStr">
        <is>
          <t>MFR-25FTE52-150R</t>
        </is>
      </c>
      <c r="D15" s="0" t="inlineStr">
        <is>
          <t>Resistor</t>
        </is>
      </c>
      <c r="E15" s="0" t="inlineStr">
        <is>
          <t>A</t>
        </is>
      </c>
      <c r="F15" s="0" t="n">
        <v>98</v>
      </c>
      <c r="G15" s="0" t="n">
        <v>20</v>
      </c>
      <c r="H15" s="0">
        <f>INDEX(Price!$F$5:$Y$980,MATCH(A15,Price!$F$5:$F$980,FALSE),17)</f>
        <v/>
      </c>
      <c r="I15" s="0">
        <f>INDEX(Price!$F$5:$Y$980,MATCH(A15,Price!$F$5:$F$980,FALSE),18)</f>
        <v/>
      </c>
      <c r="J15" s="0">
        <f>INDEX(Price!$F$5:$Y$980,MATCH(A15,Price!$F$5:$F$980,FALSE),19)</f>
        <v/>
      </c>
      <c r="K15" s="0">
        <f>INDEX(Price!$F$5:$Y$980,MATCH(A15,Price!$F$5:$F$980,FALSE),20)</f>
        <v/>
      </c>
      <c r="L15" s="1" t="inlineStr">
        <is>
          <t>https://www.mouser.jp/datasheet/2/447/YAGEO_MFR_datasheet_2021v1-3003048.pdf</t>
        </is>
      </c>
      <c r="N15" s="4" t="n">
        <v>44784</v>
      </c>
    </row>
    <row r="16" ht="77" customHeight="1" s="19">
      <c r="A16" s="0" t="inlineStr">
        <is>
          <t>FRZ015</t>
        </is>
      </c>
      <c r="B16" s="0" t="inlineStr">
        <is>
          <t>Metal Film Resistors - Through Hole 220 OHM 0.25W 1%</t>
        </is>
      </c>
      <c r="C16" s="0" t="inlineStr">
        <is>
          <t>MFR-25FRF52-220R</t>
        </is>
      </c>
      <c r="D16" s="0" t="inlineStr">
        <is>
          <t>Resistor</t>
        </is>
      </c>
      <c r="E16" s="0" t="inlineStr">
        <is>
          <t>A</t>
        </is>
      </c>
      <c r="F16" s="0" t="n">
        <v>98</v>
      </c>
      <c r="G16" s="0" t="n">
        <v>20</v>
      </c>
      <c r="H16" s="0">
        <f>INDEX(Price!$F$5:$Y$980,MATCH(A16,Price!$F$5:$F$980,FALSE),17)</f>
        <v/>
      </c>
      <c r="I16" s="0">
        <f>INDEX(Price!$F$5:$Y$980,MATCH(A16,Price!$F$5:$F$980,FALSE),18)</f>
        <v/>
      </c>
      <c r="J16" s="0">
        <f>INDEX(Price!$F$5:$Y$980,MATCH(A16,Price!$F$5:$F$980,FALSE),19)</f>
        <v/>
      </c>
      <c r="K16" s="0">
        <f>INDEX(Price!$F$5:$Y$980,MATCH(A16,Price!$F$5:$F$980,FALSE),20)</f>
        <v/>
      </c>
      <c r="L16" s="1" t="inlineStr">
        <is>
          <t>https://www.mouser.jp/datasheet/2/447/YAGEO_MFR_datasheet_2021v1-3003049.pdf</t>
        </is>
      </c>
      <c r="N16" s="4" t="n">
        <v>44784</v>
      </c>
    </row>
    <row r="17" ht="77" customHeight="1" s="19">
      <c r="A17" s="0" t="inlineStr">
        <is>
          <t>FRZ016</t>
        </is>
      </c>
      <c r="B17" s="0" t="inlineStr">
        <is>
          <t>Metal Film Resistors - Through Hole 330 OHM 0.25W 1%</t>
        </is>
      </c>
      <c r="C17" s="0" t="inlineStr">
        <is>
          <t>MFR-25FBF52-330R</t>
        </is>
      </c>
      <c r="D17" s="0" t="inlineStr">
        <is>
          <t>Resistor</t>
        </is>
      </c>
      <c r="E17" s="0" t="inlineStr">
        <is>
          <t>A</t>
        </is>
      </c>
      <c r="F17" s="0" t="n">
        <v>83</v>
      </c>
      <c r="G17" s="0" t="n">
        <v>20</v>
      </c>
      <c r="H17" s="0">
        <f>INDEX(Price!$F$5:$Y$980,MATCH(A17,Price!$F$5:$F$980,FALSE),17)</f>
        <v/>
      </c>
      <c r="I17" s="0">
        <f>INDEX(Price!$F$5:$Y$980,MATCH(A17,Price!$F$5:$F$980,FALSE),18)</f>
        <v/>
      </c>
      <c r="J17" s="0">
        <f>INDEX(Price!$F$5:$Y$980,MATCH(A17,Price!$F$5:$F$980,FALSE),19)</f>
        <v/>
      </c>
      <c r="K17" s="0">
        <f>INDEX(Price!$F$5:$Y$980,MATCH(A17,Price!$F$5:$F$980,FALSE),20)</f>
        <v/>
      </c>
      <c r="L17" s="1" t="inlineStr">
        <is>
          <t>https://www.mouser.jp/datasheet/2/447/YAGEO_MFR_datasheet_2021v1-3003050.pdf</t>
        </is>
      </c>
      <c r="N17" s="4" t="n">
        <v>44784</v>
      </c>
    </row>
    <row r="18" ht="77" customHeight="1" s="19">
      <c r="A18" s="0" t="inlineStr">
        <is>
          <t>FRZ017</t>
        </is>
      </c>
      <c r="B18" s="0" t="inlineStr">
        <is>
          <t>Metal Film Resistors - Through Hole 470 OHM 0.25W 1%</t>
        </is>
      </c>
      <c r="C18" s="0" t="inlineStr">
        <is>
          <t>MFR-25FBF52-470R</t>
        </is>
      </c>
      <c r="D18" s="0" t="inlineStr">
        <is>
          <t>Resistor</t>
        </is>
      </c>
      <c r="E18" s="0" t="inlineStr">
        <is>
          <t>A</t>
        </is>
      </c>
      <c r="F18" s="0" t="n">
        <v>100</v>
      </c>
      <c r="G18" s="0" t="n">
        <v>20</v>
      </c>
      <c r="H18" s="0">
        <f>INDEX(Price!$F$5:$Y$980,MATCH(A18,Price!$F$5:$F$980,FALSE),17)</f>
        <v/>
      </c>
      <c r="I18" s="0">
        <f>INDEX(Price!$F$5:$Y$980,MATCH(A18,Price!$F$5:$F$980,FALSE),18)</f>
        <v/>
      </c>
      <c r="J18" s="0">
        <f>INDEX(Price!$F$5:$Y$980,MATCH(A18,Price!$F$5:$F$980,FALSE),19)</f>
        <v/>
      </c>
      <c r="K18" s="0">
        <f>INDEX(Price!$F$5:$Y$980,MATCH(A18,Price!$F$5:$F$980,FALSE),20)</f>
        <v/>
      </c>
      <c r="L18" s="1" t="inlineStr">
        <is>
          <t>https://www.mouser.jp/datasheet/2/447/YAGEO_MFR_datasheet_2021v1-3003051.pdf</t>
        </is>
      </c>
      <c r="N18" s="4" t="n">
        <v>44784</v>
      </c>
    </row>
    <row r="19" ht="77" customHeight="1" s="19">
      <c r="A19" s="0" t="inlineStr">
        <is>
          <t>FRZ018</t>
        </is>
      </c>
      <c r="B19" s="0" t="inlineStr">
        <is>
          <t>Metal Film Resistors - Through Hole 680 OHM 0.25W 1%</t>
        </is>
      </c>
      <c r="C19" s="0" t="inlineStr">
        <is>
          <t>MFR-25FTE52-680R</t>
        </is>
      </c>
      <c r="D19" s="0" t="inlineStr">
        <is>
          <t>Resistor</t>
        </is>
      </c>
      <c r="E19" s="0" t="inlineStr">
        <is>
          <t>A</t>
        </is>
      </c>
      <c r="F19" s="0" t="n">
        <v>99</v>
      </c>
      <c r="G19" s="0" t="n">
        <v>20</v>
      </c>
      <c r="H19" s="0">
        <f>INDEX(Price!$F$5:$Y$980,MATCH(A19,Price!$F$5:$F$980,FALSE),17)</f>
        <v/>
      </c>
      <c r="I19" s="0">
        <f>INDEX(Price!$F$5:$Y$980,MATCH(A19,Price!$F$5:$F$980,FALSE),18)</f>
        <v/>
      </c>
      <c r="J19" s="0">
        <f>INDEX(Price!$F$5:$Y$980,MATCH(A19,Price!$F$5:$F$980,FALSE),19)</f>
        <v/>
      </c>
      <c r="K19" s="0">
        <f>INDEX(Price!$F$5:$Y$980,MATCH(A19,Price!$F$5:$F$980,FALSE),20)</f>
        <v/>
      </c>
      <c r="L19" s="1" t="inlineStr">
        <is>
          <t>https://www.mouser.jp/datasheet/2/447/YAGEO_MFR_datasheet_2021v1-3003052.pdf</t>
        </is>
      </c>
      <c r="N19" s="4" t="n">
        <v>44784</v>
      </c>
    </row>
    <row r="20" ht="77" customHeight="1" s="19">
      <c r="A20" s="0" t="inlineStr">
        <is>
          <t>FRZ019</t>
        </is>
      </c>
      <c r="B20" s="0" t="inlineStr">
        <is>
          <t>Metal Film Resistors - Through Hole 1K OHM 0.25W 1%</t>
        </is>
      </c>
      <c r="C20" s="0" t="inlineStr">
        <is>
          <t>MFR-25FRF52-1K</t>
        </is>
      </c>
      <c r="D20" s="0" t="inlineStr">
        <is>
          <t>Resistor</t>
        </is>
      </c>
      <c r="E20" s="0" t="inlineStr">
        <is>
          <t>A</t>
        </is>
      </c>
      <c r="F20" s="0" t="n">
        <v>140</v>
      </c>
      <c r="G20" s="0" t="n">
        <v>30</v>
      </c>
      <c r="H20" s="0">
        <f>INDEX(Price!$F$5:$Y$980,MATCH(A20,Price!$F$5:$F$980,FALSE),17)</f>
        <v/>
      </c>
      <c r="I20" s="0">
        <f>INDEX(Price!$F$5:$Y$980,MATCH(A20,Price!$F$5:$F$980,FALSE),18)</f>
        <v/>
      </c>
      <c r="J20" s="0">
        <f>INDEX(Price!$F$5:$Y$980,MATCH(A20,Price!$F$5:$F$980,FALSE),19)</f>
        <v/>
      </c>
      <c r="K20" s="0">
        <f>INDEX(Price!$F$5:$Y$980,MATCH(A20,Price!$F$5:$F$980,FALSE),20)</f>
        <v/>
      </c>
      <c r="L20" s="1" t="inlineStr">
        <is>
          <t>https://www.mouser.jp/datasheet/2/447/YAGEO_MFR_datasheet_2021v1-3003053.pdf</t>
        </is>
      </c>
      <c r="N20" s="4" t="n">
        <v>44784</v>
      </c>
    </row>
    <row r="21" ht="77" customHeight="1" s="19">
      <c r="A21" s="0" t="inlineStr">
        <is>
          <t>FRZ020</t>
        </is>
      </c>
      <c r="B21" s="0" t="inlineStr">
        <is>
          <t>Metal Film Resistors - Through Hole 1.5K OHM 0.25W 1%</t>
        </is>
      </c>
      <c r="C21" s="0" t="inlineStr">
        <is>
          <t>MFR-25FBF52-1K5</t>
        </is>
      </c>
      <c r="D21" s="0" t="inlineStr">
        <is>
          <t>Resistor</t>
        </is>
      </c>
      <c r="E21" s="0" t="inlineStr">
        <is>
          <t>A</t>
        </is>
      </c>
      <c r="F21" s="0" t="n">
        <v>91</v>
      </c>
      <c r="G21" s="0" t="n">
        <v>10</v>
      </c>
      <c r="H21" s="0">
        <f>INDEX(Price!$F$5:$Y$980,MATCH(A21,Price!$F$5:$F$980,FALSE),17)</f>
        <v/>
      </c>
      <c r="I21" s="0">
        <f>INDEX(Price!$F$5:$Y$980,MATCH(A21,Price!$F$5:$F$980,FALSE),18)</f>
        <v/>
      </c>
      <c r="J21" s="0">
        <f>INDEX(Price!$F$5:$Y$980,MATCH(A21,Price!$F$5:$F$980,FALSE),19)</f>
        <v/>
      </c>
      <c r="K21" s="0">
        <f>INDEX(Price!$F$5:$Y$980,MATCH(A21,Price!$F$5:$F$980,FALSE),20)</f>
        <v/>
      </c>
      <c r="L21" s="1" t="inlineStr">
        <is>
          <t>https://www.mouser.jp/datasheet/2/447/YAGEO_MFR_datasheet_2021v1-3003054.pdf</t>
        </is>
      </c>
      <c r="N21" s="4" t="n">
        <v>44784</v>
      </c>
    </row>
    <row r="22" ht="77" customHeight="1" s="19">
      <c r="A22" s="0" t="inlineStr">
        <is>
          <t>FRZ021</t>
        </is>
      </c>
      <c r="B22" s="0" t="inlineStr">
        <is>
          <t>Metal Film Resistors - Through Hole 2.2 OHM 0.25W 1%</t>
        </is>
      </c>
      <c r="C22" s="0" t="inlineStr">
        <is>
          <t>MFR-25FBF52-2K2</t>
        </is>
      </c>
      <c r="D22" s="0" t="inlineStr">
        <is>
          <t>Resistor</t>
        </is>
      </c>
      <c r="E22" s="0" t="inlineStr">
        <is>
          <t>A</t>
        </is>
      </c>
      <c r="F22" s="0" t="n">
        <v>86</v>
      </c>
      <c r="G22" s="0" t="n">
        <v>10</v>
      </c>
      <c r="H22" s="0">
        <f>INDEX(Price!$F$5:$Y$980,MATCH(A22,Price!$F$5:$F$980,FALSE),17)</f>
        <v/>
      </c>
      <c r="I22" s="0">
        <f>INDEX(Price!$F$5:$Y$980,MATCH(A22,Price!$F$5:$F$980,FALSE),18)</f>
        <v/>
      </c>
      <c r="J22" s="0">
        <f>INDEX(Price!$F$5:$Y$980,MATCH(A22,Price!$F$5:$F$980,FALSE),19)</f>
        <v/>
      </c>
      <c r="K22" s="0">
        <f>INDEX(Price!$F$5:$Y$980,MATCH(A22,Price!$F$5:$F$980,FALSE),20)</f>
        <v/>
      </c>
      <c r="L22" s="1" t="inlineStr">
        <is>
          <t>https://www.mouser.jp/datasheet/2/447/YAGEO_MFR_datasheet_2021v1-3003055.pdf</t>
        </is>
      </c>
      <c r="N22" s="4" t="n">
        <v>44784</v>
      </c>
    </row>
    <row r="23" ht="77" customHeight="1" s="19">
      <c r="A23" s="0" t="inlineStr">
        <is>
          <t>FRZ022</t>
        </is>
      </c>
      <c r="B23" s="0" t="inlineStr">
        <is>
          <t>Metal Film Resistors - Through Hole 3.3K OHM 0.25W 1%</t>
        </is>
      </c>
      <c r="C23" s="0" t="inlineStr">
        <is>
          <t>MFR-25FRF52-3K3</t>
        </is>
      </c>
      <c r="D23" s="0" t="inlineStr">
        <is>
          <t>Resistor</t>
        </is>
      </c>
      <c r="E23" s="0" t="inlineStr">
        <is>
          <t>A</t>
        </is>
      </c>
      <c r="F23" s="0" t="n">
        <v>91</v>
      </c>
      <c r="G23" s="0" t="n">
        <v>10</v>
      </c>
      <c r="H23" s="0">
        <f>INDEX(Price!$F$5:$Y$980,MATCH(A23,Price!$F$5:$F$980,FALSE),17)</f>
        <v/>
      </c>
      <c r="I23" s="0">
        <f>INDEX(Price!$F$5:$Y$980,MATCH(A23,Price!$F$5:$F$980,FALSE),18)</f>
        <v/>
      </c>
      <c r="J23" s="0">
        <f>INDEX(Price!$F$5:$Y$980,MATCH(A23,Price!$F$5:$F$980,FALSE),19)</f>
        <v/>
      </c>
      <c r="K23" s="0">
        <f>INDEX(Price!$F$5:$Y$980,MATCH(A23,Price!$F$5:$F$980,FALSE),20)</f>
        <v/>
      </c>
      <c r="L23" s="1" t="inlineStr">
        <is>
          <t>https://www.mouser.jp/datasheet/2/447/YAGEO_MFR_datasheet_2021v1-3003056.pdf</t>
        </is>
      </c>
      <c r="N23" s="4" t="n">
        <v>44784</v>
      </c>
    </row>
    <row r="24" ht="77" customHeight="1" s="19">
      <c r="A24" s="0" t="inlineStr">
        <is>
          <t>FRZ023</t>
        </is>
      </c>
      <c r="B24" s="0" t="inlineStr">
        <is>
          <t>Metal Film Resistors - Through Hole 4.7K OHM 0.25W 1%</t>
        </is>
      </c>
      <c r="C24" s="0" t="inlineStr">
        <is>
          <t>MFR-25SFTF52-4K7</t>
        </is>
      </c>
      <c r="D24" s="0" t="inlineStr">
        <is>
          <t>Resistor</t>
        </is>
      </c>
      <c r="E24" s="0" t="inlineStr">
        <is>
          <t>A</t>
        </is>
      </c>
      <c r="F24" s="0" t="n">
        <v>94</v>
      </c>
      <c r="G24" s="0" t="n">
        <v>10</v>
      </c>
      <c r="H24" s="0">
        <f>INDEX(Price!$F$5:$Y$980,MATCH(A24,Price!$F$5:$F$980,FALSE),17)</f>
        <v/>
      </c>
      <c r="I24" s="0">
        <f>INDEX(Price!$F$5:$Y$980,MATCH(A24,Price!$F$5:$F$980,FALSE),18)</f>
        <v/>
      </c>
      <c r="J24" s="0">
        <f>INDEX(Price!$F$5:$Y$980,MATCH(A24,Price!$F$5:$F$980,FALSE),19)</f>
        <v/>
      </c>
      <c r="K24" s="0">
        <f>INDEX(Price!$F$5:$Y$980,MATCH(A24,Price!$F$5:$F$980,FALSE),20)</f>
        <v/>
      </c>
      <c r="L24" s="1" t="inlineStr">
        <is>
          <t>https://www.mouser.jp/datasheet/2/447/YAGEO_MFR_datasheet_2021v1-3003057.pdf</t>
        </is>
      </c>
      <c r="N24" s="4" t="n">
        <v>44784</v>
      </c>
    </row>
    <row r="25" ht="77" customHeight="1" s="19">
      <c r="A25" s="0" t="inlineStr">
        <is>
          <t>FRZ024</t>
        </is>
      </c>
      <c r="B25" s="0" t="inlineStr">
        <is>
          <t>Metal Film Resistors - Through Hole 6.8K OHM 0.25W 1%</t>
        </is>
      </c>
      <c r="C25" s="0" t="inlineStr">
        <is>
          <t>271-6.8K-RC</t>
        </is>
      </c>
      <c r="D25" s="0" t="inlineStr">
        <is>
          <t>Resistor</t>
        </is>
      </c>
      <c r="E25" s="0" t="inlineStr">
        <is>
          <t>A</t>
        </is>
      </c>
      <c r="F25" s="0" t="n">
        <v>200</v>
      </c>
      <c r="G25" s="0" t="n">
        <v>40</v>
      </c>
      <c r="H25" s="0">
        <f>INDEX(Price!$F$5:$Y$980,MATCH(A25,Price!$F$5:$F$980,FALSE),17)</f>
        <v/>
      </c>
      <c r="I25" s="0">
        <f>INDEX(Price!$F$5:$Y$980,MATCH(A25,Price!$F$5:$F$980,FALSE),18)</f>
        <v/>
      </c>
      <c r="J25" s="0">
        <f>INDEX(Price!$F$5:$Y$980,MATCH(A25,Price!$F$5:$F$980,FALSE),19)</f>
        <v/>
      </c>
      <c r="K25" s="0">
        <f>INDEX(Price!$F$5:$Y$980,MATCH(A25,Price!$F$5:$F$980,FALSE),20)</f>
        <v/>
      </c>
      <c r="L25" s="1" t="inlineStr">
        <is>
          <t>https://www.mouser.jp/datasheet/2/351/Xicon_XC-600046-1218702.pdf</t>
        </is>
      </c>
      <c r="N25" s="4" t="n">
        <v>44784</v>
      </c>
    </row>
    <row r="26" ht="77" customHeight="1" s="19">
      <c r="A26" s="0" t="inlineStr">
        <is>
          <t>FRZ025</t>
        </is>
      </c>
      <c r="B26" s="0" t="inlineStr">
        <is>
          <t>Metal Film Resistors - Through Hole 10K OHM 0.25W 1%</t>
        </is>
      </c>
      <c r="C26" s="0" t="inlineStr">
        <is>
          <t>MFR-25FRF52-10K</t>
        </is>
      </c>
      <c r="D26" s="0" t="inlineStr">
        <is>
          <t>Resistor</t>
        </is>
      </c>
      <c r="E26" s="0" t="inlineStr">
        <is>
          <t>A</t>
        </is>
      </c>
      <c r="F26" s="0" t="n">
        <v>85</v>
      </c>
      <c r="G26" s="0" t="n">
        <v>10</v>
      </c>
      <c r="H26" s="0">
        <f>INDEX(Price!$F$5:$Y$980,MATCH(A26,Price!$F$5:$F$980,FALSE),17)</f>
        <v/>
      </c>
      <c r="I26" s="0">
        <f>INDEX(Price!$F$5:$Y$980,MATCH(A26,Price!$F$5:$F$980,FALSE),18)</f>
        <v/>
      </c>
      <c r="J26" s="0">
        <f>INDEX(Price!$F$5:$Y$980,MATCH(A26,Price!$F$5:$F$980,FALSE),19)</f>
        <v/>
      </c>
      <c r="K26" s="0">
        <f>INDEX(Price!$F$5:$Y$980,MATCH(A26,Price!$F$5:$F$980,FALSE),20)</f>
        <v/>
      </c>
      <c r="L26" s="1" t="inlineStr">
        <is>
          <t>https://www.mouser.jp/datasheet/2/447/YAGEO_MFR_datasheet_2021v1-3003041.pdf</t>
        </is>
      </c>
      <c r="N26" s="4" t="n">
        <v>44784</v>
      </c>
    </row>
    <row r="27" ht="77" customHeight="1" s="19">
      <c r="A27" s="0" t="inlineStr">
        <is>
          <t>FRZ026</t>
        </is>
      </c>
      <c r="B27" s="0" t="inlineStr">
        <is>
          <t>Metal Film Resistors - Through Hole 15K OHM 0.25W 1%</t>
        </is>
      </c>
      <c r="C27" s="0" t="inlineStr">
        <is>
          <t>MFR-25FTE52-15K</t>
        </is>
      </c>
      <c r="D27" s="0" t="inlineStr">
        <is>
          <t>Resistor</t>
        </is>
      </c>
      <c r="E27" s="0" t="inlineStr">
        <is>
          <t>A</t>
        </is>
      </c>
      <c r="F27" s="0" t="n">
        <v>90</v>
      </c>
      <c r="G27" s="0" t="n">
        <v>10</v>
      </c>
      <c r="H27" s="0">
        <f>INDEX(Price!$F$5:$Y$980,MATCH(A27,Price!$F$5:$F$980,FALSE),17)</f>
        <v/>
      </c>
      <c r="I27" s="0">
        <f>INDEX(Price!$F$5:$Y$980,MATCH(A27,Price!$F$5:$F$980,FALSE),18)</f>
        <v/>
      </c>
      <c r="J27" s="0">
        <f>INDEX(Price!$F$5:$Y$980,MATCH(A27,Price!$F$5:$F$980,FALSE),19)</f>
        <v/>
      </c>
      <c r="K27" s="0">
        <f>INDEX(Price!$F$5:$Y$980,MATCH(A27,Price!$F$5:$F$980,FALSE),20)</f>
        <v/>
      </c>
      <c r="L27" s="1" t="inlineStr">
        <is>
          <t>https://www.mouser.jp/datasheet/2/447/YAGEO_MFR_datasheet_2021v1-3003041.pdf</t>
        </is>
      </c>
      <c r="N27" s="4" t="n">
        <v>44784</v>
      </c>
    </row>
    <row r="28" ht="77" customHeight="1" s="19">
      <c r="A28" s="0" t="inlineStr">
        <is>
          <t>FRZ027</t>
        </is>
      </c>
      <c r="B28" s="6" t="inlineStr">
        <is>
          <t>Metal Film Resistors - Through Hole 22K OHM 0.25W 1%</t>
        </is>
      </c>
      <c r="C28" s="0" t="inlineStr">
        <is>
          <t>271-22K-RC</t>
        </is>
      </c>
      <c r="D28" s="0" t="inlineStr">
        <is>
          <t>Resistor</t>
        </is>
      </c>
      <c r="E28" s="0" t="inlineStr">
        <is>
          <t>A</t>
        </is>
      </c>
      <c r="F28" s="0" t="n">
        <v>200</v>
      </c>
      <c r="G28" s="0" t="n">
        <v>40</v>
      </c>
      <c r="H28" s="0">
        <f>INDEX(Price!$F$5:$Y$980,MATCH(A28,Price!$F$5:$F$980,FALSE),17)</f>
        <v/>
      </c>
      <c r="I28" s="0">
        <f>INDEX(Price!$F$5:$Y$980,MATCH(A28,Price!$F$5:$F$980,FALSE),18)</f>
        <v/>
      </c>
      <c r="J28" s="0">
        <f>INDEX(Price!$F$5:$Y$980,MATCH(A28,Price!$F$5:$F$980,FALSE),19)</f>
        <v/>
      </c>
      <c r="K28" s="0">
        <f>INDEX(Price!$F$5:$Y$980,MATCH(A28,Price!$F$5:$F$980,FALSE),20)</f>
        <v/>
      </c>
      <c r="L28" s="1" t="inlineStr">
        <is>
          <t>https://www.mouser.jp/datasheet/2/351/Xicon_XC-600046-1218702.pdf</t>
        </is>
      </c>
      <c r="N28" s="4" t="n">
        <v>44784</v>
      </c>
    </row>
    <row r="29" ht="77" customHeight="1" s="19">
      <c r="A29" s="0" t="inlineStr">
        <is>
          <t>FRZ028</t>
        </is>
      </c>
      <c r="B29" s="6" t="inlineStr">
        <is>
          <t>Metal Film Resistors - Through Hole 33K OHM 0.25W 1%</t>
        </is>
      </c>
      <c r="C29" s="0" t="inlineStr">
        <is>
          <t>MFR-25FTE52-33K</t>
        </is>
      </c>
      <c r="D29" s="0" t="inlineStr">
        <is>
          <t>Resistor</t>
        </is>
      </c>
      <c r="E29" s="0" t="inlineStr">
        <is>
          <t>A</t>
        </is>
      </c>
      <c r="F29" s="0" t="n">
        <v>100</v>
      </c>
      <c r="G29" s="0" t="n">
        <v>10</v>
      </c>
      <c r="H29" s="0">
        <f>INDEX(Price!$F$5:$Y$980,MATCH(A29,Price!$F$5:$F$980,FALSE),17)</f>
        <v/>
      </c>
      <c r="I29" s="0">
        <f>INDEX(Price!$F$5:$Y$980,MATCH(A29,Price!$F$5:$F$980,FALSE),18)</f>
        <v/>
      </c>
      <c r="J29" s="0">
        <f>INDEX(Price!$F$5:$Y$980,MATCH(A29,Price!$F$5:$F$980,FALSE),19)</f>
        <v/>
      </c>
      <c r="K29" s="0">
        <f>INDEX(Price!$F$5:$Y$980,MATCH(A29,Price!$F$5:$F$980,FALSE),20)</f>
        <v/>
      </c>
      <c r="L29" s="1" t="inlineStr">
        <is>
          <t>https://www.mouser.jp/datasheet/2/447/YAGEO_MFR_datasheet_2021v1-3003041.pdf</t>
        </is>
      </c>
      <c r="N29" s="4" t="n">
        <v>44784</v>
      </c>
    </row>
    <row r="30" ht="77" customHeight="1" s="19">
      <c r="A30" s="0" t="inlineStr">
        <is>
          <t>FRZ029</t>
        </is>
      </c>
      <c r="B30" s="6" t="inlineStr">
        <is>
          <t>Metal Film Resistors - Through Hole 47K OHM 0.25W 1%</t>
        </is>
      </c>
      <c r="C30" s="0" t="inlineStr">
        <is>
          <t>MFR-25FTE52-47K</t>
        </is>
      </c>
      <c r="D30" s="0" t="inlineStr">
        <is>
          <t>Resistor</t>
        </is>
      </c>
      <c r="E30" s="6" t="inlineStr">
        <is>
          <t>A</t>
        </is>
      </c>
      <c r="F30" s="0" t="n">
        <v>98</v>
      </c>
      <c r="G30" s="0" t="n">
        <v>10</v>
      </c>
      <c r="H30" s="0">
        <f>INDEX(Price!$F$5:$Y$980,MATCH(A30,Price!$F$5:$F$980,FALSE),17)</f>
        <v/>
      </c>
      <c r="I30" s="0">
        <f>INDEX(Price!$F$5:$Y$980,MATCH(A30,Price!$F$5:$F$980,FALSE),18)</f>
        <v/>
      </c>
      <c r="J30" s="0">
        <f>INDEX(Price!$F$5:$Y$980,MATCH(A30,Price!$F$5:$F$980,FALSE),19)</f>
        <v/>
      </c>
      <c r="K30" s="0">
        <f>INDEX(Price!$F$5:$Y$980,MATCH(A30,Price!$F$5:$F$980,FALSE),20)</f>
        <v/>
      </c>
      <c r="L30" s="1" t="inlineStr">
        <is>
          <t>https://www.mouser.jp/datasheet/2/447/YAGEO_MFR_datasheet_2021v1-3003042.pdf</t>
        </is>
      </c>
      <c r="N30" s="4" t="n">
        <v>44784</v>
      </c>
    </row>
    <row r="31" ht="77" customHeight="1" s="19">
      <c r="A31" s="0" t="inlineStr">
        <is>
          <t>FRZ030</t>
        </is>
      </c>
      <c r="B31" s="6" t="inlineStr">
        <is>
          <t>Metal Film Resistors - Through Hole 68K OHM 0.25W 1%</t>
        </is>
      </c>
      <c r="C31" s="0" t="inlineStr">
        <is>
          <t>MFR-25FBF52-68K</t>
        </is>
      </c>
      <c r="D31" s="0" t="inlineStr">
        <is>
          <t>Resistor</t>
        </is>
      </c>
      <c r="E31" s="6" t="inlineStr">
        <is>
          <t>A</t>
        </is>
      </c>
      <c r="F31" s="0" t="n">
        <v>100</v>
      </c>
      <c r="G31" s="0" t="n">
        <v>20</v>
      </c>
      <c r="H31" s="0">
        <f>INDEX(Price!$F$5:$Y$980,MATCH(A31,Price!$F$5:$F$980,FALSE),17)</f>
        <v/>
      </c>
      <c r="I31" s="0">
        <f>INDEX(Price!$F$5:$Y$980,MATCH(A31,Price!$F$5:$F$980,FALSE),18)</f>
        <v/>
      </c>
      <c r="J31" s="0">
        <f>INDEX(Price!$F$5:$Y$980,MATCH(A31,Price!$F$5:$F$980,FALSE),19)</f>
        <v/>
      </c>
      <c r="K31" s="0">
        <f>INDEX(Price!$F$5:$Y$980,MATCH(A31,Price!$F$5:$F$980,FALSE),20)</f>
        <v/>
      </c>
      <c r="L31" s="1" t="inlineStr">
        <is>
          <t>https://www.mouser.jp/datasheet/2/447/YAGEO_MFR_datasheet_2021v1-3003043.pdf</t>
        </is>
      </c>
      <c r="N31" s="4" t="n">
        <v>44784</v>
      </c>
    </row>
    <row r="32" ht="77" customHeight="1" s="19">
      <c r="A32" s="0" t="inlineStr">
        <is>
          <t>FRZ031</t>
        </is>
      </c>
      <c r="B32" s="6" t="inlineStr">
        <is>
          <t>Metal Film Resistors - Through Hole 100K OHM 0.25W 1%</t>
        </is>
      </c>
      <c r="C32" s="6" t="inlineStr">
        <is>
          <t>MFR-25FTF52-100K</t>
        </is>
      </c>
      <c r="D32" s="0" t="inlineStr">
        <is>
          <t>Resistor</t>
        </is>
      </c>
      <c r="E32" s="6" t="inlineStr">
        <is>
          <t>A</t>
        </is>
      </c>
      <c r="F32" s="0" t="n">
        <v>100</v>
      </c>
      <c r="G32" s="0" t="n">
        <v>20</v>
      </c>
      <c r="H32" s="0">
        <f>INDEX(Price!$F$5:$Y$980,MATCH(A32,Price!$F$5:$F$980,FALSE),17)</f>
        <v/>
      </c>
      <c r="I32" s="0">
        <f>INDEX(Price!$F$5:$Y$980,MATCH(A32,Price!$F$5:$F$980,FALSE),18)</f>
        <v/>
      </c>
      <c r="J32" s="0">
        <f>INDEX(Price!$F$5:$Y$980,MATCH(A32,Price!$F$5:$F$980,FALSE),19)</f>
        <v/>
      </c>
      <c r="K32" s="0">
        <f>INDEX(Price!$F$5:$Y$980,MATCH(A32,Price!$F$5:$F$980,FALSE),20)</f>
        <v/>
      </c>
      <c r="L32" s="1" t="inlineStr">
        <is>
          <t>https://www.mouser.jp/datasheet/2/447/YAGEO_MFR_datasheet_2021v1-3003044.pdf</t>
        </is>
      </c>
      <c r="N32" s="4" t="n">
        <v>44784</v>
      </c>
    </row>
    <row r="33" ht="77" customHeight="1" s="19">
      <c r="A33" s="0" t="inlineStr">
        <is>
          <t>FRZ032</t>
        </is>
      </c>
      <c r="B33" s="6" t="inlineStr">
        <is>
          <t>Metal Film Resistors - Through Hole 150K OHM 0.25W 1%</t>
        </is>
      </c>
      <c r="C33" s="0" t="inlineStr">
        <is>
          <t>MFR-25FBF52-150K</t>
        </is>
      </c>
      <c r="D33" s="0" t="inlineStr">
        <is>
          <t>Resistor</t>
        </is>
      </c>
      <c r="E33" s="6" t="inlineStr">
        <is>
          <t>A</t>
        </is>
      </c>
      <c r="F33" s="0" t="n">
        <v>100</v>
      </c>
      <c r="G33" s="0" t="n">
        <v>20</v>
      </c>
      <c r="H33" s="0">
        <f>INDEX(Price!$F$5:$Y$980,MATCH(A33,Price!$F$5:$F$980,FALSE),17)</f>
        <v/>
      </c>
      <c r="I33" s="0">
        <f>INDEX(Price!$F$5:$Y$980,MATCH(A33,Price!$F$5:$F$980,FALSE),18)</f>
        <v/>
      </c>
      <c r="J33" s="0">
        <f>INDEX(Price!$F$5:$Y$980,MATCH(A33,Price!$F$5:$F$980,FALSE),19)</f>
        <v/>
      </c>
      <c r="K33" s="0">
        <f>INDEX(Price!$F$5:$Y$980,MATCH(A33,Price!$F$5:$F$980,FALSE),20)</f>
        <v/>
      </c>
      <c r="L33" s="1" t="inlineStr">
        <is>
          <t>https://www.mouser.jp/datasheet/2/447/YAGEO_MFR_datasheet_2021v1-3003045.pdf</t>
        </is>
      </c>
      <c r="N33" s="4" t="n">
        <v>44784</v>
      </c>
    </row>
    <row r="34" ht="77" customHeight="1" s="19">
      <c r="A34" s="0" t="inlineStr">
        <is>
          <t>FRZ033</t>
        </is>
      </c>
      <c r="B34" s="6" t="inlineStr">
        <is>
          <t>Metal Film Resistors - Through Hole 220K OHM 0.25W 1%</t>
        </is>
      </c>
      <c r="C34" s="0" t="inlineStr">
        <is>
          <t>MFR-25FBF52-220K</t>
        </is>
      </c>
      <c r="D34" s="0" t="inlineStr">
        <is>
          <t>Resistor</t>
        </is>
      </c>
      <c r="E34" s="6" t="inlineStr">
        <is>
          <t>A</t>
        </is>
      </c>
      <c r="F34" s="0" t="n">
        <v>102</v>
      </c>
      <c r="G34" s="0" t="n">
        <v>20</v>
      </c>
      <c r="H34" s="0">
        <f>INDEX(Price!$F$5:$Y$980,MATCH(A34,Price!$F$5:$F$980,FALSE),17)</f>
        <v/>
      </c>
      <c r="I34" s="0">
        <f>INDEX(Price!$F$5:$Y$980,MATCH(A34,Price!$F$5:$F$980,FALSE),18)</f>
        <v/>
      </c>
      <c r="J34" s="0">
        <f>INDEX(Price!$F$5:$Y$980,MATCH(A34,Price!$F$5:$F$980,FALSE),19)</f>
        <v/>
      </c>
      <c r="K34" s="0">
        <f>INDEX(Price!$F$5:$Y$980,MATCH(A34,Price!$F$5:$F$980,FALSE),20)</f>
        <v/>
      </c>
      <c r="L34" s="1" t="inlineStr">
        <is>
          <t>https://www.mouser.jp/datasheet/2/447/YAGEO_MFR_datasheet_2021v1-3003046.pdf</t>
        </is>
      </c>
      <c r="N34" s="4" t="n">
        <v>44784</v>
      </c>
    </row>
    <row r="35" ht="77" customHeight="1" s="19">
      <c r="A35" s="0" t="inlineStr">
        <is>
          <t>FRZ034</t>
        </is>
      </c>
      <c r="B35" s="6" t="inlineStr">
        <is>
          <t>Metal Film Resistors - Through Hole 330K OHM 0.25W 1%</t>
        </is>
      </c>
      <c r="C35" s="6" t="inlineStr">
        <is>
          <t>MFR-25FBF52-330K</t>
        </is>
      </c>
      <c r="D35" s="0" t="inlineStr">
        <is>
          <t>Resistor</t>
        </is>
      </c>
      <c r="E35" s="6" t="inlineStr">
        <is>
          <t>A</t>
        </is>
      </c>
      <c r="F35" s="0" t="n">
        <v>100</v>
      </c>
      <c r="G35" s="0" t="n">
        <v>20</v>
      </c>
      <c r="H35" s="0">
        <f>INDEX(Price!$F$5:$Y$980,MATCH(A35,Price!$F$5:$F$980,FALSE),17)</f>
        <v/>
      </c>
      <c r="I35" s="0">
        <f>INDEX(Price!$F$5:$Y$980,MATCH(A35,Price!$F$5:$F$980,FALSE),18)</f>
        <v/>
      </c>
      <c r="J35" s="0">
        <f>INDEX(Price!$F$5:$Y$980,MATCH(A35,Price!$F$5:$F$980,FALSE),19)</f>
        <v/>
      </c>
      <c r="K35" s="0">
        <f>INDEX(Price!$F$5:$Y$980,MATCH(A35,Price!$F$5:$F$980,FALSE),20)</f>
        <v/>
      </c>
      <c r="L35" s="1" t="inlineStr">
        <is>
          <t>https://www.mouser.jp/datasheet/2/447/YAGEO_MFR_datasheet_2021v1-3003047.pdf</t>
        </is>
      </c>
      <c r="N35" s="4" t="n">
        <v>44784</v>
      </c>
    </row>
    <row r="36" ht="77" customHeight="1" s="19">
      <c r="A36" s="0" t="inlineStr">
        <is>
          <t>FRZ035</t>
        </is>
      </c>
      <c r="B36" s="6" t="inlineStr">
        <is>
          <t>Metal Film Resistors - Through Hole 470K OHM 0.25W 1%</t>
        </is>
      </c>
      <c r="C36" s="0" t="inlineStr">
        <is>
          <t>MFR-25FBF52-479K</t>
        </is>
      </c>
      <c r="D36" s="0" t="inlineStr">
        <is>
          <t>Resistor</t>
        </is>
      </c>
      <c r="E36" s="6" t="inlineStr">
        <is>
          <t>A</t>
        </is>
      </c>
      <c r="F36" s="0" t="n">
        <v>100</v>
      </c>
      <c r="G36" s="0" t="n">
        <v>20</v>
      </c>
      <c r="H36" s="0">
        <f>INDEX(Price!$F$5:$Y$980,MATCH(A36,Price!$F$5:$F$980,FALSE),17)</f>
        <v/>
      </c>
      <c r="I36" s="0">
        <f>INDEX(Price!$F$5:$Y$980,MATCH(A36,Price!$F$5:$F$980,FALSE),18)</f>
        <v/>
      </c>
      <c r="J36" s="0">
        <f>INDEX(Price!$F$5:$Y$980,MATCH(A36,Price!$F$5:$F$980,FALSE),19)</f>
        <v/>
      </c>
      <c r="K36" s="0">
        <f>INDEX(Price!$F$5:$Y$980,MATCH(A36,Price!$F$5:$F$980,FALSE),20)</f>
        <v/>
      </c>
      <c r="L36" s="1" t="inlineStr">
        <is>
          <t>https://www.mouser.jp/datasheet/2/447/YAGEO_MFR_datasheet_2021v1-3003048.pdf</t>
        </is>
      </c>
      <c r="N36" s="4" t="n">
        <v>44784</v>
      </c>
    </row>
    <row r="37" ht="77" customHeight="1" s="19">
      <c r="A37" s="0" t="inlineStr">
        <is>
          <t>FRZ036</t>
        </is>
      </c>
      <c r="B37" s="6" t="inlineStr">
        <is>
          <t>Metal Film Resistors - Through Hole 680K OHM 0.25W 1%</t>
        </is>
      </c>
      <c r="C37" s="0" t="inlineStr">
        <is>
          <t>MFR-25FBF52-680K</t>
        </is>
      </c>
      <c r="D37" s="0" t="inlineStr">
        <is>
          <t>Resistor</t>
        </is>
      </c>
      <c r="E37" s="6" t="inlineStr">
        <is>
          <t>A</t>
        </is>
      </c>
      <c r="F37" s="0" t="n">
        <v>100</v>
      </c>
      <c r="G37" s="0" t="n">
        <v>20</v>
      </c>
      <c r="H37" s="0">
        <f>INDEX(Price!$F$5:$Y$980,MATCH(A37,Price!$F$5:$F$980,FALSE),17)</f>
        <v/>
      </c>
      <c r="I37" s="0">
        <f>INDEX(Price!$F$5:$Y$980,MATCH(A37,Price!$F$5:$F$980,FALSE),18)</f>
        <v/>
      </c>
      <c r="J37" s="0">
        <f>INDEX(Price!$F$5:$Y$980,MATCH(A37,Price!$F$5:$F$980,FALSE),19)</f>
        <v/>
      </c>
      <c r="K37" s="0">
        <f>INDEX(Price!$F$5:$Y$980,MATCH(A37,Price!$F$5:$F$980,FALSE),20)</f>
        <v/>
      </c>
      <c r="L37" s="1" t="inlineStr">
        <is>
          <t>https://www.mouser.jp/datasheet/2/447/YAGEO_MFR_datasheet_2021v1-3003049.pdf</t>
        </is>
      </c>
      <c r="N37" s="4" t="n">
        <v>44784</v>
      </c>
    </row>
    <row r="38" ht="77" customHeight="1" s="19">
      <c r="A38" s="0" t="inlineStr">
        <is>
          <t>FRZ037</t>
        </is>
      </c>
      <c r="B38" s="6" t="inlineStr">
        <is>
          <t>Metal Film Resistors - Through Hole 1M OHM 0.25W 1%</t>
        </is>
      </c>
      <c r="C38" s="0" t="inlineStr">
        <is>
          <t>MFR-25FBF52-1M</t>
        </is>
      </c>
      <c r="D38" s="0" t="inlineStr">
        <is>
          <t>Resistor</t>
        </is>
      </c>
      <c r="E38" s="6" t="inlineStr">
        <is>
          <t>A</t>
        </is>
      </c>
      <c r="F38" s="0" t="n">
        <v>80</v>
      </c>
      <c r="G38" s="0" t="n">
        <v>20</v>
      </c>
      <c r="H38" s="0">
        <f>INDEX(Price!$F$5:$Y$980,MATCH(A38,Price!$F$5:$F$980,FALSE),17)</f>
        <v/>
      </c>
      <c r="I38" s="0">
        <f>INDEX(Price!$F$5:$Y$980,MATCH(A38,Price!$F$5:$F$980,FALSE),18)</f>
        <v/>
      </c>
      <c r="J38" s="0">
        <f>INDEX(Price!$F$5:$Y$980,MATCH(A38,Price!$F$5:$F$980,FALSE),19)</f>
        <v/>
      </c>
      <c r="K38" s="0">
        <f>INDEX(Price!$F$5:$Y$980,MATCH(A38,Price!$F$5:$F$980,FALSE),20)</f>
        <v/>
      </c>
      <c r="L38" s="1" t="inlineStr">
        <is>
          <t>https://www.mouser.jp/datasheet/2/447/YAGEO_MFR_datasheet_2021v1-3003050.pdf</t>
        </is>
      </c>
      <c r="N38" s="4" t="n">
        <v>44784</v>
      </c>
    </row>
    <row r="39" ht="77" customHeight="1" s="19">
      <c r="A39" s="0" t="inlineStr">
        <is>
          <t>FRZ038</t>
        </is>
      </c>
      <c r="B39" s="6" t="inlineStr">
        <is>
          <t>Metal Film Resistors - Through Hole 1.5M OHM 0.25W 1%</t>
        </is>
      </c>
      <c r="C39" s="0" t="inlineStr">
        <is>
          <t>MFR-25FRF52-1M5</t>
        </is>
      </c>
      <c r="D39" s="0" t="inlineStr">
        <is>
          <t>Resistor</t>
        </is>
      </c>
      <c r="E39" s="6" t="inlineStr">
        <is>
          <t>A</t>
        </is>
      </c>
      <c r="F39" s="0" t="n">
        <v>100</v>
      </c>
      <c r="G39" s="0" t="n">
        <v>20</v>
      </c>
      <c r="H39" s="0">
        <f>INDEX(Price!$F$5:$Y$980,MATCH(A39,Price!$F$5:$F$980,FALSE),17)</f>
        <v/>
      </c>
      <c r="I39" s="0">
        <f>INDEX(Price!$F$5:$Y$980,MATCH(A39,Price!$F$5:$F$980,FALSE),18)</f>
        <v/>
      </c>
      <c r="J39" s="0">
        <f>INDEX(Price!$F$5:$Y$980,MATCH(A39,Price!$F$5:$F$980,FALSE),19)</f>
        <v/>
      </c>
      <c r="K39" s="0">
        <f>INDEX(Price!$F$5:$Y$980,MATCH(A39,Price!$F$5:$F$980,FALSE),20)</f>
        <v/>
      </c>
      <c r="L39" s="1" t="inlineStr">
        <is>
          <t>https://www.mouser.jp/datasheet/2/447/YAGEO_MFR_datasheet_2021v1-3003051.pdf</t>
        </is>
      </c>
      <c r="N39" s="4" t="n">
        <v>44784</v>
      </c>
    </row>
    <row r="40" ht="77" customHeight="1" s="19">
      <c r="A40" s="0" t="inlineStr">
        <is>
          <t>FRZ039</t>
        </is>
      </c>
      <c r="B40" s="6" t="inlineStr">
        <is>
          <t>Metal Film Resistors - Through Hole 2.2M OHM 0.25W 1%</t>
        </is>
      </c>
      <c r="C40" s="0" t="inlineStr">
        <is>
          <t>MFR-25FBF52-2M2</t>
        </is>
      </c>
      <c r="D40" s="0" t="inlineStr">
        <is>
          <t>Resistor</t>
        </is>
      </c>
      <c r="E40" s="6" t="inlineStr">
        <is>
          <t>A</t>
        </is>
      </c>
      <c r="F40" s="0" t="n">
        <v>100</v>
      </c>
      <c r="G40" s="0" t="n">
        <v>20</v>
      </c>
      <c r="H40" s="0">
        <f>INDEX(Price!$F$5:$Y$980,MATCH(A40,Price!$F$5:$F$980,FALSE),17)</f>
        <v/>
      </c>
      <c r="I40" s="0">
        <f>INDEX(Price!$F$5:$Y$980,MATCH(A40,Price!$F$5:$F$980,FALSE),18)</f>
        <v/>
      </c>
      <c r="J40" s="0">
        <f>INDEX(Price!$F$5:$Y$980,MATCH(A40,Price!$F$5:$F$980,FALSE),19)</f>
        <v/>
      </c>
      <c r="K40" s="0">
        <f>INDEX(Price!$F$5:$Y$980,MATCH(A40,Price!$F$5:$F$980,FALSE),20)</f>
        <v/>
      </c>
      <c r="L40" s="1" t="inlineStr">
        <is>
          <t>https://www.mouser.jp/datasheet/2/447/YAGEO_MFR_datasheet_2021v1-3003052.pdf</t>
        </is>
      </c>
      <c r="N40" s="4" t="n">
        <v>44784</v>
      </c>
    </row>
    <row r="41" ht="77" customHeight="1" s="19">
      <c r="A41" s="0" t="inlineStr">
        <is>
          <t>FRZ040</t>
        </is>
      </c>
      <c r="B41" s="6" t="inlineStr">
        <is>
          <t>Metal Film Resistors - Through Hole 3.3M OHM 0.25W 1%</t>
        </is>
      </c>
      <c r="C41" s="0" t="inlineStr">
        <is>
          <t>MFR-25FBF52-3M3</t>
        </is>
      </c>
      <c r="D41" s="0" t="inlineStr">
        <is>
          <t>Resistor</t>
        </is>
      </c>
      <c r="E41" s="6" t="inlineStr">
        <is>
          <t>A</t>
        </is>
      </c>
      <c r="F41" s="0" t="n">
        <v>100</v>
      </c>
      <c r="G41" s="0" t="n">
        <v>20</v>
      </c>
      <c r="H41" s="0">
        <f>INDEX(Price!$F$5:$Y$980,MATCH(A41,Price!$F$5:$F$980,FALSE),17)</f>
        <v/>
      </c>
      <c r="I41" s="0">
        <f>INDEX(Price!$F$5:$Y$980,MATCH(A41,Price!$F$5:$F$980,FALSE),18)</f>
        <v/>
      </c>
      <c r="J41" s="0">
        <f>INDEX(Price!$F$5:$Y$980,MATCH(A41,Price!$F$5:$F$980,FALSE),19)</f>
        <v/>
      </c>
      <c r="K41" s="0">
        <f>INDEX(Price!$F$5:$Y$980,MATCH(A41,Price!$F$5:$F$980,FALSE),20)</f>
        <v/>
      </c>
      <c r="L41" s="1" t="inlineStr">
        <is>
          <t>https://www.mouser.jp/datasheet/2/447/YAGEO_MFR_datasheet_2021v1-3003053.pdf</t>
        </is>
      </c>
      <c r="N41" s="4" t="n">
        <v>44784</v>
      </c>
    </row>
    <row r="42" ht="77" customHeight="1" s="19">
      <c r="A42" s="0" t="inlineStr">
        <is>
          <t>FRZ041</t>
        </is>
      </c>
      <c r="B42" s="6" t="inlineStr">
        <is>
          <t>Metal Film Resistors - Through Hole 4.7M OHM 0.25W 1%</t>
        </is>
      </c>
      <c r="C42" s="0" t="inlineStr">
        <is>
          <t>MFR-25FRF52-4M7</t>
        </is>
      </c>
      <c r="D42" s="0" t="inlineStr">
        <is>
          <t>Resistor</t>
        </is>
      </c>
      <c r="E42" s="0" t="inlineStr">
        <is>
          <t>A</t>
        </is>
      </c>
      <c r="F42" s="0" t="n">
        <v>100</v>
      </c>
      <c r="G42" s="0" t="n">
        <v>20</v>
      </c>
      <c r="H42" s="0">
        <f>INDEX(Price!$F$5:$Y$980,MATCH(A42,Price!$F$5:$F$980,FALSE),17)</f>
        <v/>
      </c>
      <c r="I42" s="0">
        <f>INDEX(Price!$F$5:$Y$980,MATCH(A42,Price!$F$5:$F$980,FALSE),18)</f>
        <v/>
      </c>
      <c r="J42" s="0">
        <f>INDEX(Price!$F$5:$Y$980,MATCH(A42,Price!$F$5:$F$980,FALSE),19)</f>
        <v/>
      </c>
      <c r="K42" s="0">
        <f>INDEX(Price!$F$5:$Y$980,MATCH(A42,Price!$F$5:$F$980,FALSE),20)</f>
        <v/>
      </c>
      <c r="L42" s="1" t="inlineStr">
        <is>
          <t>https://www.mouser.jp/datasheet/2/447/YAGEO_MFR_datasheet_2021v1-3003054.pdf</t>
        </is>
      </c>
      <c r="N42" s="4" t="n">
        <v>44784</v>
      </c>
    </row>
    <row r="43" ht="77" customHeight="1" s="19">
      <c r="A43" s="0" t="inlineStr">
        <is>
          <t>FRZ042</t>
        </is>
      </c>
      <c r="B43" s="0" t="inlineStr">
        <is>
          <t>Metal Film Resistors - Through Hole 10 OHM 2W 5%</t>
        </is>
      </c>
      <c r="C43" s="0" t="inlineStr">
        <is>
          <t>CCF0210R0JKR36</t>
        </is>
      </c>
      <c r="D43" s="0" t="inlineStr">
        <is>
          <t>Resistor</t>
        </is>
      </c>
      <c r="E43" s="0" t="inlineStr">
        <is>
          <t>A</t>
        </is>
      </c>
      <c r="F43" s="0" t="n">
        <v>20</v>
      </c>
      <c r="G43" s="0" t="n">
        <v>4</v>
      </c>
      <c r="H43" s="0">
        <f>INDEX(Price!$F$5:$Y$980,MATCH(A43,Price!$F$5:$F$980,FALSE),17)</f>
        <v/>
      </c>
      <c r="I43" s="0">
        <f>INDEX(Price!$F$5:$Y$980,MATCH(A43,Price!$F$5:$F$980,FALSE),18)</f>
        <v/>
      </c>
      <c r="J43" s="0">
        <f>INDEX(Price!$F$5:$Y$980,MATCH(A43,Price!$F$5:$F$980,FALSE),19)</f>
        <v/>
      </c>
      <c r="K43" s="0">
        <f>INDEX(Price!$F$5:$Y$980,MATCH(A43,Price!$F$5:$F$980,FALSE),20)</f>
        <v/>
      </c>
      <c r="L43" s="1" t="inlineStr">
        <is>
          <t>https://www.mouser.jp/datasheet/2/427/ccf02-1762970.pdf</t>
        </is>
      </c>
      <c r="N43" s="4" t="n">
        <v>44784</v>
      </c>
    </row>
    <row r="44" ht="77" customHeight="1" s="19">
      <c r="A44" s="0" t="inlineStr">
        <is>
          <t>FRZ043</t>
        </is>
      </c>
      <c r="B44" s="6" t="inlineStr">
        <is>
          <t>Metal Film Resistors - Through Hole 22 OHM 2W 5%</t>
        </is>
      </c>
      <c r="C44" s="0" t="inlineStr">
        <is>
          <t>PR0200020202209JR500</t>
        </is>
      </c>
      <c r="D44" s="0" t="inlineStr">
        <is>
          <t>Resistor</t>
        </is>
      </c>
      <c r="E44" s="6" t="inlineStr">
        <is>
          <t>A</t>
        </is>
      </c>
      <c r="F44" s="0" t="n">
        <v>20</v>
      </c>
      <c r="G44" s="0" t="n">
        <v>4</v>
      </c>
      <c r="H44" s="0">
        <f>INDEX(Price!$F$5:$Y$980,MATCH(A44,Price!$F$5:$F$980,FALSE),17)</f>
        <v/>
      </c>
      <c r="I44" s="0">
        <f>INDEX(Price!$F$5:$Y$980,MATCH(A44,Price!$F$5:$F$980,FALSE),18)</f>
        <v/>
      </c>
      <c r="J44" s="0">
        <f>INDEX(Price!$F$5:$Y$980,MATCH(A44,Price!$F$5:$F$980,FALSE),19)</f>
        <v/>
      </c>
      <c r="K44" s="0">
        <f>INDEX(Price!$F$5:$Y$980,MATCH(A44,Price!$F$5:$F$980,FALSE),20)</f>
        <v/>
      </c>
      <c r="L44" s="6" t="n"/>
      <c r="N44" s="4" t="n">
        <v>44784</v>
      </c>
    </row>
    <row r="45" ht="77" customHeight="1" s="19">
      <c r="A45" s="0" t="inlineStr">
        <is>
          <t>FRZ044</t>
        </is>
      </c>
      <c r="B45" s="6" t="inlineStr">
        <is>
          <t>Metal Film Resistors - Through Hole 47 OHM 2W 5%</t>
        </is>
      </c>
      <c r="C45" s="0" t="inlineStr">
        <is>
          <t>CCF0247R0JKR36</t>
        </is>
      </c>
      <c r="D45" s="0" t="inlineStr">
        <is>
          <t>Resistor</t>
        </is>
      </c>
      <c r="E45" s="6" t="inlineStr">
        <is>
          <t>A</t>
        </is>
      </c>
      <c r="F45" s="0" t="n">
        <v>20</v>
      </c>
      <c r="G45" s="0" t="n">
        <v>4</v>
      </c>
      <c r="H45" s="0">
        <f>INDEX(Price!$F$5:$Y$980,MATCH(A45,Price!$F$5:$F$980,FALSE),17)</f>
        <v/>
      </c>
      <c r="I45" s="0">
        <f>INDEX(Price!$F$5:$Y$980,MATCH(A45,Price!$F$5:$F$980,FALSE),18)</f>
        <v/>
      </c>
      <c r="J45" s="0">
        <f>INDEX(Price!$F$5:$Y$980,MATCH(A45,Price!$F$5:$F$980,FALSE),19)</f>
        <v/>
      </c>
      <c r="K45" s="0">
        <f>INDEX(Price!$F$5:$Y$980,MATCH(A45,Price!$F$5:$F$980,FALSE),20)</f>
        <v/>
      </c>
      <c r="L45" s="1" t="inlineStr">
        <is>
          <t>https://www.mouser.jp/datasheet/2/427/ccf02-1762970.pdf</t>
        </is>
      </c>
      <c r="N45" s="4" t="n">
        <v>44784</v>
      </c>
    </row>
    <row r="46" ht="77" customHeight="1" s="19">
      <c r="A46" s="0" t="inlineStr">
        <is>
          <t>FRZ045</t>
        </is>
      </c>
      <c r="B46" s="6" t="inlineStr">
        <is>
          <t>Metal Film Resistors - Through Hole 100 OHM 2W 5%</t>
        </is>
      </c>
      <c r="C46" s="0" t="inlineStr">
        <is>
          <t>PR0200020201000JA100</t>
        </is>
      </c>
      <c r="D46" s="0" t="inlineStr">
        <is>
          <t>Resistor</t>
        </is>
      </c>
      <c r="E46" s="6" t="inlineStr">
        <is>
          <t>A</t>
        </is>
      </c>
      <c r="F46" s="0" t="n">
        <v>19</v>
      </c>
      <c r="G46" s="0" t="n">
        <v>4</v>
      </c>
      <c r="H46" s="0">
        <f>INDEX(Price!$F$5:$Y$980,MATCH(A46,Price!$F$5:$F$980,FALSE),17)</f>
        <v/>
      </c>
      <c r="I46" s="0">
        <f>INDEX(Price!$F$5:$Y$980,MATCH(A46,Price!$F$5:$F$980,FALSE),18)</f>
        <v/>
      </c>
      <c r="J46" s="0">
        <f>INDEX(Price!$F$5:$Y$980,MATCH(A46,Price!$F$5:$F$980,FALSE),19)</f>
        <v/>
      </c>
      <c r="K46" s="0">
        <f>INDEX(Price!$F$5:$Y$980,MATCH(A46,Price!$F$5:$F$980,FALSE),20)</f>
        <v/>
      </c>
      <c r="L46" s="6" t="n"/>
      <c r="N46" s="4" t="n">
        <v>44784</v>
      </c>
    </row>
    <row r="47" ht="77" customHeight="1" s="19">
      <c r="A47" s="0" t="inlineStr">
        <is>
          <t>FRZ046</t>
        </is>
      </c>
      <c r="B47" s="6" t="inlineStr">
        <is>
          <t>Metal Film Resistors - Through Hole 220 OHM 2W 5%</t>
        </is>
      </c>
      <c r="C47" s="0" t="inlineStr">
        <is>
          <t>CCF02220RJKR36</t>
        </is>
      </c>
      <c r="D47" s="0" t="inlineStr">
        <is>
          <t>Resistor</t>
        </is>
      </c>
      <c r="E47" s="6" t="inlineStr">
        <is>
          <t>A</t>
        </is>
      </c>
      <c r="F47" s="0" t="n">
        <v>20</v>
      </c>
      <c r="G47" s="0" t="n">
        <v>4</v>
      </c>
      <c r="H47" s="0">
        <f>INDEX(Price!$F$5:$Y$980,MATCH(A47,Price!$F$5:$F$980,FALSE),17)</f>
        <v/>
      </c>
      <c r="I47" s="0">
        <f>INDEX(Price!$F$5:$Y$980,MATCH(A47,Price!$F$5:$F$980,FALSE),18)</f>
        <v/>
      </c>
      <c r="J47" s="0">
        <f>INDEX(Price!$F$5:$Y$980,MATCH(A47,Price!$F$5:$F$980,FALSE),19)</f>
        <v/>
      </c>
      <c r="K47" s="0">
        <f>INDEX(Price!$F$5:$Y$980,MATCH(A47,Price!$F$5:$F$980,FALSE),20)</f>
        <v/>
      </c>
      <c r="L47" s="1" t="inlineStr">
        <is>
          <t>https://www.mouser.jp/datasheet/2/427/ccf02-1762970.pdf</t>
        </is>
      </c>
      <c r="N47" s="4" t="n">
        <v>44784</v>
      </c>
    </row>
    <row r="48" ht="77" customHeight="1" s="19">
      <c r="A48" s="0" t="inlineStr">
        <is>
          <t>FRZ047</t>
        </is>
      </c>
      <c r="B48" s="6" t="inlineStr">
        <is>
          <t>Metal Film Resistors - Through Hole 470 OHM 2W 5%</t>
        </is>
      </c>
      <c r="C48" s="0" t="inlineStr">
        <is>
          <t>CCF02470RJKE36</t>
        </is>
      </c>
      <c r="D48" s="0" t="inlineStr">
        <is>
          <t>Resistor</t>
        </is>
      </c>
      <c r="E48" s="6" t="inlineStr">
        <is>
          <t>A</t>
        </is>
      </c>
      <c r="F48" s="0" t="n">
        <v>20</v>
      </c>
      <c r="G48" s="0" t="n">
        <v>4</v>
      </c>
      <c r="H48" s="0">
        <f>INDEX(Price!$F$5:$Y$980,MATCH(A48,Price!$F$5:$F$980,FALSE),17)</f>
        <v/>
      </c>
      <c r="I48" s="0">
        <f>INDEX(Price!$F$5:$Y$980,MATCH(A48,Price!$F$5:$F$980,FALSE),18)</f>
        <v/>
      </c>
      <c r="J48" s="0">
        <f>INDEX(Price!$F$5:$Y$980,MATCH(A48,Price!$F$5:$F$980,FALSE),19)</f>
        <v/>
      </c>
      <c r="K48" s="0">
        <f>INDEX(Price!$F$5:$Y$980,MATCH(A48,Price!$F$5:$F$980,FALSE),20)</f>
        <v/>
      </c>
      <c r="L48" s="1" t="inlineStr">
        <is>
          <t>https://www.mouser.jp/datasheet/2/427/ccf02-1762971.pdf</t>
        </is>
      </c>
      <c r="N48" s="4" t="n">
        <v>44784</v>
      </c>
    </row>
    <row r="49" ht="77" customHeight="1" s="19">
      <c r="A49" s="0" t="inlineStr">
        <is>
          <t>FRZ048</t>
        </is>
      </c>
      <c r="B49" s="6" t="inlineStr">
        <is>
          <t>Metal Film Resistors - Through Hole 1K OHM 2W 5%</t>
        </is>
      </c>
      <c r="C49" s="0" t="inlineStr">
        <is>
          <t>CCF021K00JKR36</t>
        </is>
      </c>
      <c r="D49" s="0" t="inlineStr">
        <is>
          <t>Resistor</t>
        </is>
      </c>
      <c r="E49" s="6" t="inlineStr">
        <is>
          <t>A</t>
        </is>
      </c>
      <c r="F49" s="0" t="n">
        <v>20</v>
      </c>
      <c r="G49" s="0" t="n">
        <v>4</v>
      </c>
      <c r="H49" s="0">
        <f>INDEX(Price!$F$5:$Y$980,MATCH(A49,Price!$F$5:$F$980,FALSE),17)</f>
        <v/>
      </c>
      <c r="I49" s="0">
        <f>INDEX(Price!$F$5:$Y$980,MATCH(A49,Price!$F$5:$F$980,FALSE),18)</f>
        <v/>
      </c>
      <c r="J49" s="0">
        <f>INDEX(Price!$F$5:$Y$980,MATCH(A49,Price!$F$5:$F$980,FALSE),19)</f>
        <v/>
      </c>
      <c r="K49" s="0">
        <f>INDEX(Price!$F$5:$Y$980,MATCH(A49,Price!$F$5:$F$980,FALSE),20)</f>
        <v/>
      </c>
      <c r="L49" s="1" t="inlineStr">
        <is>
          <t>https://www.mouser.jp/datasheet/2/427/ccf02-1762972.pdf</t>
        </is>
      </c>
      <c r="N49" s="4" t="n">
        <v>44784</v>
      </c>
    </row>
    <row r="50" ht="77" customHeight="1" s="19">
      <c r="A50" s="0" t="inlineStr">
        <is>
          <t>FRZ049</t>
        </is>
      </c>
      <c r="B50" s="6" t="inlineStr">
        <is>
          <t>Metal Film Resistors - Through Hole 2.2K OHM 2W 5%</t>
        </is>
      </c>
      <c r="C50" s="0" t="inlineStr">
        <is>
          <t>CCF022K20JKR36</t>
        </is>
      </c>
      <c r="D50" s="0" t="inlineStr">
        <is>
          <t>Resistor</t>
        </is>
      </c>
      <c r="E50" s="6" t="inlineStr">
        <is>
          <t>A</t>
        </is>
      </c>
      <c r="F50" s="0" t="n">
        <v>20</v>
      </c>
      <c r="G50" s="0" t="n">
        <v>4</v>
      </c>
      <c r="H50" s="0">
        <f>INDEX(Price!$F$5:$Y$980,MATCH(A50,Price!$F$5:$F$980,FALSE),17)</f>
        <v/>
      </c>
      <c r="I50" s="0">
        <f>INDEX(Price!$F$5:$Y$980,MATCH(A50,Price!$F$5:$F$980,FALSE),18)</f>
        <v/>
      </c>
      <c r="J50" s="0">
        <f>INDEX(Price!$F$5:$Y$980,MATCH(A50,Price!$F$5:$F$980,FALSE),19)</f>
        <v/>
      </c>
      <c r="K50" s="0">
        <f>INDEX(Price!$F$5:$Y$980,MATCH(A50,Price!$F$5:$F$980,FALSE),20)</f>
        <v/>
      </c>
      <c r="L50" s="1" t="inlineStr">
        <is>
          <t>https://www.mouser.jp/datasheet/2/427/ccf02-1762973.pdf</t>
        </is>
      </c>
      <c r="N50" s="4" t="n">
        <v>44784</v>
      </c>
    </row>
    <row r="51" ht="77" customHeight="1" s="19">
      <c r="A51" s="0" t="inlineStr">
        <is>
          <t>FRZ050</t>
        </is>
      </c>
      <c r="B51" s="6" t="inlineStr">
        <is>
          <t>Metal Film Resistors - Through Hole 4.7K OHM 2W 1%</t>
        </is>
      </c>
      <c r="C51" s="0" t="inlineStr">
        <is>
          <t>PR02000204701JR500</t>
        </is>
      </c>
      <c r="D51" s="0" t="inlineStr">
        <is>
          <t>Resistor</t>
        </is>
      </c>
      <c r="E51" s="6" t="inlineStr">
        <is>
          <t>A</t>
        </is>
      </c>
      <c r="F51" s="0" t="n">
        <v>20</v>
      </c>
      <c r="G51" s="0" t="n">
        <v>4</v>
      </c>
      <c r="H51" s="0">
        <f>INDEX(Price!$F$5:$Y$980,MATCH(A51,Price!$F$5:$F$980,FALSE),17)</f>
        <v/>
      </c>
      <c r="I51" s="0">
        <f>INDEX(Price!$F$5:$Y$980,MATCH(A51,Price!$F$5:$F$980,FALSE),18)</f>
        <v/>
      </c>
      <c r="J51" s="0">
        <f>INDEX(Price!$F$5:$Y$980,MATCH(A51,Price!$F$5:$F$980,FALSE),19)</f>
        <v/>
      </c>
      <c r="K51" s="0">
        <f>INDEX(Price!$F$5:$Y$980,MATCH(A51,Price!$F$5:$F$980,FALSE),20)</f>
        <v/>
      </c>
      <c r="L51" s="6" t="n"/>
      <c r="N51" s="4" t="n">
        <v>44784</v>
      </c>
    </row>
    <row r="52" ht="77" customHeight="1" s="19">
      <c r="A52" s="0" t="inlineStr">
        <is>
          <t>FRZ051</t>
        </is>
      </c>
      <c r="B52" s="6" t="inlineStr">
        <is>
          <t>Metal Film Resistors - Through Hole 10K OHM 2W 5%</t>
        </is>
      </c>
      <c r="C52" s="0" t="inlineStr">
        <is>
          <t>CCF0210K0JKR36</t>
        </is>
      </c>
      <c r="D52" s="0" t="inlineStr">
        <is>
          <t>Resistor</t>
        </is>
      </c>
      <c r="E52" s="6" t="inlineStr">
        <is>
          <t>A</t>
        </is>
      </c>
      <c r="F52" s="0" t="n">
        <v>20</v>
      </c>
      <c r="G52" s="0" t="n">
        <v>4</v>
      </c>
      <c r="H52" s="0">
        <f>INDEX(Price!$F$5:$Y$980,MATCH(A52,Price!$F$5:$F$980,FALSE),17)</f>
        <v/>
      </c>
      <c r="I52" s="0">
        <f>INDEX(Price!$F$5:$Y$980,MATCH(A52,Price!$F$5:$F$980,FALSE),18)</f>
        <v/>
      </c>
      <c r="J52" s="0">
        <f>INDEX(Price!$F$5:$Y$980,MATCH(A52,Price!$F$5:$F$980,FALSE),19)</f>
        <v/>
      </c>
      <c r="K52" s="0">
        <f>INDEX(Price!$F$5:$Y$980,MATCH(A52,Price!$F$5:$F$980,FALSE),20)</f>
        <v/>
      </c>
      <c r="L52" s="1" t="inlineStr">
        <is>
          <t>https://www.mouser.jp/datasheet/2/427/ccf02-1762970.pdf</t>
        </is>
      </c>
      <c r="N52" s="4" t="n">
        <v>44784</v>
      </c>
    </row>
    <row r="53" ht="77" customHeight="1" s="19">
      <c r="A53" s="0" t="inlineStr">
        <is>
          <t>FRZ052</t>
        </is>
      </c>
      <c r="B53" s="6" t="inlineStr">
        <is>
          <t>Metal Film Resistors - Through Hole 22K OHM 2W 5%</t>
        </is>
      </c>
      <c r="C53" s="0" t="inlineStr">
        <is>
          <t>PR02000202202JA100</t>
        </is>
      </c>
      <c r="D53" s="0" t="inlineStr">
        <is>
          <t>Resistor</t>
        </is>
      </c>
      <c r="E53" s="6" t="inlineStr">
        <is>
          <t>A</t>
        </is>
      </c>
      <c r="F53" s="0" t="n">
        <v>20</v>
      </c>
      <c r="G53" s="0" t="n">
        <v>4</v>
      </c>
      <c r="H53" s="0">
        <f>INDEX(Price!$F$5:$Y$980,MATCH(A53,Price!$F$5:$F$980,FALSE),17)</f>
        <v/>
      </c>
      <c r="I53" s="0">
        <f>INDEX(Price!$F$5:$Y$980,MATCH(A53,Price!$F$5:$F$980,FALSE),18)</f>
        <v/>
      </c>
      <c r="J53" s="0">
        <f>INDEX(Price!$F$5:$Y$980,MATCH(A53,Price!$F$5:$F$980,FALSE),19)</f>
        <v/>
      </c>
      <c r="K53" s="0">
        <f>INDEX(Price!$F$5:$Y$980,MATCH(A53,Price!$F$5:$F$980,FALSE),20)</f>
        <v/>
      </c>
      <c r="L53" s="6" t="n"/>
      <c r="N53" s="4" t="n">
        <v>44784</v>
      </c>
    </row>
    <row r="54" ht="77" customHeight="1" s="19">
      <c r="A54" s="0" t="inlineStr">
        <is>
          <t>FRZ053</t>
        </is>
      </c>
      <c r="B54" s="6" t="inlineStr">
        <is>
          <t>Metal Film Resistors - Through Hole 47K OHM 2W 5%</t>
        </is>
      </c>
      <c r="C54" s="0" t="inlineStr">
        <is>
          <t>CCF0247K0JKR36</t>
        </is>
      </c>
      <c r="D54" s="0" t="inlineStr">
        <is>
          <t>Resistor</t>
        </is>
      </c>
      <c r="E54" s="6" t="inlineStr">
        <is>
          <t>A</t>
        </is>
      </c>
      <c r="F54" s="0" t="n">
        <v>20</v>
      </c>
      <c r="G54" s="0" t="n">
        <v>4</v>
      </c>
      <c r="H54" s="0">
        <f>INDEX(Price!$F$5:$Y$980,MATCH(A54,Price!$F$5:$F$980,FALSE),17)</f>
        <v/>
      </c>
      <c r="I54" s="0">
        <f>INDEX(Price!$F$5:$Y$980,MATCH(A54,Price!$F$5:$F$980,FALSE),18)</f>
        <v/>
      </c>
      <c r="J54" s="0">
        <f>INDEX(Price!$F$5:$Y$980,MATCH(A54,Price!$F$5:$F$980,FALSE),19)</f>
        <v/>
      </c>
      <c r="K54" s="0">
        <f>INDEX(Price!$F$5:$Y$980,MATCH(A54,Price!$F$5:$F$980,FALSE),20)</f>
        <v/>
      </c>
      <c r="L54" s="1" t="inlineStr">
        <is>
          <t>https://www.mouser.jp/datasheet/2/427/ccf02-1762970.pdf</t>
        </is>
      </c>
      <c r="N54" s="4" t="n">
        <v>44784</v>
      </c>
    </row>
    <row r="55" ht="77" customHeight="1" s="19">
      <c r="A55" s="0" t="inlineStr">
        <is>
          <t>FRZ054</t>
        </is>
      </c>
      <c r="B55" s="6" t="inlineStr">
        <is>
          <t>Metal Film Resistors - Through Hole 100K OHM 2W 5%</t>
        </is>
      </c>
      <c r="C55" s="0" t="inlineStr">
        <is>
          <t>CCF02100KJKE36</t>
        </is>
      </c>
      <c r="D55" s="0" t="inlineStr">
        <is>
          <t>Resistor</t>
        </is>
      </c>
      <c r="E55" s="6" t="inlineStr">
        <is>
          <t>A</t>
        </is>
      </c>
      <c r="F55" s="0" t="n">
        <v>20</v>
      </c>
      <c r="G55" s="0" t="n">
        <v>4</v>
      </c>
      <c r="H55" s="0">
        <f>INDEX(Price!$F$5:$Y$980,MATCH(A55,Price!$F$5:$F$980,FALSE),17)</f>
        <v/>
      </c>
      <c r="I55" s="0">
        <f>INDEX(Price!$F$5:$Y$980,MATCH(A55,Price!$F$5:$F$980,FALSE),18)</f>
        <v/>
      </c>
      <c r="J55" s="0">
        <f>INDEX(Price!$F$5:$Y$980,MATCH(A55,Price!$F$5:$F$980,FALSE),19)</f>
        <v/>
      </c>
      <c r="K55" s="0">
        <f>INDEX(Price!$F$5:$Y$980,MATCH(A55,Price!$F$5:$F$980,FALSE),20)</f>
        <v/>
      </c>
      <c r="L55" s="1" t="inlineStr">
        <is>
          <t>https://www.mouser.jp/datasheet/2/427/ccf02-1762971.pdf</t>
        </is>
      </c>
      <c r="N55" s="4" t="n">
        <v>44784</v>
      </c>
    </row>
    <row r="56" ht="77" customHeight="1" s="19">
      <c r="A56" s="0" t="inlineStr">
        <is>
          <t>FRZ055</t>
        </is>
      </c>
      <c r="B56" s="6" t="inlineStr">
        <is>
          <t>Metal Film Resistors - Through Hole 220K OHM 2W 5%</t>
        </is>
      </c>
      <c r="C56" s="0" t="inlineStr">
        <is>
          <t>PR02000202203JA100</t>
        </is>
      </c>
      <c r="D56" s="0" t="inlineStr">
        <is>
          <t>Resistor</t>
        </is>
      </c>
      <c r="E56" s="6" t="inlineStr">
        <is>
          <t>A</t>
        </is>
      </c>
      <c r="F56" s="0" t="n">
        <v>20</v>
      </c>
      <c r="G56" s="0" t="n">
        <v>4</v>
      </c>
      <c r="H56" s="0">
        <f>INDEX(Price!$F$5:$Y$980,MATCH(A56,Price!$F$5:$F$980,FALSE),17)</f>
        <v/>
      </c>
      <c r="I56" s="0">
        <f>INDEX(Price!$F$5:$Y$980,MATCH(A56,Price!$F$5:$F$980,FALSE),18)</f>
        <v/>
      </c>
      <c r="J56" s="0">
        <f>INDEX(Price!$F$5:$Y$980,MATCH(A56,Price!$F$5:$F$980,FALSE),19)</f>
        <v/>
      </c>
      <c r="K56" s="0">
        <f>INDEX(Price!$F$5:$Y$980,MATCH(A56,Price!$F$5:$F$980,FALSE),20)</f>
        <v/>
      </c>
      <c r="L56" s="6" t="n"/>
      <c r="N56" s="4" t="n">
        <v>44784</v>
      </c>
    </row>
    <row r="57" ht="77" customHeight="1" s="19">
      <c r="A57" s="0" t="inlineStr">
        <is>
          <t>FRZ056</t>
        </is>
      </c>
      <c r="B57" s="6" t="inlineStr">
        <is>
          <t>Metal Film Resistors - Through Hole 470K OHM 2W 5%</t>
        </is>
      </c>
      <c r="C57" s="0" t="inlineStr">
        <is>
          <t>PR02000204703JR500</t>
        </is>
      </c>
      <c r="D57" s="0" t="inlineStr">
        <is>
          <t>Resistor</t>
        </is>
      </c>
      <c r="E57" s="6" t="inlineStr">
        <is>
          <t>A</t>
        </is>
      </c>
      <c r="F57" s="0" t="n">
        <v>20</v>
      </c>
      <c r="G57" s="0" t="n">
        <v>4</v>
      </c>
      <c r="H57" s="0">
        <f>INDEX(Price!$F$5:$Y$980,MATCH(A57,Price!$F$5:$F$980,FALSE),17)</f>
        <v/>
      </c>
      <c r="I57" s="0">
        <f>INDEX(Price!$F$5:$Y$980,MATCH(A57,Price!$F$5:$F$980,FALSE),18)</f>
        <v/>
      </c>
      <c r="J57" s="0">
        <f>INDEX(Price!$F$5:$Y$980,MATCH(A57,Price!$F$5:$F$980,FALSE),19)</f>
        <v/>
      </c>
      <c r="K57" s="0">
        <f>INDEX(Price!$F$5:$Y$980,MATCH(A57,Price!$F$5:$F$980,FALSE),20)</f>
        <v/>
      </c>
      <c r="L57" s="6" t="n"/>
      <c r="N57" s="4" t="n">
        <v>44784</v>
      </c>
    </row>
    <row r="58" ht="77" customHeight="1" s="19">
      <c r="A58" s="0" t="inlineStr">
        <is>
          <t>FRZ057</t>
        </is>
      </c>
      <c r="B58" s="6" t="inlineStr">
        <is>
          <t>Wirewound Resistors - Through Hole 1 OHM 5W 5%</t>
        </is>
      </c>
      <c r="C58" s="0" t="inlineStr">
        <is>
          <t>CP00051R000JE66</t>
        </is>
      </c>
      <c r="D58" s="0" t="inlineStr">
        <is>
          <t>Resistor</t>
        </is>
      </c>
      <c r="E58" s="6" t="inlineStr">
        <is>
          <t>A</t>
        </is>
      </c>
      <c r="F58" s="0" t="n">
        <v>20</v>
      </c>
      <c r="G58" s="0" t="n">
        <v>4</v>
      </c>
      <c r="H58" s="0">
        <f>INDEX(Price!$F$5:$Y$980,MATCH(A58,Price!$F$5:$F$980,FALSE),17)</f>
        <v/>
      </c>
      <c r="I58" s="0">
        <f>INDEX(Price!$F$5:$Y$980,MATCH(A58,Price!$F$5:$F$980,FALSE),18)</f>
        <v/>
      </c>
      <c r="J58" s="0">
        <f>INDEX(Price!$F$5:$Y$980,MATCH(A58,Price!$F$5:$F$980,FALSE),19)</f>
        <v/>
      </c>
      <c r="K58" s="0">
        <f>INDEX(Price!$F$5:$Y$980,MATCH(A58,Price!$F$5:$F$980,FALSE),20)</f>
        <v/>
      </c>
      <c r="L58" s="1" t="inlineStr">
        <is>
          <t>https://www.mouser.jp/datasheet/2/427/ccf02-1762970.pdf</t>
        </is>
      </c>
      <c r="N58" s="4" t="n">
        <v>44784</v>
      </c>
    </row>
    <row r="59" ht="77" customHeight="1" s="19">
      <c r="A59" s="0" t="inlineStr">
        <is>
          <t>FRZ058</t>
        </is>
      </c>
      <c r="B59" s="6" t="inlineStr">
        <is>
          <t>Metal Film Resistors - Through Hole 10 OHMS 5W 5%</t>
        </is>
      </c>
      <c r="C59" s="0" t="inlineStr">
        <is>
          <t>SQM510R5</t>
        </is>
      </c>
      <c r="D59" s="0" t="inlineStr">
        <is>
          <t>Resistor</t>
        </is>
      </c>
      <c r="E59" s="6" t="inlineStr">
        <is>
          <t>A</t>
        </is>
      </c>
      <c r="F59" s="0" t="n">
        <v>20</v>
      </c>
      <c r="G59" s="0" t="n">
        <v>4</v>
      </c>
      <c r="H59" s="0">
        <f>INDEX(Price!$F$5:$Y$980,MATCH(A59,Price!$F$5:$F$980,FALSE),17)</f>
        <v/>
      </c>
      <c r="I59" s="0">
        <f>INDEX(Price!$F$5:$Y$980,MATCH(A59,Price!$F$5:$F$980,FALSE),18)</f>
        <v/>
      </c>
      <c r="J59" s="0">
        <f>INDEX(Price!$F$5:$Y$980,MATCH(A59,Price!$F$5:$F$980,FALSE),19)</f>
        <v/>
      </c>
      <c r="K59" s="0">
        <f>INDEX(Price!$F$5:$Y$980,MATCH(A59,Price!$F$5:$F$980,FALSE),20)</f>
        <v/>
      </c>
      <c r="L59" s="1" t="inlineStr">
        <is>
          <t>https://www.mouser.jp/datasheet/2/418/4/NG_DS_1773285_M-734509.pdf</t>
        </is>
      </c>
      <c r="N59" s="4" t="n">
        <v>44784</v>
      </c>
    </row>
    <row r="60" ht="77" customHeight="1" s="19">
      <c r="A60" s="0" t="inlineStr">
        <is>
          <t>FRZ059</t>
        </is>
      </c>
      <c r="B60" s="6" t="inlineStr">
        <is>
          <t>Metal Film Resistors - Through Hole 100 OHMS 5W 5%</t>
        </is>
      </c>
      <c r="C60" s="0" t="inlineStr">
        <is>
          <t>SQM5100R5</t>
        </is>
      </c>
      <c r="D60" s="0" t="inlineStr">
        <is>
          <t>Resistor</t>
        </is>
      </c>
      <c r="E60" s="6" t="inlineStr">
        <is>
          <t>A</t>
        </is>
      </c>
      <c r="F60" s="0" t="n">
        <v>9</v>
      </c>
      <c r="G60" s="0" t="n">
        <v>2</v>
      </c>
      <c r="H60" s="0">
        <f>INDEX(Price!$F$5:$Y$980,MATCH(A60,Price!$F$5:$F$980,FALSE),17)</f>
        <v/>
      </c>
      <c r="I60" s="0">
        <f>INDEX(Price!$F$5:$Y$980,MATCH(A60,Price!$F$5:$F$980,FALSE),18)</f>
        <v/>
      </c>
      <c r="J60" s="0">
        <f>INDEX(Price!$F$5:$Y$980,MATCH(A60,Price!$F$5:$F$980,FALSE),19)</f>
        <v/>
      </c>
      <c r="K60" s="0">
        <f>INDEX(Price!$F$5:$Y$980,MATCH(A60,Price!$F$5:$F$980,FALSE),20)</f>
        <v/>
      </c>
      <c r="L60" s="1" t="inlineStr">
        <is>
          <t>https://www.mouser.jp/datasheet/2/418/4/NG_DS_1773285_M-734510.pdf</t>
        </is>
      </c>
      <c r="N60" s="4" t="n">
        <v>44784</v>
      </c>
    </row>
    <row r="61" ht="77" customHeight="1" s="19">
      <c r="A61" s="0" t="inlineStr">
        <is>
          <t>FRZ060</t>
        </is>
      </c>
      <c r="B61" s="6" t="inlineStr">
        <is>
          <t>Metal Film Resistors - Through Hole 220  OHMS 5W 5%</t>
        </is>
      </c>
      <c r="C61" s="0" t="inlineStr">
        <is>
          <t>SQMR5220RJ</t>
        </is>
      </c>
      <c r="D61" s="0" t="inlineStr">
        <is>
          <t>Resistor</t>
        </is>
      </c>
      <c r="E61" s="6" t="inlineStr">
        <is>
          <t>A</t>
        </is>
      </c>
      <c r="F61" s="0" t="n">
        <v>10</v>
      </c>
      <c r="G61" s="0" t="n">
        <v>2</v>
      </c>
      <c r="H61" s="0">
        <f>INDEX(Price!$F$5:$Y$980,MATCH(A61,Price!$F$5:$F$980,FALSE),17)</f>
        <v/>
      </c>
      <c r="I61" s="0">
        <f>INDEX(Price!$F$5:$Y$980,MATCH(A61,Price!$F$5:$F$980,FALSE),18)</f>
        <v/>
      </c>
      <c r="J61" s="0">
        <f>INDEX(Price!$F$5:$Y$980,MATCH(A61,Price!$F$5:$F$980,FALSE),19)</f>
        <v/>
      </c>
      <c r="K61" s="0">
        <f>INDEX(Price!$F$5:$Y$980,MATCH(A61,Price!$F$5:$F$980,FALSE),20)</f>
        <v/>
      </c>
      <c r="L61" s="1" t="inlineStr">
        <is>
          <t>https://www.mouser.jp/datasheet/2/418/4/NG_DS_1773285_M-734511.pdf</t>
        </is>
      </c>
      <c r="N61" s="4" t="n">
        <v>44784</v>
      </c>
    </row>
    <row r="62" ht="77" customHeight="1" s="19">
      <c r="A62" s="0" t="inlineStr">
        <is>
          <t>FRZ061</t>
        </is>
      </c>
      <c r="B62" s="6" t="inlineStr">
        <is>
          <t>Metal Film Resistors - Through Hole 470  OHMS 5W 5%</t>
        </is>
      </c>
      <c r="C62" s="0" t="inlineStr">
        <is>
          <t>SQPR5470RJ</t>
        </is>
      </c>
      <c r="D62" s="0" t="inlineStr">
        <is>
          <t>Resistor</t>
        </is>
      </c>
      <c r="E62" s="6" t="inlineStr">
        <is>
          <t>A</t>
        </is>
      </c>
      <c r="F62" s="0" t="n">
        <v>10</v>
      </c>
      <c r="G62" s="0" t="n">
        <v>2</v>
      </c>
      <c r="H62" s="0">
        <f>INDEX(Price!$F$5:$Y$980,MATCH(A62,Price!$F$5:$F$980,FALSE),17)</f>
        <v/>
      </c>
      <c r="I62" s="0">
        <f>INDEX(Price!$F$5:$Y$980,MATCH(A62,Price!$F$5:$F$980,FALSE),18)</f>
        <v/>
      </c>
      <c r="J62" s="0">
        <f>INDEX(Price!$F$5:$Y$980,MATCH(A62,Price!$F$5:$F$980,FALSE),19)</f>
        <v/>
      </c>
      <c r="K62" s="0">
        <f>INDEX(Price!$F$5:$Y$980,MATCH(A62,Price!$F$5:$F$980,FALSE),20)</f>
        <v/>
      </c>
      <c r="L62" s="1" t="inlineStr">
        <is>
          <t>https://www.mouser.jp/datasheet/2/418/7/ENG_DS_1773285_M-2079956.pdf</t>
        </is>
      </c>
      <c r="N62" s="4" t="n">
        <v>44784</v>
      </c>
    </row>
    <row r="63" ht="77" customHeight="1" s="19">
      <c r="A63" s="0" t="inlineStr">
        <is>
          <t>FRZ062</t>
        </is>
      </c>
      <c r="B63" s="6" t="inlineStr">
        <is>
          <t>Metal Film Resistors - Through Hole 1.0K  OHMS 5W 5%</t>
        </is>
      </c>
      <c r="C63" s="0" t="inlineStr">
        <is>
          <t>SQPR51K0J</t>
        </is>
      </c>
      <c r="D63" s="0" t="inlineStr">
        <is>
          <t>Resistor</t>
        </is>
      </c>
      <c r="E63" s="7" t="inlineStr">
        <is>
          <t>A</t>
        </is>
      </c>
      <c r="F63" s="0" t="n">
        <v>10</v>
      </c>
      <c r="G63" s="0" t="n">
        <v>2</v>
      </c>
      <c r="H63" s="0">
        <f>INDEX(Price!$F$5:$Y$980,MATCH(A63,Price!$F$5:$F$980,FALSE),17)</f>
        <v/>
      </c>
      <c r="I63" s="0">
        <f>INDEX(Price!$F$5:$Y$980,MATCH(A63,Price!$F$5:$F$980,FALSE),18)</f>
        <v/>
      </c>
      <c r="J63" s="0">
        <f>INDEX(Price!$F$5:$Y$980,MATCH(A63,Price!$F$5:$F$980,FALSE),19)</f>
        <v/>
      </c>
      <c r="K63" s="0">
        <f>INDEX(Price!$F$5:$Y$980,MATCH(A63,Price!$F$5:$F$980,FALSE),20)</f>
        <v/>
      </c>
      <c r="L63" s="1" t="inlineStr">
        <is>
          <t>https://www.mouser.jp/datasheet/2/418/7/ENG_DS_1773285_M-2079957.pdf</t>
        </is>
      </c>
      <c r="N63" s="4" t="n">
        <v>44784</v>
      </c>
    </row>
    <row r="64" ht="77" customHeight="1" s="19">
      <c r="A64" s="0" t="inlineStr">
        <is>
          <t>FRZ063</t>
        </is>
      </c>
      <c r="B64" s="6" t="inlineStr">
        <is>
          <t>Metal Film Resistors - Through Hole 2.2K  OHMS 5W 5%</t>
        </is>
      </c>
      <c r="C64" s="0" t="inlineStr">
        <is>
          <t>SQPR52K2J</t>
        </is>
      </c>
      <c r="D64" s="0" t="inlineStr">
        <is>
          <t>Resistor</t>
        </is>
      </c>
      <c r="E64" s="6" t="inlineStr">
        <is>
          <t>A</t>
        </is>
      </c>
      <c r="F64" s="0" t="n">
        <v>10</v>
      </c>
      <c r="G64" s="0" t="n">
        <v>2</v>
      </c>
      <c r="H64" s="0">
        <f>INDEX(Price!$F$5:$Y$980,MATCH(A64,Price!$F$5:$F$980,FALSE),17)</f>
        <v/>
      </c>
      <c r="I64" s="0">
        <f>INDEX(Price!$F$5:$Y$980,MATCH(A64,Price!$F$5:$F$980,FALSE),18)</f>
        <v/>
      </c>
      <c r="J64" s="0">
        <f>INDEX(Price!$F$5:$Y$980,MATCH(A64,Price!$F$5:$F$980,FALSE),19)</f>
        <v/>
      </c>
      <c r="K64" s="0">
        <f>INDEX(Price!$F$5:$Y$980,MATCH(A64,Price!$F$5:$F$980,FALSE),20)</f>
        <v/>
      </c>
      <c r="L64" s="1" t="inlineStr">
        <is>
          <t>https://www.mouser.jp/datasheet/2/418/7/ENG_DS_1773285_M-2079958.pdf</t>
        </is>
      </c>
      <c r="N64" s="4" t="n">
        <v>44784</v>
      </c>
    </row>
    <row r="65" ht="77" customHeight="1" s="19">
      <c r="A65" s="0" t="inlineStr">
        <is>
          <t>FRZ064</t>
        </is>
      </c>
      <c r="B65" s="6" t="inlineStr">
        <is>
          <t>Metal Film Resistors - Through Hole 3.3K  OHMS 5W 5%</t>
        </is>
      </c>
      <c r="C65" s="0" t="inlineStr">
        <is>
          <t>SQPR53K3J</t>
        </is>
      </c>
      <c r="D65" s="0" t="inlineStr">
        <is>
          <t>Resistor</t>
        </is>
      </c>
      <c r="E65" s="6" t="inlineStr">
        <is>
          <t>A</t>
        </is>
      </c>
      <c r="F65" s="0" t="n">
        <v>10</v>
      </c>
      <c r="G65" s="0" t="n">
        <v>2</v>
      </c>
      <c r="H65" s="0">
        <f>INDEX(Price!$F$5:$Y$980,MATCH(A65,Price!$F$5:$F$980,FALSE),17)</f>
        <v/>
      </c>
      <c r="I65" s="0">
        <f>INDEX(Price!$F$5:$Y$980,MATCH(A65,Price!$F$5:$F$980,FALSE),18)</f>
        <v/>
      </c>
      <c r="J65" s="0">
        <f>INDEX(Price!$F$5:$Y$980,MATCH(A65,Price!$F$5:$F$980,FALSE),19)</f>
        <v/>
      </c>
      <c r="K65" s="0">
        <f>INDEX(Price!$F$5:$Y$980,MATCH(A65,Price!$F$5:$F$980,FALSE),20)</f>
        <v/>
      </c>
      <c r="L65" s="1" t="inlineStr">
        <is>
          <t>https://www.mouser.jp/datasheet/2/418/7/ENG_DS_1773285_M-2079959.pdf</t>
        </is>
      </c>
      <c r="N65" s="4" t="n">
        <v>44784</v>
      </c>
    </row>
    <row r="66" ht="77" customHeight="1" s="19">
      <c r="A66" s="0" t="inlineStr">
        <is>
          <t>FRZ065</t>
        </is>
      </c>
      <c r="B66" s="6" t="inlineStr">
        <is>
          <t>Metal Film Resistors - Through Hole 6.8K OHMS 5W 5%</t>
        </is>
      </c>
      <c r="C66" s="0" t="inlineStr">
        <is>
          <t>SQMR56K8J</t>
        </is>
      </c>
      <c r="D66" s="0" t="inlineStr">
        <is>
          <t>Resistor</t>
        </is>
      </c>
      <c r="E66" s="6" t="inlineStr">
        <is>
          <t>A</t>
        </is>
      </c>
      <c r="F66" s="0" t="n">
        <v>10</v>
      </c>
      <c r="G66" s="0" t="n">
        <v>2</v>
      </c>
      <c r="H66" s="0">
        <f>INDEX(Price!$F$5:$Y$980,MATCH(A66,Price!$F$5:$F$980,FALSE),17)</f>
        <v/>
      </c>
      <c r="I66" s="0">
        <f>INDEX(Price!$F$5:$Y$980,MATCH(A66,Price!$F$5:$F$980,FALSE),18)</f>
        <v/>
      </c>
      <c r="J66" s="0">
        <f>INDEX(Price!$F$5:$Y$980,MATCH(A66,Price!$F$5:$F$980,FALSE),19)</f>
        <v/>
      </c>
      <c r="K66" s="0">
        <f>INDEX(Price!$F$5:$Y$980,MATCH(A66,Price!$F$5:$F$980,FALSE),20)</f>
        <v/>
      </c>
      <c r="L66" s="1" t="inlineStr">
        <is>
          <t>https://www.mouser.jp/datasheet/2/418/7/ENG_DS_1773285_M-2079960.pdf</t>
        </is>
      </c>
      <c r="N66" s="4" t="n">
        <v>44784</v>
      </c>
    </row>
    <row r="67" ht="77" customHeight="1" s="19">
      <c r="A67" s="0" t="inlineStr">
        <is>
          <t>FRZ066</t>
        </is>
      </c>
      <c r="B67" s="6" t="inlineStr">
        <is>
          <t>Metal Film Resistors - Through Hole 10K  OHMS 5W 5%</t>
        </is>
      </c>
      <c r="C67" s="0" t="inlineStr">
        <is>
          <t>SQPR510KJ</t>
        </is>
      </c>
      <c r="D67" s="0" t="inlineStr">
        <is>
          <t>Resistor</t>
        </is>
      </c>
      <c r="E67" s="6" t="inlineStr">
        <is>
          <t>A</t>
        </is>
      </c>
      <c r="F67" s="0" t="n">
        <v>10</v>
      </c>
      <c r="G67" s="0" t="n">
        <v>2</v>
      </c>
      <c r="H67" s="0">
        <f>INDEX(Price!$F$5:$Y$980,MATCH(A67,Price!$F$5:$F$980,FALSE),17)</f>
        <v/>
      </c>
      <c r="I67" s="0">
        <f>INDEX(Price!$F$5:$Y$980,MATCH(A67,Price!$F$5:$F$980,FALSE),18)</f>
        <v/>
      </c>
      <c r="J67" s="0">
        <f>INDEX(Price!$F$5:$Y$980,MATCH(A67,Price!$F$5:$F$980,FALSE),19)</f>
        <v/>
      </c>
      <c r="K67" s="0">
        <f>INDEX(Price!$F$5:$Y$980,MATCH(A67,Price!$F$5:$F$980,FALSE),20)</f>
        <v/>
      </c>
      <c r="L67" s="1" t="inlineStr">
        <is>
          <t>https://www.mouser.jp/datasheet/2/418/7/ENG_DS_1773285_M-2079961.pdf</t>
        </is>
      </c>
      <c r="N67" s="4" t="n">
        <v>44784</v>
      </c>
    </row>
    <row r="68" ht="77" customHeight="1" s="19">
      <c r="A68" s="0" t="inlineStr">
        <is>
          <t>FRZ067</t>
        </is>
      </c>
      <c r="B68" s="6" t="inlineStr">
        <is>
          <t>Metal Film Resistors - Through Hole 47K  OHMS 5W 5%</t>
        </is>
      </c>
      <c r="C68" s="0" t="inlineStr">
        <is>
          <t>SQPR547KJ</t>
        </is>
      </c>
      <c r="D68" s="0" t="inlineStr">
        <is>
          <t>Resistor</t>
        </is>
      </c>
      <c r="E68" s="6" t="inlineStr">
        <is>
          <t>A</t>
        </is>
      </c>
      <c r="F68" s="0" t="n">
        <v>10</v>
      </c>
      <c r="G68" s="0" t="n">
        <v>2</v>
      </c>
      <c r="H68" s="0">
        <f>INDEX(Price!$F$5:$Y$980,MATCH(A68,Price!$F$5:$F$980,FALSE),17)</f>
        <v/>
      </c>
      <c r="I68" s="0">
        <f>INDEX(Price!$F$5:$Y$980,MATCH(A68,Price!$F$5:$F$980,FALSE),18)</f>
        <v/>
      </c>
      <c r="J68" s="0">
        <f>INDEX(Price!$F$5:$Y$980,MATCH(A68,Price!$F$5:$F$980,FALSE),19)</f>
        <v/>
      </c>
      <c r="K68" s="0">
        <f>INDEX(Price!$F$5:$Y$980,MATCH(A68,Price!$F$5:$F$980,FALSE),20)</f>
        <v/>
      </c>
      <c r="L68" s="1" t="inlineStr">
        <is>
          <t>https://www.mouser.jp/datasheet/2/418/7/ENG_DS_1773285_M-2079962.pdf</t>
        </is>
      </c>
      <c r="N68" s="4" t="n">
        <v>44784</v>
      </c>
    </row>
    <row r="69" ht="77" customHeight="1" s="19">
      <c r="A69" s="0" t="inlineStr">
        <is>
          <t>FRT001</t>
        </is>
      </c>
      <c r="B69" s="6" t="inlineStr">
        <is>
          <t>Trimmer Resistors - Through Hole 1K  OHMS Virtical</t>
        </is>
      </c>
      <c r="C69" s="0" t="inlineStr">
        <is>
          <t>3296W-1-102LF</t>
        </is>
      </c>
      <c r="D69" s="0" t="inlineStr">
        <is>
          <t>Resistor</t>
        </is>
      </c>
      <c r="E69" s="6" t="inlineStr">
        <is>
          <t>A</t>
        </is>
      </c>
      <c r="F69" s="0" t="n">
        <v>10</v>
      </c>
      <c r="G69" s="0" t="n">
        <v>2</v>
      </c>
      <c r="H69" s="0">
        <f>INDEX(Price!$F$5:$Y$980,MATCH(A69,Price!$F$5:$F$980,FALSE),17)</f>
        <v/>
      </c>
      <c r="I69" s="0">
        <f>INDEX(Price!$F$5:$Y$980,MATCH(A69,Price!$F$5:$F$980,FALSE),18)</f>
        <v/>
      </c>
      <c r="J69" s="0">
        <f>INDEX(Price!$F$5:$Y$980,MATCH(A69,Price!$F$5:$F$980,FALSE),19)</f>
        <v/>
      </c>
      <c r="K69" s="0">
        <f>INDEX(Price!$F$5:$Y$980,MATCH(A69,Price!$F$5:$F$980,FALSE),20)</f>
        <v/>
      </c>
      <c r="L69" s="1" t="inlineStr">
        <is>
          <t>https://www.mouser.jp/datasheet/2/54/3296-776415.pdf</t>
        </is>
      </c>
      <c r="N69" s="4" t="n">
        <v>44784</v>
      </c>
    </row>
    <row r="70" ht="77" customHeight="1" s="19">
      <c r="A70" s="0" t="inlineStr">
        <is>
          <t>FRT002</t>
        </is>
      </c>
      <c r="B70" s="6" t="inlineStr">
        <is>
          <t>Trimmer Resistors - Through Hole 10K OHMS Virtical</t>
        </is>
      </c>
      <c r="C70" s="0" t="inlineStr">
        <is>
          <t>3296W-1-103LF</t>
        </is>
      </c>
      <c r="D70" s="0" t="inlineStr">
        <is>
          <t>Resistor</t>
        </is>
      </c>
      <c r="E70" s="6" t="inlineStr">
        <is>
          <t>A</t>
        </is>
      </c>
      <c r="F70" s="0" t="n">
        <v>10</v>
      </c>
      <c r="G70" s="0" t="n">
        <v>2</v>
      </c>
      <c r="H70" s="0">
        <f>INDEX(Price!$F$5:$Y$980,MATCH(A70,Price!$F$5:$F$980,FALSE),17)</f>
        <v/>
      </c>
      <c r="I70" s="0">
        <f>INDEX(Price!$F$5:$Y$980,MATCH(A70,Price!$F$5:$F$980,FALSE),18)</f>
        <v/>
      </c>
      <c r="J70" s="0">
        <f>INDEX(Price!$F$5:$Y$980,MATCH(A70,Price!$F$5:$F$980,FALSE),19)</f>
        <v/>
      </c>
      <c r="K70" s="0">
        <f>INDEX(Price!$F$5:$Y$980,MATCH(A70,Price!$F$5:$F$980,FALSE),20)</f>
        <v/>
      </c>
      <c r="L70" s="1" t="inlineStr">
        <is>
          <t>https://www.mouser.jp/datasheet/2/54/3296-776416.pdf</t>
        </is>
      </c>
      <c r="N70" s="4" t="n">
        <v>44784</v>
      </c>
    </row>
    <row r="71" ht="77" customHeight="1" s="19">
      <c r="A71" s="0" t="inlineStr">
        <is>
          <t>FRT003</t>
        </is>
      </c>
      <c r="B71" s="6" t="inlineStr">
        <is>
          <t>Trimmer Resistors - Through Hole 10K OHMS 10% 0.5W</t>
        </is>
      </c>
      <c r="C71" s="0" t="inlineStr">
        <is>
          <t>3362P-1-103LF</t>
        </is>
      </c>
      <c r="D71" s="0" t="inlineStr">
        <is>
          <t>Resistor</t>
        </is>
      </c>
      <c r="E71" s="6" t="inlineStr">
        <is>
          <t>A</t>
        </is>
      </c>
      <c r="F71" s="0" t="n">
        <v>25</v>
      </c>
      <c r="G71" s="0" t="n">
        <v>5</v>
      </c>
      <c r="H71" s="0">
        <f>INDEX(Price!$F$5:$Y$980,MATCH(A71,Price!$F$5:$F$980,FALSE),17)</f>
        <v/>
      </c>
      <c r="I71" s="0">
        <f>INDEX(Price!$F$5:$Y$980,MATCH(A71,Price!$F$5:$F$980,FALSE),18)</f>
        <v/>
      </c>
      <c r="J71" s="0">
        <f>INDEX(Price!$F$5:$Y$980,MATCH(A71,Price!$F$5:$F$980,FALSE),19)</f>
        <v/>
      </c>
      <c r="K71" s="0">
        <f>INDEX(Price!$F$5:$Y$980,MATCH(A71,Price!$F$5:$F$980,FALSE),20)</f>
        <v/>
      </c>
      <c r="L71" s="1" t="inlineStr">
        <is>
          <t>https://www.mouser.jp/datasheet/2/54/3296-776417.pdf</t>
        </is>
      </c>
      <c r="N71" s="4" t="n">
        <v>44784</v>
      </c>
    </row>
    <row r="72" ht="77" customHeight="1" s="19">
      <c r="A72" s="0" t="inlineStr">
        <is>
          <t>FRT004</t>
        </is>
      </c>
      <c r="B72" s="6" t="inlineStr">
        <is>
          <t>Trimmer Resistors - Through Hole 100K OHMS 10% 0.5W</t>
        </is>
      </c>
      <c r="C72" s="0" t="inlineStr">
        <is>
          <t>3362P-1-104LF</t>
        </is>
      </c>
      <c r="D72" s="0" t="inlineStr">
        <is>
          <t>Resistor</t>
        </is>
      </c>
      <c r="E72" s="6" t="inlineStr">
        <is>
          <t>A</t>
        </is>
      </c>
      <c r="F72" s="0" t="n">
        <v>25</v>
      </c>
      <c r="G72" s="0" t="n">
        <v>5</v>
      </c>
      <c r="H72" s="0">
        <f>INDEX(Price!$F$5:$Y$980,MATCH(A72,Price!$F$5:$F$980,FALSE),17)</f>
        <v/>
      </c>
      <c r="I72" s="0">
        <f>INDEX(Price!$F$5:$Y$980,MATCH(A72,Price!$F$5:$F$980,FALSE),18)</f>
        <v/>
      </c>
      <c r="J72" s="0">
        <f>INDEX(Price!$F$5:$Y$980,MATCH(A72,Price!$F$5:$F$980,FALSE),19)</f>
        <v/>
      </c>
      <c r="K72" s="0">
        <f>INDEX(Price!$F$5:$Y$980,MATCH(A72,Price!$F$5:$F$980,FALSE),20)</f>
        <v/>
      </c>
      <c r="L72" s="1" t="inlineStr">
        <is>
          <t>https://www.mouser.jp/datasheet/2/54/3296-776418.pdf</t>
        </is>
      </c>
      <c r="N72" s="4" t="n">
        <v>44784</v>
      </c>
    </row>
    <row r="73" ht="77" customHeight="1" s="19">
      <c r="A73" s="0" t="inlineStr">
        <is>
          <t>FRT005</t>
        </is>
      </c>
      <c r="B73" s="6" t="inlineStr">
        <is>
          <t>Trimmer Resistors - Through Hole 0.05 OHMS 2W 1%</t>
        </is>
      </c>
      <c r="C73" s="0" t="inlineStr">
        <is>
          <t>12FR050E</t>
        </is>
      </c>
      <c r="D73" s="0" t="inlineStr">
        <is>
          <t>Resistor</t>
        </is>
      </c>
      <c r="E73" s="6" t="inlineStr">
        <is>
          <t>A</t>
        </is>
      </c>
      <c r="F73" s="0" t="n">
        <v>10</v>
      </c>
      <c r="G73" s="0" t="n">
        <v>2</v>
      </c>
      <c r="H73" s="0">
        <f>INDEX(Price!$F$5:$Y$980,MATCH(A73,Price!$F$5:$F$980,FALSE),17)</f>
        <v/>
      </c>
      <c r="I73" s="0">
        <f>INDEX(Price!$F$5:$Y$980,MATCH(A73,Price!$F$5:$F$980,FALSE),18)</f>
        <v/>
      </c>
      <c r="J73" s="0">
        <f>INDEX(Price!$F$5:$Y$980,MATCH(A73,Price!$F$5:$F$980,FALSE),19)</f>
        <v/>
      </c>
      <c r="K73" s="0">
        <f>INDEX(Price!$F$5:$Y$980,MATCH(A73,Price!$F$5:$F$980,FALSE),20)</f>
        <v/>
      </c>
      <c r="L73" s="1" t="inlineStr">
        <is>
          <t>https://www.mouser.jp/datasheet/2/303/res_10-2526177.pdf</t>
        </is>
      </c>
      <c r="N73" s="4" t="n">
        <v>44784</v>
      </c>
    </row>
    <row r="74" ht="77" customHeight="1" s="19">
      <c r="A74" s="0" t="inlineStr">
        <is>
          <t>FCA001</t>
        </is>
      </c>
      <c r="B74" s="0" t="inlineStr">
        <is>
          <t>Aluminum Electrolytic Capacitors 2.2uF 50V</t>
        </is>
      </c>
      <c r="C74" s="0" t="inlineStr">
        <is>
          <t>ECA-1HM2R2</t>
        </is>
      </c>
      <c r="D74" s="0" t="inlineStr">
        <is>
          <t>Capacitors</t>
        </is>
      </c>
      <c r="E74" s="0" t="inlineStr">
        <is>
          <t>B</t>
        </is>
      </c>
      <c r="F74" s="5" t="n">
        <v>192</v>
      </c>
      <c r="G74" s="5" t="n">
        <v>40</v>
      </c>
      <c r="H74" s="0">
        <f>INDEX(Price!$F$5:$Y$980,MATCH(A74,Price!$F$5:$F$980,FALSE),17)</f>
        <v/>
      </c>
      <c r="I74" s="0">
        <f>INDEX(Price!$F$5:$Y$980,MATCH(A74,Price!$F$5:$F$980,FALSE),18)</f>
        <v/>
      </c>
      <c r="J74" s="0">
        <f>INDEX(Price!$F$5:$Y$980,MATCH(A74,Price!$F$5:$F$980,FALSE),19)</f>
        <v/>
      </c>
      <c r="K74" s="0">
        <f>INDEX(Price!$F$5:$Y$980,MATCH(A74,Price!$F$5:$F$980,FALSE),20)</f>
        <v/>
      </c>
      <c r="L74" s="1" t="inlineStr">
        <is>
          <t xml:space="preserve">ECA-1HM2R2 データシート (PDF) </t>
        </is>
      </c>
      <c r="N74" s="4" t="n">
        <v>44784</v>
      </c>
    </row>
    <row r="75" ht="77" customHeight="1" s="19">
      <c r="A75" s="0" t="inlineStr">
        <is>
          <t>FCA002</t>
        </is>
      </c>
      <c r="B75" s="0" t="inlineStr">
        <is>
          <t>Aluminum Electrolytic Capacitors 10uF 50V</t>
        </is>
      </c>
      <c r="C75" s="0" t="inlineStr">
        <is>
          <t>EEU-FC1H100LH</t>
        </is>
      </c>
      <c r="D75" s="0" t="inlineStr">
        <is>
          <t>Capacitors</t>
        </is>
      </c>
      <c r="E75" s="0" t="inlineStr">
        <is>
          <t>B</t>
        </is>
      </c>
      <c r="F75" s="5" t="n">
        <v>94</v>
      </c>
      <c r="G75" s="5" t="n">
        <v>20</v>
      </c>
      <c r="H75" s="0">
        <f>INDEX(Price!$F$5:$Y$980,MATCH(A75,Price!$F$5:$F$980,FALSE),17)</f>
        <v/>
      </c>
      <c r="I75" s="0">
        <f>INDEX(Price!$F$5:$Y$980,MATCH(A75,Price!$F$5:$F$980,FALSE),18)</f>
        <v/>
      </c>
      <c r="J75" s="0">
        <f>INDEX(Price!$F$5:$Y$980,MATCH(A75,Price!$F$5:$F$980,FALSE),19)</f>
        <v/>
      </c>
      <c r="K75" s="0">
        <f>INDEX(Price!$F$5:$Y$980,MATCH(A75,Price!$F$5:$F$980,FALSE),20)</f>
        <v/>
      </c>
      <c r="L75" s="1" t="inlineStr">
        <is>
          <t xml:space="preserve">EEU-FC1H100LH データシート (PDF) </t>
        </is>
      </c>
      <c r="N75" s="4" t="n">
        <v>44784</v>
      </c>
    </row>
    <row r="76" ht="77" customHeight="1" s="19">
      <c r="A76" s="0" t="inlineStr">
        <is>
          <t>FCA003</t>
        </is>
      </c>
      <c r="B76" s="0" t="inlineStr">
        <is>
          <t>Aluminum Electrolytic Capacitors 22uF 50V</t>
        </is>
      </c>
      <c r="C76" s="0" t="inlineStr">
        <is>
          <t>ECA-1HM220I</t>
        </is>
      </c>
      <c r="D76" s="0" t="inlineStr">
        <is>
          <t>Capacitors</t>
        </is>
      </c>
      <c r="E76" s="0" t="inlineStr">
        <is>
          <t>B</t>
        </is>
      </c>
      <c r="F76" s="5" t="n">
        <v>93</v>
      </c>
      <c r="G76" s="5" t="n">
        <v>20</v>
      </c>
      <c r="H76" s="0">
        <f>INDEX(Price!$F$5:$Y$980,MATCH(A76,Price!$F$5:$F$980,FALSE),17)</f>
        <v/>
      </c>
      <c r="I76" s="0">
        <f>INDEX(Price!$F$5:$Y$980,MATCH(A76,Price!$F$5:$F$980,FALSE),18)</f>
        <v/>
      </c>
      <c r="J76" s="0">
        <f>INDEX(Price!$F$5:$Y$980,MATCH(A76,Price!$F$5:$F$980,FALSE),19)</f>
        <v/>
      </c>
      <c r="K76" s="0">
        <f>INDEX(Price!$F$5:$Y$980,MATCH(A76,Price!$F$5:$F$980,FALSE),20)</f>
        <v/>
      </c>
      <c r="L76" s="1" t="inlineStr">
        <is>
          <t xml:space="preserve">ECA-1HM220I データシート (PDF) </t>
        </is>
      </c>
      <c r="N76" s="4" t="n">
        <v>44784</v>
      </c>
    </row>
    <row r="77" ht="77" customHeight="1" s="19">
      <c r="A77" s="0" t="inlineStr">
        <is>
          <t>FCA004</t>
        </is>
      </c>
      <c r="B77" s="0" t="inlineStr">
        <is>
          <t>Aluminum Electrolytic Capacitors 47uF 50V</t>
        </is>
      </c>
      <c r="C77" s="0" t="inlineStr">
        <is>
          <t>ECA-1HM470B</t>
        </is>
      </c>
      <c r="D77" s="0" t="inlineStr">
        <is>
          <t>Capacitors</t>
        </is>
      </c>
      <c r="E77" s="0" t="inlineStr">
        <is>
          <t>B</t>
        </is>
      </c>
      <c r="F77" s="5" t="n">
        <v>91</v>
      </c>
      <c r="G77" s="5" t="n">
        <v>20</v>
      </c>
      <c r="H77" s="0">
        <f>INDEX(Price!$F$5:$Y$980,MATCH(A77,Price!$F$5:$F$980,FALSE),17)</f>
        <v/>
      </c>
      <c r="I77" s="0">
        <f>INDEX(Price!$F$5:$Y$980,MATCH(A77,Price!$F$5:$F$980,FALSE),18)</f>
        <v/>
      </c>
      <c r="J77" s="0">
        <f>INDEX(Price!$F$5:$Y$980,MATCH(A77,Price!$F$5:$F$980,FALSE),19)</f>
        <v/>
      </c>
      <c r="K77" s="0">
        <f>INDEX(Price!$F$5:$Y$980,MATCH(A77,Price!$F$5:$F$980,FALSE),20)</f>
        <v/>
      </c>
      <c r="L77" s="1" t="inlineStr">
        <is>
          <t xml:space="preserve">ECA-1HM470B データシート (PDF) </t>
        </is>
      </c>
      <c r="N77" s="4" t="n">
        <v>44784</v>
      </c>
    </row>
    <row r="78" ht="77" customHeight="1" s="19">
      <c r="A78" s="0" t="inlineStr">
        <is>
          <t>FCA005</t>
        </is>
      </c>
      <c r="B78" s="0" t="inlineStr">
        <is>
          <t>Aluminum Electrolytic Capacitors 100uF 50V</t>
        </is>
      </c>
      <c r="C78" s="0" t="inlineStr">
        <is>
          <t>EEU-EB1H101SJ</t>
        </is>
      </c>
      <c r="D78" s="0" t="inlineStr">
        <is>
          <t>Capacitors</t>
        </is>
      </c>
      <c r="E78" s="0" t="inlineStr">
        <is>
          <t>B</t>
        </is>
      </c>
      <c r="F78" s="5" t="n">
        <v>88</v>
      </c>
      <c r="G78" s="5" t="n">
        <v>20</v>
      </c>
      <c r="H78" s="0">
        <f>INDEX(Price!$F$5:$Y$980,MATCH(A78,Price!$F$5:$F$980,FALSE),17)</f>
        <v/>
      </c>
      <c r="I78" s="0">
        <f>INDEX(Price!$F$5:$Y$980,MATCH(A78,Price!$F$5:$F$980,FALSE),18)</f>
        <v/>
      </c>
      <c r="J78" s="0">
        <f>INDEX(Price!$F$5:$Y$980,MATCH(A78,Price!$F$5:$F$980,FALSE),19)</f>
        <v/>
      </c>
      <c r="K78" s="0">
        <f>INDEX(Price!$F$5:$Y$980,MATCH(A78,Price!$F$5:$F$980,FALSE),20)</f>
        <v/>
      </c>
      <c r="L78" s="1" t="inlineStr">
        <is>
          <t xml:space="preserve">EEU-EB1H101SJ データシート (PDF) </t>
        </is>
      </c>
      <c r="N78" s="4" t="n">
        <v>44784</v>
      </c>
    </row>
    <row r="79" ht="77" customHeight="1" s="19">
      <c r="A79" s="0" t="inlineStr">
        <is>
          <t>FCA006</t>
        </is>
      </c>
      <c r="B79" s="0" t="inlineStr">
        <is>
          <t>Aluminum Electrolytic Capacitors 220uF 50V</t>
        </is>
      </c>
      <c r="C79" s="0" t="inlineStr">
        <is>
          <t>ECA-1HM221</t>
        </is>
      </c>
      <c r="D79" s="0" t="inlineStr">
        <is>
          <t>Capacitors</t>
        </is>
      </c>
      <c r="E79" s="0" t="inlineStr">
        <is>
          <t>B</t>
        </is>
      </c>
      <c r="F79" s="5" t="n">
        <v>101</v>
      </c>
      <c r="G79" s="5" t="n">
        <v>20</v>
      </c>
      <c r="H79" s="0">
        <f>INDEX(Price!$F$5:$Y$980,MATCH(A79,Price!$F$5:$F$980,FALSE),17)</f>
        <v/>
      </c>
      <c r="I79" s="0">
        <f>INDEX(Price!$F$5:$Y$980,MATCH(A79,Price!$F$5:$F$980,FALSE),18)</f>
        <v/>
      </c>
      <c r="J79" s="0">
        <f>INDEX(Price!$F$5:$Y$980,MATCH(A79,Price!$F$5:$F$980,FALSE),19)</f>
        <v/>
      </c>
      <c r="K79" s="0">
        <f>INDEX(Price!$F$5:$Y$980,MATCH(A79,Price!$F$5:$F$980,FALSE),20)</f>
        <v/>
      </c>
      <c r="L79" s="1" t="inlineStr">
        <is>
          <t xml:space="preserve">ECA-1HM221 データシート (PDF) </t>
        </is>
      </c>
      <c r="N79" s="4" t="n">
        <v>44784</v>
      </c>
    </row>
    <row r="80" ht="77" customHeight="1" s="19">
      <c r="A80" s="0" t="inlineStr">
        <is>
          <t>FCA007</t>
        </is>
      </c>
      <c r="B80" s="0" t="inlineStr">
        <is>
          <t>Aluminum Electrolytic Capacitors 470uF 50V</t>
        </is>
      </c>
      <c r="C80" s="0" t="inlineStr">
        <is>
          <t>ECA-1HM471B</t>
        </is>
      </c>
      <c r="D80" s="0" t="inlineStr">
        <is>
          <t>Capacitors</t>
        </is>
      </c>
      <c r="E80" s="0" t="inlineStr">
        <is>
          <t>B</t>
        </is>
      </c>
      <c r="F80" s="5" t="n">
        <v>21</v>
      </c>
      <c r="G80" s="5" t="n">
        <v>5</v>
      </c>
      <c r="H80" s="0">
        <f>INDEX(Price!$F$5:$Y$980,MATCH(A80,Price!$F$5:$F$980,FALSE),17)</f>
        <v/>
      </c>
      <c r="I80" s="0">
        <f>INDEX(Price!$F$5:$Y$980,MATCH(A80,Price!$F$5:$F$980,FALSE),18)</f>
        <v/>
      </c>
      <c r="J80" s="0">
        <f>INDEX(Price!$F$5:$Y$980,MATCH(A80,Price!$F$5:$F$980,FALSE),19)</f>
        <v/>
      </c>
      <c r="K80" s="0">
        <f>INDEX(Price!$F$5:$Y$980,MATCH(A80,Price!$F$5:$F$980,FALSE),20)</f>
        <v/>
      </c>
      <c r="L80" s="1" t="inlineStr">
        <is>
          <t xml:space="preserve">ECA-1HM471B データシート (PDF) </t>
        </is>
      </c>
      <c r="N80" s="4" t="n">
        <v>44784</v>
      </c>
    </row>
    <row r="81" ht="77" customHeight="1" s="19">
      <c r="A81" s="0" t="inlineStr">
        <is>
          <t>FCA008</t>
        </is>
      </c>
      <c r="B81" s="0" t="inlineStr">
        <is>
          <t>Aluminum Electrolytic Capacitors 1000uF 50V</t>
        </is>
      </c>
      <c r="C81" s="0" t="inlineStr">
        <is>
          <t>ECA-1HM102B</t>
        </is>
      </c>
      <c r="D81" s="0" t="inlineStr">
        <is>
          <t>Capacitors</t>
        </is>
      </c>
      <c r="E81" s="0" t="inlineStr">
        <is>
          <t>B</t>
        </is>
      </c>
      <c r="F81" s="5" t="n">
        <v>25</v>
      </c>
      <c r="G81" s="5" t="n">
        <v>5</v>
      </c>
      <c r="H81" s="0">
        <f>INDEX(Price!$F$5:$Y$980,MATCH(A81,Price!$F$5:$F$980,FALSE),17)</f>
        <v/>
      </c>
      <c r="I81" s="0">
        <f>INDEX(Price!$F$5:$Y$980,MATCH(A81,Price!$F$5:$F$980,FALSE),18)</f>
        <v/>
      </c>
      <c r="J81" s="0">
        <f>INDEX(Price!$F$5:$Y$980,MATCH(A81,Price!$F$5:$F$980,FALSE),19)</f>
        <v/>
      </c>
      <c r="K81" s="0">
        <f>INDEX(Price!$F$5:$Y$980,MATCH(A81,Price!$F$5:$F$980,FALSE),20)</f>
        <v/>
      </c>
      <c r="L81" s="1" t="inlineStr">
        <is>
          <t xml:space="preserve">ECA-1HM102B データシート (PDF) </t>
        </is>
      </c>
      <c r="N81" s="4" t="n">
        <v>44784</v>
      </c>
    </row>
    <row r="82" ht="77" customHeight="1" s="19">
      <c r="A82" s="0" t="inlineStr">
        <is>
          <t>FCA009</t>
        </is>
      </c>
      <c r="B82" s="0" t="inlineStr">
        <is>
          <t xml:space="preserve">Aluminum Electrolytic Capacitors 2200uF </t>
        </is>
      </c>
      <c r="C82" s="0" t="inlineStr">
        <is>
          <t>ECA-1HM222E</t>
        </is>
      </c>
      <c r="D82" s="0" t="inlineStr">
        <is>
          <t>Capacitors</t>
        </is>
      </c>
      <c r="E82" s="0" t="inlineStr">
        <is>
          <t>B</t>
        </is>
      </c>
      <c r="F82" s="5" t="n">
        <v>25</v>
      </c>
      <c r="G82" s="5" t="n">
        <v>5</v>
      </c>
      <c r="H82" s="0">
        <f>INDEX(Price!$F$5:$Y$980,MATCH(A82,Price!$F$5:$F$980,FALSE),17)</f>
        <v/>
      </c>
      <c r="I82" s="0">
        <f>INDEX(Price!$F$5:$Y$980,MATCH(A82,Price!$F$5:$F$980,FALSE),18)</f>
        <v/>
      </c>
      <c r="J82" s="0">
        <f>INDEX(Price!$F$5:$Y$980,MATCH(A82,Price!$F$5:$F$980,FALSE),19)</f>
        <v/>
      </c>
      <c r="K82" s="0">
        <f>INDEX(Price!$F$5:$Y$980,MATCH(A82,Price!$F$5:$F$980,FALSE),20)</f>
        <v/>
      </c>
      <c r="L82" s="1" t="inlineStr">
        <is>
          <t xml:space="preserve">ECA-1HM222E データシート (PDF) </t>
        </is>
      </c>
      <c r="N82" s="4" t="n">
        <v>44784</v>
      </c>
    </row>
    <row r="83" ht="77" customHeight="1" s="19">
      <c r="A83" s="0" t="inlineStr">
        <is>
          <t>FCA010</t>
        </is>
      </c>
      <c r="B83" s="0" t="inlineStr">
        <is>
          <t>Aluminum Electrolytic Capacitors 3300uF</t>
        </is>
      </c>
      <c r="C83" s="0" t="inlineStr">
        <is>
          <t>ECA-1HM332</t>
        </is>
      </c>
      <c r="D83" s="0" t="inlineStr">
        <is>
          <t>Capacitors</t>
        </is>
      </c>
      <c r="E83" s="0" t="inlineStr">
        <is>
          <t>B</t>
        </is>
      </c>
      <c r="F83" s="5" t="n">
        <v>11</v>
      </c>
      <c r="G83" s="5" t="n">
        <v>3</v>
      </c>
      <c r="H83" s="0">
        <f>INDEX(Price!$F$5:$Y$980,MATCH(A83,Price!$F$5:$F$980,FALSE),17)</f>
        <v/>
      </c>
      <c r="I83" s="0">
        <f>INDEX(Price!$F$5:$Y$980,MATCH(A83,Price!$F$5:$F$980,FALSE),18)</f>
        <v/>
      </c>
      <c r="J83" s="0">
        <f>INDEX(Price!$F$5:$Y$980,MATCH(A83,Price!$F$5:$F$980,FALSE),19)</f>
        <v/>
      </c>
      <c r="K83" s="0">
        <f>INDEX(Price!$F$5:$Y$980,MATCH(A83,Price!$F$5:$F$980,FALSE),20)</f>
        <v/>
      </c>
      <c r="L83" s="1" t="inlineStr">
        <is>
          <t xml:space="preserve">ECA-1HM332 データシート (PDF) </t>
        </is>
      </c>
      <c r="N83" s="4" t="n">
        <v>44784</v>
      </c>
    </row>
    <row r="84" ht="77" customHeight="1" s="19">
      <c r="A84" s="0" t="inlineStr">
        <is>
          <t>FCC001</t>
        </is>
      </c>
      <c r="B84" s="0" t="inlineStr">
        <is>
          <t>Ceramic Capacitors C0G 1pF 100V</t>
        </is>
      </c>
      <c r="C84" s="0" t="inlineStr">
        <is>
          <t>C315C109D1G5TA</t>
        </is>
      </c>
      <c r="D84" s="0" t="inlineStr">
        <is>
          <t>Capacitors</t>
        </is>
      </c>
      <c r="E84" s="0" t="inlineStr">
        <is>
          <t>B</t>
        </is>
      </c>
      <c r="F84" s="5" t="n">
        <v>20</v>
      </c>
      <c r="G84" s="5" t="n">
        <v>4</v>
      </c>
      <c r="H84" s="0">
        <f>INDEX(Price!$F$5:$Y$980,MATCH(A84,Price!$F$5:$F$980,FALSE),17)</f>
        <v/>
      </c>
      <c r="I84" s="0">
        <f>INDEX(Price!$F$5:$Y$980,MATCH(A84,Price!$F$5:$F$980,FALSE),18)</f>
        <v/>
      </c>
      <c r="J84" s="0">
        <f>INDEX(Price!$F$5:$Y$980,MATCH(A84,Price!$F$5:$F$980,FALSE),19)</f>
        <v/>
      </c>
      <c r="K84" s="0">
        <f>INDEX(Price!$F$5:$Y$980,MATCH(A84,Price!$F$5:$F$980,FALSE),20)</f>
        <v/>
      </c>
      <c r="L84" s="1" t="inlineStr">
        <is>
          <t xml:space="preserve">C315C109D1G5TA データシート (PDF) </t>
        </is>
      </c>
      <c r="N84" s="4" t="n">
        <v>44784</v>
      </c>
    </row>
    <row r="85" ht="77" customHeight="1" s="19">
      <c r="A85" s="0" t="inlineStr">
        <is>
          <t>FCC002</t>
        </is>
      </c>
      <c r="B85" s="0" t="inlineStr">
        <is>
          <t>Ceramic Capacitors C0G 4.7pF 100V</t>
        </is>
      </c>
      <c r="C85" s="0" t="inlineStr">
        <is>
          <t>C315C479D1G5TA</t>
        </is>
      </c>
      <c r="D85" s="0" t="inlineStr">
        <is>
          <t>Capacitors</t>
        </is>
      </c>
      <c r="E85" s="0" t="inlineStr">
        <is>
          <t>B</t>
        </is>
      </c>
      <c r="F85" s="5" t="n">
        <v>20</v>
      </c>
      <c r="G85" s="5" t="n">
        <v>4</v>
      </c>
      <c r="H85" s="0">
        <f>INDEX(Price!$F$5:$Y$980,MATCH(A85,Price!$F$5:$F$980,FALSE),17)</f>
        <v/>
      </c>
      <c r="I85" s="0">
        <f>INDEX(Price!$F$5:$Y$980,MATCH(A85,Price!$F$5:$F$980,FALSE),18)</f>
        <v/>
      </c>
      <c r="J85" s="0">
        <f>INDEX(Price!$F$5:$Y$980,MATCH(A85,Price!$F$5:$F$980,FALSE),19)</f>
        <v/>
      </c>
      <c r="K85" s="0">
        <f>INDEX(Price!$F$5:$Y$980,MATCH(A85,Price!$F$5:$F$980,FALSE),20)</f>
        <v/>
      </c>
      <c r="L85" s="1" t="inlineStr">
        <is>
          <t xml:space="preserve">C315C479D1G5TA データシート (PDF) </t>
        </is>
      </c>
      <c r="N85" s="4" t="n">
        <v>44784</v>
      </c>
    </row>
    <row r="86" ht="77" customHeight="1" s="19">
      <c r="A86" s="0" t="inlineStr">
        <is>
          <t>FCC003</t>
        </is>
      </c>
      <c r="B86" s="0" t="inlineStr">
        <is>
          <t>Ceramic Capacitors C0G 10pF 100V 5%</t>
        </is>
      </c>
      <c r="C86" s="0" t="inlineStr">
        <is>
          <t>C315C100J1G5TA</t>
        </is>
      </c>
      <c r="D86" s="0" t="inlineStr">
        <is>
          <t>Capacitors</t>
        </is>
      </c>
      <c r="E86" s="0" t="inlineStr">
        <is>
          <t>B</t>
        </is>
      </c>
      <c r="F86" s="5" t="n">
        <v>20</v>
      </c>
      <c r="G86" s="5" t="n">
        <v>4</v>
      </c>
      <c r="H86" s="0">
        <f>INDEX(Price!$F$5:$Y$980,MATCH(A86,Price!$F$5:$F$980,FALSE),17)</f>
        <v/>
      </c>
      <c r="I86" s="0">
        <f>INDEX(Price!$F$5:$Y$980,MATCH(A86,Price!$F$5:$F$980,FALSE),18)</f>
        <v/>
      </c>
      <c r="J86" s="0">
        <f>INDEX(Price!$F$5:$Y$980,MATCH(A86,Price!$F$5:$F$980,FALSE),19)</f>
        <v/>
      </c>
      <c r="K86" s="0">
        <f>INDEX(Price!$F$5:$Y$980,MATCH(A86,Price!$F$5:$F$980,FALSE),20)</f>
        <v/>
      </c>
      <c r="L86" s="1" t="inlineStr">
        <is>
          <t xml:space="preserve">C315C100J1G5TA データシート (PDF) </t>
        </is>
      </c>
      <c r="N86" s="4" t="n">
        <v>44784</v>
      </c>
    </row>
    <row r="87" ht="77" customHeight="1" s="19">
      <c r="A87" s="0" t="inlineStr">
        <is>
          <t>FCC004</t>
        </is>
      </c>
      <c r="B87" s="0" t="inlineStr">
        <is>
          <t>Ceramic Capacitors C0G 22pF 100V 5%</t>
        </is>
      </c>
      <c r="C87" s="0" t="inlineStr">
        <is>
          <t>C315C220J1G5TA</t>
        </is>
      </c>
      <c r="D87" s="0" t="inlineStr">
        <is>
          <t>Capacitors</t>
        </is>
      </c>
      <c r="E87" s="0" t="inlineStr">
        <is>
          <t>B</t>
        </is>
      </c>
      <c r="F87" s="5" t="n">
        <v>18</v>
      </c>
      <c r="G87" s="5" t="n">
        <v>4</v>
      </c>
      <c r="H87" s="0">
        <f>INDEX(Price!$F$5:$Y$980,MATCH(A87,Price!$F$5:$F$980,FALSE),17)</f>
        <v/>
      </c>
      <c r="I87" s="0">
        <f>INDEX(Price!$F$5:$Y$980,MATCH(A87,Price!$F$5:$F$980,FALSE),18)</f>
        <v/>
      </c>
      <c r="J87" s="0">
        <f>INDEX(Price!$F$5:$Y$980,MATCH(A87,Price!$F$5:$F$980,FALSE),19)</f>
        <v/>
      </c>
      <c r="K87" s="0">
        <f>INDEX(Price!$F$5:$Y$980,MATCH(A87,Price!$F$5:$F$980,FALSE),20)</f>
        <v/>
      </c>
      <c r="L87" s="1" t="inlineStr">
        <is>
          <t xml:space="preserve">C315C220J1G5TA データシート (PDF) </t>
        </is>
      </c>
      <c r="N87" s="4" t="n">
        <v>44784</v>
      </c>
    </row>
    <row r="88" ht="77" customHeight="1" s="19">
      <c r="A88" s="0" t="inlineStr">
        <is>
          <t>FCC005</t>
        </is>
      </c>
      <c r="B88" s="0" t="inlineStr">
        <is>
          <t>Ceramic Capacitors C0G 47pF 100V 5%</t>
        </is>
      </c>
      <c r="C88" s="0" t="inlineStr">
        <is>
          <t>C315C470J1G5TA7301</t>
        </is>
      </c>
      <c r="D88" s="0" t="inlineStr">
        <is>
          <t>Capacitors</t>
        </is>
      </c>
      <c r="E88" s="0" t="inlineStr">
        <is>
          <t>B</t>
        </is>
      </c>
      <c r="F88" s="5" t="n">
        <v>20</v>
      </c>
      <c r="G88" s="5" t="n">
        <v>4</v>
      </c>
      <c r="H88" s="0">
        <f>INDEX(Price!$F$5:$Y$980,MATCH(A88,Price!$F$5:$F$980,FALSE),17)</f>
        <v/>
      </c>
      <c r="I88" s="0">
        <f>INDEX(Price!$F$5:$Y$980,MATCH(A88,Price!$F$5:$F$980,FALSE),18)</f>
        <v/>
      </c>
      <c r="J88" s="0">
        <f>INDEX(Price!$F$5:$Y$980,MATCH(A88,Price!$F$5:$F$980,FALSE),19)</f>
        <v/>
      </c>
      <c r="K88" s="0">
        <f>INDEX(Price!$F$5:$Y$980,MATCH(A88,Price!$F$5:$F$980,FALSE),20)</f>
        <v/>
      </c>
      <c r="L88" s="1" t="inlineStr">
        <is>
          <t xml:space="preserve">C315C470J1G5TA7301 データシート (PDF) </t>
        </is>
      </c>
      <c r="N88" s="4" t="n">
        <v>44784</v>
      </c>
    </row>
    <row r="89" ht="77" customHeight="1" s="19">
      <c r="A89" s="0" t="inlineStr">
        <is>
          <t>FCC006</t>
        </is>
      </c>
      <c r="B89" s="0" t="inlineStr">
        <is>
          <t>Ceramic Capacitors C0G 100pF 100V 5%</t>
        </is>
      </c>
      <c r="C89" s="0" t="inlineStr">
        <is>
          <t>C315C101K1G5TA</t>
        </is>
      </c>
      <c r="D89" s="0" t="inlineStr">
        <is>
          <t>Capacitors</t>
        </is>
      </c>
      <c r="E89" s="0" t="inlineStr">
        <is>
          <t>B</t>
        </is>
      </c>
      <c r="F89" s="5" t="n">
        <v>20</v>
      </c>
      <c r="G89" s="5" t="n">
        <v>4</v>
      </c>
      <c r="H89" s="0">
        <f>INDEX(Price!$F$5:$Y$980,MATCH(A89,Price!$F$5:$F$980,FALSE),17)</f>
        <v/>
      </c>
      <c r="I89" s="0">
        <f>INDEX(Price!$F$5:$Y$980,MATCH(A89,Price!$F$5:$F$980,FALSE),18)</f>
        <v/>
      </c>
      <c r="J89" s="0">
        <f>INDEX(Price!$F$5:$Y$980,MATCH(A89,Price!$F$5:$F$980,FALSE),19)</f>
        <v/>
      </c>
      <c r="K89" s="0">
        <f>INDEX(Price!$F$5:$Y$980,MATCH(A89,Price!$F$5:$F$980,FALSE),20)</f>
        <v/>
      </c>
      <c r="L89" s="1" t="inlineStr">
        <is>
          <t xml:space="preserve">C315C101K1G5TA データシート (PDF) </t>
        </is>
      </c>
      <c r="N89" s="4" t="n">
        <v>44784</v>
      </c>
    </row>
    <row r="90" ht="77" customHeight="1" s="19">
      <c r="A90" s="0" t="inlineStr">
        <is>
          <t>FCC007</t>
        </is>
      </c>
      <c r="B90" s="0" t="inlineStr">
        <is>
          <t>Ceramic Capacitors C0G 220pF 100V 5%</t>
        </is>
      </c>
      <c r="C90" s="0" t="inlineStr">
        <is>
          <t>C324C221J1G5TA</t>
        </is>
      </c>
      <c r="D90" s="0" t="inlineStr">
        <is>
          <t>Capacitors</t>
        </is>
      </c>
      <c r="E90" s="0" t="inlineStr">
        <is>
          <t>B</t>
        </is>
      </c>
      <c r="F90" s="5" t="n">
        <v>14</v>
      </c>
      <c r="G90" s="5" t="n">
        <v>4</v>
      </c>
      <c r="H90" s="0">
        <f>INDEX(Price!$F$5:$Y$980,MATCH(A90,Price!$F$5:$F$980,FALSE),17)</f>
        <v/>
      </c>
      <c r="I90" s="0">
        <f>INDEX(Price!$F$5:$Y$980,MATCH(A90,Price!$F$5:$F$980,FALSE),18)</f>
        <v/>
      </c>
      <c r="J90" s="0">
        <f>INDEX(Price!$F$5:$Y$980,MATCH(A90,Price!$F$5:$F$980,FALSE),19)</f>
        <v/>
      </c>
      <c r="K90" s="0">
        <f>INDEX(Price!$F$5:$Y$980,MATCH(A90,Price!$F$5:$F$980,FALSE),20)</f>
        <v/>
      </c>
      <c r="L90" s="1" t="inlineStr">
        <is>
          <t xml:space="preserve">C324C221J1G5TA データシート (PDF) </t>
        </is>
      </c>
      <c r="N90" s="4" t="n">
        <v>44784</v>
      </c>
    </row>
    <row r="91" ht="77" customHeight="1" s="19">
      <c r="A91" s="0" t="inlineStr">
        <is>
          <t>FCC008</t>
        </is>
      </c>
      <c r="B91" s="0" t="inlineStr">
        <is>
          <t>Ceramic Capacitors C0G 470pF 100V 5%</t>
        </is>
      </c>
      <c r="C91" s="0" t="inlineStr">
        <is>
          <t>C315C471J1G5TA</t>
        </is>
      </c>
      <c r="D91" s="0" t="inlineStr">
        <is>
          <t>Capacitors</t>
        </is>
      </c>
      <c r="E91" s="0" t="inlineStr">
        <is>
          <t>B</t>
        </is>
      </c>
      <c r="F91" s="5" t="n">
        <v>17</v>
      </c>
      <c r="G91" s="5" t="n">
        <v>4</v>
      </c>
      <c r="H91" s="0">
        <f>INDEX(Price!$F$5:$Y$980,MATCH(A91,Price!$F$5:$F$980,FALSE),17)</f>
        <v/>
      </c>
      <c r="I91" s="0">
        <f>INDEX(Price!$F$5:$Y$980,MATCH(A91,Price!$F$5:$F$980,FALSE),18)</f>
        <v/>
      </c>
      <c r="J91" s="0">
        <f>INDEX(Price!$F$5:$Y$980,MATCH(A91,Price!$F$5:$F$980,FALSE),19)</f>
        <v/>
      </c>
      <c r="K91" s="0">
        <f>INDEX(Price!$F$5:$Y$980,MATCH(A91,Price!$F$5:$F$980,FALSE),20)</f>
        <v/>
      </c>
      <c r="L91" s="1" t="inlineStr">
        <is>
          <t xml:space="preserve">C315C471J1G5TA データシート (PDF) </t>
        </is>
      </c>
      <c r="N91" s="4" t="n">
        <v>44784</v>
      </c>
    </row>
    <row r="92" ht="77" customHeight="1" s="19">
      <c r="A92" s="0" t="inlineStr">
        <is>
          <t>FCC009</t>
        </is>
      </c>
      <c r="B92" s="0" t="inlineStr">
        <is>
          <t>Ceramic Capacitors C0G 1000pF 100V 5%</t>
        </is>
      </c>
      <c r="C92" s="0" t="inlineStr">
        <is>
          <t>C315C102J1G5TA7301</t>
        </is>
      </c>
      <c r="D92" s="0" t="inlineStr">
        <is>
          <t>Capacitors</t>
        </is>
      </c>
      <c r="E92" s="0" t="inlineStr">
        <is>
          <t>B</t>
        </is>
      </c>
      <c r="F92" s="5" t="n">
        <v>19</v>
      </c>
      <c r="G92" s="5" t="n">
        <v>4</v>
      </c>
      <c r="H92" s="0">
        <f>INDEX(Price!$F$5:$Y$980,MATCH(A92,Price!$F$5:$F$980,FALSE),17)</f>
        <v/>
      </c>
      <c r="I92" s="0">
        <f>INDEX(Price!$F$5:$Y$980,MATCH(A92,Price!$F$5:$F$980,FALSE),18)</f>
        <v/>
      </c>
      <c r="J92" s="0">
        <f>INDEX(Price!$F$5:$Y$980,MATCH(A92,Price!$F$5:$F$980,FALSE),19)</f>
        <v/>
      </c>
      <c r="K92" s="0">
        <f>INDEX(Price!$F$5:$Y$980,MATCH(A92,Price!$F$5:$F$980,FALSE),20)</f>
        <v/>
      </c>
      <c r="L92" s="1" t="inlineStr">
        <is>
          <t xml:space="preserve">C315C102J1G5TA7301 データシート (PDF) </t>
        </is>
      </c>
      <c r="N92" s="4" t="n">
        <v>44784</v>
      </c>
    </row>
    <row r="93" ht="77" customHeight="1" s="19">
      <c r="A93" s="0" t="inlineStr">
        <is>
          <t>FCC010</t>
        </is>
      </c>
      <c r="B93" s="0" t="inlineStr">
        <is>
          <t>Ceramic Capacitors C0G 3300pF 100V 5%</t>
        </is>
      </c>
      <c r="C93" s="0" t="inlineStr">
        <is>
          <t>C315C332J1G5TA</t>
        </is>
      </c>
      <c r="D93" s="0" t="inlineStr">
        <is>
          <t>Capacitors</t>
        </is>
      </c>
      <c r="E93" s="0" t="inlineStr">
        <is>
          <t>B</t>
        </is>
      </c>
      <c r="F93" s="5" t="n">
        <v>18</v>
      </c>
      <c r="G93" s="5" t="n">
        <v>4</v>
      </c>
      <c r="H93" s="0">
        <f>INDEX(Price!$F$5:$Y$980,MATCH(A93,Price!$F$5:$F$980,FALSE),17)</f>
        <v/>
      </c>
      <c r="I93" s="0">
        <f>INDEX(Price!$F$5:$Y$980,MATCH(A93,Price!$F$5:$F$980,FALSE),18)</f>
        <v/>
      </c>
      <c r="J93" s="0">
        <f>INDEX(Price!$F$5:$Y$980,MATCH(A93,Price!$F$5:$F$980,FALSE),19)</f>
        <v/>
      </c>
      <c r="K93" s="0">
        <f>INDEX(Price!$F$5:$Y$980,MATCH(A93,Price!$F$5:$F$980,FALSE),20)</f>
        <v/>
      </c>
      <c r="L93" s="1" t="inlineStr">
        <is>
          <t xml:space="preserve">C315C332J1G5TA データシート (PDF) </t>
        </is>
      </c>
      <c r="N93" s="4" t="n">
        <v>44784</v>
      </c>
    </row>
    <row r="94" ht="77" customHeight="1" s="19">
      <c r="A94" s="0" t="inlineStr">
        <is>
          <t>FCC011</t>
        </is>
      </c>
      <c r="B94" s="0" t="inlineStr">
        <is>
          <t>Ceramic Capacitors Z5U .01uF 100V 20%</t>
        </is>
      </c>
      <c r="C94" s="0" t="inlineStr">
        <is>
          <t>D103M29Z5UH6UJ5R</t>
        </is>
      </c>
      <c r="D94" s="0" t="inlineStr">
        <is>
          <t>Capacitors</t>
        </is>
      </c>
      <c r="E94" s="0" t="inlineStr">
        <is>
          <t>B</t>
        </is>
      </c>
      <c r="F94" s="5" t="n">
        <v>190</v>
      </c>
      <c r="G94" s="5" t="n">
        <v>40</v>
      </c>
      <c r="H94" s="0">
        <f>INDEX(Price!$F$5:$Y$980,MATCH(A94,Price!$F$5:$F$980,FALSE),17)</f>
        <v/>
      </c>
      <c r="I94" s="0">
        <f>INDEX(Price!$F$5:$Y$980,MATCH(A94,Price!$F$5:$F$980,FALSE),18)</f>
        <v/>
      </c>
      <c r="J94" s="0">
        <f>INDEX(Price!$F$5:$Y$980,MATCH(A94,Price!$F$5:$F$980,FALSE),19)</f>
        <v/>
      </c>
      <c r="K94" s="0">
        <f>INDEX(Price!$F$5:$Y$980,MATCH(A94,Price!$F$5:$F$980,FALSE),20)</f>
        <v/>
      </c>
      <c r="L94" s="1" t="inlineStr">
        <is>
          <t xml:space="preserve">D103M29Z5UH6UJ5R データシート (PDF) </t>
        </is>
      </c>
      <c r="N94" s="4" t="n">
        <v>44784</v>
      </c>
    </row>
    <row r="95" ht="77" customHeight="1" s="19">
      <c r="A95" s="0" t="inlineStr">
        <is>
          <t>FCC012</t>
        </is>
      </c>
      <c r="B95" s="0" t="inlineStr">
        <is>
          <t>Ceramic Capacitors X7R 0.1uF 50V 10%</t>
        </is>
      </c>
      <c r="C95" s="0" t="inlineStr">
        <is>
          <t>RD20B104K500A5HAND</t>
        </is>
      </c>
      <c r="D95" s="0" t="inlineStr">
        <is>
          <t>Capacitors</t>
        </is>
      </c>
      <c r="E95" s="0" t="inlineStr">
        <is>
          <t>B</t>
        </is>
      </c>
      <c r="F95" s="5" t="n">
        <v>180</v>
      </c>
      <c r="G95" s="5" t="n">
        <v>40</v>
      </c>
      <c r="H95" s="0">
        <f>INDEX(Price!$F$5:$Y$980,MATCH(A95,Price!$F$5:$F$980,FALSE),17)</f>
        <v/>
      </c>
      <c r="I95" s="0">
        <f>INDEX(Price!$F$5:$Y$980,MATCH(A95,Price!$F$5:$F$980,FALSE),18)</f>
        <v/>
      </c>
      <c r="J95" s="0">
        <f>INDEX(Price!$F$5:$Y$980,MATCH(A95,Price!$F$5:$F$980,FALSE),19)</f>
        <v/>
      </c>
      <c r="K95" s="0">
        <f>INDEX(Price!$F$5:$Y$980,MATCH(A95,Price!$F$5:$F$980,FALSE),20)</f>
        <v/>
      </c>
      <c r="L95" s="1" t="inlineStr">
        <is>
          <t xml:space="preserve">RD20B104K500A5HAND データシート (PDF) </t>
        </is>
      </c>
      <c r="N95" s="4" t="n">
        <v>44784</v>
      </c>
    </row>
    <row r="96" ht="77" customHeight="1" s="19">
      <c r="A96" s="0" t="inlineStr">
        <is>
          <t>FCF001</t>
        </is>
      </c>
      <c r="B96" s="0" t="inlineStr">
        <is>
          <t>Film Capacitors 0.001uF 630V 10%</t>
        </is>
      </c>
      <c r="C96" s="0" t="inlineStr">
        <is>
          <t>MKP2J011001B00KSSD</t>
        </is>
      </c>
      <c r="D96" s="0" t="inlineStr">
        <is>
          <t>Capacitors</t>
        </is>
      </c>
      <c r="E96" s="0" t="inlineStr">
        <is>
          <t>B</t>
        </is>
      </c>
      <c r="F96" s="5" t="n">
        <v>4</v>
      </c>
      <c r="G96" s="5" t="n">
        <v>4</v>
      </c>
      <c r="H96" s="0">
        <f>INDEX(Price!$F$5:$Y$980,MATCH(A96,Price!$F$5:$F$980,FALSE),17)</f>
        <v/>
      </c>
      <c r="I96" s="0">
        <f>INDEX(Price!$F$5:$Y$980,MATCH(A96,Price!$F$5:$F$980,FALSE),18)</f>
        <v/>
      </c>
      <c r="J96" s="0">
        <f>INDEX(Price!$F$5:$Y$980,MATCH(A96,Price!$F$5:$F$980,FALSE),19)</f>
        <v/>
      </c>
      <c r="K96" s="0">
        <f>INDEX(Price!$F$5:$Y$980,MATCH(A96,Price!$F$5:$F$980,FALSE),20)</f>
        <v/>
      </c>
      <c r="L96" s="1" t="inlineStr">
        <is>
          <t xml:space="preserve">MKP2J011001B00KSSD データシート (PDF) </t>
        </is>
      </c>
      <c r="N96" s="4" t="n">
        <v>44784</v>
      </c>
    </row>
    <row r="97" ht="77" customHeight="1" s="19">
      <c r="A97" s="0" t="inlineStr">
        <is>
          <t>FCF002</t>
        </is>
      </c>
      <c r="B97" s="0" t="inlineStr">
        <is>
          <t>Film Capacitors 2200pF 630V 5%</t>
        </is>
      </c>
      <c r="C97" s="0" t="inlineStr">
        <is>
          <t>FKP2F012201D00JSSD</t>
        </is>
      </c>
      <c r="D97" s="0" t="inlineStr">
        <is>
          <t>Capacitors</t>
        </is>
      </c>
      <c r="E97" s="0" t="inlineStr">
        <is>
          <t>B</t>
        </is>
      </c>
      <c r="F97" s="5" t="n">
        <v>15</v>
      </c>
      <c r="G97" s="5" t="n">
        <v>4</v>
      </c>
      <c r="H97" s="0">
        <f>INDEX(Price!$F$5:$Y$980,MATCH(A97,Price!$F$5:$F$980,FALSE),17)</f>
        <v/>
      </c>
      <c r="I97" s="0">
        <f>INDEX(Price!$F$5:$Y$980,MATCH(A97,Price!$F$5:$F$980,FALSE),18)</f>
        <v/>
      </c>
      <c r="J97" s="0">
        <f>INDEX(Price!$F$5:$Y$980,MATCH(A97,Price!$F$5:$F$980,FALSE),19)</f>
        <v/>
      </c>
      <c r="K97" s="0">
        <f>INDEX(Price!$F$5:$Y$980,MATCH(A97,Price!$F$5:$F$980,FALSE),20)</f>
        <v/>
      </c>
      <c r="L97" s="1" t="inlineStr">
        <is>
          <t xml:space="preserve">FKP2F012201D00JSSD データシート (PDF) </t>
        </is>
      </c>
      <c r="N97" s="4" t="n">
        <v>44784</v>
      </c>
    </row>
    <row r="98" ht="77" customHeight="1" s="19">
      <c r="A98" s="0" t="inlineStr">
        <is>
          <t>FCF003</t>
        </is>
      </c>
      <c r="B98" s="0" t="inlineStr">
        <is>
          <t>Film Capacitors 4700uF 630V 10%</t>
        </is>
      </c>
      <c r="C98" s="0" t="inlineStr">
        <is>
          <t>MKP2J014701B00KSSD</t>
        </is>
      </c>
      <c r="D98" s="0" t="inlineStr">
        <is>
          <t>Capacitors</t>
        </is>
      </c>
      <c r="E98" s="0" t="inlineStr">
        <is>
          <t>B</t>
        </is>
      </c>
      <c r="F98" s="5" t="n">
        <v>15</v>
      </c>
      <c r="G98" s="5" t="n">
        <v>4</v>
      </c>
      <c r="H98" s="0">
        <f>INDEX(Price!$F$5:$Y$980,MATCH(A98,Price!$F$5:$F$980,FALSE),17)</f>
        <v/>
      </c>
      <c r="I98" s="0">
        <f>INDEX(Price!$F$5:$Y$980,MATCH(A98,Price!$F$5:$F$980,FALSE),18)</f>
        <v/>
      </c>
      <c r="J98" s="0">
        <f>INDEX(Price!$F$5:$Y$980,MATCH(A98,Price!$F$5:$F$980,FALSE),19)</f>
        <v/>
      </c>
      <c r="K98" s="0">
        <f>INDEX(Price!$F$5:$Y$980,MATCH(A98,Price!$F$5:$F$980,FALSE),20)</f>
        <v/>
      </c>
      <c r="L98" s="1" t="inlineStr">
        <is>
          <t xml:space="preserve">MKP2J014701B00KSSD データシート (PDF) </t>
        </is>
      </c>
      <c r="N98" s="4" t="n">
        <v>44784</v>
      </c>
    </row>
    <row r="99" ht="77" customHeight="1" s="19">
      <c r="A99" s="0" t="inlineStr">
        <is>
          <t>FCF004</t>
        </is>
      </c>
      <c r="B99" s="0" t="inlineStr">
        <is>
          <t>Film Capacitors 0.01uF 250V 20%</t>
        </is>
      </c>
      <c r="C99" s="0" t="inlineStr">
        <is>
          <t>MKP2F021001B00MC00</t>
        </is>
      </c>
      <c r="D99" s="0" t="inlineStr">
        <is>
          <t>Capacitors</t>
        </is>
      </c>
      <c r="E99" s="0" t="inlineStr">
        <is>
          <t>B</t>
        </is>
      </c>
      <c r="F99" s="5" t="n">
        <v>11</v>
      </c>
      <c r="G99" s="5" t="n">
        <v>4</v>
      </c>
      <c r="H99" s="0">
        <f>INDEX(Price!$F$5:$Y$980,MATCH(A99,Price!$F$5:$F$980,FALSE),17)</f>
        <v/>
      </c>
      <c r="I99" s="0">
        <f>INDEX(Price!$F$5:$Y$980,MATCH(A99,Price!$F$5:$F$980,FALSE),18)</f>
        <v/>
      </c>
      <c r="J99" s="0">
        <f>INDEX(Price!$F$5:$Y$980,MATCH(A99,Price!$F$5:$F$980,FALSE),19)</f>
        <v/>
      </c>
      <c r="K99" s="0">
        <f>INDEX(Price!$F$5:$Y$980,MATCH(A99,Price!$F$5:$F$980,FALSE),20)</f>
        <v/>
      </c>
      <c r="L99" s="1" t="inlineStr">
        <is>
          <t xml:space="preserve">MKP2F021001B00MC00 データシート (PDF) </t>
        </is>
      </c>
      <c r="N99" s="4" t="n">
        <v>44784</v>
      </c>
    </row>
    <row r="100" ht="77" customHeight="1" s="19">
      <c r="A100" s="0" t="inlineStr">
        <is>
          <t>FCF005</t>
        </is>
      </c>
      <c r="B100" s="0" t="inlineStr">
        <is>
          <t>Film Capacitors 0.022uF 250V 5%</t>
        </is>
      </c>
      <c r="C100" s="0" t="inlineStr">
        <is>
          <t>MKP2F022201B00JI00</t>
        </is>
      </c>
      <c r="D100" s="0" t="inlineStr">
        <is>
          <t>Capacitors</t>
        </is>
      </c>
      <c r="E100" s="0" t="inlineStr">
        <is>
          <t>B</t>
        </is>
      </c>
      <c r="F100" s="5" t="n">
        <v>11</v>
      </c>
      <c r="G100" s="5" t="n">
        <v>4</v>
      </c>
      <c r="H100" s="0">
        <f>INDEX(Price!$F$5:$Y$980,MATCH(A100,Price!$F$5:$F$980,FALSE),17)</f>
        <v/>
      </c>
      <c r="I100" s="0">
        <f>INDEX(Price!$F$5:$Y$980,MATCH(A100,Price!$F$5:$F$980,FALSE),18)</f>
        <v/>
      </c>
      <c r="J100" s="0">
        <f>INDEX(Price!$F$5:$Y$980,MATCH(A100,Price!$F$5:$F$980,FALSE),19)</f>
        <v/>
      </c>
      <c r="K100" s="0">
        <f>INDEX(Price!$F$5:$Y$980,MATCH(A100,Price!$F$5:$F$980,FALSE),20)</f>
        <v/>
      </c>
      <c r="L100" s="1" t="inlineStr">
        <is>
          <t xml:space="preserve">MKP2F022201B00JI00 データシート (PDF) </t>
        </is>
      </c>
      <c r="N100" s="4" t="n">
        <v>44784</v>
      </c>
    </row>
    <row r="101" ht="77" customHeight="1" s="19">
      <c r="A101" s="0" t="inlineStr">
        <is>
          <t>FCF006</t>
        </is>
      </c>
      <c r="B101" s="0" t="inlineStr">
        <is>
          <t>Film Capacitors 0.047uF 250V 5%</t>
        </is>
      </c>
      <c r="C101" s="0" t="inlineStr">
        <is>
          <t>MKP2F024701C00JSSD</t>
        </is>
      </c>
      <c r="D101" s="0" t="inlineStr">
        <is>
          <t>Capacitors</t>
        </is>
      </c>
      <c r="E101" s="0" t="inlineStr">
        <is>
          <t>B</t>
        </is>
      </c>
      <c r="F101" s="5" t="n">
        <v>9</v>
      </c>
      <c r="G101" s="5" t="n">
        <v>4</v>
      </c>
      <c r="H101" s="0">
        <f>INDEX(Price!$F$5:$Y$980,MATCH(A101,Price!$F$5:$F$980,FALSE),17)</f>
        <v/>
      </c>
      <c r="I101" s="0">
        <f>INDEX(Price!$F$5:$Y$980,MATCH(A101,Price!$F$5:$F$980,FALSE),18)</f>
        <v/>
      </c>
      <c r="J101" s="0">
        <f>INDEX(Price!$F$5:$Y$980,MATCH(A101,Price!$F$5:$F$980,FALSE),19)</f>
        <v/>
      </c>
      <c r="K101" s="0">
        <f>INDEX(Price!$F$5:$Y$980,MATCH(A101,Price!$F$5:$F$980,FALSE),20)</f>
        <v/>
      </c>
      <c r="L101" s="1" t="inlineStr">
        <is>
          <t xml:space="preserve">MKP2F024701C00JSSD データシート (PDF) </t>
        </is>
      </c>
      <c r="N101" s="4" t="n">
        <v>44784</v>
      </c>
    </row>
    <row r="102" ht="77" customHeight="1" s="19">
      <c r="A102" s="0" t="inlineStr">
        <is>
          <t>FCF007</t>
        </is>
      </c>
      <c r="B102" s="0" t="inlineStr">
        <is>
          <t>Film Capacitors 0.1uF 100V 5%</t>
        </is>
      </c>
      <c r="C102" s="0" t="inlineStr">
        <is>
          <t>MKP4D031003C00JSSD</t>
        </is>
      </c>
      <c r="D102" s="0" t="inlineStr">
        <is>
          <t>Capacitors</t>
        </is>
      </c>
      <c r="E102" s="0" t="inlineStr">
        <is>
          <t>B</t>
        </is>
      </c>
      <c r="F102" s="5" t="n">
        <v>15</v>
      </c>
      <c r="G102" s="5" t="n">
        <v>4</v>
      </c>
      <c r="H102" s="0">
        <f>INDEX(Price!$F$5:$Y$980,MATCH(A102,Price!$F$5:$F$980,FALSE),17)</f>
        <v/>
      </c>
      <c r="I102" s="0">
        <f>INDEX(Price!$F$5:$Y$980,MATCH(A102,Price!$F$5:$F$980,FALSE),18)</f>
        <v/>
      </c>
      <c r="J102" s="0">
        <f>INDEX(Price!$F$5:$Y$980,MATCH(A102,Price!$F$5:$F$980,FALSE),19)</f>
        <v/>
      </c>
      <c r="K102" s="0">
        <f>INDEX(Price!$F$5:$Y$980,MATCH(A102,Price!$F$5:$F$980,FALSE),20)</f>
        <v/>
      </c>
      <c r="L102" s="1" t="inlineStr">
        <is>
          <t xml:space="preserve">MKP4D031003C00JSSD データシート (PDF) </t>
        </is>
      </c>
      <c r="N102" s="4" t="n">
        <v>44784</v>
      </c>
    </row>
    <row r="103" ht="77" customHeight="1" s="19">
      <c r="A103" s="0" t="inlineStr">
        <is>
          <t>FCF008</t>
        </is>
      </c>
      <c r="B103" s="0" t="inlineStr">
        <is>
          <t>Film Capacitors 0.22uF 250V 5%</t>
        </is>
      </c>
      <c r="C103" s="0" t="inlineStr">
        <is>
          <t>MKP4F032204B00JSSD</t>
        </is>
      </c>
      <c r="D103" s="0" t="inlineStr">
        <is>
          <t>Capacitors</t>
        </is>
      </c>
      <c r="E103" s="0" t="inlineStr">
        <is>
          <t>B</t>
        </is>
      </c>
      <c r="F103" s="5" t="n">
        <v>19</v>
      </c>
      <c r="G103" s="5" t="n">
        <v>4</v>
      </c>
      <c r="H103" s="0">
        <f>INDEX(Price!$F$5:$Y$980,MATCH(A103,Price!$F$5:$F$980,FALSE),17)</f>
        <v/>
      </c>
      <c r="I103" s="0">
        <f>INDEX(Price!$F$5:$Y$980,MATCH(A103,Price!$F$5:$F$980,FALSE),18)</f>
        <v/>
      </c>
      <c r="J103" s="0">
        <f>INDEX(Price!$F$5:$Y$980,MATCH(A103,Price!$F$5:$F$980,FALSE),19)</f>
        <v/>
      </c>
      <c r="K103" s="0">
        <f>INDEX(Price!$F$5:$Y$980,MATCH(A103,Price!$F$5:$F$980,FALSE),20)</f>
        <v/>
      </c>
      <c r="L103" s="1" t="inlineStr">
        <is>
          <t xml:space="preserve">MKP4F032204B00JSSD データシート (PDF) </t>
        </is>
      </c>
      <c r="N103" s="4" t="n">
        <v>44784</v>
      </c>
    </row>
    <row r="104" ht="77" customHeight="1" s="19">
      <c r="A104" s="0" t="inlineStr">
        <is>
          <t>FCF009</t>
        </is>
      </c>
      <c r="B104" s="0" t="inlineStr">
        <is>
          <t>Film Capacitors 0.47uF 250V 5%</t>
        </is>
      </c>
      <c r="C104" s="0" t="inlineStr">
        <is>
          <t>MKP4-.47/250/5P15</t>
        </is>
      </c>
      <c r="D104" s="0" t="inlineStr">
        <is>
          <t>Capacitors</t>
        </is>
      </c>
      <c r="E104" s="0" t="inlineStr">
        <is>
          <t>B</t>
        </is>
      </c>
      <c r="F104" s="5" t="n">
        <v>17</v>
      </c>
      <c r="G104" s="5" t="n">
        <v>4</v>
      </c>
      <c r="H104" s="0">
        <f>INDEX(Price!$F$5:$Y$980,MATCH(A104,Price!$F$5:$F$980,FALSE),17)</f>
        <v/>
      </c>
      <c r="I104" s="0">
        <f>INDEX(Price!$F$5:$Y$980,MATCH(A104,Price!$F$5:$F$980,FALSE),18)</f>
        <v/>
      </c>
      <c r="J104" s="0">
        <f>INDEX(Price!$F$5:$Y$980,MATCH(A104,Price!$F$5:$F$980,FALSE),19)</f>
        <v/>
      </c>
      <c r="K104" s="0">
        <f>INDEX(Price!$F$5:$Y$980,MATCH(A104,Price!$F$5:$F$980,FALSE),20)</f>
        <v/>
      </c>
      <c r="L104" s="1" t="inlineStr">
        <is>
          <t xml:space="preserve">MKP4-.47/250/5P15 データシート (PDF) </t>
        </is>
      </c>
      <c r="N104" s="4" t="n">
        <v>44784</v>
      </c>
    </row>
    <row r="105" ht="77" customHeight="1" s="19">
      <c r="A105" s="0" t="inlineStr">
        <is>
          <t>FCF010</t>
        </is>
      </c>
      <c r="B105" s="0" t="inlineStr">
        <is>
          <t>Film Capacitors 1uF 250V 5%</t>
        </is>
      </c>
      <c r="C105" s="0" t="inlineStr">
        <is>
          <t>MKP4D041005D00JSSD</t>
        </is>
      </c>
      <c r="D105" s="0" t="inlineStr">
        <is>
          <t>Capacitors</t>
        </is>
      </c>
      <c r="E105" s="0" t="inlineStr">
        <is>
          <t>B</t>
        </is>
      </c>
      <c r="F105" s="5" t="n">
        <v>10</v>
      </c>
      <c r="G105" s="5" t="n">
        <v>4</v>
      </c>
      <c r="H105" s="0">
        <f>INDEX(Price!$F$5:$Y$980,MATCH(A105,Price!$F$5:$F$980,FALSE),17)</f>
        <v/>
      </c>
      <c r="I105" s="0">
        <f>INDEX(Price!$F$5:$Y$980,MATCH(A105,Price!$F$5:$F$980,FALSE),18)</f>
        <v/>
      </c>
      <c r="J105" s="0">
        <f>INDEX(Price!$F$5:$Y$980,MATCH(A105,Price!$F$5:$F$980,FALSE),19)</f>
        <v/>
      </c>
      <c r="K105" s="0">
        <f>INDEX(Price!$F$5:$Y$980,MATCH(A105,Price!$F$5:$F$980,FALSE),20)</f>
        <v/>
      </c>
      <c r="L105" s="1" t="inlineStr">
        <is>
          <t xml:space="preserve">MKP4D041005D00JSSD データシート (PDF) </t>
        </is>
      </c>
      <c r="N105" s="4" t="n">
        <v>44784</v>
      </c>
    </row>
    <row r="106" ht="77" customHeight="1" s="19">
      <c r="A106" s="0" t="inlineStr">
        <is>
          <t>FCF011</t>
        </is>
      </c>
      <c r="B106" s="0" t="inlineStr">
        <is>
          <t>Film Capacitors 2.2uF 250V 5%</t>
        </is>
      </c>
      <c r="C106" s="0" t="inlineStr">
        <is>
          <t>MKP4F042205I00JB00</t>
        </is>
      </c>
      <c r="D106" s="0" t="inlineStr">
        <is>
          <t>Capacitors</t>
        </is>
      </c>
      <c r="E106" s="0" t="inlineStr">
        <is>
          <t>B</t>
        </is>
      </c>
      <c r="F106" s="5" t="n">
        <v>17</v>
      </c>
      <c r="G106" s="5" t="n">
        <v>4</v>
      </c>
      <c r="H106" s="0">
        <f>INDEX(Price!$F$5:$Y$980,MATCH(A106,Price!$F$5:$F$980,FALSE),17)</f>
        <v/>
      </c>
      <c r="I106" s="0">
        <f>INDEX(Price!$F$5:$Y$980,MATCH(A106,Price!$F$5:$F$980,FALSE),18)</f>
        <v/>
      </c>
      <c r="J106" s="0">
        <f>INDEX(Price!$F$5:$Y$980,MATCH(A106,Price!$F$5:$F$980,FALSE),19)</f>
        <v/>
      </c>
      <c r="K106" s="0">
        <f>INDEX(Price!$F$5:$Y$980,MATCH(A106,Price!$F$5:$F$980,FALSE),20)</f>
        <v/>
      </c>
      <c r="L106" s="1" t="inlineStr">
        <is>
          <t xml:space="preserve">MKP4F042205I00JB00 データシート (PDF) </t>
        </is>
      </c>
      <c r="N106" s="4" t="n">
        <v>44784</v>
      </c>
    </row>
    <row r="107" ht="77" customHeight="1" s="19">
      <c r="A107" s="0" t="inlineStr">
        <is>
          <t>FCF012</t>
        </is>
      </c>
      <c r="B107" s="0" t="inlineStr">
        <is>
          <t>Film Capacitors 4.7uF 250V 5%</t>
        </is>
      </c>
      <c r="C107" s="0" t="inlineStr">
        <is>
          <t>MKP1D044706J00KSSD</t>
        </is>
      </c>
      <c r="D107" s="0" t="inlineStr">
        <is>
          <t>Capacitors</t>
        </is>
      </c>
      <c r="E107" s="0" t="inlineStr">
        <is>
          <t>B</t>
        </is>
      </c>
      <c r="F107" s="5" t="n">
        <v>10</v>
      </c>
      <c r="G107" s="5" t="n">
        <v>2</v>
      </c>
      <c r="H107" s="0">
        <f>INDEX(Price!$F$5:$Y$980,MATCH(A107,Price!$F$5:$F$980,FALSE),17)</f>
        <v/>
      </c>
      <c r="I107" s="0">
        <f>INDEX(Price!$F$5:$Y$980,MATCH(A107,Price!$F$5:$F$980,FALSE),18)</f>
        <v/>
      </c>
      <c r="J107" s="0">
        <f>INDEX(Price!$F$5:$Y$980,MATCH(A107,Price!$F$5:$F$980,FALSE),19)</f>
        <v/>
      </c>
      <c r="K107" s="0">
        <f>INDEX(Price!$F$5:$Y$980,MATCH(A107,Price!$F$5:$F$980,FALSE),20)</f>
        <v/>
      </c>
      <c r="L107" s="1" t="inlineStr">
        <is>
          <t xml:space="preserve">MKP1D044706J00KSSD データシート (PDF) </t>
        </is>
      </c>
      <c r="N107" s="4" t="n">
        <v>44784</v>
      </c>
    </row>
    <row r="108" ht="77" customHeight="1" s="19">
      <c r="A108" s="0" t="inlineStr">
        <is>
          <t>FCF013</t>
        </is>
      </c>
      <c r="B108" s="0" t="inlineStr">
        <is>
          <t>Film Capacitors 4.7uF 400V 5%</t>
        </is>
      </c>
      <c r="C108" s="0" t="inlineStr">
        <is>
          <t>MKP4G044707F00KYSD</t>
        </is>
      </c>
      <c r="D108" s="0" t="inlineStr">
        <is>
          <t>Capacitors</t>
        </is>
      </c>
      <c r="E108" s="0" t="inlineStr">
        <is>
          <t>B</t>
        </is>
      </c>
      <c r="F108" s="5" t="n">
        <v>10</v>
      </c>
      <c r="G108" s="5" t="n">
        <v>2</v>
      </c>
      <c r="H108" s="0">
        <f>INDEX(Price!$F$5:$Y$980,MATCH(A108,Price!$F$5:$F$980,FALSE),17)</f>
        <v/>
      </c>
      <c r="I108" s="0">
        <f>INDEX(Price!$F$5:$Y$980,MATCH(A108,Price!$F$5:$F$980,FALSE),18)</f>
        <v/>
      </c>
      <c r="J108" s="0">
        <f>INDEX(Price!$F$5:$Y$980,MATCH(A108,Price!$F$5:$F$980,FALSE),19)</f>
        <v/>
      </c>
      <c r="K108" s="0">
        <f>INDEX(Price!$F$5:$Y$980,MATCH(A108,Price!$F$5:$F$980,FALSE),20)</f>
        <v/>
      </c>
      <c r="L108" s="1" t="inlineStr">
        <is>
          <t xml:space="preserve">MKP4G044707F00KYSD データシート (PDF) </t>
        </is>
      </c>
      <c r="N108" s="4" t="n">
        <v>44784</v>
      </c>
    </row>
    <row r="109" ht="77" customHeight="1" s="19">
      <c r="A109" s="0" t="inlineStr">
        <is>
          <t>FCF014</t>
        </is>
      </c>
      <c r="B109" s="0" t="inlineStr">
        <is>
          <t>Film Capacitors 10uF 500V 5%</t>
        </is>
      </c>
      <c r="C109" s="0" t="inlineStr">
        <is>
          <t>MKP1848H61050JK2</t>
        </is>
      </c>
      <c r="D109" s="0" t="inlineStr">
        <is>
          <t>Capacitors</t>
        </is>
      </c>
      <c r="E109" s="0" t="inlineStr">
        <is>
          <t>B</t>
        </is>
      </c>
      <c r="F109" s="5" t="n">
        <v>10</v>
      </c>
      <c r="G109" s="5" t="n">
        <v>2</v>
      </c>
      <c r="H109" s="0">
        <f>INDEX(Price!$F$5:$Y$980,MATCH(A109,Price!$F$5:$F$980,FALSE),17)</f>
        <v/>
      </c>
      <c r="I109" s="0">
        <f>INDEX(Price!$F$5:$Y$980,MATCH(A109,Price!$F$5:$F$980,FALSE),18)</f>
        <v/>
      </c>
      <c r="J109" s="0">
        <f>INDEX(Price!$F$5:$Y$980,MATCH(A109,Price!$F$5:$F$980,FALSE),19)</f>
        <v/>
      </c>
      <c r="K109" s="0">
        <f>INDEX(Price!$F$5:$Y$980,MATCH(A109,Price!$F$5:$F$980,FALSE),20)</f>
        <v/>
      </c>
      <c r="L109" s="1" t="inlineStr">
        <is>
          <t xml:space="preserve">MKP1848H61050JK2 データシート (PDF) </t>
        </is>
      </c>
      <c r="N109" s="4" t="n">
        <v>44784</v>
      </c>
    </row>
    <row r="110" ht="77" customHeight="1" s="19">
      <c r="A110" s="0" t="inlineStr">
        <is>
          <t>FCF015</t>
        </is>
      </c>
      <c r="B110" s="0" t="inlineStr">
        <is>
          <t>Film Capacitors 22.0uF 100V 20%</t>
        </is>
      </c>
      <c r="C110" s="0" t="inlineStr">
        <is>
          <t>MKP1D052207J00MSSD</t>
        </is>
      </c>
      <c r="D110" s="0" t="inlineStr">
        <is>
          <t>Capacitors</t>
        </is>
      </c>
      <c r="E110" s="0" t="inlineStr">
        <is>
          <t>B</t>
        </is>
      </c>
      <c r="F110" s="5" t="n">
        <v>5</v>
      </c>
      <c r="G110" s="5" t="n">
        <v>1</v>
      </c>
      <c r="H110" s="0">
        <f>INDEX(Price!$F$5:$Y$980,MATCH(A110,Price!$F$5:$F$980,FALSE),17)</f>
        <v/>
      </c>
      <c r="I110" s="0">
        <f>INDEX(Price!$F$5:$Y$980,MATCH(A110,Price!$F$5:$F$980,FALSE),18)</f>
        <v/>
      </c>
      <c r="J110" s="0">
        <f>INDEX(Price!$F$5:$Y$980,MATCH(A110,Price!$F$5:$F$980,FALSE),19)</f>
        <v/>
      </c>
      <c r="K110" s="0">
        <f>INDEX(Price!$F$5:$Y$980,MATCH(A110,Price!$F$5:$F$980,FALSE),20)</f>
        <v/>
      </c>
      <c r="L110" s="1" t="inlineStr">
        <is>
          <t xml:space="preserve">MKP1D052207J00MSSD データシート (PDF) </t>
        </is>
      </c>
      <c r="N110" s="4" t="n">
        <v>44784</v>
      </c>
    </row>
    <row r="111" ht="77" customHeight="1" s="19">
      <c r="A111" s="0" t="inlineStr">
        <is>
          <t>FCP001</t>
        </is>
      </c>
      <c r="B111" s="0" t="inlineStr">
        <is>
          <t>Polystyrene Capacitors 150pF 50V</t>
        </is>
      </c>
      <c r="C111" s="0" t="inlineStr">
        <is>
          <t>23PS115</t>
        </is>
      </c>
      <c r="D111" s="0" t="inlineStr">
        <is>
          <t>Capacitors</t>
        </is>
      </c>
      <c r="E111" s="0" t="inlineStr">
        <is>
          <t>B</t>
        </is>
      </c>
      <c r="F111" s="5" t="n">
        <v>10</v>
      </c>
      <c r="G111" s="5" t="n">
        <v>2</v>
      </c>
      <c r="H111" s="0">
        <f>INDEX(Price!$F$5:$Y$980,MATCH(A111,Price!$F$5:$F$980,FALSE),17)</f>
        <v/>
      </c>
      <c r="I111" s="0">
        <f>INDEX(Price!$F$5:$Y$980,MATCH(A111,Price!$F$5:$F$980,FALSE),18)</f>
        <v/>
      </c>
      <c r="J111" s="0">
        <f>INDEX(Price!$F$5:$Y$980,MATCH(A111,Price!$F$5:$F$980,FALSE),19)</f>
        <v/>
      </c>
      <c r="K111" s="0">
        <f>INDEX(Price!$F$5:$Y$980,MATCH(A111,Price!$F$5:$F$980,FALSE),20)</f>
        <v/>
      </c>
      <c r="L111" s="1" t="inlineStr">
        <is>
          <t xml:space="preserve">23PS115 データシート (PDF) </t>
        </is>
      </c>
      <c r="N111" s="4" t="n">
        <v>44784</v>
      </c>
    </row>
    <row r="112" ht="77" customHeight="1" s="19">
      <c r="A112" s="0" t="inlineStr">
        <is>
          <t>FCP002</t>
        </is>
      </c>
      <c r="B112" s="0" t="inlineStr">
        <is>
          <t>Polystyrene Capacitors 180pF 50V</t>
        </is>
      </c>
      <c r="C112" s="0" t="inlineStr">
        <is>
          <t>23PS118</t>
        </is>
      </c>
      <c r="D112" s="0" t="inlineStr">
        <is>
          <t>Capacitors</t>
        </is>
      </c>
      <c r="E112" s="0" t="inlineStr">
        <is>
          <t>B</t>
        </is>
      </c>
      <c r="F112" s="5" t="n">
        <v>10</v>
      </c>
      <c r="G112" s="5" t="n">
        <v>2</v>
      </c>
      <c r="H112" s="0">
        <f>INDEX(Price!$F$5:$Y$980,MATCH(A112,Price!$F$5:$F$980,FALSE),17)</f>
        <v/>
      </c>
      <c r="I112" s="0">
        <f>INDEX(Price!$F$5:$Y$980,MATCH(A112,Price!$F$5:$F$980,FALSE),18)</f>
        <v/>
      </c>
      <c r="J112" s="0">
        <f>INDEX(Price!$F$5:$Y$980,MATCH(A112,Price!$F$5:$F$980,FALSE),19)</f>
        <v/>
      </c>
      <c r="K112" s="0">
        <f>INDEX(Price!$F$5:$Y$980,MATCH(A112,Price!$F$5:$F$980,FALSE),20)</f>
        <v/>
      </c>
      <c r="L112" s="1" t="inlineStr">
        <is>
          <t xml:space="preserve">23PS118 データシート (PDF) </t>
        </is>
      </c>
      <c r="N112" s="4" t="n">
        <v>44784</v>
      </c>
    </row>
    <row r="113" ht="77" customHeight="1" s="19">
      <c r="A113" s="0" t="inlineStr">
        <is>
          <t>FCP003</t>
        </is>
      </c>
      <c r="B113" s="0" t="inlineStr">
        <is>
          <t>Polystyrene Capacitors 220pF 50V</t>
        </is>
      </c>
      <c r="C113" s="0" t="inlineStr">
        <is>
          <t>23PS122</t>
        </is>
      </c>
      <c r="D113" s="0" t="inlineStr">
        <is>
          <t>Capacitors</t>
        </is>
      </c>
      <c r="E113" s="0" t="inlineStr">
        <is>
          <t>B</t>
        </is>
      </c>
      <c r="F113" s="5" t="n">
        <v>10</v>
      </c>
      <c r="G113" s="5" t="n">
        <v>2</v>
      </c>
      <c r="H113" s="0">
        <f>INDEX(Price!$F$5:$Y$980,MATCH(A113,Price!$F$5:$F$980,FALSE),17)</f>
        <v/>
      </c>
      <c r="I113" s="0">
        <f>INDEX(Price!$F$5:$Y$980,MATCH(A113,Price!$F$5:$F$980,FALSE),18)</f>
        <v/>
      </c>
      <c r="J113" s="0">
        <f>INDEX(Price!$F$5:$Y$980,MATCH(A113,Price!$F$5:$F$980,FALSE),19)</f>
        <v/>
      </c>
      <c r="K113" s="0">
        <f>INDEX(Price!$F$5:$Y$980,MATCH(A113,Price!$F$5:$F$980,FALSE),20)</f>
        <v/>
      </c>
      <c r="L113" s="1" t="inlineStr">
        <is>
          <t xml:space="preserve">23PS122 データシート (PDF) </t>
        </is>
      </c>
      <c r="N113" s="4" t="n">
        <v>44784</v>
      </c>
    </row>
    <row r="114" ht="77" customHeight="1" s="19">
      <c r="A114" s="0" t="inlineStr">
        <is>
          <t>FCP004</t>
        </is>
      </c>
      <c r="B114" s="0" t="inlineStr">
        <is>
          <t>Polystyrene Capacitors 270pF 50V</t>
        </is>
      </c>
      <c r="C114" s="0" t="inlineStr">
        <is>
          <t>23PS127</t>
        </is>
      </c>
      <c r="D114" s="0" t="inlineStr">
        <is>
          <t>Capacitors</t>
        </is>
      </c>
      <c r="E114" s="0" t="inlineStr">
        <is>
          <t>B</t>
        </is>
      </c>
      <c r="F114" s="5" t="n">
        <v>10</v>
      </c>
      <c r="G114" s="5" t="n">
        <v>2</v>
      </c>
      <c r="H114" s="0">
        <f>INDEX(Price!$F$5:$Y$980,MATCH(A114,Price!$F$5:$F$980,FALSE),17)</f>
        <v/>
      </c>
      <c r="I114" s="0">
        <f>INDEX(Price!$F$5:$Y$980,MATCH(A114,Price!$F$5:$F$980,FALSE),18)</f>
        <v/>
      </c>
      <c r="J114" s="0">
        <f>INDEX(Price!$F$5:$Y$980,MATCH(A114,Price!$F$5:$F$980,FALSE),19)</f>
        <v/>
      </c>
      <c r="K114" s="0">
        <f>INDEX(Price!$F$5:$Y$980,MATCH(A114,Price!$F$5:$F$980,FALSE),20)</f>
        <v/>
      </c>
      <c r="L114" s="1" t="inlineStr">
        <is>
          <t xml:space="preserve">23PS127 データシート (PDF) </t>
        </is>
      </c>
      <c r="N114" s="4" t="n">
        <v>44784</v>
      </c>
    </row>
    <row r="115" ht="77" customHeight="1" s="19">
      <c r="A115" s="0" t="inlineStr">
        <is>
          <t>FCP005</t>
        </is>
      </c>
      <c r="B115" s="0" t="inlineStr">
        <is>
          <t>Polystyrene Capacitors 330pF 50V</t>
        </is>
      </c>
      <c r="C115" s="0" t="inlineStr">
        <is>
          <t>23PS133</t>
        </is>
      </c>
      <c r="D115" s="0" t="inlineStr">
        <is>
          <t>Capacitors</t>
        </is>
      </c>
      <c r="E115" s="0" t="inlineStr">
        <is>
          <t>B</t>
        </is>
      </c>
      <c r="F115" s="5" t="n">
        <v>10</v>
      </c>
      <c r="G115" s="5" t="n">
        <v>2</v>
      </c>
      <c r="H115" s="0">
        <f>INDEX(Price!$F$5:$Y$980,MATCH(A115,Price!$F$5:$F$980,FALSE),17)</f>
        <v/>
      </c>
      <c r="I115" s="0">
        <f>INDEX(Price!$F$5:$Y$980,MATCH(A115,Price!$F$5:$F$980,FALSE),18)</f>
        <v/>
      </c>
      <c r="J115" s="0">
        <f>INDEX(Price!$F$5:$Y$980,MATCH(A115,Price!$F$5:$F$980,FALSE),19)</f>
        <v/>
      </c>
      <c r="K115" s="0">
        <f>INDEX(Price!$F$5:$Y$980,MATCH(A115,Price!$F$5:$F$980,FALSE),20)</f>
        <v/>
      </c>
      <c r="L115" s="1" t="inlineStr">
        <is>
          <t xml:space="preserve">23PS133 データシート (PDF) </t>
        </is>
      </c>
      <c r="N115" s="4" t="n">
        <v>44784</v>
      </c>
    </row>
    <row r="116" ht="77" customHeight="1" s="19">
      <c r="A116" s="0" t="inlineStr">
        <is>
          <t>FCP006</t>
        </is>
      </c>
      <c r="B116" s="0" t="inlineStr">
        <is>
          <t>Polystyrene Capacitors 390pF 50V</t>
        </is>
      </c>
      <c r="C116" s="0" t="inlineStr">
        <is>
          <t>23PS139</t>
        </is>
      </c>
      <c r="D116" s="0" t="inlineStr">
        <is>
          <t>Capacitors</t>
        </is>
      </c>
      <c r="E116" s="0" t="inlineStr">
        <is>
          <t>B</t>
        </is>
      </c>
      <c r="F116" s="5" t="n">
        <v>10</v>
      </c>
      <c r="G116" s="5" t="n">
        <v>2</v>
      </c>
      <c r="H116" s="0">
        <f>INDEX(Price!$F$5:$Y$980,MATCH(A116,Price!$F$5:$F$980,FALSE),17)</f>
        <v/>
      </c>
      <c r="I116" s="0">
        <f>INDEX(Price!$F$5:$Y$980,MATCH(A116,Price!$F$5:$F$980,FALSE),18)</f>
        <v/>
      </c>
      <c r="J116" s="0">
        <f>INDEX(Price!$F$5:$Y$980,MATCH(A116,Price!$F$5:$F$980,FALSE),19)</f>
        <v/>
      </c>
      <c r="K116" s="0">
        <f>INDEX(Price!$F$5:$Y$980,MATCH(A116,Price!$F$5:$F$980,FALSE),20)</f>
        <v/>
      </c>
      <c r="L116" s="1" t="inlineStr">
        <is>
          <t xml:space="preserve">23PS139 データシート (PDF) </t>
        </is>
      </c>
      <c r="N116" s="4" t="n">
        <v>44784</v>
      </c>
    </row>
    <row r="117" ht="77" customHeight="1" s="19">
      <c r="A117" s="0" t="inlineStr">
        <is>
          <t>FCP007</t>
        </is>
      </c>
      <c r="B117" s="0" t="inlineStr">
        <is>
          <t>Polystyrene Capacitors 470pF 50V</t>
        </is>
      </c>
      <c r="C117" s="0" t="inlineStr">
        <is>
          <t>23PS147</t>
        </is>
      </c>
      <c r="D117" s="0" t="inlineStr">
        <is>
          <t>Capacitors</t>
        </is>
      </c>
      <c r="E117" s="0" t="inlineStr">
        <is>
          <t>B</t>
        </is>
      </c>
      <c r="F117" s="5" t="n">
        <v>10</v>
      </c>
      <c r="G117" s="5" t="n">
        <v>2</v>
      </c>
      <c r="H117" s="0">
        <f>INDEX(Price!$F$5:$Y$980,MATCH(A117,Price!$F$5:$F$980,FALSE),17)</f>
        <v/>
      </c>
      <c r="I117" s="0">
        <f>INDEX(Price!$F$5:$Y$980,MATCH(A117,Price!$F$5:$F$980,FALSE),18)</f>
        <v/>
      </c>
      <c r="J117" s="0">
        <f>INDEX(Price!$F$5:$Y$980,MATCH(A117,Price!$F$5:$F$980,FALSE),19)</f>
        <v/>
      </c>
      <c r="K117" s="0">
        <f>INDEX(Price!$F$5:$Y$980,MATCH(A117,Price!$F$5:$F$980,FALSE),20)</f>
        <v/>
      </c>
      <c r="L117" s="1" t="inlineStr">
        <is>
          <t xml:space="preserve">23PS147 データシート (PDF) </t>
        </is>
      </c>
      <c r="N117" s="4" t="n">
        <v>44784</v>
      </c>
    </row>
    <row r="118" ht="77" customHeight="1" s="19">
      <c r="A118" s="0" t="inlineStr">
        <is>
          <t>FCP008</t>
        </is>
      </c>
      <c r="B118" s="0" t="inlineStr">
        <is>
          <t>Polystyrene Capacitors 560pF 50V</t>
        </is>
      </c>
      <c r="C118" s="0" t="inlineStr">
        <is>
          <t>23PS156</t>
        </is>
      </c>
      <c r="D118" s="0" t="inlineStr">
        <is>
          <t>Capacitors</t>
        </is>
      </c>
      <c r="E118" s="0" t="inlineStr">
        <is>
          <t>B</t>
        </is>
      </c>
      <c r="F118" s="5" t="n">
        <v>10</v>
      </c>
      <c r="G118" s="5" t="n">
        <v>2</v>
      </c>
      <c r="H118" s="0">
        <f>INDEX(Price!$F$5:$Y$980,MATCH(A118,Price!$F$5:$F$980,FALSE),17)</f>
        <v/>
      </c>
      <c r="I118" s="0">
        <f>INDEX(Price!$F$5:$Y$980,MATCH(A118,Price!$F$5:$F$980,FALSE),18)</f>
        <v/>
      </c>
      <c r="J118" s="0">
        <f>INDEX(Price!$F$5:$Y$980,MATCH(A118,Price!$F$5:$F$980,FALSE),19)</f>
        <v/>
      </c>
      <c r="K118" s="0">
        <f>INDEX(Price!$F$5:$Y$980,MATCH(A118,Price!$F$5:$F$980,FALSE),20)</f>
        <v/>
      </c>
      <c r="L118" s="1" t="inlineStr">
        <is>
          <t xml:space="preserve">23PS156 データシート (PDF) </t>
        </is>
      </c>
      <c r="N118" s="4" t="n">
        <v>44784</v>
      </c>
    </row>
    <row r="119" ht="77" customHeight="1" s="19">
      <c r="A119" s="0" t="inlineStr">
        <is>
          <t>FCP009</t>
        </is>
      </c>
      <c r="B119" s="0" t="inlineStr">
        <is>
          <t>Polystyrene Capacitors 680pF 50V</t>
        </is>
      </c>
      <c r="C119" s="0" t="inlineStr">
        <is>
          <t>23PS168</t>
        </is>
      </c>
      <c r="D119" s="0" t="inlineStr">
        <is>
          <t>Capacitors</t>
        </is>
      </c>
      <c r="E119" s="0" t="inlineStr">
        <is>
          <t>B</t>
        </is>
      </c>
      <c r="F119" s="5" t="n">
        <v>10</v>
      </c>
      <c r="G119" s="5" t="n">
        <v>2</v>
      </c>
      <c r="H119" s="0">
        <f>INDEX(Price!$F$5:$Y$980,MATCH(A119,Price!$F$5:$F$980,FALSE),17)</f>
        <v/>
      </c>
      <c r="I119" s="0">
        <f>INDEX(Price!$F$5:$Y$980,MATCH(A119,Price!$F$5:$F$980,FALSE),18)</f>
        <v/>
      </c>
      <c r="J119" s="0">
        <f>INDEX(Price!$F$5:$Y$980,MATCH(A119,Price!$F$5:$F$980,FALSE),19)</f>
        <v/>
      </c>
      <c r="K119" s="0">
        <f>INDEX(Price!$F$5:$Y$980,MATCH(A119,Price!$F$5:$F$980,FALSE),20)</f>
        <v/>
      </c>
      <c r="L119" s="1" t="inlineStr">
        <is>
          <t xml:space="preserve">23PS168 データシート (PDF) </t>
        </is>
      </c>
      <c r="N119" s="4" t="n">
        <v>44784</v>
      </c>
    </row>
    <row r="120" ht="77" customHeight="1" s="19">
      <c r="A120" s="0" t="inlineStr">
        <is>
          <t>FCP010</t>
        </is>
      </c>
      <c r="B120" s="0" t="inlineStr">
        <is>
          <t>Polystyrene Capacitors 1000pF 50V</t>
        </is>
      </c>
      <c r="C120" s="0" t="inlineStr">
        <is>
          <t>23PS210</t>
        </is>
      </c>
      <c r="D120" s="0" t="inlineStr">
        <is>
          <t>Capacitors</t>
        </is>
      </c>
      <c r="E120" s="0" t="inlineStr">
        <is>
          <t>B</t>
        </is>
      </c>
      <c r="F120" s="5" t="n">
        <v>10</v>
      </c>
      <c r="G120" s="5" t="n">
        <v>2</v>
      </c>
      <c r="H120" s="0">
        <f>INDEX(Price!$F$5:$Y$980,MATCH(A120,Price!$F$5:$F$980,FALSE),17)</f>
        <v/>
      </c>
      <c r="I120" s="0">
        <f>INDEX(Price!$F$5:$Y$980,MATCH(A120,Price!$F$5:$F$980,FALSE),18)</f>
        <v/>
      </c>
      <c r="J120" s="0">
        <f>INDEX(Price!$F$5:$Y$980,MATCH(A120,Price!$F$5:$F$980,FALSE),19)</f>
        <v/>
      </c>
      <c r="K120" s="0">
        <f>INDEX(Price!$F$5:$Y$980,MATCH(A120,Price!$F$5:$F$980,FALSE),20)</f>
        <v/>
      </c>
      <c r="L120" s="1" t="inlineStr">
        <is>
          <t xml:space="preserve">23PS210 データシート (PDF) </t>
        </is>
      </c>
      <c r="N120" s="4" t="n">
        <v>44784</v>
      </c>
    </row>
    <row r="121" ht="77" customHeight="1" s="19">
      <c r="A121" s="0" t="inlineStr">
        <is>
          <t>FCP011</t>
        </is>
      </c>
      <c r="B121" s="0" t="inlineStr">
        <is>
          <t>Polystyrene Capacitors 1200pF 50V</t>
        </is>
      </c>
      <c r="C121" s="0" t="inlineStr">
        <is>
          <t>23PS212</t>
        </is>
      </c>
      <c r="D121" s="0" t="inlineStr">
        <is>
          <t>Capacitors</t>
        </is>
      </c>
      <c r="E121" s="0" t="inlineStr">
        <is>
          <t>B</t>
        </is>
      </c>
      <c r="F121" s="5" t="n">
        <v>10</v>
      </c>
      <c r="G121" s="5" t="n">
        <v>2</v>
      </c>
      <c r="H121" s="0">
        <f>INDEX(Price!$F$5:$Y$980,MATCH(A121,Price!$F$5:$F$980,FALSE),17)</f>
        <v/>
      </c>
      <c r="I121" s="0">
        <f>INDEX(Price!$F$5:$Y$980,MATCH(A121,Price!$F$5:$F$980,FALSE),18)</f>
        <v/>
      </c>
      <c r="J121" s="0">
        <f>INDEX(Price!$F$5:$Y$980,MATCH(A121,Price!$F$5:$F$980,FALSE),19)</f>
        <v/>
      </c>
      <c r="K121" s="0">
        <f>INDEX(Price!$F$5:$Y$980,MATCH(A121,Price!$F$5:$F$980,FALSE),20)</f>
        <v/>
      </c>
      <c r="L121" s="1" t="inlineStr">
        <is>
          <t xml:space="preserve">23PS212 データシート (PDF) </t>
        </is>
      </c>
      <c r="N121" s="4" t="n">
        <v>44784</v>
      </c>
    </row>
    <row r="122" ht="77" customHeight="1" s="19">
      <c r="A122" s="0" t="inlineStr">
        <is>
          <t>FCP012</t>
        </is>
      </c>
      <c r="B122" s="0" t="inlineStr">
        <is>
          <t>Polystyrene Capacitors 1500pF 50V</t>
        </is>
      </c>
      <c r="C122" s="0" t="inlineStr">
        <is>
          <t>23PS215</t>
        </is>
      </c>
      <c r="D122" s="0" t="inlineStr">
        <is>
          <t>Capacitors</t>
        </is>
      </c>
      <c r="E122" s="0" t="inlineStr">
        <is>
          <t>B</t>
        </is>
      </c>
      <c r="F122" s="5" t="inlineStr">
        <is>
          <t>-</t>
        </is>
      </c>
      <c r="G122" s="5" t="inlineStr">
        <is>
          <t>-</t>
        </is>
      </c>
      <c r="H122" s="0">
        <f>INDEX(Price!$F$5:$Y$980,MATCH(A122,Price!$F$5:$F$980,FALSE),17)</f>
        <v/>
      </c>
      <c r="I122" s="0">
        <f>INDEX(Price!$F$5:$Y$980,MATCH(A122,Price!$F$5:$F$980,FALSE),18)</f>
        <v/>
      </c>
      <c r="J122" s="0">
        <f>INDEX(Price!$F$5:$Y$980,MATCH(A122,Price!$F$5:$F$980,FALSE),19)</f>
        <v/>
      </c>
      <c r="K122" s="0">
        <f>INDEX(Price!$F$5:$Y$980,MATCH(A122,Price!$F$5:$F$980,FALSE),20)</f>
        <v/>
      </c>
      <c r="L122" s="1" t="inlineStr">
        <is>
          <t xml:space="preserve">23PS215 データシート (PDF) </t>
        </is>
      </c>
      <c r="N122" s="4" t="n">
        <v>44784</v>
      </c>
    </row>
    <row r="123" ht="77" customHeight="1" s="19">
      <c r="A123" s="0" t="inlineStr">
        <is>
          <t>FCP013</t>
        </is>
      </c>
      <c r="B123" s="0" t="inlineStr">
        <is>
          <t>Polystyrene Capacitors 1800pF 50V</t>
        </is>
      </c>
      <c r="C123" s="0" t="inlineStr">
        <is>
          <t>23PS218</t>
        </is>
      </c>
      <c r="D123" s="0" t="inlineStr">
        <is>
          <t>Capacitors</t>
        </is>
      </c>
      <c r="E123" s="0" t="inlineStr">
        <is>
          <t>B</t>
        </is>
      </c>
      <c r="F123" s="5" t="inlineStr">
        <is>
          <t>-</t>
        </is>
      </c>
      <c r="G123" s="5" t="inlineStr">
        <is>
          <t>-</t>
        </is>
      </c>
      <c r="H123" s="0">
        <f>INDEX(Price!$F$5:$Y$980,MATCH(A123,Price!$F$5:$F$980,FALSE),17)</f>
        <v/>
      </c>
      <c r="I123" s="0">
        <f>INDEX(Price!$F$5:$Y$980,MATCH(A123,Price!$F$5:$F$980,FALSE),18)</f>
        <v/>
      </c>
      <c r="J123" s="0">
        <f>INDEX(Price!$F$5:$Y$980,MATCH(A123,Price!$F$5:$F$980,FALSE),19)</f>
        <v/>
      </c>
      <c r="K123" s="0">
        <f>INDEX(Price!$F$5:$Y$980,MATCH(A123,Price!$F$5:$F$980,FALSE),20)</f>
        <v/>
      </c>
      <c r="L123" s="1" t="inlineStr">
        <is>
          <t xml:space="preserve">23PS218 データシート (PDF) </t>
        </is>
      </c>
      <c r="N123" s="4" t="n">
        <v>44784</v>
      </c>
    </row>
    <row r="124" ht="77" customHeight="1" s="19">
      <c r="A124" s="0" t="inlineStr">
        <is>
          <t>FCP014</t>
        </is>
      </c>
      <c r="B124" s="0" t="inlineStr">
        <is>
          <t>Polystyrene Capacitors 2000pF 50V</t>
        </is>
      </c>
      <c r="C124" s="0" t="inlineStr">
        <is>
          <t>23PS220</t>
        </is>
      </c>
      <c r="D124" s="0" t="inlineStr">
        <is>
          <t>Capacitors</t>
        </is>
      </c>
      <c r="E124" s="0" t="inlineStr">
        <is>
          <t>B</t>
        </is>
      </c>
      <c r="F124" s="5" t="n">
        <v>10</v>
      </c>
      <c r="G124" s="5" t="n">
        <v>2</v>
      </c>
      <c r="H124" s="0">
        <f>INDEX(Price!$F$5:$Y$980,MATCH(A124,Price!$F$5:$F$980,FALSE),17)</f>
        <v/>
      </c>
      <c r="I124" s="0">
        <f>INDEX(Price!$F$5:$Y$980,MATCH(A124,Price!$F$5:$F$980,FALSE),18)</f>
        <v/>
      </c>
      <c r="J124" s="0">
        <f>INDEX(Price!$F$5:$Y$980,MATCH(A124,Price!$F$5:$F$980,FALSE),19)</f>
        <v/>
      </c>
      <c r="K124" s="0">
        <f>INDEX(Price!$F$5:$Y$980,MATCH(A124,Price!$F$5:$F$980,FALSE),20)</f>
        <v/>
      </c>
      <c r="L124" s="1" t="inlineStr">
        <is>
          <t xml:space="preserve">23PS220 データシート (PDF) </t>
        </is>
      </c>
      <c r="N124" s="4" t="n">
        <v>44784</v>
      </c>
    </row>
    <row r="125" ht="77" customHeight="1" s="19">
      <c r="A125" s="0" t="inlineStr">
        <is>
          <t>FCP015</t>
        </is>
      </c>
      <c r="B125" s="0" t="inlineStr">
        <is>
          <t>Polystyrene Capacitors 2200pF 50V</t>
        </is>
      </c>
      <c r="C125" s="0" t="inlineStr">
        <is>
          <t>23PS222</t>
        </is>
      </c>
      <c r="D125" s="0" t="inlineStr">
        <is>
          <t>Capacitors</t>
        </is>
      </c>
      <c r="E125" s="0" t="inlineStr">
        <is>
          <t>B</t>
        </is>
      </c>
      <c r="F125" s="5" t="inlineStr">
        <is>
          <t>-</t>
        </is>
      </c>
      <c r="G125" s="5" t="inlineStr">
        <is>
          <t>-</t>
        </is>
      </c>
      <c r="H125" s="0">
        <f>INDEX(Price!$F$5:$Y$980,MATCH(A125,Price!$F$5:$F$980,FALSE),17)</f>
        <v/>
      </c>
      <c r="I125" s="0">
        <f>INDEX(Price!$F$5:$Y$980,MATCH(A125,Price!$F$5:$F$980,FALSE),18)</f>
        <v/>
      </c>
      <c r="J125" s="0">
        <f>INDEX(Price!$F$5:$Y$980,MATCH(A125,Price!$F$5:$F$980,FALSE),19)</f>
        <v/>
      </c>
      <c r="K125" s="0">
        <f>INDEX(Price!$F$5:$Y$980,MATCH(A125,Price!$F$5:$F$980,FALSE),20)</f>
        <v/>
      </c>
      <c r="L125" s="1" t="inlineStr">
        <is>
          <t xml:space="preserve">23PS222 データシート (PDF) </t>
        </is>
      </c>
      <c r="N125" s="4" t="n">
        <v>44784</v>
      </c>
    </row>
    <row r="126" ht="77" customHeight="1" s="19">
      <c r="A126" s="0" t="inlineStr">
        <is>
          <t>FCP016</t>
        </is>
      </c>
      <c r="B126" s="0" t="inlineStr">
        <is>
          <t>Polystyrene Capacitors 2700pF 50V</t>
        </is>
      </c>
      <c r="C126" s="0" t="inlineStr">
        <is>
          <t>23PS227</t>
        </is>
      </c>
      <c r="D126" s="0" t="inlineStr">
        <is>
          <t>Capacitors</t>
        </is>
      </c>
      <c r="E126" s="0" t="inlineStr">
        <is>
          <t>B</t>
        </is>
      </c>
      <c r="F126" s="5" t="inlineStr">
        <is>
          <t>-</t>
        </is>
      </c>
      <c r="G126" s="5" t="inlineStr">
        <is>
          <t>-</t>
        </is>
      </c>
      <c r="H126" s="0">
        <f>INDEX(Price!$F$5:$Y$980,MATCH(A126,Price!$F$5:$F$980,FALSE),17)</f>
        <v/>
      </c>
      <c r="I126" s="0">
        <f>INDEX(Price!$F$5:$Y$980,MATCH(A126,Price!$F$5:$F$980,FALSE),18)</f>
        <v/>
      </c>
      <c r="J126" s="0">
        <f>INDEX(Price!$F$5:$Y$980,MATCH(A126,Price!$F$5:$F$980,FALSE),19)</f>
        <v/>
      </c>
      <c r="K126" s="0">
        <f>INDEX(Price!$F$5:$Y$980,MATCH(A126,Price!$F$5:$F$980,FALSE),20)</f>
        <v/>
      </c>
      <c r="L126" s="1" t="inlineStr">
        <is>
          <t xml:space="preserve">23PS227 データシート (PDF) </t>
        </is>
      </c>
      <c r="N126" s="4" t="n">
        <v>44784</v>
      </c>
    </row>
    <row r="127" ht="77" customHeight="1" s="19">
      <c r="A127" s="0" t="inlineStr">
        <is>
          <t>FCP017</t>
        </is>
      </c>
      <c r="B127" s="0" t="inlineStr">
        <is>
          <t>Polystyrene Capacitors 3300pF 50V</t>
        </is>
      </c>
      <c r="C127" s="0" t="inlineStr">
        <is>
          <t>23PS233</t>
        </is>
      </c>
      <c r="D127" s="0" t="inlineStr">
        <is>
          <t>Capacitors</t>
        </is>
      </c>
      <c r="E127" s="0" t="inlineStr">
        <is>
          <t>B</t>
        </is>
      </c>
      <c r="F127" s="5" t="inlineStr">
        <is>
          <t>-</t>
        </is>
      </c>
      <c r="G127" s="5" t="inlineStr">
        <is>
          <t>-</t>
        </is>
      </c>
      <c r="H127" s="0">
        <f>INDEX(Price!$F$5:$Y$980,MATCH(A127,Price!$F$5:$F$980,FALSE),17)</f>
        <v/>
      </c>
      <c r="I127" s="0">
        <f>INDEX(Price!$F$5:$Y$980,MATCH(A127,Price!$F$5:$F$980,FALSE),18)</f>
        <v/>
      </c>
      <c r="J127" s="0">
        <f>INDEX(Price!$F$5:$Y$980,MATCH(A127,Price!$F$5:$F$980,FALSE),19)</f>
        <v/>
      </c>
      <c r="K127" s="0">
        <f>INDEX(Price!$F$5:$Y$980,MATCH(A127,Price!$F$5:$F$980,FALSE),20)</f>
        <v/>
      </c>
      <c r="L127" s="1" t="inlineStr">
        <is>
          <t xml:space="preserve">23PS233 データシート (PDF) </t>
        </is>
      </c>
      <c r="N127" s="4" t="n">
        <v>44784</v>
      </c>
    </row>
    <row r="128" ht="77" customHeight="1" s="19">
      <c r="A128" s="0" t="inlineStr">
        <is>
          <t>FCP018</t>
        </is>
      </c>
      <c r="B128" s="0" t="inlineStr">
        <is>
          <t>Polystyrene Capacitors 3900pF 50V</t>
        </is>
      </c>
      <c r="C128" s="0" t="inlineStr">
        <is>
          <t>23PS239</t>
        </is>
      </c>
      <c r="D128" s="0" t="inlineStr">
        <is>
          <t>Capacitors</t>
        </is>
      </c>
      <c r="E128" s="0" t="inlineStr">
        <is>
          <t>B</t>
        </is>
      </c>
      <c r="F128" s="5" t="n">
        <v>10</v>
      </c>
      <c r="G128" s="5" t="n">
        <v>2</v>
      </c>
      <c r="H128" s="0">
        <f>INDEX(Price!$F$5:$Y$980,MATCH(A128,Price!$F$5:$F$980,FALSE),17)</f>
        <v/>
      </c>
      <c r="I128" s="0">
        <f>INDEX(Price!$F$5:$Y$980,MATCH(A128,Price!$F$5:$F$980,FALSE),18)</f>
        <v/>
      </c>
      <c r="J128" s="0">
        <f>INDEX(Price!$F$5:$Y$980,MATCH(A128,Price!$F$5:$F$980,FALSE),19)</f>
        <v/>
      </c>
      <c r="K128" s="0">
        <f>INDEX(Price!$F$5:$Y$980,MATCH(A128,Price!$F$5:$F$980,FALSE),20)</f>
        <v/>
      </c>
      <c r="L128" s="1" t="inlineStr">
        <is>
          <t xml:space="preserve">23PS239 データシート (PDF) </t>
        </is>
      </c>
      <c r="N128" s="4" t="n">
        <v>44784</v>
      </c>
    </row>
    <row r="129" ht="77" customHeight="1" s="19">
      <c r="A129" s="0" t="inlineStr">
        <is>
          <t>FCP019</t>
        </is>
      </c>
      <c r="B129" s="0" t="inlineStr">
        <is>
          <t>Polystyrene Capacitors 5000pF 50V</t>
        </is>
      </c>
      <c r="C129" s="0" t="inlineStr">
        <is>
          <t>23PS250</t>
        </is>
      </c>
      <c r="D129" s="0" t="inlineStr">
        <is>
          <t>Capacitors</t>
        </is>
      </c>
      <c r="E129" s="0" t="inlineStr">
        <is>
          <t>B</t>
        </is>
      </c>
      <c r="F129" s="5" t="inlineStr">
        <is>
          <t>-</t>
        </is>
      </c>
      <c r="G129" s="5" t="inlineStr">
        <is>
          <t>-</t>
        </is>
      </c>
      <c r="H129" s="0">
        <f>INDEX(Price!$F$5:$Y$980,MATCH(A129,Price!$F$5:$F$980,FALSE),17)</f>
        <v/>
      </c>
      <c r="I129" s="0">
        <f>INDEX(Price!$F$5:$Y$980,MATCH(A129,Price!$F$5:$F$980,FALSE),18)</f>
        <v/>
      </c>
      <c r="J129" s="0">
        <f>INDEX(Price!$F$5:$Y$980,MATCH(A129,Price!$F$5:$F$980,FALSE),19)</f>
        <v/>
      </c>
      <c r="K129" s="0">
        <f>INDEX(Price!$F$5:$Y$980,MATCH(A129,Price!$F$5:$F$980,FALSE),20)</f>
        <v/>
      </c>
      <c r="L129" s="1" t="inlineStr">
        <is>
          <t xml:space="preserve">23PS250 データシート (PDF) </t>
        </is>
      </c>
      <c r="N129" s="4" t="n">
        <v>44784</v>
      </c>
    </row>
    <row r="130" ht="77" customHeight="1" s="19">
      <c r="A130" s="0" t="inlineStr">
        <is>
          <t>FCP020</t>
        </is>
      </c>
      <c r="B130" s="0" t="inlineStr">
        <is>
          <t>Polystyrene Capacitors 6800pF 50V</t>
        </is>
      </c>
      <c r="C130" s="0" t="inlineStr">
        <is>
          <t>23PS268</t>
        </is>
      </c>
      <c r="D130" s="0" t="inlineStr">
        <is>
          <t>Capacitors</t>
        </is>
      </c>
      <c r="E130" s="0" t="inlineStr">
        <is>
          <t>B</t>
        </is>
      </c>
      <c r="F130" s="5" t="inlineStr">
        <is>
          <t>-</t>
        </is>
      </c>
      <c r="G130" s="5" t="inlineStr">
        <is>
          <t>-</t>
        </is>
      </c>
      <c r="H130" s="0">
        <f>INDEX(Price!$F$5:$Y$980,MATCH(A130,Price!$F$5:$F$980,FALSE),17)</f>
        <v/>
      </c>
      <c r="I130" s="0">
        <f>INDEX(Price!$F$5:$Y$980,MATCH(A130,Price!$F$5:$F$980,FALSE),18)</f>
        <v/>
      </c>
      <c r="J130" s="0">
        <f>INDEX(Price!$F$5:$Y$980,MATCH(A130,Price!$F$5:$F$980,FALSE),19)</f>
        <v/>
      </c>
      <c r="K130" s="0">
        <f>INDEX(Price!$F$5:$Y$980,MATCH(A130,Price!$F$5:$F$980,FALSE),20)</f>
        <v/>
      </c>
      <c r="L130" s="1" t="inlineStr">
        <is>
          <t xml:space="preserve">23PS268 データシート (PDF) </t>
        </is>
      </c>
      <c r="N130" s="4" t="n">
        <v>44784</v>
      </c>
    </row>
    <row r="131" ht="77" customHeight="1" s="19">
      <c r="A131" s="0" t="inlineStr">
        <is>
          <t>FCP021</t>
        </is>
      </c>
      <c r="B131" s="0" t="inlineStr">
        <is>
          <t>Polystyrene Capacitors 8200pF 50V</t>
        </is>
      </c>
      <c r="C131" s="0" t="inlineStr">
        <is>
          <t>23PS282</t>
        </is>
      </c>
      <c r="D131" s="0" t="inlineStr">
        <is>
          <t>Capacitors</t>
        </is>
      </c>
      <c r="E131" s="0" t="inlineStr">
        <is>
          <t>B</t>
        </is>
      </c>
      <c r="F131" s="5" t="n">
        <v>10</v>
      </c>
      <c r="G131" s="5" t="n">
        <v>2</v>
      </c>
      <c r="H131" s="0">
        <f>INDEX(Price!$F$5:$Y$980,MATCH(A131,Price!$F$5:$F$980,FALSE),17)</f>
        <v/>
      </c>
      <c r="I131" s="0">
        <f>INDEX(Price!$F$5:$Y$980,MATCH(A131,Price!$F$5:$F$980,FALSE),18)</f>
        <v/>
      </c>
      <c r="J131" s="0">
        <f>INDEX(Price!$F$5:$Y$980,MATCH(A131,Price!$F$5:$F$980,FALSE),19)</f>
        <v/>
      </c>
      <c r="K131" s="0">
        <f>INDEX(Price!$F$5:$Y$980,MATCH(A131,Price!$F$5:$F$980,FALSE),20)</f>
        <v/>
      </c>
      <c r="L131" s="1" t="inlineStr">
        <is>
          <t xml:space="preserve">23PS282 データシート (PDF) </t>
        </is>
      </c>
      <c r="N131" s="4" t="n">
        <v>44784</v>
      </c>
    </row>
    <row r="132" ht="77" customHeight="1" s="19">
      <c r="A132" s="0" t="inlineStr">
        <is>
          <t>FIU001</t>
        </is>
      </c>
      <c r="B132" s="0" t="inlineStr">
        <is>
          <t>Fixed Inductors 1uH 10% 7.96MHz 10A</t>
        </is>
      </c>
      <c r="C132" s="0" t="inlineStr">
        <is>
          <t>RL622-1R0K-RC</t>
        </is>
      </c>
      <c r="D132" s="0" t="inlineStr">
        <is>
          <t>Inductors</t>
        </is>
      </c>
      <c r="E132" s="0" t="inlineStr">
        <is>
          <t>B</t>
        </is>
      </c>
      <c r="F132" s="5" t="n">
        <v>23</v>
      </c>
      <c r="G132" s="5" t="n">
        <v>5</v>
      </c>
      <c r="H132" s="0">
        <f>INDEX(Price!$F$5:$Y$980,MATCH(A132,Price!$F$5:$F$980,FALSE),17)</f>
        <v/>
      </c>
      <c r="I132" s="0">
        <f>INDEX(Price!$F$5:$Y$980,MATCH(A132,Price!$F$5:$F$980,FALSE),18)</f>
        <v/>
      </c>
      <c r="J132" s="0">
        <f>INDEX(Price!$F$5:$Y$980,MATCH(A132,Price!$F$5:$F$980,FALSE),19)</f>
        <v/>
      </c>
      <c r="K132" s="0">
        <f>INDEX(Price!$F$5:$Y$980,MATCH(A132,Price!$F$5:$F$980,FALSE),20)</f>
        <v/>
      </c>
      <c r="L132" s="1" t="inlineStr">
        <is>
          <t xml:space="preserve">RL622-1R0K-RC データシート (PDF) </t>
        </is>
      </c>
      <c r="N132" s="4" t="n">
        <v>44784</v>
      </c>
    </row>
    <row r="133" ht="77" customHeight="1" s="19">
      <c r="A133" s="0" t="inlineStr">
        <is>
          <t>FIU002</t>
        </is>
      </c>
      <c r="B133" s="0" t="inlineStr">
        <is>
          <t>Fixed Inductors 10uH 10% 2.52MHz 3A</t>
        </is>
      </c>
      <c r="C133" s="0" t="inlineStr">
        <is>
          <t>RL622-100K-RC</t>
        </is>
      </c>
      <c r="D133" s="0" t="inlineStr">
        <is>
          <t>Inductors</t>
        </is>
      </c>
      <c r="E133" s="0" t="inlineStr">
        <is>
          <t>B</t>
        </is>
      </c>
      <c r="F133" s="5" t="n">
        <v>25</v>
      </c>
      <c r="G133" s="5" t="n">
        <v>5</v>
      </c>
      <c r="H133" s="0">
        <f>INDEX(Price!$F$5:$Y$980,MATCH(A133,Price!$F$5:$F$980,FALSE),17)</f>
        <v/>
      </c>
      <c r="I133" s="0">
        <f>INDEX(Price!$F$5:$Y$980,MATCH(A133,Price!$F$5:$F$980,FALSE),18)</f>
        <v/>
      </c>
      <c r="J133" s="0">
        <f>INDEX(Price!$F$5:$Y$980,MATCH(A133,Price!$F$5:$F$980,FALSE),19)</f>
        <v/>
      </c>
      <c r="K133" s="0">
        <f>INDEX(Price!$F$5:$Y$980,MATCH(A133,Price!$F$5:$F$980,FALSE),20)</f>
        <v/>
      </c>
      <c r="L133" s="1" t="inlineStr">
        <is>
          <t xml:space="preserve">RL622-100K-RC データシート (PDF) </t>
        </is>
      </c>
      <c r="N133" s="4" t="n">
        <v>44784</v>
      </c>
    </row>
    <row r="134" ht="77" customHeight="1" s="19">
      <c r="A134" s="0" t="inlineStr">
        <is>
          <t>FIU003</t>
        </is>
      </c>
      <c r="B134" s="0" t="inlineStr">
        <is>
          <t>Fixed Inductors 100uH 10% 796KHz 910mA</t>
        </is>
      </c>
      <c r="C134" s="0" t="inlineStr">
        <is>
          <t>RL622-101K-RC</t>
        </is>
      </c>
      <c r="D134" s="0" t="inlineStr">
        <is>
          <t>Inductors</t>
        </is>
      </c>
      <c r="E134" s="0" t="inlineStr">
        <is>
          <t>B</t>
        </is>
      </c>
      <c r="F134" s="5" t="n">
        <v>23</v>
      </c>
      <c r="G134" s="5" t="n">
        <v>5</v>
      </c>
      <c r="H134" s="0">
        <f>INDEX(Price!$F$5:$Y$980,MATCH(A134,Price!$F$5:$F$980,FALSE),17)</f>
        <v/>
      </c>
      <c r="I134" s="0">
        <f>INDEX(Price!$F$5:$Y$980,MATCH(A134,Price!$F$5:$F$980,FALSE),18)</f>
        <v/>
      </c>
      <c r="J134" s="0">
        <f>INDEX(Price!$F$5:$Y$980,MATCH(A134,Price!$F$5:$F$980,FALSE),19)</f>
        <v/>
      </c>
      <c r="K134" s="0">
        <f>INDEX(Price!$F$5:$Y$980,MATCH(A134,Price!$F$5:$F$980,FALSE),20)</f>
        <v/>
      </c>
      <c r="L134" s="1" t="inlineStr">
        <is>
          <t xml:space="preserve">RL622-101K-RC データシート (PDF) </t>
        </is>
      </c>
      <c r="N134" s="4" t="n">
        <v>44784</v>
      </c>
    </row>
    <row r="135" ht="77" customHeight="1" s="19">
      <c r="A135" s="0" t="inlineStr">
        <is>
          <t>FIM001</t>
        </is>
      </c>
      <c r="B135" s="0" t="inlineStr">
        <is>
          <t>Fixed Inductors 1.0mH 10%</t>
        </is>
      </c>
      <c r="C135" s="0" t="inlineStr">
        <is>
          <t>RL875-102K-RC</t>
        </is>
      </c>
      <c r="D135" s="0" t="inlineStr">
        <is>
          <t>Inductors</t>
        </is>
      </c>
      <c r="E135" s="0" t="inlineStr">
        <is>
          <t>B</t>
        </is>
      </c>
      <c r="F135" s="5" t="n">
        <v>23</v>
      </c>
      <c r="G135" s="5" t="n">
        <v>5</v>
      </c>
      <c r="H135" s="0">
        <f>INDEX(Price!$F$5:$Y$980,MATCH(A135,Price!$F$5:$F$980,FALSE),17)</f>
        <v/>
      </c>
      <c r="I135" s="0">
        <f>INDEX(Price!$F$5:$Y$980,MATCH(A135,Price!$F$5:$F$980,FALSE),18)</f>
        <v/>
      </c>
      <c r="J135" s="0">
        <f>INDEX(Price!$F$5:$Y$980,MATCH(A135,Price!$F$5:$F$980,FALSE),19)</f>
        <v/>
      </c>
      <c r="K135" s="0">
        <f>INDEX(Price!$F$5:$Y$980,MATCH(A135,Price!$F$5:$F$980,FALSE),20)</f>
        <v/>
      </c>
      <c r="L135" s="1" t="inlineStr">
        <is>
          <t xml:space="preserve">RL875-102K-RC データシート (PDF) </t>
        </is>
      </c>
      <c r="N135" s="4" t="n">
        <v>44784</v>
      </c>
    </row>
    <row r="136" ht="77" customHeight="1" s="19">
      <c r="A136" s="0" t="inlineStr">
        <is>
          <t>FIM002</t>
        </is>
      </c>
      <c r="B136" s="0" t="inlineStr">
        <is>
          <t>Fixed Inductors 4.7mH 10% 252KHz 50mA</t>
        </is>
      </c>
      <c r="C136" s="0" t="inlineStr">
        <is>
          <t>RL622-472K-RC</t>
        </is>
      </c>
      <c r="D136" s="0" t="inlineStr">
        <is>
          <t>Inductors</t>
        </is>
      </c>
      <c r="E136" s="0" t="inlineStr">
        <is>
          <t>B</t>
        </is>
      </c>
      <c r="F136" s="5" t="inlineStr">
        <is>
          <t>-</t>
        </is>
      </c>
      <c r="G136" s="5" t="inlineStr">
        <is>
          <t>-</t>
        </is>
      </c>
      <c r="H136" s="0">
        <f>INDEX(Price!$F$5:$Y$980,MATCH(A136,Price!$F$5:$F$980,FALSE),17)</f>
        <v/>
      </c>
      <c r="I136" s="0">
        <f>INDEX(Price!$F$5:$Y$980,MATCH(A136,Price!$F$5:$F$980,FALSE),18)</f>
        <v/>
      </c>
      <c r="J136" s="0">
        <f>INDEX(Price!$F$5:$Y$980,MATCH(A136,Price!$F$5:$F$980,FALSE),19)</f>
        <v/>
      </c>
      <c r="K136" s="0">
        <f>INDEX(Price!$F$5:$Y$980,MATCH(A136,Price!$F$5:$F$980,FALSE),20)</f>
        <v/>
      </c>
      <c r="L136" s="1" t="inlineStr">
        <is>
          <t xml:space="preserve">RL622-472K-RC データシート (PDF) </t>
        </is>
      </c>
      <c r="N136" s="4" t="n">
        <v>44784</v>
      </c>
    </row>
    <row r="137" ht="77" customHeight="1" s="19">
      <c r="A137" s="0" t="inlineStr">
        <is>
          <t>FIM003</t>
        </is>
      </c>
      <c r="B137" s="0" t="inlineStr">
        <is>
          <t>Fixed Inductors 10mH 10% 79KHz 50mA</t>
        </is>
      </c>
      <c r="C137" s="0" t="inlineStr">
        <is>
          <t>RL622-103K-RC</t>
        </is>
      </c>
      <c r="D137" s="0" t="inlineStr">
        <is>
          <t>Inductors</t>
        </is>
      </c>
      <c r="E137" s="0" t="inlineStr">
        <is>
          <t>B</t>
        </is>
      </c>
      <c r="F137" s="5" t="n">
        <v>10</v>
      </c>
      <c r="G137" s="5" t="n">
        <v>2</v>
      </c>
      <c r="H137" s="0">
        <f>INDEX(Price!$F$5:$Y$980,MATCH(A137,Price!$F$5:$F$980,FALSE),17)</f>
        <v/>
      </c>
      <c r="I137" s="0">
        <f>INDEX(Price!$F$5:$Y$980,MATCH(A137,Price!$F$5:$F$980,FALSE),18)</f>
        <v/>
      </c>
      <c r="J137" s="0">
        <f>INDEX(Price!$F$5:$Y$980,MATCH(A137,Price!$F$5:$F$980,FALSE),19)</f>
        <v/>
      </c>
      <c r="K137" s="0">
        <f>INDEX(Price!$F$5:$Y$980,MATCH(A137,Price!$F$5:$F$980,FALSE),20)</f>
        <v/>
      </c>
      <c r="L137" s="1" t="inlineStr">
        <is>
          <t xml:space="preserve">RL622-103K-RC データシート (PDF) </t>
        </is>
      </c>
      <c r="N137" s="4" t="n">
        <v>44784</v>
      </c>
    </row>
    <row r="138" ht="77" customHeight="1" s="19">
      <c r="A138" s="0" t="inlineStr">
        <is>
          <t>FIM004</t>
        </is>
      </c>
      <c r="B138" s="0" t="inlineStr">
        <is>
          <t>Fixed Inductors 47mH 10% 79KHz 30mA</t>
        </is>
      </c>
      <c r="C138" s="0" t="inlineStr">
        <is>
          <t>RL622-473K-RC</t>
        </is>
      </c>
      <c r="D138" s="0" t="inlineStr">
        <is>
          <t>Inductors</t>
        </is>
      </c>
      <c r="E138" s="0" t="inlineStr">
        <is>
          <t>B</t>
        </is>
      </c>
      <c r="F138" s="5" t="n">
        <v>10</v>
      </c>
      <c r="G138" s="5" t="n">
        <v>2</v>
      </c>
      <c r="H138" s="0">
        <f>INDEX(Price!$F$5:$Y$980,MATCH(A138,Price!$F$5:$F$980,FALSE),17)</f>
        <v/>
      </c>
      <c r="I138" s="0">
        <f>INDEX(Price!$F$5:$Y$980,MATCH(A138,Price!$F$5:$F$980,FALSE),18)</f>
        <v/>
      </c>
      <c r="J138" s="0">
        <f>INDEX(Price!$F$5:$Y$980,MATCH(A138,Price!$F$5:$F$980,FALSE),19)</f>
        <v/>
      </c>
      <c r="K138" s="0">
        <f>INDEX(Price!$F$5:$Y$980,MATCH(A138,Price!$F$5:$F$980,FALSE),20)</f>
        <v/>
      </c>
      <c r="L138" s="1" t="inlineStr">
        <is>
          <t xml:space="preserve">RL622-473K-RC データシート (PDF) </t>
        </is>
      </c>
      <c r="N138" s="4" t="n">
        <v>44784</v>
      </c>
    </row>
    <row r="139" ht="77" customHeight="1" s="19">
      <c r="A139" s="0" t="inlineStr">
        <is>
          <t>FIM005</t>
        </is>
      </c>
      <c r="B139" s="0" t="inlineStr">
        <is>
          <t>Fixed Inductors 100mH 10% 25KHz 20mA</t>
        </is>
      </c>
      <c r="C139" s="0" t="inlineStr">
        <is>
          <t>RL622-104K-RC</t>
        </is>
      </c>
      <c r="D139" s="0" t="inlineStr">
        <is>
          <t>Inductors</t>
        </is>
      </c>
      <c r="E139" s="0" t="inlineStr">
        <is>
          <t>B</t>
        </is>
      </c>
      <c r="F139" s="5" t="n">
        <v>10</v>
      </c>
      <c r="G139" s="5" t="n">
        <v>2</v>
      </c>
      <c r="H139" s="0">
        <f>INDEX(Price!$F$5:$Y$980,MATCH(A139,Price!$F$5:$F$980,FALSE),17)</f>
        <v/>
      </c>
      <c r="I139" s="0">
        <f>INDEX(Price!$F$5:$Y$980,MATCH(A139,Price!$F$5:$F$980,FALSE),18)</f>
        <v/>
      </c>
      <c r="J139" s="0">
        <f>INDEX(Price!$F$5:$Y$980,MATCH(A139,Price!$F$5:$F$980,FALSE),19)</f>
        <v/>
      </c>
      <c r="K139" s="0">
        <f>INDEX(Price!$F$5:$Y$980,MATCH(A139,Price!$F$5:$F$980,FALSE),20)</f>
        <v/>
      </c>
      <c r="L139" s="1" t="inlineStr">
        <is>
          <t xml:space="preserve">RL622-104K-RC データシート (PDF) </t>
        </is>
      </c>
      <c r="N139" s="4" t="n">
        <v>44784</v>
      </c>
    </row>
    <row r="140" ht="77" customHeight="1" s="19">
      <c r="A140" s="0" t="inlineStr">
        <is>
          <t>FFZ001</t>
        </is>
      </c>
      <c r="B140" s="0" t="inlineStr">
        <is>
          <t>Ferrite Beads 7000mA</t>
        </is>
      </c>
      <c r="D140" s="0" t="inlineStr">
        <is>
          <t>Ferrite</t>
        </is>
      </c>
      <c r="E140" s="0" t="inlineStr">
        <is>
          <t>B</t>
        </is>
      </c>
      <c r="F140" s="5" t="inlineStr">
        <is>
          <t>-</t>
        </is>
      </c>
      <c r="G140" s="5" t="inlineStr">
        <is>
          <t>-</t>
        </is>
      </c>
      <c r="H140" s="0">
        <f>INDEX(Price!$F$5:$Y$980,MATCH(A140,Price!$F$5:$F$980,FALSE),17)</f>
        <v/>
      </c>
      <c r="I140" s="0">
        <f>INDEX(Price!$F$5:$Y$980,MATCH(A140,Price!$F$5:$F$980,FALSE),18)</f>
        <v/>
      </c>
      <c r="J140" s="0">
        <f>INDEX(Price!$F$5:$Y$980,MATCH(A140,Price!$F$5:$F$980,FALSE),19)</f>
        <v/>
      </c>
      <c r="K140" s="0">
        <f>INDEX(Price!$F$5:$Y$980,MATCH(A140,Price!$F$5:$F$980,FALSE),20)</f>
        <v/>
      </c>
      <c r="N140" s="4" t="n">
        <v>44784</v>
      </c>
    </row>
    <row r="141" ht="77" customHeight="1" s="19">
      <c r="A141" s="0" t="inlineStr">
        <is>
          <t>FFZ002</t>
        </is>
      </c>
      <c r="B141" s="0" t="inlineStr">
        <is>
          <t>Ferrite Cable Cores 200OHM @ 100MHz</t>
        </is>
      </c>
      <c r="D141" s="0" t="inlineStr">
        <is>
          <t>Ferrite</t>
        </is>
      </c>
      <c r="E141" s="0" t="inlineStr">
        <is>
          <t>B</t>
        </is>
      </c>
      <c r="F141" s="5" t="inlineStr">
        <is>
          <t>-</t>
        </is>
      </c>
      <c r="G141" s="5" t="inlineStr">
        <is>
          <t>-</t>
        </is>
      </c>
      <c r="H141" s="0">
        <f>INDEX(Price!$F$5:$Y$980,MATCH(A141,Price!$F$5:$F$980,FALSE),17)</f>
        <v/>
      </c>
      <c r="I141" s="0">
        <f>INDEX(Price!$F$5:$Y$980,MATCH(A141,Price!$F$5:$F$980,FALSE),18)</f>
        <v/>
      </c>
      <c r="J141" s="0">
        <f>INDEX(Price!$F$5:$Y$980,MATCH(A141,Price!$F$5:$F$980,FALSE),19)</f>
        <v/>
      </c>
      <c r="K141" s="0">
        <f>INDEX(Price!$F$5:$Y$980,MATCH(A141,Price!$F$5:$F$980,FALSE),20)</f>
        <v/>
      </c>
      <c r="N141" s="4" t="n">
        <v>44784</v>
      </c>
    </row>
    <row r="142" ht="77" customHeight="1" s="19">
      <c r="A142" s="0" t="inlineStr">
        <is>
          <t>FDZ001</t>
        </is>
      </c>
      <c r="B142" s="0" t="inlineStr">
        <is>
          <t xml:space="preserve">Diodes-General Purpose, Power, Fast </t>
        </is>
      </c>
      <c r="C142" s="0" t="inlineStr">
        <is>
          <t>1N4148TR</t>
        </is>
      </c>
      <c r="D142" s="0" t="inlineStr">
        <is>
          <t>Diode</t>
        </is>
      </c>
      <c r="E142" s="0" t="inlineStr">
        <is>
          <t>C</t>
        </is>
      </c>
      <c r="F142" s="0" t="n">
        <v>191</v>
      </c>
      <c r="G142" s="0" t="n">
        <v>40</v>
      </c>
      <c r="H142" s="0">
        <f>INDEX(Price!$F$5:$Y$980,MATCH(A142,Price!$F$5:$F$980,FALSE),17)</f>
        <v/>
      </c>
      <c r="I142" s="0">
        <f>INDEX(Price!$F$5:$Y$980,MATCH(A142,Price!$F$5:$F$980,FALSE),18)</f>
        <v/>
      </c>
      <c r="J142" s="0">
        <f>INDEX(Price!$F$5:$Y$980,MATCH(A142,Price!$F$5:$F$980,FALSE),19)</f>
        <v/>
      </c>
      <c r="K142" s="0">
        <f>INDEX(Price!$F$5:$Y$980,MATCH(A142,Price!$F$5:$F$980,FALSE),20)</f>
        <v/>
      </c>
      <c r="L142" s="1" t="inlineStr">
        <is>
          <t xml:space="preserve">1N4148TR データシート (PDF) </t>
        </is>
      </c>
      <c r="M142" s="4" t="n"/>
      <c r="N142" s="4" t="n">
        <v>44784</v>
      </c>
    </row>
    <row r="143" ht="77" customHeight="1" s="19">
      <c r="A143" s="0" t="inlineStr">
        <is>
          <t>FDZ002</t>
        </is>
      </c>
      <c r="B143" s="0" t="inlineStr">
        <is>
          <t>Rectifiers 1A 1000V</t>
        </is>
      </c>
      <c r="C143" s="0" t="inlineStr">
        <is>
          <t>1N4007-G</t>
        </is>
      </c>
      <c r="D143" s="0" t="inlineStr">
        <is>
          <t>Diode</t>
        </is>
      </c>
      <c r="E143" s="0" t="inlineStr">
        <is>
          <t>C</t>
        </is>
      </c>
      <c r="F143" s="0" t="n">
        <v>196</v>
      </c>
      <c r="G143" s="0" t="n">
        <v>40</v>
      </c>
      <c r="H143" s="0">
        <f>INDEX(Price!$F$5:$Y$980,MATCH(A143,Price!$F$5:$F$980,FALSE),17)</f>
        <v/>
      </c>
      <c r="I143" s="0">
        <f>INDEX(Price!$F$5:$Y$980,MATCH(A143,Price!$F$5:$F$980,FALSE),18)</f>
        <v/>
      </c>
      <c r="J143" s="0">
        <f>INDEX(Price!$F$5:$Y$980,MATCH(A143,Price!$F$5:$F$980,FALSE),19)</f>
        <v/>
      </c>
      <c r="K143" s="0">
        <f>INDEX(Price!$F$5:$Y$980,MATCH(A143,Price!$F$5:$F$980,FALSE),20)</f>
        <v/>
      </c>
      <c r="L143" s="1" t="inlineStr">
        <is>
          <t xml:space="preserve">1N4007-G データシート (PDF) </t>
        </is>
      </c>
      <c r="N143" s="4" t="n">
        <v>44784</v>
      </c>
    </row>
    <row r="144" ht="77" customHeight="1" s="19">
      <c r="A144" s="0" t="inlineStr">
        <is>
          <t>FDZ003</t>
        </is>
      </c>
      <c r="B144" s="0" t="inlineStr">
        <is>
          <t>Schottlky Diodes &amp; Rectifiers 20V 1A</t>
        </is>
      </c>
      <c r="C144" s="0" t="inlineStr">
        <is>
          <t>1N5817</t>
        </is>
      </c>
      <c r="D144" s="0" t="inlineStr">
        <is>
          <t>Diode</t>
        </is>
      </c>
      <c r="E144" s="0" t="inlineStr">
        <is>
          <t>C</t>
        </is>
      </c>
      <c r="F144" s="0" t="n">
        <v>78</v>
      </c>
      <c r="G144" s="0" t="n">
        <v>20</v>
      </c>
      <c r="H144" s="0">
        <f>INDEX(Price!$F$5:$Y$980,MATCH(A144,Price!$F$5:$F$980,FALSE),17)</f>
        <v/>
      </c>
      <c r="I144" s="0">
        <f>INDEX(Price!$F$5:$Y$980,MATCH(A144,Price!$F$5:$F$980,FALSE),18)</f>
        <v/>
      </c>
      <c r="J144" s="0">
        <f>INDEX(Price!$F$5:$Y$980,MATCH(A144,Price!$F$5:$F$980,FALSE),19)</f>
        <v/>
      </c>
      <c r="K144" s="0">
        <f>INDEX(Price!$F$5:$Y$980,MATCH(A144,Price!$F$5:$F$980,FALSE),20)</f>
        <v/>
      </c>
      <c r="L144" s="1" t="inlineStr">
        <is>
          <t xml:space="preserve">1N5817 データシート (PDF) </t>
        </is>
      </c>
      <c r="N144" s="4" t="n">
        <v>44784</v>
      </c>
    </row>
    <row r="145" ht="77" customHeight="1" s="19">
      <c r="A145" s="0" t="inlineStr">
        <is>
          <t>FDZ004</t>
        </is>
      </c>
      <c r="B145" s="0" t="inlineStr">
        <is>
          <t>Schottlky Diodes &amp; Rectifiers 40V 1A</t>
        </is>
      </c>
      <c r="C145" s="0" t="inlineStr">
        <is>
          <t>1N5819</t>
        </is>
      </c>
      <c r="D145" s="0" t="inlineStr">
        <is>
          <t>Diode</t>
        </is>
      </c>
      <c r="E145" s="0" t="inlineStr">
        <is>
          <t>C</t>
        </is>
      </c>
      <c r="F145" s="0" t="n">
        <v>197</v>
      </c>
      <c r="G145" s="0" t="n">
        <v>40</v>
      </c>
      <c r="H145" s="0">
        <f>INDEX(Price!$F$5:$Y$980,MATCH(A145,Price!$F$5:$F$980,FALSE),17)</f>
        <v/>
      </c>
      <c r="I145" s="0">
        <f>INDEX(Price!$F$5:$Y$980,MATCH(A145,Price!$F$5:$F$980,FALSE),18)</f>
        <v/>
      </c>
      <c r="J145" s="0">
        <f>INDEX(Price!$F$5:$Y$980,MATCH(A145,Price!$F$5:$F$980,FALSE),19)</f>
        <v/>
      </c>
      <c r="K145" s="0">
        <f>INDEX(Price!$F$5:$Y$980,MATCH(A145,Price!$F$5:$F$980,FALSE),20)</f>
        <v/>
      </c>
      <c r="L145" s="1" t="inlineStr">
        <is>
          <t xml:space="preserve">1N5819 データシート (PDF) </t>
        </is>
      </c>
      <c r="N145" s="4" t="n">
        <v>44784</v>
      </c>
    </row>
    <row r="146" ht="77" customHeight="1" s="19">
      <c r="A146" s="0" t="inlineStr">
        <is>
          <t>FDZ005</t>
        </is>
      </c>
      <c r="B146" s="0" t="inlineStr">
        <is>
          <t>Schottlky Diodes &amp; Rectifiers 50V 3A</t>
        </is>
      </c>
      <c r="C146" s="0" t="inlineStr">
        <is>
          <t>MBR350RLG</t>
        </is>
      </c>
      <c r="D146" s="0" t="inlineStr">
        <is>
          <t>Diode</t>
        </is>
      </c>
      <c r="E146" s="0" t="inlineStr">
        <is>
          <t>C</t>
        </is>
      </c>
      <c r="F146" s="0" t="n">
        <v>200</v>
      </c>
      <c r="G146" s="0" t="n">
        <v>40</v>
      </c>
      <c r="H146" s="0">
        <f>INDEX(Price!$F$5:$Y$980,MATCH(A146,Price!$F$5:$F$980,FALSE),17)</f>
        <v/>
      </c>
      <c r="I146" s="0">
        <f>INDEX(Price!$F$5:$Y$980,MATCH(A146,Price!$F$5:$F$980,FALSE),18)</f>
        <v/>
      </c>
      <c r="J146" s="0">
        <f>INDEX(Price!$F$5:$Y$980,MATCH(A146,Price!$F$5:$F$980,FALSE),19)</f>
        <v/>
      </c>
      <c r="K146" s="0">
        <f>INDEX(Price!$F$5:$Y$980,MATCH(A146,Price!$F$5:$F$980,FALSE),20)</f>
        <v/>
      </c>
      <c r="L146" s="1" t="inlineStr">
        <is>
          <t xml:space="preserve">MBR350RLG データシート (PDF) </t>
        </is>
      </c>
      <c r="N146" s="4" t="n">
        <v>44784</v>
      </c>
    </row>
    <row r="147" ht="77" customHeight="1" s="19">
      <c r="A147" s="0" t="inlineStr">
        <is>
          <t>FDZ006</t>
        </is>
      </c>
      <c r="B147" s="0" t="inlineStr">
        <is>
          <t>Zener Diodes 3.6V 0.5W</t>
        </is>
      </c>
      <c r="C147" s="0" t="inlineStr">
        <is>
          <t>BZX79C3V6</t>
        </is>
      </c>
      <c r="D147" s="0" t="inlineStr">
        <is>
          <t>Diode</t>
        </is>
      </c>
      <c r="E147" s="0" t="inlineStr">
        <is>
          <t>C</t>
        </is>
      </c>
      <c r="F147" s="0" t="n">
        <v>100</v>
      </c>
      <c r="G147" s="0" t="n">
        <v>20</v>
      </c>
      <c r="H147" s="0">
        <f>INDEX(Price!$F$5:$Y$980,MATCH(A147,Price!$F$5:$F$980,FALSE),17)</f>
        <v/>
      </c>
      <c r="I147" s="0">
        <f>INDEX(Price!$F$5:$Y$980,MATCH(A147,Price!$F$5:$F$980,FALSE),18)</f>
        <v/>
      </c>
      <c r="J147" s="0">
        <f>INDEX(Price!$F$5:$Y$980,MATCH(A147,Price!$F$5:$F$980,FALSE),19)</f>
        <v/>
      </c>
      <c r="K147" s="0">
        <f>INDEX(Price!$F$5:$Y$980,MATCH(A147,Price!$F$5:$F$980,FALSE),20)</f>
        <v/>
      </c>
      <c r="L147" s="1" t="inlineStr">
        <is>
          <t xml:space="preserve">BZX79C3V6 データシート (PDF) </t>
        </is>
      </c>
      <c r="N147" s="4" t="n">
        <v>44784</v>
      </c>
    </row>
    <row r="148" ht="77" customHeight="1" s="19">
      <c r="A148" s="0" t="inlineStr">
        <is>
          <t>FDZ007</t>
        </is>
      </c>
      <c r="B148" s="0" t="inlineStr">
        <is>
          <t>Zener Diodes 5.2V 0.5W</t>
        </is>
      </c>
      <c r="C148" s="0" t="inlineStr">
        <is>
          <t>1N5231CTR</t>
        </is>
      </c>
      <c r="D148" s="0" t="inlineStr">
        <is>
          <t>Diode</t>
        </is>
      </c>
      <c r="E148" s="0" t="inlineStr">
        <is>
          <t>C</t>
        </is>
      </c>
      <c r="F148" s="0" t="n">
        <v>100</v>
      </c>
      <c r="G148" s="0" t="n">
        <v>20</v>
      </c>
      <c r="H148" s="0">
        <f>INDEX(Price!$F$5:$Y$980,MATCH(A148,Price!$F$5:$F$980,FALSE),17)</f>
        <v/>
      </c>
      <c r="I148" s="0">
        <f>INDEX(Price!$F$5:$Y$980,MATCH(A148,Price!$F$5:$F$980,FALSE),18)</f>
        <v/>
      </c>
      <c r="J148" s="0">
        <f>INDEX(Price!$F$5:$Y$980,MATCH(A148,Price!$F$5:$F$980,FALSE),19)</f>
        <v/>
      </c>
      <c r="K148" s="0">
        <f>INDEX(Price!$F$5:$Y$980,MATCH(A148,Price!$F$5:$F$980,FALSE),20)</f>
        <v/>
      </c>
      <c r="L148" s="1" t="inlineStr">
        <is>
          <t xml:space="preserve">1N5231CTR データシート (PDF) </t>
        </is>
      </c>
      <c r="N148" s="4" t="n">
        <v>44784</v>
      </c>
    </row>
    <row r="149" ht="77" customHeight="1" s="19">
      <c r="A149" s="0" t="inlineStr">
        <is>
          <t>FDZ008</t>
        </is>
      </c>
      <c r="B149" s="0" t="inlineStr">
        <is>
          <t>Zener Diodes 9.1V 0.5W 2%</t>
        </is>
      </c>
      <c r="C149" s="0" t="inlineStr">
        <is>
          <t>TZX9V1C-TAP</t>
        </is>
      </c>
      <c r="D149" s="0" t="inlineStr">
        <is>
          <t>Diode</t>
        </is>
      </c>
      <c r="E149" s="0" t="inlineStr">
        <is>
          <t>C</t>
        </is>
      </c>
      <c r="F149" s="0" t="n">
        <v>100</v>
      </c>
      <c r="G149" s="0" t="n">
        <v>20</v>
      </c>
      <c r="H149" s="0">
        <f>INDEX(Price!$F$5:$Y$980,MATCH(A149,Price!$F$5:$F$980,FALSE),17)</f>
        <v/>
      </c>
      <c r="I149" s="0">
        <f>INDEX(Price!$F$5:$Y$980,MATCH(A149,Price!$F$5:$F$980,FALSE),18)</f>
        <v/>
      </c>
      <c r="J149" s="0">
        <f>INDEX(Price!$F$5:$Y$980,MATCH(A149,Price!$F$5:$F$980,FALSE),19)</f>
        <v/>
      </c>
      <c r="K149" s="0">
        <f>INDEX(Price!$F$5:$Y$980,MATCH(A149,Price!$F$5:$F$980,FALSE),20)</f>
        <v/>
      </c>
      <c r="L149" s="1" t="inlineStr">
        <is>
          <t xml:space="preserve">TZX9V1C-TAP データシート (PDF) </t>
        </is>
      </c>
      <c r="N149" s="4" t="n">
        <v>44784</v>
      </c>
    </row>
    <row r="150" ht="77" customHeight="1" s="19">
      <c r="A150" s="0" t="inlineStr">
        <is>
          <t>FDZ009</t>
        </is>
      </c>
      <c r="B150" s="0" t="inlineStr">
        <is>
          <t>Zener Diodes 12V 0.5W 2%</t>
        </is>
      </c>
      <c r="C150" s="0" t="inlineStr">
        <is>
          <t>1N5242BTR</t>
        </is>
      </c>
      <c r="D150" s="0" t="inlineStr">
        <is>
          <t>Diode</t>
        </is>
      </c>
      <c r="E150" s="0" t="inlineStr">
        <is>
          <t>C</t>
        </is>
      </c>
      <c r="F150" s="0" t="n">
        <v>100</v>
      </c>
      <c r="G150" s="0" t="n">
        <v>20</v>
      </c>
      <c r="H150" s="0">
        <f>INDEX(Price!$F$5:$Y$980,MATCH(A150,Price!$F$5:$F$980,FALSE),17)</f>
        <v/>
      </c>
      <c r="I150" s="0">
        <f>INDEX(Price!$F$5:$Y$980,MATCH(A150,Price!$F$5:$F$980,FALSE),18)</f>
        <v/>
      </c>
      <c r="J150" s="0">
        <f>INDEX(Price!$F$5:$Y$980,MATCH(A150,Price!$F$5:$F$980,FALSE),19)</f>
        <v/>
      </c>
      <c r="K150" s="0">
        <f>INDEX(Price!$F$5:$Y$980,MATCH(A150,Price!$F$5:$F$980,FALSE),20)</f>
        <v/>
      </c>
      <c r="L150" s="1" t="inlineStr">
        <is>
          <t xml:space="preserve">1N5242BTR データシート (PDF) </t>
        </is>
      </c>
      <c r="N150" s="4" t="n">
        <v>44784</v>
      </c>
    </row>
    <row r="151" ht="77" customHeight="1" s="19">
      <c r="A151" s="0" t="inlineStr">
        <is>
          <t>FDZ010</t>
        </is>
      </c>
      <c r="B151" s="0" t="inlineStr">
        <is>
          <t>Zener Diodes 15V 0.5W 2%</t>
        </is>
      </c>
      <c r="C151" s="0" t="inlineStr">
        <is>
          <t>1N5245BTR</t>
        </is>
      </c>
      <c r="D151" s="0" t="inlineStr">
        <is>
          <t>Diode</t>
        </is>
      </c>
      <c r="E151" s="0" t="inlineStr">
        <is>
          <t>C</t>
        </is>
      </c>
      <c r="F151" s="0" t="n">
        <v>100</v>
      </c>
      <c r="G151" s="0" t="n">
        <v>20</v>
      </c>
      <c r="H151" s="0">
        <f>INDEX(Price!$F$5:$Y$980,MATCH(A151,Price!$F$5:$F$980,FALSE),17)</f>
        <v/>
      </c>
      <c r="I151" s="0">
        <f>INDEX(Price!$F$5:$Y$980,MATCH(A151,Price!$F$5:$F$980,FALSE),18)</f>
        <v/>
      </c>
      <c r="J151" s="0">
        <f>INDEX(Price!$F$5:$Y$980,MATCH(A151,Price!$F$5:$F$980,FALSE),19)</f>
        <v/>
      </c>
      <c r="K151" s="0">
        <f>INDEX(Price!$F$5:$Y$980,MATCH(A151,Price!$F$5:$F$980,FALSE),20)</f>
        <v/>
      </c>
      <c r="L151" s="1" t="inlineStr">
        <is>
          <t xml:space="preserve">1N5245BTR データシート (PDF) </t>
        </is>
      </c>
      <c r="N151" s="4" t="n">
        <v>44784</v>
      </c>
    </row>
    <row r="152" ht="77" customHeight="1" s="19">
      <c r="A152" s="0" t="inlineStr">
        <is>
          <t>FDZ011</t>
        </is>
      </c>
      <c r="B152" s="0" t="inlineStr">
        <is>
          <t>Zener Diodes 30V 0.5W 2%</t>
        </is>
      </c>
      <c r="C152" s="0" t="inlineStr">
        <is>
          <t>1N5256B-TAP</t>
        </is>
      </c>
      <c r="D152" s="0" t="inlineStr">
        <is>
          <t>Diode</t>
        </is>
      </c>
      <c r="E152" s="0" t="inlineStr">
        <is>
          <t>C</t>
        </is>
      </c>
      <c r="F152" s="0" t="n">
        <v>100</v>
      </c>
      <c r="G152" s="0" t="n">
        <v>20</v>
      </c>
      <c r="H152" s="0">
        <f>INDEX(Price!$F$5:$Y$980,MATCH(A152,Price!$F$5:$F$980,FALSE),17)</f>
        <v/>
      </c>
      <c r="I152" s="0">
        <f>INDEX(Price!$F$5:$Y$980,MATCH(A152,Price!$F$5:$F$980,FALSE),18)</f>
        <v/>
      </c>
      <c r="J152" s="0">
        <f>INDEX(Price!$F$5:$Y$980,MATCH(A152,Price!$F$5:$F$980,FALSE),19)</f>
        <v/>
      </c>
      <c r="K152" s="0">
        <f>INDEX(Price!$F$5:$Y$980,MATCH(A152,Price!$F$5:$F$980,FALSE),20)</f>
        <v/>
      </c>
      <c r="L152" s="1" t="inlineStr">
        <is>
          <t xml:space="preserve">1N5256B-TAP データシート (PDF) </t>
        </is>
      </c>
      <c r="N152" s="4" t="n">
        <v>44784</v>
      </c>
    </row>
    <row r="153" ht="77" customHeight="1" s="19">
      <c r="A153" s="0" t="inlineStr">
        <is>
          <t>FDZ012</t>
        </is>
      </c>
      <c r="B153" s="0" t="inlineStr">
        <is>
          <t>Bridge Rectifiers 0.9 Amp 125 Volt</t>
        </is>
      </c>
      <c r="C153" s="0" t="inlineStr">
        <is>
          <t>B80C800DM-E3/45</t>
        </is>
      </c>
      <c r="D153" s="0" t="inlineStr">
        <is>
          <t>Diode</t>
        </is>
      </c>
      <c r="E153" s="0" t="inlineStr">
        <is>
          <t>C</t>
        </is>
      </c>
      <c r="F153" s="0" t="n">
        <v>20</v>
      </c>
      <c r="G153" s="0" t="n">
        <v>4</v>
      </c>
      <c r="H153" s="0">
        <f>INDEX(Price!$F$5:$Y$980,MATCH(A153,Price!$F$5:$F$980,FALSE),17)</f>
        <v/>
      </c>
      <c r="I153" s="0">
        <f>INDEX(Price!$F$5:$Y$980,MATCH(A153,Price!$F$5:$F$980,FALSE),18)</f>
        <v/>
      </c>
      <c r="J153" s="0">
        <f>INDEX(Price!$F$5:$Y$980,MATCH(A153,Price!$F$5:$F$980,FALSE),19)</f>
        <v/>
      </c>
      <c r="K153" s="0">
        <f>INDEX(Price!$F$5:$Y$980,MATCH(A153,Price!$F$5:$F$980,FALSE),20)</f>
        <v/>
      </c>
      <c r="L153" s="1" t="inlineStr">
        <is>
          <t xml:space="preserve">B80C800DM-E3/45 データシート (PDF) </t>
        </is>
      </c>
      <c r="N153" s="4" t="n">
        <v>44784</v>
      </c>
    </row>
    <row r="154" ht="77" customHeight="1" s="19">
      <c r="A154" s="0" t="inlineStr">
        <is>
          <t>FDZ013</t>
        </is>
      </c>
      <c r="B154" s="0" t="inlineStr">
        <is>
          <t>Bridge Rectifiers 50A 1000V</t>
        </is>
      </c>
      <c r="C154" s="0" t="inlineStr">
        <is>
          <t>KBPC5010-G</t>
        </is>
      </c>
      <c r="D154" s="0" t="inlineStr">
        <is>
          <t>Diode</t>
        </is>
      </c>
      <c r="E154" s="0" t="inlineStr">
        <is>
          <t>C</t>
        </is>
      </c>
      <c r="F154" s="0" t="n">
        <v>5</v>
      </c>
      <c r="G154" s="0" t="n">
        <v>1</v>
      </c>
      <c r="H154" s="0">
        <f>INDEX(Price!$F$5:$Y$980,MATCH(A154,Price!$F$5:$F$980,FALSE),17)</f>
        <v/>
      </c>
      <c r="I154" s="0">
        <f>INDEX(Price!$F$5:$Y$980,MATCH(A154,Price!$F$5:$F$980,FALSE),18)</f>
        <v/>
      </c>
      <c r="J154" s="0">
        <f>INDEX(Price!$F$5:$Y$980,MATCH(A154,Price!$F$5:$F$980,FALSE),19)</f>
        <v/>
      </c>
      <c r="K154" s="0">
        <f>INDEX(Price!$F$5:$Y$980,MATCH(A154,Price!$F$5:$F$980,FALSE),20)</f>
        <v/>
      </c>
      <c r="L154" s="1" t="inlineStr">
        <is>
          <t xml:space="preserve">KBPC5010-G データシート (PDF) </t>
        </is>
      </c>
      <c r="N154" s="4" t="n">
        <v>44784</v>
      </c>
    </row>
    <row r="155" ht="77" customHeight="1" s="19">
      <c r="A155" s="0" t="inlineStr">
        <is>
          <t>FTN001</t>
        </is>
      </c>
      <c r="B155" s="0" t="inlineStr">
        <is>
          <t>Transistors NPN</t>
        </is>
      </c>
      <c r="C155" s="0" t="inlineStr">
        <is>
          <t>BD139</t>
        </is>
      </c>
      <c r="D155" s="0" t="inlineStr">
        <is>
          <t>Transistor</t>
        </is>
      </c>
      <c r="E155" s="0" t="inlineStr">
        <is>
          <t>C</t>
        </is>
      </c>
      <c r="F155" s="0">
        <f>6*4+5+8*4+9*3+10</f>
        <v/>
      </c>
      <c r="G155" s="0" t="n">
        <v>20</v>
      </c>
      <c r="H155" s="0">
        <f>INDEX(Price!$F$5:$Y$980,MATCH(A155,Price!$F$5:$F$980,FALSE),17)</f>
        <v/>
      </c>
      <c r="I155" s="0">
        <f>INDEX(Price!$F$5:$Y$980,MATCH(A155,Price!$F$5:$F$980,FALSE),18)</f>
        <v/>
      </c>
      <c r="J155" s="0">
        <f>INDEX(Price!$F$5:$Y$980,MATCH(A155,Price!$F$5:$F$980,FALSE),19)</f>
        <v/>
      </c>
      <c r="K155" s="0">
        <f>INDEX(Price!$F$5:$Y$980,MATCH(A155,Price!$F$5:$F$980,FALSE),20)</f>
        <v/>
      </c>
      <c r="L155" s="1" t="inlineStr">
        <is>
          <t xml:space="preserve">BD139 データシート (PDF) </t>
        </is>
      </c>
      <c r="N155" s="4" t="n">
        <v>44784</v>
      </c>
    </row>
    <row r="156" ht="77" customHeight="1" s="19">
      <c r="A156" s="0" t="inlineStr">
        <is>
          <t>FTP002</t>
        </is>
      </c>
      <c r="B156" s="0" t="inlineStr">
        <is>
          <t>Transistors PNP</t>
        </is>
      </c>
      <c r="C156" s="0" t="inlineStr">
        <is>
          <t>BD140</t>
        </is>
      </c>
      <c r="D156" s="0" t="inlineStr">
        <is>
          <t>Transistor</t>
        </is>
      </c>
      <c r="E156" s="0" t="inlineStr">
        <is>
          <t>C</t>
        </is>
      </c>
      <c r="F156" s="0">
        <f>9*5+11+10+8+7*2+6+2*2</f>
        <v/>
      </c>
      <c r="G156" s="0" t="n">
        <v>20</v>
      </c>
      <c r="H156" s="0">
        <f>INDEX(Price!$F$5:$Y$980,MATCH(A156,Price!$F$5:$F$980,FALSE),17)</f>
        <v/>
      </c>
      <c r="I156" s="0">
        <f>INDEX(Price!$F$5:$Y$980,MATCH(A156,Price!$F$5:$F$980,FALSE),18)</f>
        <v/>
      </c>
      <c r="J156" s="0">
        <f>INDEX(Price!$F$5:$Y$980,MATCH(A156,Price!$F$5:$F$980,FALSE),19)</f>
        <v/>
      </c>
      <c r="K156" s="0">
        <f>INDEX(Price!$F$5:$Y$980,MATCH(A156,Price!$F$5:$F$980,FALSE),20)</f>
        <v/>
      </c>
      <c r="L156" s="1" t="inlineStr">
        <is>
          <t xml:space="preserve">BD140 データシート (PDF) </t>
        </is>
      </c>
      <c r="N156" s="4" t="n">
        <v>44784</v>
      </c>
    </row>
    <row r="157" ht="77" customHeight="1" s="19">
      <c r="A157" s="0" t="inlineStr">
        <is>
          <t>FTN003</t>
        </is>
      </c>
      <c r="B157" s="0" t="inlineStr">
        <is>
          <t>Transistors NPN General Purpose</t>
        </is>
      </c>
      <c r="C157" s="0" t="inlineStr">
        <is>
          <t>PN2222ABU</t>
        </is>
      </c>
      <c r="D157" s="0" t="inlineStr">
        <is>
          <t>Transistor</t>
        </is>
      </c>
      <c r="E157" s="0" t="inlineStr">
        <is>
          <t>C</t>
        </is>
      </c>
      <c r="F157" s="0" t="n">
        <v>100</v>
      </c>
      <c r="G157" s="0" t="n">
        <v>20</v>
      </c>
      <c r="H157" s="0">
        <f>INDEX(Price!$F$5:$Y$980,MATCH(A157,Price!$F$5:$F$980,FALSE),17)</f>
        <v/>
      </c>
      <c r="I157" s="0">
        <f>INDEX(Price!$F$5:$Y$980,MATCH(A157,Price!$F$5:$F$980,FALSE),18)</f>
        <v/>
      </c>
      <c r="J157" s="0">
        <f>INDEX(Price!$F$5:$Y$980,MATCH(A157,Price!$F$5:$F$980,FALSE),19)</f>
        <v/>
      </c>
      <c r="K157" s="0">
        <f>INDEX(Price!$F$5:$Y$980,MATCH(A157,Price!$F$5:$F$980,FALSE),20)</f>
        <v/>
      </c>
      <c r="L157" s="1" t="inlineStr">
        <is>
          <t xml:space="preserve">PN2222ABU データシート (PDF) </t>
        </is>
      </c>
      <c r="N157" s="4" t="n">
        <v>44784</v>
      </c>
    </row>
    <row r="158" ht="77" customHeight="1" s="19">
      <c r="A158" s="0" t="inlineStr">
        <is>
          <t>FTP004</t>
        </is>
      </c>
      <c r="B158" s="0" t="inlineStr">
        <is>
          <t>Transistors PNP General Purpose</t>
        </is>
      </c>
      <c r="C158" s="0" t="inlineStr">
        <is>
          <t>PN2907ABU</t>
        </is>
      </c>
      <c r="D158" s="0" t="inlineStr">
        <is>
          <t>Transistor</t>
        </is>
      </c>
      <c r="E158" s="0" t="inlineStr">
        <is>
          <t>C</t>
        </is>
      </c>
      <c r="F158" s="0" t="n">
        <v>100</v>
      </c>
      <c r="G158" s="0" t="n">
        <v>20</v>
      </c>
      <c r="H158" s="0">
        <f>INDEX(Price!$F$5:$Y$980,MATCH(A158,Price!$F$5:$F$980,FALSE),17)</f>
        <v/>
      </c>
      <c r="I158" s="0">
        <f>INDEX(Price!$F$5:$Y$980,MATCH(A158,Price!$F$5:$F$980,FALSE),18)</f>
        <v/>
      </c>
      <c r="J158" s="0">
        <f>INDEX(Price!$F$5:$Y$980,MATCH(A158,Price!$F$5:$F$980,FALSE),19)</f>
        <v/>
      </c>
      <c r="K158" s="0">
        <f>INDEX(Price!$F$5:$Y$980,MATCH(A158,Price!$F$5:$F$980,FALSE),20)</f>
        <v/>
      </c>
      <c r="L158" s="1" t="inlineStr">
        <is>
          <t xml:space="preserve">PN2907ABU データシート (PDF) </t>
        </is>
      </c>
      <c r="N158" s="4" t="n">
        <v>44784</v>
      </c>
    </row>
    <row r="159" ht="77" customHeight="1" s="19">
      <c r="A159" s="0" t="inlineStr">
        <is>
          <t>FTN005</t>
        </is>
      </c>
      <c r="B159" s="0" t="inlineStr">
        <is>
          <t>Transistors NPN General Purpose</t>
        </is>
      </c>
      <c r="C159" s="0" t="inlineStr">
        <is>
          <t>2N3904BU</t>
        </is>
      </c>
      <c r="D159" s="0" t="inlineStr">
        <is>
          <t>Transistor</t>
        </is>
      </c>
      <c r="E159" s="0" t="inlineStr">
        <is>
          <t>C</t>
        </is>
      </c>
      <c r="F159" s="0" t="n">
        <v>47</v>
      </c>
      <c r="G159" s="0" t="n">
        <v>10</v>
      </c>
      <c r="H159" s="0">
        <f>INDEX(Price!$F$5:$Y$980,MATCH(A159,Price!$F$5:$F$980,FALSE),17)</f>
        <v/>
      </c>
      <c r="I159" s="0">
        <f>INDEX(Price!$F$5:$Y$980,MATCH(A159,Price!$F$5:$F$980,FALSE),18)</f>
        <v/>
      </c>
      <c r="J159" s="0">
        <f>INDEX(Price!$F$5:$Y$980,MATCH(A159,Price!$F$5:$F$980,FALSE),19)</f>
        <v/>
      </c>
      <c r="K159" s="0">
        <f>INDEX(Price!$F$5:$Y$980,MATCH(A159,Price!$F$5:$F$980,FALSE),20)</f>
        <v/>
      </c>
      <c r="L159" s="1" t="inlineStr">
        <is>
          <t xml:space="preserve">2N3904BU データシート (PDF) </t>
        </is>
      </c>
      <c r="N159" s="4" t="n">
        <v>44784</v>
      </c>
    </row>
    <row r="160" ht="77" customHeight="1" s="19">
      <c r="A160" s="0" t="inlineStr">
        <is>
          <t>FTP006</t>
        </is>
      </c>
      <c r="B160" s="0" t="inlineStr">
        <is>
          <t>Transistors PNP General Purpose</t>
        </is>
      </c>
      <c r="C160" s="0" t="inlineStr">
        <is>
          <t>2N3906TAR</t>
        </is>
      </c>
      <c r="D160" s="0" t="inlineStr">
        <is>
          <t>Transistor</t>
        </is>
      </c>
      <c r="E160" s="0" t="inlineStr">
        <is>
          <t>C</t>
        </is>
      </c>
      <c r="F160" s="0" t="n">
        <v>46</v>
      </c>
      <c r="G160" s="0" t="n">
        <v>10</v>
      </c>
      <c r="H160" s="0">
        <f>INDEX(Price!$F$5:$Y$980,MATCH(A160,Price!$F$5:$F$980,FALSE),17)</f>
        <v/>
      </c>
      <c r="I160" s="0">
        <f>INDEX(Price!$F$5:$Y$980,MATCH(A160,Price!$F$5:$F$980,FALSE),18)</f>
        <v/>
      </c>
      <c r="J160" s="0">
        <f>INDEX(Price!$F$5:$Y$980,MATCH(A160,Price!$F$5:$F$980,FALSE),19)</f>
        <v/>
      </c>
      <c r="K160" s="0">
        <f>INDEX(Price!$F$5:$Y$980,MATCH(A160,Price!$F$5:$F$980,FALSE),20)</f>
        <v/>
      </c>
      <c r="L160" s="1" t="inlineStr">
        <is>
          <t xml:space="preserve">2N3906TAR データシート (PDF) </t>
        </is>
      </c>
      <c r="N160" s="4" t="n">
        <v>44784</v>
      </c>
    </row>
    <row r="161" ht="77" customHeight="1" s="19">
      <c r="A161" s="0" t="inlineStr">
        <is>
          <t>FTN007</t>
        </is>
      </c>
      <c r="B161" s="0" t="inlineStr">
        <is>
          <t>Transistor NPN Transistor High Voltage</t>
        </is>
      </c>
      <c r="C161" s="0" t="inlineStr">
        <is>
          <t>MPSA42</t>
        </is>
      </c>
      <c r="D161" s="0" t="inlineStr">
        <is>
          <t>Transistor</t>
        </is>
      </c>
      <c r="E161" s="0" t="inlineStr">
        <is>
          <t>C</t>
        </is>
      </c>
      <c r="F161" s="0" t="n">
        <v>101</v>
      </c>
      <c r="G161" s="0" t="n">
        <v>20</v>
      </c>
      <c r="H161" s="0">
        <f>INDEX(Price!$F$5:$Y$980,MATCH(A161,Price!$F$5:$F$980,FALSE),17)</f>
        <v/>
      </c>
      <c r="I161" s="0">
        <f>INDEX(Price!$F$5:$Y$980,MATCH(A161,Price!$F$5:$F$980,FALSE),18)</f>
        <v/>
      </c>
      <c r="J161" s="0">
        <f>INDEX(Price!$F$5:$Y$980,MATCH(A161,Price!$F$5:$F$980,FALSE),19)</f>
        <v/>
      </c>
      <c r="K161" s="0">
        <f>INDEX(Price!$F$5:$Y$980,MATCH(A161,Price!$F$5:$F$980,FALSE),20)</f>
        <v/>
      </c>
      <c r="L161" s="1" t="inlineStr">
        <is>
          <t xml:space="preserve">MPSA42 データシート (PDF) </t>
        </is>
      </c>
      <c r="N161" s="4" t="n">
        <v>44784</v>
      </c>
    </row>
    <row r="162" ht="77" customHeight="1" s="19">
      <c r="A162" s="0" t="inlineStr">
        <is>
          <t>FTN008</t>
        </is>
      </c>
      <c r="B162" s="0" t="inlineStr">
        <is>
          <t>Transistor NPN Power</t>
        </is>
      </c>
      <c r="C162" s="0" t="inlineStr">
        <is>
          <t>TIP35C</t>
        </is>
      </c>
      <c r="D162" s="0" t="inlineStr">
        <is>
          <t>Transistor</t>
        </is>
      </c>
      <c r="E162" s="0" t="inlineStr">
        <is>
          <t>C</t>
        </is>
      </c>
      <c r="F162" s="0">
        <f>4*4+3*3</f>
        <v/>
      </c>
      <c r="G162" s="0" t="n">
        <v>5</v>
      </c>
      <c r="H162" s="0">
        <f>INDEX(Price!$F$5:$Y$980,MATCH(A162,Price!$F$5:$F$980,FALSE),17)</f>
        <v/>
      </c>
      <c r="I162" s="0">
        <f>INDEX(Price!$F$5:$Y$980,MATCH(A162,Price!$F$5:$F$980,FALSE),18)</f>
        <v/>
      </c>
      <c r="J162" s="0">
        <f>INDEX(Price!$F$5:$Y$980,MATCH(A162,Price!$F$5:$F$980,FALSE),19)</f>
        <v/>
      </c>
      <c r="K162" s="0">
        <f>INDEX(Price!$F$5:$Y$980,MATCH(A162,Price!$F$5:$F$980,FALSE),20)</f>
        <v/>
      </c>
      <c r="L162" s="1" t="inlineStr">
        <is>
          <t xml:space="preserve">TIP35C データシート (PDF) </t>
        </is>
      </c>
      <c r="N162" s="4" t="n">
        <v>44784</v>
      </c>
    </row>
    <row r="163" ht="77" customHeight="1" s="19">
      <c r="A163" s="0" t="inlineStr">
        <is>
          <t>FTP009</t>
        </is>
      </c>
      <c r="B163" s="0" t="inlineStr">
        <is>
          <t>Transistor PNP Power</t>
        </is>
      </c>
      <c r="C163" s="0" t="inlineStr">
        <is>
          <t>TIP36C</t>
        </is>
      </c>
      <c r="D163" s="0" t="inlineStr">
        <is>
          <t>Transistor</t>
        </is>
      </c>
      <c r="E163" s="0" t="inlineStr">
        <is>
          <t>C</t>
        </is>
      </c>
      <c r="F163" s="0" t="n">
        <v>25</v>
      </c>
      <c r="G163" s="0" t="n">
        <v>5</v>
      </c>
      <c r="H163" s="0">
        <f>INDEX(Price!$F$5:$Y$980,MATCH(A163,Price!$F$5:$F$980,FALSE),17)</f>
        <v/>
      </c>
      <c r="I163" s="0">
        <f>INDEX(Price!$F$5:$Y$980,MATCH(A163,Price!$F$5:$F$980,FALSE),18)</f>
        <v/>
      </c>
      <c r="J163" s="0">
        <f>INDEX(Price!$F$5:$Y$980,MATCH(A163,Price!$F$5:$F$980,FALSE),19)</f>
        <v/>
      </c>
      <c r="K163" s="0">
        <f>INDEX(Price!$F$5:$Y$980,MATCH(A163,Price!$F$5:$F$980,FALSE),20)</f>
        <v/>
      </c>
      <c r="L163" s="1" t="inlineStr">
        <is>
          <t xml:space="preserve">TIP36C データシート (PDF) </t>
        </is>
      </c>
      <c r="N163" s="4" t="n">
        <v>44784</v>
      </c>
    </row>
    <row r="164" ht="77" customHeight="1" s="19">
      <c r="A164" s="0" t="inlineStr">
        <is>
          <t>FTN010</t>
        </is>
      </c>
      <c r="B164" s="0" t="inlineStr">
        <is>
          <t>Transistor NPN 65V 100mA HFE/220</t>
        </is>
      </c>
      <c r="C164" s="0" t="inlineStr">
        <is>
          <t>BC546ABU</t>
        </is>
      </c>
      <c r="D164" s="0" t="inlineStr">
        <is>
          <t>Transistor</t>
        </is>
      </c>
      <c r="E164" s="0" t="inlineStr">
        <is>
          <t>C</t>
        </is>
      </c>
      <c r="F164" s="0" t="n">
        <v>100</v>
      </c>
      <c r="G164" s="0" t="n">
        <v>20</v>
      </c>
      <c r="H164" s="0">
        <f>INDEX(Price!$F$5:$Y$980,MATCH(A164,Price!$F$5:$F$980,FALSE),17)</f>
        <v/>
      </c>
      <c r="I164" s="0">
        <f>INDEX(Price!$F$5:$Y$980,MATCH(A164,Price!$F$5:$F$980,FALSE),18)</f>
        <v/>
      </c>
      <c r="J164" s="0">
        <f>INDEX(Price!$F$5:$Y$980,MATCH(A164,Price!$F$5:$F$980,FALSE),19)</f>
        <v/>
      </c>
      <c r="K164" s="0">
        <f>INDEX(Price!$F$5:$Y$980,MATCH(A164,Price!$F$5:$F$980,FALSE),20)</f>
        <v/>
      </c>
      <c r="L164" s="1" t="inlineStr">
        <is>
          <t xml:space="preserve">BC546ABU データシート (PDF) </t>
        </is>
      </c>
      <c r="N164" s="4" t="n">
        <v>44784</v>
      </c>
    </row>
    <row r="165" ht="77" customHeight="1" s="19">
      <c r="A165" s="0" t="inlineStr">
        <is>
          <t>FTP011</t>
        </is>
      </c>
      <c r="B165" s="0" t="inlineStr">
        <is>
          <t>Transistor PNP 30V 100mA HFE/450</t>
        </is>
      </c>
      <c r="C165" s="0" t="inlineStr">
        <is>
          <t>BC549BTA</t>
        </is>
      </c>
      <c r="D165" s="0" t="inlineStr">
        <is>
          <t>Transistor</t>
        </is>
      </c>
      <c r="E165" s="0" t="inlineStr">
        <is>
          <t>C</t>
        </is>
      </c>
      <c r="F165" s="0" t="n">
        <v>100</v>
      </c>
      <c r="G165" s="0" t="n">
        <v>20</v>
      </c>
      <c r="H165" s="0">
        <f>INDEX(Price!$F$5:$Y$980,MATCH(A165,Price!$F$5:$F$980,FALSE),17)</f>
        <v/>
      </c>
      <c r="I165" s="0">
        <f>INDEX(Price!$F$5:$Y$980,MATCH(A165,Price!$F$5:$F$980,FALSE),18)</f>
        <v/>
      </c>
      <c r="J165" s="0">
        <f>INDEX(Price!$F$5:$Y$980,MATCH(A165,Price!$F$5:$F$980,FALSE),19)</f>
        <v/>
      </c>
      <c r="K165" s="0">
        <f>INDEX(Price!$F$5:$Y$980,MATCH(A165,Price!$F$5:$F$980,FALSE),20)</f>
        <v/>
      </c>
      <c r="L165" s="1" t="inlineStr">
        <is>
          <t xml:space="preserve">BC549BTA データシート (PDF) </t>
        </is>
      </c>
      <c r="N165" s="4" t="n">
        <v>44784</v>
      </c>
    </row>
    <row r="166" ht="77" customHeight="1" s="19">
      <c r="A166" s="0" t="inlineStr">
        <is>
          <t>FTP012</t>
        </is>
      </c>
      <c r="B166" s="0" t="inlineStr">
        <is>
          <t>Transistors PNP TO-92 GP AMP</t>
        </is>
      </c>
      <c r="C166" s="0" t="inlineStr">
        <is>
          <t>BC559BTA</t>
        </is>
      </c>
      <c r="D166" s="0" t="inlineStr">
        <is>
          <t>Transistor</t>
        </is>
      </c>
      <c r="E166" s="0" t="inlineStr">
        <is>
          <t>C</t>
        </is>
      </c>
      <c r="F166" s="0" t="n">
        <v>100</v>
      </c>
      <c r="G166" s="0" t="n">
        <v>20</v>
      </c>
      <c r="H166" s="0">
        <f>INDEX(Price!$F$5:$Y$980,MATCH(A166,Price!$F$5:$F$980,FALSE),17)</f>
        <v/>
      </c>
      <c r="I166" s="0">
        <f>INDEX(Price!$F$5:$Y$980,MATCH(A166,Price!$F$5:$F$980,FALSE),18)</f>
        <v/>
      </c>
      <c r="J166" s="0">
        <f>INDEX(Price!$F$5:$Y$980,MATCH(A166,Price!$F$5:$F$980,FALSE),19)</f>
        <v/>
      </c>
      <c r="K166" s="0">
        <f>INDEX(Price!$F$5:$Y$980,MATCH(A166,Price!$F$5:$F$980,FALSE),20)</f>
        <v/>
      </c>
      <c r="L166" s="1" t="inlineStr">
        <is>
          <t xml:space="preserve">BC559BTA データシート (PDF) </t>
        </is>
      </c>
      <c r="N166" s="4" t="n">
        <v>44784</v>
      </c>
    </row>
    <row r="167" ht="77" customHeight="1" s="19">
      <c r="A167" s="0" t="inlineStr">
        <is>
          <t>FTN013</t>
        </is>
      </c>
      <c r="B167" s="0" t="inlineStr">
        <is>
          <t>Transistor NPN 200W</t>
        </is>
      </c>
      <c r="C167" s="0" t="inlineStr">
        <is>
          <t>NJW21194G</t>
        </is>
      </c>
      <c r="D167" s="0" t="inlineStr">
        <is>
          <t>Transistor</t>
        </is>
      </c>
      <c r="E167" s="0" t="inlineStr">
        <is>
          <t>C</t>
        </is>
      </c>
      <c r="F167" s="0" t="n">
        <v>10</v>
      </c>
      <c r="G167" s="0" t="n">
        <v>2</v>
      </c>
      <c r="H167" s="0">
        <f>INDEX(Price!$F$5:$Y$980,MATCH(A167,Price!$F$5:$F$980,FALSE),17)</f>
        <v/>
      </c>
      <c r="I167" s="0">
        <f>INDEX(Price!$F$5:$Y$980,MATCH(A167,Price!$F$5:$F$980,FALSE),18)</f>
        <v/>
      </c>
      <c r="J167" s="0">
        <f>INDEX(Price!$F$5:$Y$980,MATCH(A167,Price!$F$5:$F$980,FALSE),19)</f>
        <v/>
      </c>
      <c r="K167" s="0">
        <f>INDEX(Price!$F$5:$Y$980,MATCH(A167,Price!$F$5:$F$980,FALSE),20)</f>
        <v/>
      </c>
      <c r="L167" s="1" t="inlineStr">
        <is>
          <t xml:space="preserve">NJW21194G データシート (PDF) </t>
        </is>
      </c>
      <c r="N167" s="4" t="n">
        <v>44784</v>
      </c>
    </row>
    <row r="168" ht="77" customHeight="1" s="19">
      <c r="A168" s="0" t="inlineStr">
        <is>
          <t>FTP014</t>
        </is>
      </c>
      <c r="B168" s="0" t="inlineStr">
        <is>
          <t>Transistor PNP 200W</t>
        </is>
      </c>
      <c r="C168" s="0" t="inlineStr">
        <is>
          <t>NJW21193G</t>
        </is>
      </c>
      <c r="D168" s="0" t="inlineStr">
        <is>
          <t>Transistor</t>
        </is>
      </c>
      <c r="E168" s="0" t="inlineStr">
        <is>
          <t>C</t>
        </is>
      </c>
      <c r="F168" s="0" t="n">
        <v>10</v>
      </c>
      <c r="G168" s="0" t="n">
        <v>2</v>
      </c>
      <c r="H168" s="0">
        <f>INDEX(Price!$F$5:$Y$980,MATCH(A168,Price!$F$5:$F$980,FALSE),17)</f>
        <v/>
      </c>
      <c r="I168" s="0">
        <f>INDEX(Price!$F$5:$Y$980,MATCH(A168,Price!$F$5:$F$980,FALSE),18)</f>
        <v/>
      </c>
      <c r="J168" s="0">
        <f>INDEX(Price!$F$5:$Y$980,MATCH(A168,Price!$F$5:$F$980,FALSE),19)</f>
        <v/>
      </c>
      <c r="K168" s="0">
        <f>INDEX(Price!$F$5:$Y$980,MATCH(A168,Price!$F$5:$F$980,FALSE),20)</f>
        <v/>
      </c>
      <c r="L168" s="1" t="inlineStr">
        <is>
          <t xml:space="preserve">NJW21193G データシート (PDF) </t>
        </is>
      </c>
      <c r="N168" s="4" t="n">
        <v>44784</v>
      </c>
    </row>
    <row r="169" ht="77" customHeight="1" s="19">
      <c r="A169" s="0" t="inlineStr">
        <is>
          <t>FTN015</t>
        </is>
      </c>
      <c r="B169" s="0" t="inlineStr">
        <is>
          <t>Transistor NPN 300V 0.5A 20W</t>
        </is>
      </c>
      <c r="C169" s="0" t="inlineStr">
        <is>
          <t>MJE340</t>
        </is>
      </c>
      <c r="D169" s="0" t="inlineStr">
        <is>
          <t>Transistor</t>
        </is>
      </c>
      <c r="E169" s="0" t="inlineStr">
        <is>
          <t>C</t>
        </is>
      </c>
      <c r="F169" s="0" t="n">
        <v>25</v>
      </c>
      <c r="G169" s="0" t="n">
        <v>5</v>
      </c>
      <c r="H169" s="0">
        <f>INDEX(Price!$F$5:$Y$980,MATCH(A169,Price!$F$5:$F$980,FALSE),17)</f>
        <v/>
      </c>
      <c r="I169" s="0">
        <f>INDEX(Price!$F$5:$Y$980,MATCH(A169,Price!$F$5:$F$980,FALSE),18)</f>
        <v/>
      </c>
      <c r="J169" s="0">
        <f>INDEX(Price!$F$5:$Y$980,MATCH(A169,Price!$F$5:$F$980,FALSE),19)</f>
        <v/>
      </c>
      <c r="K169" s="0">
        <f>INDEX(Price!$F$5:$Y$980,MATCH(A169,Price!$F$5:$F$980,FALSE),20)</f>
        <v/>
      </c>
      <c r="L169" s="1" t="inlineStr">
        <is>
          <t xml:space="preserve">MJE340 データシート (PDF) </t>
        </is>
      </c>
      <c r="N169" s="4" t="n">
        <v>44784</v>
      </c>
    </row>
    <row r="170" ht="77" customHeight="1" s="19">
      <c r="A170" s="0" t="inlineStr">
        <is>
          <t>FTP016</t>
        </is>
      </c>
      <c r="B170" s="0" t="inlineStr">
        <is>
          <t>Transistor PNP 300V 0.5A 20W</t>
        </is>
      </c>
      <c r="C170" s="0" t="inlineStr">
        <is>
          <t>MJE350G</t>
        </is>
      </c>
      <c r="D170" s="0" t="inlineStr">
        <is>
          <t>Transistor</t>
        </is>
      </c>
      <c r="E170" s="0" t="inlineStr">
        <is>
          <t>C</t>
        </is>
      </c>
      <c r="F170" s="0" t="n">
        <v>25</v>
      </c>
      <c r="G170" s="0" t="n">
        <v>5</v>
      </c>
      <c r="H170" s="0">
        <f>INDEX(Price!$F$5:$Y$980,MATCH(A170,Price!$F$5:$F$980,FALSE),17)</f>
        <v/>
      </c>
      <c r="I170" s="0">
        <f>INDEX(Price!$F$5:$Y$980,MATCH(A170,Price!$F$5:$F$980,FALSE),18)</f>
        <v/>
      </c>
      <c r="J170" s="0">
        <f>INDEX(Price!$F$5:$Y$980,MATCH(A170,Price!$F$5:$F$980,FALSE),19)</f>
        <v/>
      </c>
      <c r="K170" s="0">
        <f>INDEX(Price!$F$5:$Y$980,MATCH(A170,Price!$F$5:$F$980,FALSE),20)</f>
        <v/>
      </c>
      <c r="L170" s="1" t="inlineStr">
        <is>
          <t xml:space="preserve">MJE350G データシート (PDF) </t>
        </is>
      </c>
      <c r="N170" s="4" t="n">
        <v>44784</v>
      </c>
    </row>
    <row r="171" ht="77" customHeight="1" s="19">
      <c r="A171" s="0" t="inlineStr">
        <is>
          <t>FTN017</t>
        </is>
      </c>
      <c r="B171" s="0" t="inlineStr">
        <is>
          <t>Darlington Transistor NPN 10A 80V</t>
        </is>
      </c>
      <c r="C171" s="0" t="inlineStr">
        <is>
          <t>TIP141</t>
        </is>
      </c>
      <c r="D171" s="0" t="inlineStr">
        <is>
          <t>Transistor</t>
        </is>
      </c>
      <c r="E171" s="0" t="inlineStr">
        <is>
          <t>C</t>
        </is>
      </c>
      <c r="F171" s="0" t="n">
        <v>25</v>
      </c>
      <c r="G171" s="0" t="n">
        <v>5</v>
      </c>
      <c r="H171" s="0">
        <f>INDEX(Price!$F$5:$Y$980,MATCH(A171,Price!$F$5:$F$980,FALSE),17)</f>
        <v/>
      </c>
      <c r="I171" s="0">
        <f>INDEX(Price!$F$5:$Y$980,MATCH(A171,Price!$F$5:$F$980,FALSE),18)</f>
        <v/>
      </c>
      <c r="J171" s="0">
        <f>INDEX(Price!$F$5:$Y$980,MATCH(A171,Price!$F$5:$F$980,FALSE),19)</f>
        <v/>
      </c>
      <c r="K171" s="0">
        <f>INDEX(Price!$F$5:$Y$980,MATCH(A171,Price!$F$5:$F$980,FALSE),20)</f>
        <v/>
      </c>
      <c r="L171" s="1" t="inlineStr">
        <is>
          <t xml:space="preserve">TIP141G データシート (PDF) </t>
        </is>
      </c>
      <c r="N171" s="4" t="n">
        <v>44784</v>
      </c>
    </row>
    <row r="172" ht="77" customHeight="1" s="19">
      <c r="A172" s="0" t="inlineStr">
        <is>
          <t>FTP018</t>
        </is>
      </c>
      <c r="B172" s="0" t="inlineStr">
        <is>
          <t>Darlington Transistor PNP 10A 80V</t>
        </is>
      </c>
      <c r="C172" s="0" t="inlineStr">
        <is>
          <t>TIP146</t>
        </is>
      </c>
      <c r="D172" s="0" t="inlineStr">
        <is>
          <t>Transistor</t>
        </is>
      </c>
      <c r="E172" s="0" t="inlineStr">
        <is>
          <t>C</t>
        </is>
      </c>
      <c r="F172" s="5" t="inlineStr">
        <is>
          <t>-</t>
        </is>
      </c>
      <c r="G172" s="5" t="inlineStr">
        <is>
          <t>-</t>
        </is>
      </c>
      <c r="H172" s="0">
        <f>INDEX(Price!$F$5:$Y$980,MATCH(A172,Price!$F$5:$F$980,FALSE),17)</f>
        <v/>
      </c>
      <c r="I172" s="0">
        <f>INDEX(Price!$F$5:$Y$980,MATCH(A172,Price!$F$5:$F$980,FALSE),18)</f>
        <v/>
      </c>
      <c r="J172" s="0">
        <f>INDEX(Price!$F$5:$Y$980,MATCH(A172,Price!$F$5:$F$980,FALSE),19)</f>
        <v/>
      </c>
      <c r="K172" s="0">
        <f>INDEX(Price!$F$5:$Y$980,MATCH(A172,Price!$F$5:$F$980,FALSE),20)</f>
        <v/>
      </c>
      <c r="L172" s="1" t="inlineStr">
        <is>
          <t xml:space="preserve">TIP146 データシート (PDF) </t>
        </is>
      </c>
      <c r="N172" s="4" t="n">
        <v>44784</v>
      </c>
    </row>
    <row r="173" ht="77" customHeight="1" s="19">
      <c r="A173" s="0" t="inlineStr">
        <is>
          <t>FTN019</t>
        </is>
      </c>
      <c r="B173" s="2" t="inlineStr">
        <is>
          <t>Darlington Transistor NPN 20A 100V</t>
        </is>
      </c>
      <c r="C173" s="0" t="inlineStr">
        <is>
          <t>2N6284G</t>
        </is>
      </c>
      <c r="D173" s="0" t="inlineStr">
        <is>
          <t>Transistor</t>
        </is>
      </c>
      <c r="E173" s="0" t="inlineStr">
        <is>
          <t>C</t>
        </is>
      </c>
      <c r="F173" s="5" t="inlineStr">
        <is>
          <t>-</t>
        </is>
      </c>
      <c r="G173" s="5" t="inlineStr">
        <is>
          <t>-</t>
        </is>
      </c>
      <c r="H173" s="0">
        <f>INDEX(Price!$F$5:$Y$980,MATCH(A173,Price!$F$5:$F$980,FALSE),17)</f>
        <v/>
      </c>
      <c r="I173" s="0">
        <f>INDEX(Price!$F$5:$Y$980,MATCH(A173,Price!$F$5:$F$980,FALSE),18)</f>
        <v/>
      </c>
      <c r="J173" s="0">
        <f>INDEX(Price!$F$5:$Y$980,MATCH(A173,Price!$F$5:$F$980,FALSE),19)</f>
        <v/>
      </c>
      <c r="K173" s="0">
        <f>INDEX(Price!$F$5:$Y$980,MATCH(A173,Price!$F$5:$F$980,FALSE),20)</f>
        <v/>
      </c>
      <c r="N173" s="4" t="n">
        <v>44784</v>
      </c>
    </row>
    <row r="174" ht="77" customHeight="1" s="19">
      <c r="A174" s="0" t="inlineStr">
        <is>
          <t>FTP020</t>
        </is>
      </c>
      <c r="B174" s="2" t="inlineStr">
        <is>
          <t>Darlington Transistor PNP 20A 100V</t>
        </is>
      </c>
      <c r="C174" s="0" t="inlineStr">
        <is>
          <t>2N6287G</t>
        </is>
      </c>
      <c r="D174" s="0" t="inlineStr">
        <is>
          <t>Transistor</t>
        </is>
      </c>
      <c r="E174" s="0" t="inlineStr">
        <is>
          <t>C</t>
        </is>
      </c>
      <c r="F174" s="5" t="inlineStr">
        <is>
          <t>-</t>
        </is>
      </c>
      <c r="G174" s="5" t="inlineStr">
        <is>
          <t>-</t>
        </is>
      </c>
      <c r="H174" s="0">
        <f>INDEX(Price!$F$5:$Y$980,MATCH(A174,Price!$F$5:$F$980,FALSE),17)</f>
        <v/>
      </c>
      <c r="I174" s="0">
        <f>INDEX(Price!$F$5:$Y$980,MATCH(A174,Price!$F$5:$F$980,FALSE),18)</f>
        <v/>
      </c>
      <c r="J174" s="0">
        <f>INDEX(Price!$F$5:$Y$980,MATCH(A174,Price!$F$5:$F$980,FALSE),19)</f>
        <v/>
      </c>
      <c r="K174" s="0">
        <f>INDEX(Price!$F$5:$Y$980,MATCH(A174,Price!$F$5:$F$980,FALSE),20)</f>
        <v/>
      </c>
      <c r="N174" s="4" t="n">
        <v>44784</v>
      </c>
    </row>
    <row r="175" ht="77" customHeight="1" s="19">
      <c r="A175" s="0" t="inlineStr">
        <is>
          <t>FTP021</t>
        </is>
      </c>
      <c r="B175" s="2" t="inlineStr">
        <is>
          <t>Darlington Transistor NPN Power</t>
        </is>
      </c>
      <c r="C175" s="0" t="inlineStr">
        <is>
          <t>TIP120</t>
        </is>
      </c>
      <c r="D175" s="0" t="inlineStr">
        <is>
          <t>Transistor</t>
        </is>
      </c>
      <c r="E175" s="0" t="inlineStr">
        <is>
          <t>C</t>
        </is>
      </c>
      <c r="F175" s="0" t="n">
        <v>25</v>
      </c>
      <c r="G175" s="0" t="n">
        <v>5</v>
      </c>
      <c r="H175" s="0">
        <f>INDEX(Price!$F$5:$Y$980,MATCH(A175,Price!$F$5:$F$980,FALSE),17)</f>
        <v/>
      </c>
      <c r="I175" s="0">
        <f>INDEX(Price!$F$5:$Y$980,MATCH(A175,Price!$F$5:$F$980,FALSE),18)</f>
        <v/>
      </c>
      <c r="J175" s="0">
        <f>INDEX(Price!$F$5:$Y$980,MATCH(A175,Price!$F$5:$F$980,FALSE),19)</f>
        <v/>
      </c>
      <c r="K175" s="0">
        <f>INDEX(Price!$F$5:$Y$980,MATCH(A175,Price!$F$5:$F$980,FALSE),20)</f>
        <v/>
      </c>
      <c r="L175" s="1" t="inlineStr">
        <is>
          <t xml:space="preserve">TIP120 データシート (PDF) </t>
        </is>
      </c>
      <c r="N175" s="4" t="n">
        <v>44784</v>
      </c>
    </row>
    <row r="176" ht="77" customHeight="1" s="19">
      <c r="A176" s="0" t="inlineStr">
        <is>
          <t>FTN022</t>
        </is>
      </c>
      <c r="B176" s="2" t="inlineStr">
        <is>
          <t>Darlington Transistor PNP Power</t>
        </is>
      </c>
      <c r="C176" s="0" t="inlineStr">
        <is>
          <t>TIP125</t>
        </is>
      </c>
      <c r="D176" s="0" t="inlineStr">
        <is>
          <t>Transistor</t>
        </is>
      </c>
      <c r="E176" s="0" t="inlineStr">
        <is>
          <t>C</t>
        </is>
      </c>
      <c r="F176" s="0" t="n">
        <v>25</v>
      </c>
      <c r="G176" s="0" t="n">
        <v>5</v>
      </c>
      <c r="H176" s="0">
        <f>INDEX(Price!$F$5:$Y$980,MATCH(A176,Price!$F$5:$F$980,FALSE),17)</f>
        <v/>
      </c>
      <c r="I176" s="0">
        <f>INDEX(Price!$F$5:$Y$980,MATCH(A176,Price!$F$5:$F$980,FALSE),18)</f>
        <v/>
      </c>
      <c r="J176" s="0">
        <f>INDEX(Price!$F$5:$Y$980,MATCH(A176,Price!$F$5:$F$980,FALSE),19)</f>
        <v/>
      </c>
      <c r="K176" s="0">
        <f>INDEX(Price!$F$5:$Y$980,MATCH(A176,Price!$F$5:$F$980,FALSE),20)</f>
        <v/>
      </c>
      <c r="L176" s="1" t="inlineStr">
        <is>
          <t xml:space="preserve">TIP125 データシート (PDF) </t>
        </is>
      </c>
      <c r="N176" s="4" t="n">
        <v>44784</v>
      </c>
    </row>
    <row r="177" ht="77" customHeight="1" s="19">
      <c r="A177" s="0" t="inlineStr">
        <is>
          <t>FTN023</t>
        </is>
      </c>
      <c r="B177" s="2" t="inlineStr">
        <is>
          <t>Darlington Transistor PNP 20A 100V</t>
        </is>
      </c>
      <c r="C177" s="0" t="inlineStr">
        <is>
          <t>MJH6287G</t>
        </is>
      </c>
      <c r="D177" s="0" t="inlineStr">
        <is>
          <t>Transistor</t>
        </is>
      </c>
      <c r="E177" s="0" t="inlineStr">
        <is>
          <t>C</t>
        </is>
      </c>
      <c r="F177" s="0" t="n">
        <v>10</v>
      </c>
      <c r="G177" s="0" t="n">
        <v>2</v>
      </c>
      <c r="H177" s="0">
        <f>INDEX(Price!$F$5:$Y$980,MATCH(A177,Price!$F$5:$F$980,FALSE),17)</f>
        <v/>
      </c>
      <c r="I177" s="0">
        <f>INDEX(Price!$F$5:$Y$980,MATCH(A177,Price!$F$5:$F$980,FALSE),18)</f>
        <v/>
      </c>
      <c r="J177" s="0">
        <f>INDEX(Price!$F$5:$Y$980,MATCH(A177,Price!$F$5:$F$980,FALSE),19)</f>
        <v/>
      </c>
      <c r="K177" s="0">
        <f>INDEX(Price!$F$5:$Y$980,MATCH(A177,Price!$F$5:$F$980,FALSE),20)</f>
        <v/>
      </c>
      <c r="L177" s="1" t="inlineStr">
        <is>
          <t xml:space="preserve">MJH6287 データシート (PDF) </t>
        </is>
      </c>
      <c r="N177" s="4" t="n">
        <v>44784</v>
      </c>
    </row>
    <row r="178" ht="77" customHeight="1" s="19">
      <c r="A178" s="0" t="inlineStr">
        <is>
          <t>FTP024</t>
        </is>
      </c>
      <c r="B178" s="2" t="inlineStr">
        <is>
          <t>Darlington Transistor NPN 20A 100V</t>
        </is>
      </c>
      <c r="C178" s="0" t="inlineStr">
        <is>
          <t>MJH6284G</t>
        </is>
      </c>
      <c r="D178" s="0" t="inlineStr">
        <is>
          <t>Transistor</t>
        </is>
      </c>
      <c r="E178" s="0" t="inlineStr">
        <is>
          <t>C</t>
        </is>
      </c>
      <c r="F178" s="0" t="n">
        <v>10</v>
      </c>
      <c r="G178" s="0" t="n">
        <v>2</v>
      </c>
      <c r="H178" s="0">
        <f>INDEX(Price!$F$5:$Y$980,MATCH(A178,Price!$F$5:$F$980,FALSE),17)</f>
        <v/>
      </c>
      <c r="I178" s="0">
        <f>INDEX(Price!$F$5:$Y$980,MATCH(A178,Price!$F$5:$F$980,FALSE),18)</f>
        <v/>
      </c>
      <c r="J178" s="0">
        <f>INDEX(Price!$F$5:$Y$980,MATCH(A178,Price!$F$5:$F$980,FALSE),19)</f>
        <v/>
      </c>
      <c r="K178" s="0">
        <f>INDEX(Price!$F$5:$Y$980,MATCH(A178,Price!$F$5:$F$980,FALSE),20)</f>
        <v/>
      </c>
      <c r="L178" s="1" t="inlineStr">
        <is>
          <t xml:space="preserve">MJH6284 データシート (PDF) </t>
        </is>
      </c>
      <c r="N178" s="4" t="n">
        <v>44784</v>
      </c>
    </row>
    <row r="179" ht="77" customHeight="1" s="19">
      <c r="A179" s="0" t="inlineStr">
        <is>
          <t>FTM001</t>
        </is>
      </c>
      <c r="B179" s="2" t="inlineStr">
        <is>
          <t>MOSFET N-Chan 200V 9.5A 300mOhm</t>
        </is>
      </c>
      <c r="C179" s="0" t="inlineStr">
        <is>
          <t>IRF630</t>
        </is>
      </c>
      <c r="D179" s="0" t="inlineStr">
        <is>
          <t>Transistor</t>
        </is>
      </c>
      <c r="E179" s="0" t="inlineStr">
        <is>
          <t>C</t>
        </is>
      </c>
      <c r="F179" s="0" t="n">
        <v>22</v>
      </c>
      <c r="G179" s="0" t="n">
        <v>5</v>
      </c>
      <c r="H179" s="0">
        <f>INDEX(Price!$F$5:$Y$980,MATCH(A179,Price!$F$5:$F$980,FALSE),17)</f>
        <v/>
      </c>
      <c r="I179" s="0">
        <f>INDEX(Price!$F$5:$Y$980,MATCH(A179,Price!$F$5:$F$980,FALSE),18)</f>
        <v/>
      </c>
      <c r="J179" s="0">
        <f>INDEX(Price!$F$5:$Y$980,MATCH(A179,Price!$F$5:$F$980,FALSE),19)</f>
        <v/>
      </c>
      <c r="K179" s="0">
        <f>INDEX(Price!$F$5:$Y$980,MATCH(A179,Price!$F$5:$F$980,FALSE),20)</f>
        <v/>
      </c>
      <c r="L179" s="1" t="inlineStr">
        <is>
          <t xml:space="preserve">IRF630NPBF データシート (PDF) </t>
        </is>
      </c>
      <c r="N179" s="4" t="n">
        <v>44784</v>
      </c>
    </row>
    <row r="180" ht="77" customHeight="1" s="19">
      <c r="A180" s="0" t="inlineStr">
        <is>
          <t>FTM002</t>
        </is>
      </c>
      <c r="B180" s="2" t="inlineStr">
        <is>
          <t>MOSFET P-Chan 200V 6.5A 800mOhm</t>
        </is>
      </c>
      <c r="C180" s="0" t="inlineStr">
        <is>
          <t>IRF9630</t>
        </is>
      </c>
      <c r="D180" s="0" t="inlineStr">
        <is>
          <t>Transistor</t>
        </is>
      </c>
      <c r="E180" s="0" t="inlineStr">
        <is>
          <t>C</t>
        </is>
      </c>
      <c r="F180" s="0" t="n">
        <v>24</v>
      </c>
      <c r="G180" s="0" t="n">
        <v>5</v>
      </c>
      <c r="H180" s="0">
        <f>INDEX(Price!$F$5:$Y$980,MATCH(A180,Price!$F$5:$F$980,FALSE),17)</f>
        <v/>
      </c>
      <c r="I180" s="0">
        <f>INDEX(Price!$F$5:$Y$980,MATCH(A180,Price!$F$5:$F$980,FALSE),18)</f>
        <v/>
      </c>
      <c r="J180" s="0">
        <f>INDEX(Price!$F$5:$Y$980,MATCH(A180,Price!$F$5:$F$980,FALSE),19)</f>
        <v/>
      </c>
      <c r="K180" s="0">
        <f>INDEX(Price!$F$5:$Y$980,MATCH(A180,Price!$F$5:$F$980,FALSE),20)</f>
        <v/>
      </c>
      <c r="L180" s="1" t="inlineStr">
        <is>
          <t xml:space="preserve">IRF9630PBF-BE3 データシート (PDF) </t>
        </is>
      </c>
      <c r="N180" s="4" t="n">
        <v>44784</v>
      </c>
    </row>
    <row r="181" ht="77" customHeight="1" s="19">
      <c r="A181" s="0" t="inlineStr">
        <is>
          <t>FTM003</t>
        </is>
      </c>
      <c r="B181" s="2" t="inlineStr">
        <is>
          <t>MOSFET N-Chan 60V 11A QEFT</t>
        </is>
      </c>
      <c r="C181" s="0" t="inlineStr">
        <is>
          <t>FQU13N06L</t>
        </is>
      </c>
      <c r="D181" s="0" t="inlineStr">
        <is>
          <t>Transistor</t>
        </is>
      </c>
      <c r="E181" s="0" t="inlineStr">
        <is>
          <t>C</t>
        </is>
      </c>
      <c r="F181" s="0" t="n">
        <v>25</v>
      </c>
      <c r="G181" s="0" t="n">
        <v>5</v>
      </c>
      <c r="H181" s="0">
        <f>INDEX(Price!$F$5:$Y$980,MATCH(A181,Price!$F$5:$F$980,FALSE),17)</f>
        <v/>
      </c>
      <c r="I181" s="0">
        <f>INDEX(Price!$F$5:$Y$980,MATCH(A181,Price!$F$5:$F$980,FALSE),18)</f>
        <v/>
      </c>
      <c r="J181" s="0">
        <f>INDEX(Price!$F$5:$Y$980,MATCH(A181,Price!$F$5:$F$980,FALSE),19)</f>
        <v/>
      </c>
      <c r="K181" s="0">
        <f>INDEX(Price!$F$5:$Y$980,MATCH(A181,Price!$F$5:$F$980,FALSE),20)</f>
        <v/>
      </c>
      <c r="L181" s="1" t="inlineStr">
        <is>
          <t xml:space="preserve">FQU13N06LTU-WS データシート (PDF) </t>
        </is>
      </c>
      <c r="N181" s="4" t="n">
        <v>44784</v>
      </c>
    </row>
    <row r="182" ht="77" customHeight="1" s="19">
      <c r="A182" s="0" t="inlineStr">
        <is>
          <t>FTM004</t>
        </is>
      </c>
      <c r="B182" s="2" t="inlineStr">
        <is>
          <t>MOSFET N-Chan 60V 32A QFET Logic</t>
        </is>
      </c>
      <c r="C182" s="0" t="inlineStr">
        <is>
          <t>FQP30N06L</t>
        </is>
      </c>
      <c r="D182" s="0" t="inlineStr">
        <is>
          <t>Transistor</t>
        </is>
      </c>
      <c r="E182" s="0" t="inlineStr">
        <is>
          <t>C</t>
        </is>
      </c>
      <c r="F182" s="0" t="n">
        <v>25</v>
      </c>
      <c r="G182" s="0" t="n">
        <v>5</v>
      </c>
      <c r="H182" s="0">
        <f>INDEX(Price!$F$5:$Y$980,MATCH(A182,Price!$F$5:$F$980,FALSE),17)</f>
        <v/>
      </c>
      <c r="I182" s="0">
        <f>INDEX(Price!$F$5:$Y$980,MATCH(A182,Price!$F$5:$F$980,FALSE),18)</f>
        <v/>
      </c>
      <c r="J182" s="0">
        <f>INDEX(Price!$F$5:$Y$980,MATCH(A182,Price!$F$5:$F$980,FALSE),19)</f>
        <v/>
      </c>
      <c r="K182" s="0">
        <f>INDEX(Price!$F$5:$Y$980,MATCH(A182,Price!$F$5:$F$980,FALSE),20)</f>
        <v/>
      </c>
      <c r="L182" s="1" t="inlineStr">
        <is>
          <t xml:space="preserve">FQP30N06L データシート (PDF) </t>
        </is>
      </c>
      <c r="N182" s="4" t="n">
        <v>44784</v>
      </c>
    </row>
    <row r="183" ht="77" customHeight="1" s="19">
      <c r="A183" s="0" t="inlineStr">
        <is>
          <t>FTM005</t>
        </is>
      </c>
      <c r="B183" s="2" t="inlineStr">
        <is>
          <t>MOSFET N-Chan 40V 87A 9.2mOhms</t>
        </is>
      </c>
      <c r="C183" s="0" t="inlineStr">
        <is>
          <t>AUIRF3504</t>
        </is>
      </c>
      <c r="D183" s="0" t="inlineStr">
        <is>
          <t>Transistor</t>
        </is>
      </c>
      <c r="E183" s="0" t="inlineStr">
        <is>
          <t>C</t>
        </is>
      </c>
      <c r="F183" s="0" t="n">
        <v>10</v>
      </c>
      <c r="G183" s="0" t="n">
        <v>2</v>
      </c>
      <c r="H183" s="0">
        <f>INDEX(Price!$F$5:$Y$980,MATCH(A183,Price!$F$5:$F$980,FALSE),17)</f>
        <v/>
      </c>
      <c r="I183" s="0">
        <f>INDEX(Price!$F$5:$Y$980,MATCH(A183,Price!$F$5:$F$980,FALSE),18)</f>
        <v/>
      </c>
      <c r="J183" s="0">
        <f>INDEX(Price!$F$5:$Y$980,MATCH(A183,Price!$F$5:$F$980,FALSE),19)</f>
        <v/>
      </c>
      <c r="K183" s="0">
        <f>INDEX(Price!$F$5:$Y$980,MATCH(A183,Price!$F$5:$F$980,FALSE),20)</f>
        <v/>
      </c>
      <c r="L183" s="1" t="inlineStr">
        <is>
          <t xml:space="preserve">AUIRF3504 データシート (PDF) </t>
        </is>
      </c>
      <c r="N183" s="4" t="n">
        <v>44784</v>
      </c>
    </row>
    <row r="184" ht="77" customHeight="1" s="19">
      <c r="A184" s="0" t="inlineStr">
        <is>
          <t>FTM006</t>
        </is>
      </c>
      <c r="B184" s="2" t="inlineStr">
        <is>
          <t>MOSFET N-Chan 60V 200mA</t>
        </is>
      </c>
      <c r="C184" s="0" t="inlineStr">
        <is>
          <t>2N7000BU</t>
        </is>
      </c>
      <c r="D184" s="0" t="inlineStr">
        <is>
          <t>Transistor</t>
        </is>
      </c>
      <c r="E184" s="0" t="inlineStr">
        <is>
          <t>C</t>
        </is>
      </c>
      <c r="F184" s="0" t="n">
        <v>100</v>
      </c>
      <c r="G184" s="0" t="n">
        <v>20</v>
      </c>
      <c r="H184" s="0">
        <f>INDEX(Price!$F$5:$Y$980,MATCH(A184,Price!$F$5:$F$980,FALSE),17)</f>
        <v/>
      </c>
      <c r="I184" s="0">
        <f>INDEX(Price!$F$5:$Y$980,MATCH(A184,Price!$F$5:$F$980,FALSE),18)</f>
        <v/>
      </c>
      <c r="J184" s="0">
        <f>INDEX(Price!$F$5:$Y$980,MATCH(A184,Price!$F$5:$F$980,FALSE),19)</f>
        <v/>
      </c>
      <c r="K184" s="0">
        <f>INDEX(Price!$F$5:$Y$980,MATCH(A184,Price!$F$5:$F$980,FALSE),20)</f>
        <v/>
      </c>
      <c r="L184" s="1" t="inlineStr">
        <is>
          <t xml:space="preserve">2N7000BU データシート (PDF) </t>
        </is>
      </c>
      <c r="N184" s="4" t="n">
        <v>44784</v>
      </c>
    </row>
    <row r="185" ht="77" customHeight="1" s="19">
      <c r="A185" s="0" t="inlineStr">
        <is>
          <t>FTM007</t>
        </is>
      </c>
      <c r="B185" s="2" t="inlineStr">
        <is>
          <t>MOSFET P-Chan 60V 160mA</t>
        </is>
      </c>
      <c r="C185" s="0" t="inlineStr">
        <is>
          <t>ZVP3306A</t>
        </is>
      </c>
      <c r="D185" s="0" t="inlineStr">
        <is>
          <t>Transistor</t>
        </is>
      </c>
      <c r="E185" s="0" t="inlineStr">
        <is>
          <t>C</t>
        </is>
      </c>
      <c r="F185" s="0" t="n">
        <v>25</v>
      </c>
      <c r="G185" s="0" t="n">
        <v>5</v>
      </c>
      <c r="H185" s="0">
        <f>INDEX(Price!$F$5:$Y$980,MATCH(A185,Price!$F$5:$F$980,FALSE),17)</f>
        <v/>
      </c>
      <c r="I185" s="0">
        <f>INDEX(Price!$F$5:$Y$980,MATCH(A185,Price!$F$5:$F$980,FALSE),18)</f>
        <v/>
      </c>
      <c r="J185" s="0">
        <f>INDEX(Price!$F$5:$Y$980,MATCH(A185,Price!$F$5:$F$980,FALSE),19)</f>
        <v/>
      </c>
      <c r="K185" s="0">
        <f>INDEX(Price!$F$5:$Y$980,MATCH(A185,Price!$F$5:$F$980,FALSE),20)</f>
        <v/>
      </c>
      <c r="L185" s="1" t="inlineStr">
        <is>
          <t xml:space="preserve">ZVP3306A データシート (PDF) </t>
        </is>
      </c>
      <c r="N185" s="4" t="n">
        <v>44784</v>
      </c>
    </row>
    <row r="186" ht="77" customHeight="1" s="19">
      <c r="A186" s="0" t="inlineStr">
        <is>
          <t>FLR001</t>
        </is>
      </c>
      <c r="B186" s="2" t="inlineStr">
        <is>
          <t>LEDs 3mm Red Diff</t>
        </is>
      </c>
      <c r="C186" s="0" t="inlineStr">
        <is>
          <t>LTL-1CHP</t>
        </is>
      </c>
      <c r="D186" s="0" t="inlineStr">
        <is>
          <t>LED</t>
        </is>
      </c>
      <c r="E186" s="0" t="inlineStr">
        <is>
          <t>C</t>
        </is>
      </c>
      <c r="F186" s="0" t="n">
        <v>200</v>
      </c>
      <c r="G186" s="0" t="n">
        <v>40</v>
      </c>
      <c r="H186" s="0">
        <f>INDEX(Price!$F$5:$Y$980,MATCH(A186,Price!$F$5:$F$980,FALSE),17)</f>
        <v/>
      </c>
      <c r="I186" s="0">
        <f>INDEX(Price!$F$5:$Y$980,MATCH(A186,Price!$F$5:$F$980,FALSE),18)</f>
        <v/>
      </c>
      <c r="J186" s="0">
        <f>INDEX(Price!$F$5:$Y$980,MATCH(A186,Price!$F$5:$F$980,FALSE),19)</f>
        <v/>
      </c>
      <c r="K186" s="0">
        <f>INDEX(Price!$F$5:$Y$980,MATCH(A186,Price!$F$5:$F$980,FALSE),20)</f>
        <v/>
      </c>
      <c r="L186" s="1" t="inlineStr">
        <is>
          <t xml:space="preserve">LTL-1CHP データシート (PDF) </t>
        </is>
      </c>
      <c r="N186" s="4" t="n">
        <v>44784</v>
      </c>
    </row>
    <row r="187" ht="77" customHeight="1" s="19">
      <c r="A187" s="0" t="inlineStr">
        <is>
          <t>FLG002</t>
        </is>
      </c>
      <c r="B187" s="2" t="inlineStr">
        <is>
          <t>LEDs 3mm Green Diff</t>
        </is>
      </c>
      <c r="C187" s="0" t="inlineStr">
        <is>
          <t>LTL-4231</t>
        </is>
      </c>
      <c r="D187" s="0" t="inlineStr">
        <is>
          <t>LED</t>
        </is>
      </c>
      <c r="E187" s="0" t="inlineStr">
        <is>
          <t>C</t>
        </is>
      </c>
      <c r="F187" s="0" t="n">
        <v>210</v>
      </c>
      <c r="G187" s="0" t="n">
        <v>42</v>
      </c>
      <c r="H187" s="0">
        <f>INDEX(Price!$F$5:$Y$980,MATCH(A187,Price!$F$5:$F$980,FALSE),17)</f>
        <v/>
      </c>
      <c r="I187" s="0">
        <f>INDEX(Price!$F$5:$Y$980,MATCH(A187,Price!$F$5:$F$980,FALSE),18)</f>
        <v/>
      </c>
      <c r="J187" s="0">
        <f>INDEX(Price!$F$5:$Y$980,MATCH(A187,Price!$F$5:$F$980,FALSE),19)</f>
        <v/>
      </c>
      <c r="K187" s="0">
        <f>INDEX(Price!$F$5:$Y$980,MATCH(A187,Price!$F$5:$F$980,FALSE),20)</f>
        <v/>
      </c>
      <c r="L187" s="1" t="inlineStr">
        <is>
          <t xml:space="preserve">LTL-4231 データシート (PDF) </t>
        </is>
      </c>
      <c r="N187" s="4" t="n">
        <v>44784</v>
      </c>
    </row>
    <row r="188" ht="77" customHeight="1" s="19">
      <c r="A188" s="0" t="inlineStr">
        <is>
          <t>FLY003</t>
        </is>
      </c>
      <c r="B188" s="2" t="inlineStr">
        <is>
          <t>LEDs 3mm Yellow Diff</t>
        </is>
      </c>
      <c r="C188" s="0" t="inlineStr">
        <is>
          <t>LTL-4251</t>
        </is>
      </c>
      <c r="D188" s="0" t="inlineStr">
        <is>
          <t>LED</t>
        </is>
      </c>
      <c r="E188" s="0" t="inlineStr">
        <is>
          <t>C</t>
        </is>
      </c>
      <c r="F188" s="0" t="n">
        <v>204</v>
      </c>
      <c r="G188" s="0" t="n">
        <v>20</v>
      </c>
      <c r="H188" s="0">
        <f>INDEX(Price!$F$5:$Y$980,MATCH(A188,Price!$F$5:$F$980,FALSE),17)</f>
        <v/>
      </c>
      <c r="I188" s="0">
        <f>INDEX(Price!$F$5:$Y$980,MATCH(A188,Price!$F$5:$F$980,FALSE),18)</f>
        <v/>
      </c>
      <c r="J188" s="0">
        <f>INDEX(Price!$F$5:$Y$980,MATCH(A188,Price!$F$5:$F$980,FALSE),19)</f>
        <v/>
      </c>
      <c r="K188" s="0">
        <f>INDEX(Price!$F$5:$Y$980,MATCH(A188,Price!$F$5:$F$980,FALSE),20)</f>
        <v/>
      </c>
      <c r="L188" s="1" t="inlineStr">
        <is>
          <t xml:space="preserve">LTL-4251NLC データシート (PDF) </t>
        </is>
      </c>
      <c r="N188" s="4" t="n">
        <v>44784</v>
      </c>
    </row>
    <row r="189" ht="77" customHeight="1" s="19">
      <c r="A189" s="0" t="inlineStr">
        <is>
          <t>FLO004</t>
        </is>
      </c>
      <c r="B189" s="2" t="inlineStr">
        <is>
          <t>LEDs 3mm Orange Diff</t>
        </is>
      </c>
      <c r="C189" s="0" t="inlineStr">
        <is>
          <t>LTL-4291N</t>
        </is>
      </c>
      <c r="D189" s="0" t="inlineStr">
        <is>
          <t>LED</t>
        </is>
      </c>
      <c r="E189" s="0" t="inlineStr">
        <is>
          <t>C</t>
        </is>
      </c>
      <c r="F189" s="0" t="n">
        <v>202</v>
      </c>
      <c r="G189" s="0" t="n">
        <v>40</v>
      </c>
      <c r="H189" s="0">
        <f>INDEX(Price!$F$5:$Y$980,MATCH(A189,Price!$F$5:$F$980,FALSE),17)</f>
        <v/>
      </c>
      <c r="I189" s="0">
        <f>INDEX(Price!$F$5:$Y$980,MATCH(A189,Price!$F$5:$F$980,FALSE),18)</f>
        <v/>
      </c>
      <c r="J189" s="0">
        <f>INDEX(Price!$F$5:$Y$980,MATCH(A189,Price!$F$5:$F$980,FALSE),19)</f>
        <v/>
      </c>
      <c r="K189" s="0">
        <f>INDEX(Price!$F$5:$Y$980,MATCH(A189,Price!$F$5:$F$980,FALSE),20)</f>
        <v/>
      </c>
      <c r="L189" s="1" t="inlineStr">
        <is>
          <t xml:space="preserve">LTL-4291N データシート (PDF) </t>
        </is>
      </c>
      <c r="N189" s="4" t="n">
        <v>44784</v>
      </c>
    </row>
    <row r="190" ht="77" customHeight="1" s="19">
      <c r="A190" s="0" t="inlineStr">
        <is>
          <t>FLY005</t>
        </is>
      </c>
      <c r="B190" s="2" t="inlineStr">
        <is>
          <t>LEDs 5mm Yellow Diff</t>
        </is>
      </c>
      <c r="C190" s="0" t="inlineStr">
        <is>
          <t>WP7113SYD</t>
        </is>
      </c>
      <c r="D190" s="0" t="inlineStr">
        <is>
          <t>LED</t>
        </is>
      </c>
      <c r="E190" s="0" t="inlineStr">
        <is>
          <t>C</t>
        </is>
      </c>
      <c r="F190" s="0" t="n">
        <v>195</v>
      </c>
      <c r="G190" s="0" t="n">
        <v>40</v>
      </c>
      <c r="H190" s="0">
        <f>INDEX(Price!$F$5:$Y$980,MATCH(A190,Price!$F$5:$F$980,FALSE),17)</f>
        <v/>
      </c>
      <c r="I190" s="0">
        <f>INDEX(Price!$F$5:$Y$980,MATCH(A190,Price!$F$5:$F$980,FALSE),18)</f>
        <v/>
      </c>
      <c r="J190" s="0">
        <f>INDEX(Price!$F$5:$Y$980,MATCH(A190,Price!$F$5:$F$980,FALSE),19)</f>
        <v/>
      </c>
      <c r="K190" s="0">
        <f>INDEX(Price!$F$5:$Y$980,MATCH(A190,Price!$F$5:$F$980,FALSE),20)</f>
        <v/>
      </c>
      <c r="L190" s="1" t="inlineStr">
        <is>
          <t xml:space="preserve">WP7113SYD データシート (PDF) </t>
        </is>
      </c>
      <c r="N190" s="4" t="n">
        <v>44784</v>
      </c>
    </row>
    <row r="191" ht="77" customHeight="1" s="19">
      <c r="A191" s="0" t="inlineStr">
        <is>
          <t>FLO006</t>
        </is>
      </c>
      <c r="B191" s="2" t="inlineStr">
        <is>
          <t>LEDs 5mm Orange Diff</t>
        </is>
      </c>
      <c r="C191" s="0" t="inlineStr">
        <is>
          <t>WP7113SED</t>
        </is>
      </c>
      <c r="D191" s="0" t="inlineStr">
        <is>
          <t>LED</t>
        </is>
      </c>
      <c r="E191" s="0" t="inlineStr">
        <is>
          <t>C</t>
        </is>
      </c>
      <c r="F191" s="0" t="n">
        <v>200</v>
      </c>
      <c r="G191" s="0" t="n">
        <v>40</v>
      </c>
      <c r="H191" s="0">
        <f>INDEX(Price!$F$5:$Y$980,MATCH(A191,Price!$F$5:$F$980,FALSE),17)</f>
        <v/>
      </c>
      <c r="I191" s="0">
        <f>INDEX(Price!$F$5:$Y$980,MATCH(A191,Price!$F$5:$F$980,FALSE),18)</f>
        <v/>
      </c>
      <c r="J191" s="0">
        <f>INDEX(Price!$F$5:$Y$980,MATCH(A191,Price!$F$5:$F$980,FALSE),19)</f>
        <v/>
      </c>
      <c r="K191" s="0">
        <f>INDEX(Price!$F$5:$Y$980,MATCH(A191,Price!$F$5:$F$980,FALSE),20)</f>
        <v/>
      </c>
      <c r="L191" s="1" t="inlineStr">
        <is>
          <t xml:space="preserve">WP7113SED データシート (PDF) </t>
        </is>
      </c>
      <c r="N191" s="4" t="n">
        <v>44784</v>
      </c>
    </row>
    <row r="192" ht="77" customHeight="1" s="19">
      <c r="A192" s="0" t="inlineStr">
        <is>
          <t>FLG007</t>
        </is>
      </c>
      <c r="B192" s="2" t="inlineStr">
        <is>
          <t>LEDs 5mm Green Diff</t>
        </is>
      </c>
      <c r="C192" s="0" t="inlineStr">
        <is>
          <t>WP7113SGD</t>
        </is>
      </c>
      <c r="D192" s="0" t="inlineStr">
        <is>
          <t>LED</t>
        </is>
      </c>
      <c r="E192" s="0" t="inlineStr">
        <is>
          <t>C</t>
        </is>
      </c>
      <c r="F192" s="0" t="n">
        <v>196</v>
      </c>
      <c r="G192" s="0" t="n">
        <v>40</v>
      </c>
      <c r="H192" s="0">
        <f>INDEX(Price!$F$5:$Y$980,MATCH(A192,Price!$F$5:$F$980,FALSE),17)</f>
        <v/>
      </c>
      <c r="I192" s="0">
        <f>INDEX(Price!$F$5:$Y$980,MATCH(A192,Price!$F$5:$F$980,FALSE),18)</f>
        <v/>
      </c>
      <c r="J192" s="0">
        <f>INDEX(Price!$F$5:$Y$980,MATCH(A192,Price!$F$5:$F$980,FALSE),19)</f>
        <v/>
      </c>
      <c r="K192" s="0">
        <f>INDEX(Price!$F$5:$Y$980,MATCH(A192,Price!$F$5:$F$980,FALSE),20)</f>
        <v/>
      </c>
      <c r="L192" s="1" t="inlineStr">
        <is>
          <t xml:space="preserve">WP7113SGD5V データシート (PDF) </t>
        </is>
      </c>
      <c r="N192" s="4" t="n">
        <v>44784</v>
      </c>
    </row>
    <row r="193" ht="77" customHeight="1" s="19">
      <c r="A193" s="0" t="inlineStr">
        <is>
          <t>FLR008</t>
        </is>
      </c>
      <c r="B193" s="2" t="inlineStr">
        <is>
          <t>LEDs 5mm Red Diff</t>
        </is>
      </c>
      <c r="C193" s="0" t="inlineStr">
        <is>
          <t>WP7113SRD/D</t>
        </is>
      </c>
      <c r="D193" s="0" t="inlineStr">
        <is>
          <t>LED</t>
        </is>
      </c>
      <c r="E193" s="0" t="inlineStr">
        <is>
          <t>C</t>
        </is>
      </c>
      <c r="F193" s="5" t="inlineStr">
        <is>
          <t>-</t>
        </is>
      </c>
      <c r="G193" s="5" t="inlineStr">
        <is>
          <t>-</t>
        </is>
      </c>
      <c r="H193" s="0">
        <f>INDEX(Price!$F$5:$Y$980,MATCH(A193,Price!$F$5:$F$980,FALSE),17)</f>
        <v/>
      </c>
      <c r="I193" s="0">
        <f>INDEX(Price!$F$5:$Y$980,MATCH(A193,Price!$F$5:$F$980,FALSE),18)</f>
        <v/>
      </c>
      <c r="J193" s="0">
        <f>INDEX(Price!$F$5:$Y$980,MATCH(A193,Price!$F$5:$F$980,FALSE),19)</f>
        <v/>
      </c>
      <c r="K193" s="0">
        <f>INDEX(Price!$F$5:$Y$980,MATCH(A193,Price!$F$5:$F$980,FALSE),20)</f>
        <v/>
      </c>
      <c r="L193" s="1" t="inlineStr">
        <is>
          <t xml:space="preserve">WP7113SRD/D データシート (PDF) </t>
        </is>
      </c>
      <c r="N193" s="4" t="n">
        <v>44784</v>
      </c>
    </row>
    <row r="194" ht="77" customHeight="1" s="19">
      <c r="A194" s="0" t="inlineStr">
        <is>
          <t>FLZ009</t>
        </is>
      </c>
      <c r="B194" s="2" t="inlineStr">
        <is>
          <t>LEDs Red/Green Diff</t>
        </is>
      </c>
      <c r="C194" s="0" t="inlineStr">
        <is>
          <t>WP7113SRSGW</t>
        </is>
      </c>
      <c r="D194" s="0" t="inlineStr">
        <is>
          <t>LED</t>
        </is>
      </c>
      <c r="E194" s="0" t="inlineStr">
        <is>
          <t>C</t>
        </is>
      </c>
      <c r="F194" s="0" t="n">
        <v>200</v>
      </c>
      <c r="G194" s="0" t="n">
        <v>40</v>
      </c>
      <c r="H194" s="0">
        <f>INDEX(Price!$F$5:$Y$980,MATCH(A194,Price!$F$5:$F$980,FALSE),17)</f>
        <v/>
      </c>
      <c r="I194" s="0">
        <f>INDEX(Price!$F$5:$Y$980,MATCH(A194,Price!$F$5:$F$980,FALSE),18)</f>
        <v/>
      </c>
      <c r="J194" s="0">
        <f>INDEX(Price!$F$5:$Y$980,MATCH(A194,Price!$F$5:$F$980,FALSE),19)</f>
        <v/>
      </c>
      <c r="K194" s="0">
        <f>INDEX(Price!$F$5:$Y$980,MATCH(A194,Price!$F$5:$F$980,FALSE),20)</f>
        <v/>
      </c>
      <c r="L194" s="1" t="inlineStr">
        <is>
          <t xml:space="preserve">WP7113SRSGW データシート (PDF) </t>
        </is>
      </c>
      <c r="N194" s="4" t="n">
        <v>44784</v>
      </c>
    </row>
    <row r="195" ht="77" customHeight="1" s="19">
      <c r="A195" s="0" t="inlineStr">
        <is>
          <t>FLB010</t>
        </is>
      </c>
      <c r="B195" s="2" t="inlineStr">
        <is>
          <t>LEDs Blue 20 deg Water Clear</t>
        </is>
      </c>
      <c r="C195" s="0" t="inlineStr">
        <is>
          <t>WP7113VBC/D</t>
        </is>
      </c>
      <c r="D195" s="0" t="inlineStr">
        <is>
          <t>LED</t>
        </is>
      </c>
      <c r="E195" s="0" t="inlineStr">
        <is>
          <t>C</t>
        </is>
      </c>
      <c r="F195" s="0" t="n">
        <v>100</v>
      </c>
      <c r="G195" s="0" t="n">
        <v>20</v>
      </c>
      <c r="H195" s="0">
        <f>INDEX(Price!$F$5:$Y$980,MATCH(A195,Price!$F$5:$F$980,FALSE),17)</f>
        <v/>
      </c>
      <c r="I195" s="0">
        <f>INDEX(Price!$F$5:$Y$980,MATCH(A195,Price!$F$5:$F$980,FALSE),18)</f>
        <v/>
      </c>
      <c r="J195" s="0">
        <f>INDEX(Price!$F$5:$Y$980,MATCH(A195,Price!$F$5:$F$980,FALSE),19)</f>
        <v/>
      </c>
      <c r="K195" s="0">
        <f>INDEX(Price!$F$5:$Y$980,MATCH(A195,Price!$F$5:$F$980,FALSE),20)</f>
        <v/>
      </c>
      <c r="L195" s="1" t="inlineStr">
        <is>
          <t xml:space="preserve">WP7113VBC/D データシート (PDF) </t>
        </is>
      </c>
      <c r="N195" s="4" t="n">
        <v>44784</v>
      </c>
    </row>
    <row r="196" ht="77" customHeight="1" s="19">
      <c r="A196" s="0" t="inlineStr">
        <is>
          <t>FLG011</t>
        </is>
      </c>
      <c r="B196" s="2" t="inlineStr">
        <is>
          <t>LEDs 5mm Horiz Green Diff</t>
        </is>
      </c>
      <c r="C196" s="0" t="inlineStr">
        <is>
          <t>TLPP5600</t>
        </is>
      </c>
      <c r="D196" s="0" t="inlineStr">
        <is>
          <t>LED</t>
        </is>
      </c>
      <c r="E196" s="0" t="inlineStr">
        <is>
          <t>C</t>
        </is>
      </c>
      <c r="F196" s="0" t="n">
        <v>100</v>
      </c>
      <c r="G196" s="0" t="n">
        <v>20</v>
      </c>
      <c r="H196" s="0">
        <f>INDEX(Price!$F$5:$Y$980,MATCH(A196,Price!$F$5:$F$980,FALSE),17)</f>
        <v/>
      </c>
      <c r="I196" s="0">
        <f>INDEX(Price!$F$5:$Y$980,MATCH(A196,Price!$F$5:$F$980,FALSE),18)</f>
        <v/>
      </c>
      <c r="J196" s="0">
        <f>INDEX(Price!$F$5:$Y$980,MATCH(A196,Price!$F$5:$F$980,FALSE),19)</f>
        <v/>
      </c>
      <c r="K196" s="0">
        <f>INDEX(Price!$F$5:$Y$980,MATCH(A196,Price!$F$5:$F$980,FALSE),20)</f>
        <v/>
      </c>
      <c r="L196" s="1" t="inlineStr">
        <is>
          <t xml:space="preserve">TLPP5600 データシート (PDF) </t>
        </is>
      </c>
      <c r="N196" s="4" t="n">
        <v>44784</v>
      </c>
    </row>
    <row r="197" ht="77" customHeight="1" s="19">
      <c r="A197" s="0" t="inlineStr">
        <is>
          <t>FLY012</t>
        </is>
      </c>
      <c r="B197" s="2" t="inlineStr">
        <is>
          <t>LEDs 5mm Horiz Yellow Diff</t>
        </is>
      </c>
      <c r="C197" s="0" t="inlineStr">
        <is>
          <t>TLPY5600</t>
        </is>
      </c>
      <c r="D197" s="0" t="inlineStr">
        <is>
          <t>LED</t>
        </is>
      </c>
      <c r="E197" s="0" t="inlineStr">
        <is>
          <t>C</t>
        </is>
      </c>
      <c r="F197" s="0" t="n">
        <v>100</v>
      </c>
      <c r="G197" s="0" t="n">
        <v>20</v>
      </c>
      <c r="H197" s="0">
        <f>INDEX(Price!$F$5:$Y$980,MATCH(A197,Price!$F$5:$F$980,FALSE),17)</f>
        <v/>
      </c>
      <c r="I197" s="0">
        <f>INDEX(Price!$F$5:$Y$980,MATCH(A197,Price!$F$5:$F$980,FALSE),18)</f>
        <v/>
      </c>
      <c r="J197" s="0">
        <f>INDEX(Price!$F$5:$Y$980,MATCH(A197,Price!$F$5:$F$980,FALSE),19)</f>
        <v/>
      </c>
      <c r="K197" s="0">
        <f>INDEX(Price!$F$5:$Y$980,MATCH(A197,Price!$F$5:$F$980,FALSE),20)</f>
        <v/>
      </c>
      <c r="L197" s="1" t="inlineStr">
        <is>
          <t xml:space="preserve">TLPY5600 データシート (PDF) </t>
        </is>
      </c>
      <c r="N197" s="4" t="n">
        <v>44784</v>
      </c>
    </row>
    <row r="198" ht="77" customHeight="1" s="19">
      <c r="A198" s="0" t="inlineStr">
        <is>
          <t>FLR013</t>
        </is>
      </c>
      <c r="B198" s="2" t="inlineStr">
        <is>
          <t>LEDs 5mm Horiz Red Diff</t>
        </is>
      </c>
      <c r="C198" s="0" t="inlineStr">
        <is>
          <t>TLPH5600</t>
        </is>
      </c>
      <c r="D198" s="0" t="inlineStr">
        <is>
          <t>LED</t>
        </is>
      </c>
      <c r="E198" s="0" t="inlineStr">
        <is>
          <t>C</t>
        </is>
      </c>
      <c r="F198" s="0" t="n">
        <v>97</v>
      </c>
      <c r="G198" s="0" t="n">
        <v>20</v>
      </c>
      <c r="H198" s="0">
        <f>INDEX(Price!$F$5:$Y$980,MATCH(A198,Price!$F$5:$F$980,FALSE),17)</f>
        <v/>
      </c>
      <c r="I198" s="0">
        <f>INDEX(Price!$F$5:$Y$980,MATCH(A198,Price!$F$5:$F$980,FALSE),18)</f>
        <v/>
      </c>
      <c r="J198" s="0">
        <f>INDEX(Price!$F$5:$Y$980,MATCH(A198,Price!$F$5:$F$980,FALSE),19)</f>
        <v/>
      </c>
      <c r="K198" s="0">
        <f>INDEX(Price!$F$5:$Y$980,MATCH(A198,Price!$F$5:$F$980,FALSE),20)</f>
        <v/>
      </c>
      <c r="L198" s="1" t="inlineStr">
        <is>
          <t xml:space="preserve">TLPH5600 データシート (PDF) </t>
        </is>
      </c>
      <c r="N198" s="4" t="n">
        <v>44784</v>
      </c>
    </row>
    <row r="199" ht="77" customHeight="1" s="19">
      <c r="A199" s="0" t="inlineStr">
        <is>
          <t>FLW014</t>
        </is>
      </c>
      <c r="B199" s="2" t="inlineStr">
        <is>
          <t>LEDs 5mm RGB 4-leads</t>
        </is>
      </c>
      <c r="C199" s="0" t="inlineStr">
        <is>
          <t>521-8559F</t>
        </is>
      </c>
      <c r="D199" s="0" t="inlineStr">
        <is>
          <t>LED</t>
        </is>
      </c>
      <c r="E199" s="0" t="inlineStr">
        <is>
          <t>C</t>
        </is>
      </c>
      <c r="F199" s="0" t="n">
        <v>100</v>
      </c>
      <c r="G199" s="0" t="n">
        <v>40</v>
      </c>
      <c r="H199" s="0">
        <f>INDEX(Price!$F$5:$Y$980,MATCH(A199,Price!$F$5:$F$980,FALSE),17)</f>
        <v/>
      </c>
      <c r="I199" s="0">
        <f>INDEX(Price!$F$5:$Y$980,MATCH(A199,Price!$F$5:$F$980,FALSE),18)</f>
        <v/>
      </c>
      <c r="J199" s="0">
        <f>INDEX(Price!$F$5:$Y$980,MATCH(A199,Price!$F$5:$F$980,FALSE),19)</f>
        <v/>
      </c>
      <c r="K199" s="0">
        <f>INDEX(Price!$F$5:$Y$980,MATCH(A199,Price!$F$5:$F$980,FALSE),20)</f>
        <v/>
      </c>
      <c r="L199" s="1" t="inlineStr">
        <is>
          <t xml:space="preserve">521-8559F データシート (PDF) </t>
        </is>
      </c>
      <c r="N199" s="4" t="n">
        <v>44784</v>
      </c>
    </row>
    <row r="200" ht="77" customHeight="1" s="19">
      <c r="A200" s="0" t="inlineStr">
        <is>
          <t>FLW015</t>
        </is>
      </c>
      <c r="B200" s="2" t="inlineStr">
        <is>
          <t>LEDs 5mm RGB Diff</t>
        </is>
      </c>
      <c r="C200" s="0" t="inlineStr">
        <is>
          <t>WP154A4SEJ3VBDZGW/CA</t>
        </is>
      </c>
      <c r="D200" s="0" t="inlineStr">
        <is>
          <t>LED</t>
        </is>
      </c>
      <c r="E200" s="0" t="inlineStr">
        <is>
          <t>C</t>
        </is>
      </c>
      <c r="F200" s="0" t="n">
        <v>20</v>
      </c>
      <c r="G200" s="0" t="n">
        <v>4</v>
      </c>
      <c r="H200" s="0">
        <f>INDEX(Price!$F$5:$Y$980,MATCH(A200,Price!$F$5:$F$980,FALSE),17)</f>
        <v/>
      </c>
      <c r="I200" s="0">
        <f>INDEX(Price!$F$5:$Y$980,MATCH(A200,Price!$F$5:$F$980,FALSE),18)</f>
        <v/>
      </c>
      <c r="J200" s="0">
        <f>INDEX(Price!$F$5:$Y$980,MATCH(A200,Price!$F$5:$F$980,FALSE),19)</f>
        <v/>
      </c>
      <c r="K200" s="0">
        <f>INDEX(Price!$F$5:$Y$980,MATCH(A200,Price!$F$5:$F$980,FALSE),20)</f>
        <v/>
      </c>
      <c r="L200" s="1" t="inlineStr">
        <is>
          <t xml:space="preserve">WP154A4SEJ3VBDZGW/CA データシート (PDF) </t>
        </is>
      </c>
      <c r="N200" s="4" t="n">
        <v>44784</v>
      </c>
    </row>
    <row r="201" ht="77" customHeight="1" s="19">
      <c r="A201" s="0" t="inlineStr">
        <is>
          <t>FLW016</t>
        </is>
      </c>
      <c r="B201" s="2" t="inlineStr">
        <is>
          <t>LEDs 5mm RGB Full Colour</t>
        </is>
      </c>
      <c r="C201" s="0" t="inlineStr">
        <is>
          <t>WP154A4SUREQBFZGW</t>
        </is>
      </c>
      <c r="D201" s="0" t="inlineStr">
        <is>
          <t>LED</t>
        </is>
      </c>
      <c r="E201" s="0" t="inlineStr">
        <is>
          <t>C</t>
        </is>
      </c>
      <c r="F201" s="0" t="n">
        <v>20</v>
      </c>
      <c r="G201" s="0" t="n">
        <v>4</v>
      </c>
      <c r="H201" s="0">
        <f>INDEX(Price!$F$5:$Y$980,MATCH(A201,Price!$F$5:$F$980,FALSE),17)</f>
        <v/>
      </c>
      <c r="I201" s="0">
        <f>INDEX(Price!$F$5:$Y$980,MATCH(A201,Price!$F$5:$F$980,FALSE),18)</f>
        <v/>
      </c>
      <c r="J201" s="0">
        <f>INDEX(Price!$F$5:$Y$980,MATCH(A201,Price!$F$5:$F$980,FALSE),19)</f>
        <v/>
      </c>
      <c r="K201" s="0">
        <f>INDEX(Price!$F$5:$Y$980,MATCH(A201,Price!$F$5:$F$980,FALSE),20)</f>
        <v/>
      </c>
      <c r="L201" s="1" t="inlineStr">
        <is>
          <t xml:space="preserve">WP154A4SUREQBFZGW データシート (PDF) </t>
        </is>
      </c>
      <c r="N201" s="4" t="n">
        <v>44784</v>
      </c>
    </row>
    <row r="202" ht="77" customHeight="1" s="19">
      <c r="A202" s="0" t="inlineStr">
        <is>
          <t>FLG017</t>
        </is>
      </c>
      <c r="B202" s="2" t="inlineStr">
        <is>
          <t>LEDs 20mm Dome Green</t>
        </is>
      </c>
      <c r="C202" s="0" t="inlineStr">
        <is>
          <t>SSL-LX20R6GD</t>
        </is>
      </c>
      <c r="D202" s="0" t="inlineStr">
        <is>
          <t>LED</t>
        </is>
      </c>
      <c r="E202" s="0" t="inlineStr">
        <is>
          <t>C</t>
        </is>
      </c>
      <c r="F202" s="0" t="n">
        <v>1</v>
      </c>
      <c r="G202" s="0" t="n">
        <v>1</v>
      </c>
      <c r="H202" s="0">
        <f>INDEX(Price!$F$5:$Y$980,MATCH(A202,Price!$F$5:$F$980,FALSE),17)</f>
        <v/>
      </c>
      <c r="I202" s="0">
        <f>INDEX(Price!$F$5:$Y$980,MATCH(A202,Price!$F$5:$F$980,FALSE),18)</f>
        <v/>
      </c>
      <c r="J202" s="0">
        <f>INDEX(Price!$F$5:$Y$980,MATCH(A202,Price!$F$5:$F$980,FALSE),19)</f>
        <v/>
      </c>
      <c r="K202" s="0">
        <f>INDEX(Price!$F$5:$Y$980,MATCH(A202,Price!$F$5:$F$980,FALSE),20)</f>
        <v/>
      </c>
      <c r="L202" s="1" t="inlineStr">
        <is>
          <t xml:space="preserve">SSL-LX20R6GD データシート (PDF) </t>
        </is>
      </c>
      <c r="N202" s="4" t="n">
        <v>44784</v>
      </c>
    </row>
    <row r="203" ht="77" customHeight="1" s="19">
      <c r="A203" s="0" t="inlineStr">
        <is>
          <t>FLY018</t>
        </is>
      </c>
      <c r="B203" s="2" t="inlineStr">
        <is>
          <t>LEDs 20mm Dome Yellow</t>
        </is>
      </c>
      <c r="C203" s="0" t="inlineStr">
        <is>
          <t>SSL-LX20R6YD</t>
        </is>
      </c>
      <c r="D203" s="0" t="inlineStr">
        <is>
          <t>LED</t>
        </is>
      </c>
      <c r="E203" s="0" t="inlineStr">
        <is>
          <t>C</t>
        </is>
      </c>
      <c r="F203" s="0" t="n">
        <v>1</v>
      </c>
      <c r="G203" s="0" t="n">
        <v>1</v>
      </c>
      <c r="H203" s="0">
        <f>INDEX(Price!$F$5:$Y$980,MATCH(A203,Price!$F$5:$F$980,FALSE),17)</f>
        <v/>
      </c>
      <c r="I203" s="0">
        <f>INDEX(Price!$F$5:$Y$980,MATCH(A203,Price!$F$5:$F$980,FALSE),18)</f>
        <v/>
      </c>
      <c r="J203" s="0">
        <f>INDEX(Price!$F$5:$Y$980,MATCH(A203,Price!$F$5:$F$980,FALSE),19)</f>
        <v/>
      </c>
      <c r="K203" s="0">
        <f>INDEX(Price!$F$5:$Y$980,MATCH(A203,Price!$F$5:$F$980,FALSE),20)</f>
        <v/>
      </c>
      <c r="L203" s="1" t="inlineStr">
        <is>
          <t xml:space="preserve">SSL-LX20R6YD データシート (PDF) </t>
        </is>
      </c>
      <c r="N203" s="4" t="n">
        <v>44784</v>
      </c>
    </row>
    <row r="204" ht="77" customHeight="1" s="19">
      <c r="A204" s="0" t="inlineStr">
        <is>
          <t>FLR019</t>
        </is>
      </c>
      <c r="B204" s="2" t="inlineStr">
        <is>
          <t>LEDs 20mm Dome Red</t>
        </is>
      </c>
      <c r="C204" s="0" t="inlineStr">
        <is>
          <t>SSL-LX20R6ID</t>
        </is>
      </c>
      <c r="D204" s="0" t="inlineStr">
        <is>
          <t>LED</t>
        </is>
      </c>
      <c r="E204" s="0" t="inlineStr">
        <is>
          <t>C</t>
        </is>
      </c>
      <c r="F204" s="0" t="n">
        <v>1</v>
      </c>
      <c r="G204" s="0" t="n">
        <v>1</v>
      </c>
      <c r="H204" s="0">
        <f>INDEX(Price!$F$5:$Y$980,MATCH(A204,Price!$F$5:$F$980,FALSE),17)</f>
        <v/>
      </c>
      <c r="I204" s="0">
        <f>INDEX(Price!$F$5:$Y$980,MATCH(A204,Price!$F$5:$F$980,FALSE),18)</f>
        <v/>
      </c>
      <c r="J204" s="0">
        <f>INDEX(Price!$F$5:$Y$980,MATCH(A204,Price!$F$5:$F$980,FALSE),19)</f>
        <v/>
      </c>
      <c r="K204" s="0">
        <f>INDEX(Price!$F$5:$Y$980,MATCH(A204,Price!$F$5:$F$980,FALSE),20)</f>
        <v/>
      </c>
      <c r="L204" s="1" t="inlineStr">
        <is>
          <t xml:space="preserve">SSL-LX20R6ID データシート (PDF) </t>
        </is>
      </c>
      <c r="N204" s="4" t="n">
        <v>44784</v>
      </c>
    </row>
    <row r="205" ht="77" customHeight="1" s="19">
      <c r="A205" s="0" t="inlineStr">
        <is>
          <t>FLZ020</t>
        </is>
      </c>
      <c r="B205" s="2" t="inlineStr">
        <is>
          <t>LED Bars 8G1Y1R 2.1V 20mA</t>
        </is>
      </c>
      <c r="C205" s="0" t="inlineStr">
        <is>
          <t>SSA-LXH1025G8Y1I1D</t>
        </is>
      </c>
      <c r="D205" s="0" t="inlineStr">
        <is>
          <t>LED</t>
        </is>
      </c>
      <c r="E205" s="0" t="inlineStr">
        <is>
          <t>C</t>
        </is>
      </c>
      <c r="F205" s="0" t="n">
        <v>3</v>
      </c>
      <c r="G205" s="0" t="n">
        <v>1</v>
      </c>
      <c r="H205" s="0">
        <f>INDEX(Price!$F$5:$Y$980,MATCH(A205,Price!$F$5:$F$980,FALSE),17)</f>
        <v/>
      </c>
      <c r="I205" s="0">
        <f>INDEX(Price!$F$5:$Y$980,MATCH(A205,Price!$F$5:$F$980,FALSE),18)</f>
        <v/>
      </c>
      <c r="J205" s="0">
        <f>INDEX(Price!$F$5:$Y$980,MATCH(A205,Price!$F$5:$F$980,FALSE),19)</f>
        <v/>
      </c>
      <c r="K205" s="0">
        <f>INDEX(Price!$F$5:$Y$980,MATCH(A205,Price!$F$5:$F$980,FALSE),20)</f>
        <v/>
      </c>
      <c r="L205" s="1" t="inlineStr">
        <is>
          <t xml:space="preserve">SSA-LXH1025G8Y1I1D データシート (PDF) </t>
        </is>
      </c>
      <c r="N205" s="4" t="n">
        <v>44784</v>
      </c>
    </row>
    <row r="206" ht="77" customHeight="1" s="19">
      <c r="A206" s="0" t="inlineStr">
        <is>
          <t>FLZ021</t>
        </is>
      </c>
      <c r="B206" s="2" t="inlineStr">
        <is>
          <t>LED Bars 3R4Y3G 2.1V 20mA</t>
        </is>
      </c>
      <c r="C206" s="0" t="inlineStr">
        <is>
          <t>HDSP -4832</t>
        </is>
      </c>
      <c r="D206" s="0" t="inlineStr">
        <is>
          <t>LED</t>
        </is>
      </c>
      <c r="E206" s="0" t="inlineStr">
        <is>
          <t>C</t>
        </is>
      </c>
      <c r="F206" s="0" t="n">
        <v>3</v>
      </c>
      <c r="G206" s="0" t="n">
        <v>1</v>
      </c>
      <c r="H206" s="0">
        <f>INDEX(Price!$F$5:$Y$980,MATCH(A206,Price!$F$5:$F$980,FALSE),17)</f>
        <v/>
      </c>
      <c r="I206" s="0">
        <f>INDEX(Price!$F$5:$Y$980,MATCH(A206,Price!$F$5:$F$980,FALSE),18)</f>
        <v/>
      </c>
      <c r="J206" s="0">
        <f>INDEX(Price!$F$5:$Y$980,MATCH(A206,Price!$F$5:$F$980,FALSE),19)</f>
        <v/>
      </c>
      <c r="K206" s="0">
        <f>INDEX(Price!$F$5:$Y$980,MATCH(A206,Price!$F$5:$F$980,FALSE),20)</f>
        <v/>
      </c>
      <c r="L206" s="1" t="inlineStr">
        <is>
          <t xml:space="preserve">HDSP-4832 データシート (PDF) </t>
        </is>
      </c>
      <c r="N206" s="4" t="n">
        <v>44784</v>
      </c>
    </row>
    <row r="207" ht="77" customHeight="1" s="19">
      <c r="A207" s="0" t="inlineStr">
        <is>
          <t>FLR022</t>
        </is>
      </c>
      <c r="B207" s="2" t="inlineStr">
        <is>
          <t>LED Bars RYGYR 2.1V 20mA</t>
        </is>
      </c>
      <c r="C207" s="0" t="inlineStr">
        <is>
          <t>HDSP-4836</t>
        </is>
      </c>
      <c r="D207" s="0" t="inlineStr">
        <is>
          <t>LED</t>
        </is>
      </c>
      <c r="E207" s="0" t="inlineStr">
        <is>
          <t>C</t>
        </is>
      </c>
      <c r="F207" s="5" t="inlineStr">
        <is>
          <t>-</t>
        </is>
      </c>
      <c r="G207" s="5" t="inlineStr">
        <is>
          <t>-</t>
        </is>
      </c>
      <c r="H207" s="0">
        <f>INDEX(Price!$F$5:$Y$980,MATCH(A207,Price!$F$5:$F$980,FALSE),17)</f>
        <v/>
      </c>
      <c r="I207" s="0">
        <f>INDEX(Price!$F$5:$Y$980,MATCH(A207,Price!$F$5:$F$980,FALSE),18)</f>
        <v/>
      </c>
      <c r="J207" s="0">
        <f>INDEX(Price!$F$5:$Y$980,MATCH(A207,Price!$F$5:$F$980,FALSE),19)</f>
        <v/>
      </c>
      <c r="K207" s="0">
        <f>INDEX(Price!$F$5:$Y$980,MATCH(A207,Price!$F$5:$F$980,FALSE),20)</f>
        <v/>
      </c>
      <c r="L207" s="1" t="inlineStr">
        <is>
          <t xml:space="preserve">HDSP-4836 データシート (PDF) </t>
        </is>
      </c>
      <c r="N207" s="4" t="n">
        <v>44784</v>
      </c>
    </row>
    <row r="208" ht="77" customHeight="1" s="19">
      <c r="A208" s="0" t="inlineStr">
        <is>
          <t>FLR023</t>
        </is>
      </c>
      <c r="B208" s="2" t="inlineStr">
        <is>
          <t>LED Disp. 1Digit Red Low Current CC</t>
        </is>
      </c>
      <c r="C208" s="0" t="inlineStr">
        <is>
          <t>CCRHD</t>
        </is>
      </c>
      <c r="D208" s="0" t="inlineStr">
        <is>
          <t>LED</t>
        </is>
      </c>
      <c r="E208" s="0" t="inlineStr">
        <is>
          <t>C</t>
        </is>
      </c>
      <c r="F208" s="5" t="inlineStr">
        <is>
          <t>-</t>
        </is>
      </c>
      <c r="G208" s="5" t="inlineStr">
        <is>
          <t>-</t>
        </is>
      </c>
      <c r="H208" s="0">
        <f>INDEX(Price!$F$5:$Y$980,MATCH(A208,Price!$F$5:$F$980,FALSE),17)</f>
        <v/>
      </c>
      <c r="I208" s="0">
        <f>INDEX(Price!$F$5:$Y$980,MATCH(A208,Price!$F$5:$F$980,FALSE),18)</f>
        <v/>
      </c>
      <c r="J208" s="0">
        <f>INDEX(Price!$F$5:$Y$980,MATCH(A208,Price!$F$5:$F$980,FALSE),19)</f>
        <v/>
      </c>
      <c r="K208" s="0">
        <f>INDEX(Price!$F$5:$Y$980,MATCH(A208,Price!$F$5:$F$980,FALSE),20)</f>
        <v/>
      </c>
      <c r="N208" s="4" t="n">
        <v>44784</v>
      </c>
    </row>
    <row r="209" ht="77" customHeight="1" s="19">
      <c r="A209" s="0" t="inlineStr">
        <is>
          <t>FLR024</t>
        </is>
      </c>
      <c r="B209" s="2" t="inlineStr">
        <is>
          <t>LED Disp.1 Digit Red Low Current CC</t>
        </is>
      </c>
      <c r="C209" s="0" t="inlineStr">
        <is>
          <t>CCRHD</t>
        </is>
      </c>
      <c r="D209" s="0" t="inlineStr">
        <is>
          <t>LED</t>
        </is>
      </c>
      <c r="E209" s="0" t="inlineStr">
        <is>
          <t>C</t>
        </is>
      </c>
      <c r="F209" s="5" t="inlineStr">
        <is>
          <t>-</t>
        </is>
      </c>
      <c r="G209" s="5" t="inlineStr">
        <is>
          <t>-</t>
        </is>
      </c>
      <c r="H209" s="0">
        <f>INDEX(Price!$F$5:$Y$980,MATCH(A209,Price!$F$5:$F$980,FALSE),17)</f>
        <v/>
      </c>
      <c r="I209" s="0">
        <f>INDEX(Price!$F$5:$Y$980,MATCH(A209,Price!$F$5:$F$980,FALSE),18)</f>
        <v/>
      </c>
      <c r="J209" s="0">
        <f>INDEX(Price!$F$5:$Y$980,MATCH(A209,Price!$F$5:$F$980,FALSE),19)</f>
        <v/>
      </c>
      <c r="K209" s="0">
        <f>INDEX(Price!$F$5:$Y$980,MATCH(A209,Price!$F$5:$F$980,FALSE),20)</f>
        <v/>
      </c>
      <c r="N209" s="4" t="n">
        <v>44784</v>
      </c>
    </row>
    <row r="210" ht="77" customHeight="1" s="19">
      <c r="A210" s="0" t="inlineStr">
        <is>
          <t>FLZ025</t>
        </is>
      </c>
      <c r="B210" s="2" t="inlineStr">
        <is>
          <t>LED Disp.1 Digit Super Red Diff. CA</t>
        </is>
      </c>
      <c r="C210" s="0" t="inlineStr">
        <is>
          <t>SA40-19SRWA</t>
        </is>
      </c>
      <c r="D210" s="0" t="inlineStr">
        <is>
          <t>LED</t>
        </is>
      </c>
      <c r="E210" s="0" t="inlineStr">
        <is>
          <t>C</t>
        </is>
      </c>
      <c r="F210" s="5" t="inlineStr">
        <is>
          <t>-</t>
        </is>
      </c>
      <c r="G210" s="5" t="inlineStr">
        <is>
          <t>-</t>
        </is>
      </c>
      <c r="H210" s="0">
        <f>INDEX(Price!$F$5:$Y$980,MATCH(A210,Price!$F$5:$F$980,FALSE),17)</f>
        <v/>
      </c>
      <c r="I210" s="0">
        <f>INDEX(Price!$F$5:$Y$980,MATCH(A210,Price!$F$5:$F$980,FALSE),18)</f>
        <v/>
      </c>
      <c r="J210" s="0">
        <f>INDEX(Price!$F$5:$Y$980,MATCH(A210,Price!$F$5:$F$980,FALSE),19)</f>
        <v/>
      </c>
      <c r="K210" s="0">
        <f>INDEX(Price!$F$5:$Y$980,MATCH(A210,Price!$F$5:$F$980,FALSE),20)</f>
        <v/>
      </c>
      <c r="N210" s="4" t="n">
        <v>44784</v>
      </c>
    </row>
    <row r="211" ht="77" customHeight="1" s="19">
      <c r="A211" s="0" t="inlineStr">
        <is>
          <t>FLZ026</t>
        </is>
      </c>
      <c r="B211" s="2" t="inlineStr">
        <is>
          <t>LED Disp.4 Digit Numeric CC MUXed</t>
        </is>
      </c>
      <c r="C211" s="0" t="inlineStr">
        <is>
          <t>CC56-12SRWA</t>
        </is>
      </c>
      <c r="D211" s="0" t="inlineStr">
        <is>
          <t>LED</t>
        </is>
      </c>
      <c r="E211" s="0" t="inlineStr">
        <is>
          <t>C</t>
        </is>
      </c>
      <c r="F211" s="0" t="n">
        <v>5</v>
      </c>
      <c r="G211" s="0" t="n">
        <v>3</v>
      </c>
      <c r="H211" s="0">
        <f>INDEX(Price!$F$5:$Y$980,MATCH(A211,Price!$F$5:$F$980,FALSE),17)</f>
        <v/>
      </c>
      <c r="I211" s="0">
        <f>INDEX(Price!$F$5:$Y$980,MATCH(A211,Price!$F$5:$F$980,FALSE),18)</f>
        <v/>
      </c>
      <c r="J211" s="0">
        <f>INDEX(Price!$F$5:$Y$980,MATCH(A211,Price!$F$5:$F$980,FALSE),19)</f>
        <v/>
      </c>
      <c r="K211" s="0">
        <f>INDEX(Price!$F$5:$Y$980,MATCH(A211,Price!$F$5:$F$980,FALSE),20)</f>
        <v/>
      </c>
      <c r="L211" s="1" t="inlineStr">
        <is>
          <t xml:space="preserve">CC56-12SRWA データシート (PDF) </t>
        </is>
      </c>
      <c r="N211" s="4" t="n">
        <v>44784</v>
      </c>
    </row>
    <row r="212" ht="77" customHeight="1" s="19">
      <c r="A212" s="0" t="inlineStr">
        <is>
          <t>FLZ027</t>
        </is>
      </c>
      <c r="B212" s="2" t="inlineStr">
        <is>
          <t>LED Disp. Quad Green CC Non-MUXed</t>
        </is>
      </c>
      <c r="C212" s="0" t="inlineStr">
        <is>
          <t>CC56-11GWA</t>
        </is>
      </c>
      <c r="D212" s="0" t="inlineStr">
        <is>
          <t>LED</t>
        </is>
      </c>
      <c r="E212" s="0" t="inlineStr">
        <is>
          <t>C</t>
        </is>
      </c>
      <c r="F212" s="0" t="n">
        <v>5</v>
      </c>
      <c r="G212" s="0" t="n">
        <v>3</v>
      </c>
      <c r="H212" s="0">
        <f>INDEX(Price!$F$5:$Y$980,MATCH(A212,Price!$F$5:$F$980,FALSE),17)</f>
        <v/>
      </c>
      <c r="I212" s="0">
        <f>INDEX(Price!$F$5:$Y$980,MATCH(A212,Price!$F$5:$F$980,FALSE),18)</f>
        <v/>
      </c>
      <c r="J212" s="0">
        <f>INDEX(Price!$F$5:$Y$980,MATCH(A212,Price!$F$5:$F$980,FALSE),19)</f>
        <v/>
      </c>
      <c r="K212" s="0">
        <f>INDEX(Price!$F$5:$Y$980,MATCH(A212,Price!$F$5:$F$980,FALSE),20)</f>
        <v/>
      </c>
      <c r="L212" s="1" t="inlineStr">
        <is>
          <t xml:space="preserve">CC56-11GWA データシート (PDF) </t>
        </is>
      </c>
      <c r="N212" s="4" t="n">
        <v>44784</v>
      </c>
    </row>
    <row r="213" ht="77" customHeight="1" s="19">
      <c r="A213" s="0" t="inlineStr">
        <is>
          <t>FLZ028</t>
        </is>
      </c>
      <c r="B213" s="2" t="inlineStr">
        <is>
          <t>Small 8*8 Bright LED Red Matrix</t>
        </is>
      </c>
      <c r="C213" s="3" t="n">
        <v>455</v>
      </c>
      <c r="D213" s="0" t="inlineStr">
        <is>
          <t>LED</t>
        </is>
      </c>
      <c r="E213" s="0" t="inlineStr">
        <is>
          <t>C</t>
        </is>
      </c>
      <c r="F213" s="0" t="n">
        <v>1</v>
      </c>
      <c r="G213" s="0" t="n">
        <v>1</v>
      </c>
      <c r="H213" s="0">
        <f>INDEX(Price!$F$5:$Y$980,MATCH(A213,Price!$F$5:$F$980,FALSE),17)</f>
        <v/>
      </c>
      <c r="I213" s="0">
        <f>INDEX(Price!$F$5:$Y$980,MATCH(A213,Price!$F$5:$F$980,FALSE),18)</f>
        <v/>
      </c>
      <c r="J213" s="0">
        <f>INDEX(Price!$F$5:$Y$980,MATCH(A213,Price!$F$5:$F$980,FALSE),19)</f>
        <v/>
      </c>
      <c r="K213" s="0">
        <f>INDEX(Price!$F$5:$Y$980,MATCH(A213,Price!$F$5:$F$980,FALSE),20)</f>
        <v/>
      </c>
      <c r="N213" s="4" t="n">
        <v>44784</v>
      </c>
    </row>
    <row r="214" ht="77" customHeight="1" s="19">
      <c r="A214" s="0" t="inlineStr">
        <is>
          <t>FLZ029</t>
        </is>
      </c>
      <c r="B214" s="2" t="inlineStr">
        <is>
          <t>Mini 8*8 Red LED Matrix</t>
        </is>
      </c>
      <c r="C214" s="3" t="n">
        <v>454</v>
      </c>
      <c r="D214" s="0" t="inlineStr">
        <is>
          <t>LED</t>
        </is>
      </c>
      <c r="E214" s="0" t="inlineStr">
        <is>
          <t>C</t>
        </is>
      </c>
      <c r="F214" s="0" t="n">
        <v>5</v>
      </c>
      <c r="G214" s="0" t="n">
        <v>3</v>
      </c>
      <c r="H214" s="0">
        <f>INDEX(Price!$F$5:$Y$980,MATCH(A214,Price!$F$5:$F$980,FALSE),17)</f>
        <v/>
      </c>
      <c r="I214" s="0">
        <f>INDEX(Price!$F$5:$Y$980,MATCH(A214,Price!$F$5:$F$980,FALSE),18)</f>
        <v/>
      </c>
      <c r="J214" s="0">
        <f>INDEX(Price!$F$5:$Y$980,MATCH(A214,Price!$F$5:$F$980,FALSE),19)</f>
        <v/>
      </c>
      <c r="K214" s="0">
        <f>INDEX(Price!$F$5:$Y$980,MATCH(A214,Price!$F$5:$F$980,FALSE),20)</f>
        <v/>
      </c>
      <c r="N214" s="4" t="n">
        <v>44784</v>
      </c>
      <c r="Q214" s="0">
        <f>#REF!+Q22038</f>
        <v/>
      </c>
    </row>
    <row r="215" ht="77" customHeight="1" s="19">
      <c r="A215" s="0" t="inlineStr">
        <is>
          <t>FLZ030</t>
        </is>
      </c>
      <c r="B215" s="2" t="inlineStr">
        <is>
          <t>DotStar HiDensity 8*8 RGB LED Pixel Matrix</t>
        </is>
      </c>
      <c r="C215" s="3" t="inlineStr">
        <is>
          <t>ADA3444</t>
        </is>
      </c>
      <c r="D215" s="0" t="inlineStr">
        <is>
          <t>LED</t>
        </is>
      </c>
      <c r="E215" s="0" t="inlineStr">
        <is>
          <t>C</t>
        </is>
      </c>
      <c r="F215" s="0" t="n">
        <v>1</v>
      </c>
      <c r="G215" s="0" t="n">
        <v>1</v>
      </c>
      <c r="H215" s="0">
        <f>INDEX(Price!$F$5:$Y$980,MATCH(A215,Price!$F$5:$F$980,FALSE),17)</f>
        <v/>
      </c>
      <c r="I215" s="0">
        <f>INDEX(Price!$F$5:$Y$980,MATCH(A215,Price!$F$5:$F$980,FALSE),18)</f>
        <v/>
      </c>
      <c r="J215" s="0">
        <f>INDEX(Price!$F$5:$Y$980,MATCH(A215,Price!$F$5:$F$980,FALSE),19)</f>
        <v/>
      </c>
      <c r="K215" s="0">
        <f>INDEX(Price!$F$5:$Y$980,MATCH(A215,Price!$F$5:$F$980,FALSE),20)</f>
        <v/>
      </c>
      <c r="L215" s="1" t="inlineStr">
        <is>
          <t xml:space="preserve">3444 データシート (PDF) </t>
        </is>
      </c>
      <c r="N215" s="4" t="n">
        <v>44784</v>
      </c>
    </row>
    <row r="216" ht="77" customHeight="1" s="19">
      <c r="A216" s="0" t="inlineStr">
        <is>
          <t>FLZ031</t>
        </is>
      </c>
      <c r="B216" s="2" t="inlineStr">
        <is>
          <t xml:space="preserve">LEDs Disp.4.5 Digit 7-Segment CA </t>
        </is>
      </c>
      <c r="C216" s="0" t="inlineStr">
        <is>
          <t>LDQ-M5204RI-SI</t>
        </is>
      </c>
      <c r="D216" s="0" t="inlineStr">
        <is>
          <t>LED</t>
        </is>
      </c>
      <c r="E216" s="0" t="inlineStr">
        <is>
          <t>C</t>
        </is>
      </c>
      <c r="F216" s="0" t="n">
        <v>5</v>
      </c>
      <c r="G216" s="0" t="n">
        <v>3</v>
      </c>
      <c r="H216" s="0">
        <f>INDEX(Price!$F$5:$Y$980,MATCH(A216,Price!$F$5:$F$980,FALSE),17)</f>
        <v/>
      </c>
      <c r="I216" s="0">
        <f>INDEX(Price!$F$5:$Y$980,MATCH(A216,Price!$F$5:$F$980,FALSE),18)</f>
        <v/>
      </c>
      <c r="J216" s="0">
        <f>INDEX(Price!$F$5:$Y$980,MATCH(A216,Price!$F$5:$F$980,FALSE),19)</f>
        <v/>
      </c>
      <c r="K216" s="0">
        <f>INDEX(Price!$F$5:$Y$980,MATCH(A216,Price!$F$5:$F$980,FALSE),20)</f>
        <v/>
      </c>
      <c r="L216" s="1" t="inlineStr">
        <is>
          <t xml:space="preserve">LDQ-M5204RI-SI データシート (PDF) </t>
        </is>
      </c>
      <c r="N216" s="4" t="n">
        <v>44784</v>
      </c>
    </row>
    <row r="217" ht="77" customHeight="1" s="19">
      <c r="A217" s="0" t="inlineStr">
        <is>
          <t>FLZ032</t>
        </is>
      </c>
      <c r="B217" s="2" t="inlineStr">
        <is>
          <t>LED Disp. 88:88 Clock Module CC</t>
        </is>
      </c>
      <c r="C217" s="0" t="inlineStr">
        <is>
          <t>HDSP-B01E</t>
        </is>
      </c>
      <c r="D217" s="0" t="inlineStr">
        <is>
          <t>LED</t>
        </is>
      </c>
      <c r="E217" s="0" t="inlineStr">
        <is>
          <t>C</t>
        </is>
      </c>
      <c r="F217" s="0" t="n">
        <v>10</v>
      </c>
      <c r="G217" s="0" t="n">
        <v>2</v>
      </c>
      <c r="H217" s="0">
        <f>INDEX(Price!$F$5:$Y$980,MATCH(A217,Price!$F$5:$F$980,FALSE),17)</f>
        <v/>
      </c>
      <c r="I217" s="0">
        <f>INDEX(Price!$F$5:$Y$980,MATCH(A217,Price!$F$5:$F$980,FALSE),18)</f>
        <v/>
      </c>
      <c r="J217" s="0">
        <f>INDEX(Price!$F$5:$Y$980,MATCH(A217,Price!$F$5:$F$980,FALSE),19)</f>
        <v/>
      </c>
      <c r="K217" s="0">
        <f>INDEX(Price!$F$5:$Y$980,MATCH(A217,Price!$F$5:$F$980,FALSE),20)</f>
        <v/>
      </c>
      <c r="L217" s="1" t="inlineStr">
        <is>
          <t xml:space="preserve">HDSP-B01E データシート (PDF) </t>
        </is>
      </c>
      <c r="N217" s="4" t="n">
        <v>44784</v>
      </c>
    </row>
    <row r="218" ht="77" customHeight="1" s="19">
      <c r="A218" s="0" t="inlineStr">
        <is>
          <t>FLZ033</t>
        </is>
      </c>
      <c r="B218" s="2" t="inlineStr">
        <is>
          <t>LDC Disp. STN(+) Refl. Y/G bg 8*1</t>
        </is>
      </c>
      <c r="C218" s="0" t="inlineStr">
        <is>
          <t>EA DOGM081L-A</t>
        </is>
      </c>
      <c r="D218" s="0" t="inlineStr">
        <is>
          <t>LED</t>
        </is>
      </c>
      <c r="E218" s="0" t="inlineStr">
        <is>
          <t>C</t>
        </is>
      </c>
      <c r="F218" s="0" t="n">
        <v>1</v>
      </c>
      <c r="G218" s="0" t="n">
        <v>1</v>
      </c>
      <c r="H218" s="0">
        <f>INDEX(Price!$F$5:$Y$980,MATCH(A218,Price!$F$5:$F$980,FALSE),17)</f>
        <v/>
      </c>
      <c r="I218" s="0">
        <f>INDEX(Price!$F$5:$Y$980,MATCH(A218,Price!$F$5:$F$980,FALSE),18)</f>
        <v/>
      </c>
      <c r="J218" s="0">
        <f>INDEX(Price!$F$5:$Y$980,MATCH(A218,Price!$F$5:$F$980,FALSE),19)</f>
        <v/>
      </c>
      <c r="K218" s="0">
        <f>INDEX(Price!$F$5:$Y$980,MATCH(A218,Price!$F$5:$F$980,FALSE),20)</f>
        <v/>
      </c>
      <c r="L218" s="1" t="inlineStr">
        <is>
          <t xml:space="preserve">EA DOGM081L-A データシート (PDF) </t>
        </is>
      </c>
      <c r="N218" s="4" t="n">
        <v>44784</v>
      </c>
    </row>
    <row r="219" ht="77" customHeight="1" s="19">
      <c r="A219" s="0" t="inlineStr">
        <is>
          <t>FLZ034</t>
        </is>
      </c>
      <c r="B219" s="2" t="inlineStr">
        <is>
          <t>LCD Disp. FSTN(+) Trans. W bg 16*2</t>
        </is>
      </c>
      <c r="C219" s="0" t="inlineStr">
        <is>
          <t>EA DOGM081W-A</t>
        </is>
      </c>
      <c r="D219" s="0" t="inlineStr">
        <is>
          <t>LED</t>
        </is>
      </c>
      <c r="E219" s="0" t="inlineStr">
        <is>
          <t>C</t>
        </is>
      </c>
      <c r="F219" s="0" t="n">
        <v>1</v>
      </c>
      <c r="G219" s="0" t="n">
        <v>1</v>
      </c>
      <c r="H219" s="0">
        <f>INDEX(Price!$F$5:$Y$980,MATCH(A219,Price!$F$5:$F$980,FALSE),17)</f>
        <v/>
      </c>
      <c r="I219" s="0">
        <f>INDEX(Price!$F$5:$Y$980,MATCH(A219,Price!$F$5:$F$980,FALSE),18)</f>
        <v/>
      </c>
      <c r="J219" s="0">
        <f>INDEX(Price!$F$5:$Y$980,MATCH(A219,Price!$F$5:$F$980,FALSE),19)</f>
        <v/>
      </c>
      <c r="K219" s="0">
        <f>INDEX(Price!$F$5:$Y$980,MATCH(A219,Price!$F$5:$F$980,FALSE),20)</f>
        <v/>
      </c>
      <c r="L219" s="1" t="inlineStr">
        <is>
          <t xml:space="preserve">EA DOGM081L-A データシート (PDF) </t>
        </is>
      </c>
      <c r="N219" s="4" t="n">
        <v>44784</v>
      </c>
    </row>
    <row r="220" ht="77" customHeight="1" s="19">
      <c r="A220" s="0" t="inlineStr">
        <is>
          <t>FLZ035</t>
        </is>
      </c>
      <c r="B220" s="2" t="inlineStr">
        <is>
          <t>LDC Disp. STN(+) Refl. Y/G bg 8*1</t>
        </is>
      </c>
      <c r="C220" s="0" t="inlineStr">
        <is>
          <t>EA DOGM162L-A</t>
        </is>
      </c>
      <c r="D220" s="0" t="inlineStr">
        <is>
          <t>LED</t>
        </is>
      </c>
      <c r="E220" s="0" t="inlineStr">
        <is>
          <t>C</t>
        </is>
      </c>
      <c r="F220" s="5" t="inlineStr">
        <is>
          <t>-</t>
        </is>
      </c>
      <c r="G220" s="5" t="inlineStr">
        <is>
          <t>-</t>
        </is>
      </c>
      <c r="H220" s="0">
        <f>INDEX(Price!$F$5:$Y$980,MATCH(A220,Price!$F$5:$F$980,FALSE),17)</f>
        <v/>
      </c>
      <c r="I220" s="0">
        <f>INDEX(Price!$F$5:$Y$980,MATCH(A220,Price!$F$5:$F$980,FALSE),18)</f>
        <v/>
      </c>
      <c r="J220" s="0">
        <f>INDEX(Price!$F$5:$Y$980,MATCH(A220,Price!$F$5:$F$980,FALSE),19)</f>
        <v/>
      </c>
      <c r="K220" s="0">
        <f>INDEX(Price!$F$5:$Y$980,MATCH(A220,Price!$F$5:$F$980,FALSE),20)</f>
        <v/>
      </c>
      <c r="L220" s="1" t="inlineStr">
        <is>
          <t xml:space="preserve">EA DOGM162L-A データシート (PDF) </t>
        </is>
      </c>
      <c r="N220" s="4" t="n">
        <v>44784</v>
      </c>
    </row>
    <row r="221" ht="77" customHeight="1" s="19">
      <c r="A221" s="0" t="inlineStr">
        <is>
          <t>FLZ036</t>
        </is>
      </c>
      <c r="B221" s="2" t="inlineStr">
        <is>
          <t>LCD Disp. FSTN(+) Trans. W bg 16*2</t>
        </is>
      </c>
      <c r="C221" s="0" t="inlineStr">
        <is>
          <t>EA DOGM162W-A</t>
        </is>
      </c>
      <c r="D221" s="0" t="inlineStr">
        <is>
          <t>LED</t>
        </is>
      </c>
      <c r="E221" s="0" t="inlineStr">
        <is>
          <t>C</t>
        </is>
      </c>
      <c r="F221" s="5" t="inlineStr">
        <is>
          <t>-</t>
        </is>
      </c>
      <c r="G221" s="5" t="inlineStr">
        <is>
          <t>-</t>
        </is>
      </c>
      <c r="H221" s="0">
        <f>INDEX(Price!$F$5:$Y$980,MATCH(A221,Price!$F$5:$F$980,FALSE),17)</f>
        <v/>
      </c>
      <c r="I221" s="0">
        <f>INDEX(Price!$F$5:$Y$980,MATCH(A221,Price!$F$5:$F$980,FALSE),18)</f>
        <v/>
      </c>
      <c r="J221" s="0">
        <f>INDEX(Price!$F$5:$Y$980,MATCH(A221,Price!$F$5:$F$980,FALSE),19)</f>
        <v/>
      </c>
      <c r="K221" s="0">
        <f>INDEX(Price!$F$5:$Y$980,MATCH(A221,Price!$F$5:$F$980,FALSE),20)</f>
        <v/>
      </c>
      <c r="L221" s="1" t="inlineStr">
        <is>
          <t xml:space="preserve">EA DOGM162W-A データシート (PDF) </t>
        </is>
      </c>
      <c r="N221" s="4" t="n">
        <v>44784</v>
      </c>
    </row>
    <row r="222" ht="77" customHeight="1" s="19">
      <c r="A222" s="0" t="inlineStr">
        <is>
          <t>FLZ037</t>
        </is>
      </c>
      <c r="B222" s="2" t="inlineStr">
        <is>
          <t>LDC Disp. STN(+) Refl. Y/G bg 16*3</t>
        </is>
      </c>
      <c r="C222" s="0" t="inlineStr">
        <is>
          <t>EA DOGM163L-A</t>
        </is>
      </c>
      <c r="D222" s="0" t="inlineStr">
        <is>
          <t>LED</t>
        </is>
      </c>
      <c r="E222" s="0" t="inlineStr">
        <is>
          <t>C</t>
        </is>
      </c>
      <c r="F222" s="0" t="n">
        <v>1</v>
      </c>
      <c r="G222" s="0" t="n">
        <v>1</v>
      </c>
      <c r="H222" s="0">
        <f>INDEX(Price!$F$5:$Y$980,MATCH(A222,Price!$F$5:$F$980,FALSE),17)</f>
        <v/>
      </c>
      <c r="I222" s="0">
        <f>INDEX(Price!$F$5:$Y$980,MATCH(A222,Price!$F$5:$F$980,FALSE),18)</f>
        <v/>
      </c>
      <c r="J222" s="0">
        <f>INDEX(Price!$F$5:$Y$980,MATCH(A222,Price!$F$5:$F$980,FALSE),19)</f>
        <v/>
      </c>
      <c r="K222" s="0">
        <f>INDEX(Price!$F$5:$Y$980,MATCH(A222,Price!$F$5:$F$980,FALSE),20)</f>
        <v/>
      </c>
      <c r="L222" s="1" t="inlineStr">
        <is>
          <t xml:space="preserve">EA DOGM163L-A データシート (PDF) </t>
        </is>
      </c>
      <c r="N222" s="4" t="n">
        <v>44784</v>
      </c>
    </row>
    <row r="223" ht="77" customHeight="1" s="19">
      <c r="A223" s="0" t="inlineStr">
        <is>
          <t>FLZ038</t>
        </is>
      </c>
      <c r="B223" s="2" t="inlineStr">
        <is>
          <t>LCD Disp. FSTN(+) Trans. W bg 16*3</t>
        </is>
      </c>
      <c r="C223" s="0" t="inlineStr">
        <is>
          <t>EA DOGM163W-A</t>
        </is>
      </c>
      <c r="D223" s="0" t="inlineStr">
        <is>
          <t>LED</t>
        </is>
      </c>
      <c r="E223" s="0" t="inlineStr">
        <is>
          <t>C</t>
        </is>
      </c>
      <c r="F223" s="0" t="n">
        <v>1</v>
      </c>
      <c r="G223" s="0" t="n">
        <v>1</v>
      </c>
      <c r="H223" s="0">
        <f>INDEX(Price!$F$5:$Y$980,MATCH(A223,Price!$F$5:$F$980,FALSE),17)</f>
        <v/>
      </c>
      <c r="I223" s="0">
        <f>INDEX(Price!$F$5:$Y$980,MATCH(A223,Price!$F$5:$F$980,FALSE),18)</f>
        <v/>
      </c>
      <c r="J223" s="0">
        <f>INDEX(Price!$F$5:$Y$980,MATCH(A223,Price!$F$5:$F$980,FALSE),19)</f>
        <v/>
      </c>
      <c r="K223" s="0">
        <f>INDEX(Price!$F$5:$Y$980,MATCH(A223,Price!$F$5:$F$980,FALSE),20)</f>
        <v/>
      </c>
      <c r="L223" s="1" t="inlineStr">
        <is>
          <t xml:space="preserve">EA DOGM163W-A データシート (PDF) </t>
        </is>
      </c>
      <c r="N223" s="4" t="n">
        <v>44784</v>
      </c>
    </row>
    <row r="224" ht="77" customHeight="1" s="19">
      <c r="A224" s="0" t="inlineStr">
        <is>
          <t>FLZ039</t>
        </is>
      </c>
      <c r="B224" s="2" t="inlineStr">
        <is>
          <t>LCD Disp. FSTN(+) 240*128</t>
        </is>
      </c>
      <c r="C224" s="0" t="inlineStr">
        <is>
          <t>NHD-240128WG-ATFH-VZ</t>
        </is>
      </c>
      <c r="D224" s="0" t="inlineStr">
        <is>
          <t>LED</t>
        </is>
      </c>
      <c r="E224" s="0" t="inlineStr">
        <is>
          <t>C</t>
        </is>
      </c>
      <c r="F224" s="5" t="inlineStr">
        <is>
          <t>-</t>
        </is>
      </c>
      <c r="G224" s="5" t="inlineStr">
        <is>
          <t>-</t>
        </is>
      </c>
      <c r="H224" s="0">
        <f>INDEX(Price!$F$5:$Y$980,MATCH(A224,Price!$F$5:$F$980,FALSE),17)</f>
        <v/>
      </c>
      <c r="I224" s="0">
        <f>INDEX(Price!$F$5:$Y$980,MATCH(A224,Price!$F$5:$F$980,FALSE),18)</f>
        <v/>
      </c>
      <c r="J224" s="0">
        <f>INDEX(Price!$F$5:$Y$980,MATCH(A224,Price!$F$5:$F$980,FALSE),19)</f>
        <v/>
      </c>
      <c r="K224" s="0">
        <f>INDEX(Price!$F$5:$Y$980,MATCH(A224,Price!$F$5:$F$980,FALSE),20)</f>
        <v/>
      </c>
      <c r="L224" s="1" t="inlineStr">
        <is>
          <t xml:space="preserve">NHD-240128WG-ATFH-VZ# データシート (PDF) </t>
        </is>
      </c>
      <c r="N224" s="4" t="n">
        <v>44784</v>
      </c>
    </row>
    <row r="225" ht="77" customHeight="1" s="19">
      <c r="A225" s="0" t="inlineStr">
        <is>
          <t>FLZ040</t>
        </is>
      </c>
      <c r="B225" s="2" t="inlineStr">
        <is>
          <t>LCD Disp.16*4</t>
        </is>
      </c>
      <c r="C225" s="0" t="inlineStr">
        <is>
          <t>EA DOGS164W-A</t>
        </is>
      </c>
      <c r="D225" s="0" t="inlineStr">
        <is>
          <t>LED</t>
        </is>
      </c>
      <c r="E225" s="0" t="inlineStr">
        <is>
          <t>C</t>
        </is>
      </c>
      <c r="F225" s="0" t="n">
        <v>1</v>
      </c>
      <c r="G225" s="0" t="n">
        <v>1</v>
      </c>
      <c r="H225" s="0">
        <f>INDEX(Price!$F$5:$Y$980,MATCH(A225,Price!$F$5:$F$980,FALSE),17)</f>
        <v/>
      </c>
      <c r="I225" s="0">
        <f>INDEX(Price!$F$5:$Y$980,MATCH(A225,Price!$F$5:$F$980,FALSE),18)</f>
        <v/>
      </c>
      <c r="J225" s="0">
        <f>INDEX(Price!$F$5:$Y$980,MATCH(A225,Price!$F$5:$F$980,FALSE),19)</f>
        <v/>
      </c>
      <c r="K225" s="0">
        <f>INDEX(Price!$F$5:$Y$980,MATCH(A225,Price!$F$5:$F$980,FALSE),20)</f>
        <v/>
      </c>
      <c r="L225" s="1" t="inlineStr">
        <is>
          <t xml:space="preserve">EA DOGS164W-A データシート (PDF) </t>
        </is>
      </c>
      <c r="N225" s="4" t="n">
        <v>44784</v>
      </c>
    </row>
    <row r="226" ht="77" customHeight="1" s="19">
      <c r="A226" s="0" t="inlineStr">
        <is>
          <t>FLZ041</t>
        </is>
      </c>
      <c r="B226" s="2" t="inlineStr">
        <is>
          <t>LED Disp.2 Digit Red CC</t>
        </is>
      </c>
      <c r="C226" s="0" t="inlineStr">
        <is>
          <t>LTD-6940HR</t>
        </is>
      </c>
      <c r="D226" s="0" t="inlineStr">
        <is>
          <t>LED</t>
        </is>
      </c>
      <c r="E226" s="0" t="inlineStr">
        <is>
          <t>C</t>
        </is>
      </c>
      <c r="F226" s="0" t="n">
        <v>10</v>
      </c>
      <c r="G226" s="0" t="n">
        <v>2</v>
      </c>
      <c r="H226" s="0">
        <f>INDEX(Price!$F$5:$Y$980,MATCH(A226,Price!$F$5:$F$980,FALSE),17)</f>
        <v/>
      </c>
      <c r="I226" s="0">
        <f>INDEX(Price!$F$5:$Y$980,MATCH(A226,Price!$F$5:$F$980,FALSE),18)</f>
        <v/>
      </c>
      <c r="J226" s="0">
        <f>INDEX(Price!$F$5:$Y$980,MATCH(A226,Price!$F$5:$F$980,FALSE),19)</f>
        <v/>
      </c>
      <c r="K226" s="0">
        <f>INDEX(Price!$F$5:$Y$980,MATCH(A226,Price!$F$5:$F$980,FALSE),20)</f>
        <v/>
      </c>
      <c r="L226" s="1" t="inlineStr">
        <is>
          <t xml:space="preserve">LTD-6940HR データシート (PDF) </t>
        </is>
      </c>
      <c r="N226" s="4" t="n">
        <v>44784</v>
      </c>
    </row>
    <row r="227" ht="77" customHeight="1" s="19">
      <c r="A227" s="0" t="inlineStr">
        <is>
          <t>FLZ042</t>
        </is>
      </c>
      <c r="B227" s="2" t="inlineStr">
        <is>
          <t>LED Disp.3 Digit Red CC</t>
        </is>
      </c>
      <c r="C227" s="0" t="inlineStr">
        <is>
          <t>LTC-2721WC</t>
        </is>
      </c>
      <c r="D227" s="0" t="inlineStr">
        <is>
          <t>LED</t>
        </is>
      </c>
      <c r="E227" s="0" t="inlineStr">
        <is>
          <t>C</t>
        </is>
      </c>
      <c r="F227" s="5" t="inlineStr">
        <is>
          <t>-</t>
        </is>
      </c>
      <c r="G227" s="5" t="inlineStr">
        <is>
          <t>-</t>
        </is>
      </c>
      <c r="H227" s="0">
        <f>INDEX(Price!$F$5:$Y$980,MATCH(A227,Price!$F$5:$F$980,FALSE),17)</f>
        <v/>
      </c>
      <c r="I227" s="0">
        <f>INDEX(Price!$F$5:$Y$980,MATCH(A227,Price!$F$5:$F$980,FALSE),18)</f>
        <v/>
      </c>
      <c r="J227" s="0">
        <f>INDEX(Price!$F$5:$Y$980,MATCH(A227,Price!$F$5:$F$980,FALSE),19)</f>
        <v/>
      </c>
      <c r="K227" s="0">
        <f>INDEX(Price!$F$5:$Y$980,MATCH(A227,Price!$F$5:$F$980,FALSE),20)</f>
        <v/>
      </c>
      <c r="L227" s="1" t="inlineStr">
        <is>
          <t xml:space="preserve">LTC-2721WC データシート (PDF) </t>
        </is>
      </c>
      <c r="N227" s="4" t="n">
        <v>44784</v>
      </c>
    </row>
    <row r="228" ht="77" customHeight="1" s="19">
      <c r="A228" s="0" t="inlineStr">
        <is>
          <t>FLZ043</t>
        </is>
      </c>
      <c r="B228" s="2" t="inlineStr">
        <is>
          <t>LED Disp.4 Digit Red CC</t>
        </is>
      </c>
      <c r="C228" s="0" t="inlineStr">
        <is>
          <t>LTC-5723HR</t>
        </is>
      </c>
      <c r="D228" s="0" t="inlineStr">
        <is>
          <t>LED</t>
        </is>
      </c>
      <c r="E228" s="0" t="inlineStr">
        <is>
          <t>C</t>
        </is>
      </c>
      <c r="F228" s="0" t="n">
        <v>10</v>
      </c>
      <c r="G228" s="0" t="n">
        <v>2</v>
      </c>
      <c r="H228" s="0">
        <f>INDEX(Price!$F$5:$Y$980,MATCH(A228,Price!$F$5:$F$980,FALSE),17)</f>
        <v/>
      </c>
      <c r="I228" s="0">
        <f>INDEX(Price!$F$5:$Y$980,MATCH(A228,Price!$F$5:$F$980,FALSE),18)</f>
        <v/>
      </c>
      <c r="J228" s="0">
        <f>INDEX(Price!$F$5:$Y$980,MATCH(A228,Price!$F$5:$F$980,FALSE),19)</f>
        <v/>
      </c>
      <c r="K228" s="0">
        <f>INDEX(Price!$F$5:$Y$980,MATCH(A228,Price!$F$5:$F$980,FALSE),20)</f>
        <v/>
      </c>
      <c r="L228" s="1" t="inlineStr">
        <is>
          <t xml:space="preserve">LTC-5723HR データシート (PDF) </t>
        </is>
      </c>
      <c r="N228" s="4" t="n">
        <v>44784</v>
      </c>
    </row>
    <row r="229" ht="77" customHeight="1" s="19">
      <c r="A229" s="0" t="inlineStr">
        <is>
          <t>FLW044</t>
        </is>
      </c>
      <c r="B229" s="2" t="inlineStr">
        <is>
          <t>Infrared Emitters 940nm</t>
        </is>
      </c>
      <c r="C229" s="0" t="inlineStr">
        <is>
          <t>LTE-3371T</t>
        </is>
      </c>
      <c r="D229" s="0" t="inlineStr">
        <is>
          <t>LED</t>
        </is>
      </c>
      <c r="E229" s="0" t="inlineStr">
        <is>
          <t>C</t>
        </is>
      </c>
      <c r="F229" s="0" t="n">
        <v>21</v>
      </c>
      <c r="G229" s="0" t="n">
        <v>5</v>
      </c>
      <c r="H229" s="0">
        <f>INDEX(Price!$F$5:$Y$980,MATCH(A229,Price!$F$5:$F$980,FALSE),17)</f>
        <v/>
      </c>
      <c r="I229" s="0">
        <f>INDEX(Price!$F$5:$Y$980,MATCH(A229,Price!$F$5:$F$980,FALSE),18)</f>
        <v/>
      </c>
      <c r="J229" s="0">
        <f>INDEX(Price!$F$5:$Y$980,MATCH(A229,Price!$F$5:$F$980,FALSE),19)</f>
        <v/>
      </c>
      <c r="K229" s="0">
        <f>INDEX(Price!$F$5:$Y$980,MATCH(A229,Price!$F$5:$F$980,FALSE),20)</f>
        <v/>
      </c>
      <c r="L229" s="1" t="inlineStr">
        <is>
          <t xml:space="preserve">LTE-3371T データシート (PDF) </t>
        </is>
      </c>
      <c r="N229" s="4" t="n">
        <v>44784</v>
      </c>
    </row>
    <row r="230" ht="77" customHeight="1" s="19">
      <c r="A230" s="0" t="inlineStr">
        <is>
          <t>FLW045</t>
        </is>
      </c>
      <c r="B230" s="2" t="inlineStr">
        <is>
          <t>Photodiodes Round 940nm</t>
        </is>
      </c>
      <c r="C230" s="0" t="inlineStr">
        <is>
          <t>1540051EA3590</t>
        </is>
      </c>
      <c r="D230" s="0" t="inlineStr">
        <is>
          <t>LED</t>
        </is>
      </c>
      <c r="E230" s="0" t="inlineStr">
        <is>
          <t>C</t>
        </is>
      </c>
      <c r="F230" s="0" t="n">
        <v>25</v>
      </c>
      <c r="G230" s="0" t="n">
        <v>5</v>
      </c>
      <c r="H230" s="0">
        <f>INDEX(Price!$F$5:$Y$980,MATCH(A230,Price!$F$5:$F$980,FALSE),17)</f>
        <v/>
      </c>
      <c r="I230" s="0">
        <f>INDEX(Price!$F$5:$Y$980,MATCH(A230,Price!$F$5:$F$980,FALSE),18)</f>
        <v/>
      </c>
      <c r="J230" s="0">
        <f>INDEX(Price!$F$5:$Y$980,MATCH(A230,Price!$F$5:$F$980,FALSE),19)</f>
        <v/>
      </c>
      <c r="K230" s="0">
        <f>INDEX(Price!$F$5:$Y$980,MATCH(A230,Price!$F$5:$F$980,FALSE),20)</f>
        <v/>
      </c>
      <c r="L230" s="1" t="inlineStr">
        <is>
          <t xml:space="preserve">1540051EA3590 データシート (PDF) </t>
        </is>
      </c>
      <c r="N230" s="4" t="n">
        <v>44784</v>
      </c>
    </row>
    <row r="231" ht="77" customHeight="1" s="19">
      <c r="A231" s="0" t="inlineStr">
        <is>
          <t>FLW046</t>
        </is>
      </c>
      <c r="B231" s="2" t="inlineStr">
        <is>
          <t>Phototransistors Clear</t>
        </is>
      </c>
      <c r="C231" s="0" t="inlineStr">
        <is>
          <t>LTR-209</t>
        </is>
      </c>
      <c r="D231" s="0" t="inlineStr">
        <is>
          <t>LED</t>
        </is>
      </c>
      <c r="E231" s="0" t="inlineStr">
        <is>
          <t>C</t>
        </is>
      </c>
      <c r="F231" s="0" t="n">
        <v>10</v>
      </c>
      <c r="G231" s="0" t="n">
        <v>2</v>
      </c>
      <c r="H231" s="0">
        <f>INDEX(Price!$F$5:$Y$980,MATCH(A231,Price!$F$5:$F$980,FALSE),17)</f>
        <v/>
      </c>
      <c r="I231" s="0">
        <f>INDEX(Price!$F$5:$Y$980,MATCH(A231,Price!$F$5:$F$980,FALSE),18)</f>
        <v/>
      </c>
      <c r="J231" s="0">
        <f>INDEX(Price!$F$5:$Y$980,MATCH(A231,Price!$F$5:$F$980,FALSE),19)</f>
        <v/>
      </c>
      <c r="K231" s="0">
        <f>INDEX(Price!$F$5:$Y$980,MATCH(A231,Price!$F$5:$F$980,FALSE),20)</f>
        <v/>
      </c>
      <c r="L231" s="1" t="inlineStr">
        <is>
          <t xml:space="preserve">LTR-209 データシート (PDF) </t>
        </is>
      </c>
      <c r="N231" s="4" t="n">
        <v>44784</v>
      </c>
    </row>
    <row r="232" ht="77" customHeight="1" s="19">
      <c r="A232" s="0" t="inlineStr">
        <is>
          <t>FLZ047</t>
        </is>
      </c>
      <c r="B232" s="2" t="inlineStr">
        <is>
          <t>LED Backlighting White DOGM Series</t>
        </is>
      </c>
      <c r="C232" s="0" t="inlineStr">
        <is>
          <t>EA LED55X31-W</t>
        </is>
      </c>
      <c r="D232" s="0" t="inlineStr">
        <is>
          <t>LED</t>
        </is>
      </c>
      <c r="E232" s="0" t="inlineStr">
        <is>
          <t>C</t>
        </is>
      </c>
      <c r="F232" s="0" t="n">
        <v>4</v>
      </c>
      <c r="G232" s="0" t="n">
        <v>1</v>
      </c>
      <c r="H232" s="0">
        <f>INDEX(Price!$F$5:$Y$980,MATCH(A232,Price!$F$5:$F$980,FALSE),17)</f>
        <v/>
      </c>
      <c r="I232" s="0">
        <f>INDEX(Price!$F$5:$Y$980,MATCH(A232,Price!$F$5:$F$980,FALSE),18)</f>
        <v/>
      </c>
      <c r="J232" s="0">
        <f>INDEX(Price!$F$5:$Y$980,MATCH(A232,Price!$F$5:$F$980,FALSE),19)</f>
        <v/>
      </c>
      <c r="K232" s="0">
        <f>INDEX(Price!$F$5:$Y$980,MATCH(A232,Price!$F$5:$F$980,FALSE),20)</f>
        <v/>
      </c>
      <c r="L232" s="1" t="inlineStr">
        <is>
          <t xml:space="preserve">EA LED55X31-RGB データシート (PDF) </t>
        </is>
      </c>
      <c r="N232" s="4" t="n">
        <v>44784</v>
      </c>
    </row>
    <row r="233" ht="77" customHeight="1" s="19">
      <c r="A233" s="0" t="inlineStr">
        <is>
          <t>FLZ048</t>
        </is>
      </c>
      <c r="B233" s="2" t="inlineStr">
        <is>
          <t>LED Backlighting RGB DOGM Series</t>
        </is>
      </c>
      <c r="C233" s="0" t="inlineStr">
        <is>
          <t>EA LED55X31-RGB</t>
        </is>
      </c>
      <c r="D233" s="0" t="inlineStr">
        <is>
          <t>LED</t>
        </is>
      </c>
      <c r="E233" s="0" t="inlineStr">
        <is>
          <t>C</t>
        </is>
      </c>
      <c r="F233" s="0" t="n">
        <v>2</v>
      </c>
      <c r="G233" s="0" t="n">
        <v>1</v>
      </c>
      <c r="H233" s="0">
        <f>INDEX(Price!$F$5:$Y$980,MATCH(A233,Price!$F$5:$F$980,FALSE),17)</f>
        <v/>
      </c>
      <c r="I233" s="0">
        <f>INDEX(Price!$F$5:$Y$980,MATCH(A233,Price!$F$5:$F$980,FALSE),18)</f>
        <v/>
      </c>
      <c r="J233" s="0">
        <f>INDEX(Price!$F$5:$Y$980,MATCH(A233,Price!$F$5:$F$980,FALSE),19)</f>
        <v/>
      </c>
      <c r="K233" s="0">
        <f>INDEX(Price!$F$5:$Y$980,MATCH(A233,Price!$F$5:$F$980,FALSE),20)</f>
        <v/>
      </c>
      <c r="L233" s="1" t="inlineStr">
        <is>
          <t xml:space="preserve">EA LED55X31-RGB データシート (PDF) </t>
        </is>
      </c>
      <c r="N233" s="4" t="n">
        <v>44784</v>
      </c>
    </row>
    <row r="234" ht="77" customHeight="1" s="19">
      <c r="A234" s="0" t="inlineStr">
        <is>
          <t>FLZ049</t>
        </is>
      </c>
      <c r="B234" s="2" t="inlineStr">
        <is>
          <t>NeoPixel Ring RGB LED 12 x WS2812</t>
        </is>
      </c>
      <c r="C234" s="3" t="n">
        <v>1643</v>
      </c>
      <c r="D234" s="0" t="inlineStr">
        <is>
          <t>LED</t>
        </is>
      </c>
      <c r="E234" s="0" t="inlineStr">
        <is>
          <t>C</t>
        </is>
      </c>
      <c r="F234" s="0" t="n">
        <v>3</v>
      </c>
      <c r="G234" s="0" t="n">
        <v>1</v>
      </c>
      <c r="H234" s="0">
        <f>INDEX(Price!$F$5:$Y$980,MATCH(A234,Price!$F$5:$F$980,FALSE),17)</f>
        <v/>
      </c>
      <c r="I234" s="0">
        <f>INDEX(Price!$F$5:$Y$980,MATCH(A234,Price!$F$5:$F$980,FALSE),18)</f>
        <v/>
      </c>
      <c r="J234" s="0">
        <f>INDEX(Price!$F$5:$Y$980,MATCH(A234,Price!$F$5:$F$980,FALSE),19)</f>
        <v/>
      </c>
      <c r="K234" s="0">
        <f>INDEX(Price!$F$5:$Y$980,MATCH(A234,Price!$F$5:$F$980,FALSE),20)</f>
        <v/>
      </c>
      <c r="L234" s="1" t="inlineStr">
        <is>
          <t xml:space="preserve">1643 データシート (PDF) </t>
        </is>
      </c>
      <c r="N234" s="4" t="n">
        <v>44784</v>
      </c>
    </row>
    <row r="235" ht="77" customHeight="1" s="19">
      <c r="A235" s="0" t="inlineStr">
        <is>
          <t>FLZ050</t>
        </is>
      </c>
      <c r="B235" s="2" t="inlineStr">
        <is>
          <t>NeoPixel Ring 16 x WS2812 w/drivers</t>
        </is>
      </c>
      <c r="C235" s="3" t="n">
        <v>1463</v>
      </c>
      <c r="D235" s="0" t="inlineStr">
        <is>
          <t>LED</t>
        </is>
      </c>
      <c r="E235" s="0" t="inlineStr">
        <is>
          <t>C</t>
        </is>
      </c>
      <c r="F235" s="5" t="inlineStr">
        <is>
          <t>-</t>
        </is>
      </c>
      <c r="G235" s="5" t="inlineStr">
        <is>
          <t>-</t>
        </is>
      </c>
      <c r="H235" s="0">
        <f>INDEX(Price!$F$5:$Y$980,MATCH(A235,Price!$F$5:$F$980,FALSE),17)</f>
        <v/>
      </c>
      <c r="I235" s="0">
        <f>INDEX(Price!$F$5:$Y$980,MATCH(A235,Price!$F$5:$F$980,FALSE),18)</f>
        <v/>
      </c>
      <c r="J235" s="0">
        <f>INDEX(Price!$F$5:$Y$980,MATCH(A235,Price!$F$5:$F$980,FALSE),19)</f>
        <v/>
      </c>
      <c r="K235" s="0">
        <f>INDEX(Price!$F$5:$Y$980,MATCH(A235,Price!$F$5:$F$980,FALSE),20)</f>
        <v/>
      </c>
      <c r="L235" s="1" t="inlineStr">
        <is>
          <t xml:space="preserve">1643 データシート (PDF) </t>
        </is>
      </c>
      <c r="N235" s="4" t="n">
        <v>44784</v>
      </c>
    </row>
    <row r="236" ht="77" customHeight="1" s="19">
      <c r="A236" s="0" t="inlineStr">
        <is>
          <t>FLZ051</t>
        </is>
      </c>
      <c r="B236" s="2" t="inlineStr">
        <is>
          <t>NeoPixel Ring RGB LED 24 x WS2812</t>
        </is>
      </c>
      <c r="C236" s="3" t="n">
        <v>1586</v>
      </c>
      <c r="D236" s="0" t="inlineStr">
        <is>
          <t>LED</t>
        </is>
      </c>
      <c r="E236" s="0" t="inlineStr">
        <is>
          <t>C</t>
        </is>
      </c>
      <c r="F236" s="5" t="inlineStr">
        <is>
          <t>-</t>
        </is>
      </c>
      <c r="G236" s="5" t="inlineStr">
        <is>
          <t>-</t>
        </is>
      </c>
      <c r="H236" s="0">
        <f>INDEX(Price!$F$5:$Y$980,MATCH(A236,Price!$F$5:$F$980,FALSE),17)</f>
        <v/>
      </c>
      <c r="I236" s="0">
        <f>INDEX(Price!$F$5:$Y$980,MATCH(A236,Price!$F$5:$F$980,FALSE),18)</f>
        <v/>
      </c>
      <c r="J236" s="0">
        <f>INDEX(Price!$F$5:$Y$980,MATCH(A236,Price!$F$5:$F$980,FALSE),19)</f>
        <v/>
      </c>
      <c r="K236" s="0">
        <f>INDEX(Price!$F$5:$Y$980,MATCH(A236,Price!$F$5:$F$980,FALSE),20)</f>
        <v/>
      </c>
      <c r="L236" s="1" t="inlineStr">
        <is>
          <t xml:space="preserve">1586 データシート (PDF) </t>
        </is>
      </c>
      <c r="N236" s="4" t="n">
        <v>44784</v>
      </c>
    </row>
    <row r="237" ht="77" customHeight="1" s="19">
      <c r="A237" s="0" t="inlineStr">
        <is>
          <t>FLZ052</t>
        </is>
      </c>
      <c r="B237" s="2" t="inlineStr">
        <is>
          <t>NeoPixel 1/4 Ring RGB LED 15 x WS2812</t>
        </is>
      </c>
      <c r="C237" s="3" t="n">
        <v>1768</v>
      </c>
      <c r="D237" s="0" t="inlineStr">
        <is>
          <t>LED</t>
        </is>
      </c>
      <c r="E237" s="0" t="inlineStr">
        <is>
          <t>C</t>
        </is>
      </c>
      <c r="F237" s="5" t="inlineStr">
        <is>
          <t>-</t>
        </is>
      </c>
      <c r="G237" s="5" t="inlineStr">
        <is>
          <t>-</t>
        </is>
      </c>
      <c r="H237" s="0">
        <f>INDEX(Price!$F$5:$Y$980,MATCH(A237,Price!$F$5:$F$980,FALSE),17)</f>
        <v/>
      </c>
      <c r="I237" s="0">
        <f>INDEX(Price!$F$5:$Y$980,MATCH(A237,Price!$F$5:$F$980,FALSE),18)</f>
        <v/>
      </c>
      <c r="J237" s="0">
        <f>INDEX(Price!$F$5:$Y$980,MATCH(A237,Price!$F$5:$F$980,FALSE),19)</f>
        <v/>
      </c>
      <c r="K237" s="0">
        <f>INDEX(Price!$F$5:$Y$980,MATCH(A237,Price!$F$5:$F$980,FALSE),20)</f>
        <v/>
      </c>
      <c r="L237" s="1" t="inlineStr">
        <is>
          <t xml:space="preserve">1768 データシート (PDF) </t>
        </is>
      </c>
      <c r="N237" s="4" t="n">
        <v>44784</v>
      </c>
    </row>
    <row r="238" ht="77" customHeight="1" s="19">
      <c r="A238" s="0" t="inlineStr">
        <is>
          <t>FLZ053</t>
        </is>
      </c>
      <c r="B238" s="2" t="inlineStr">
        <is>
          <t>NeoPixel stick RGB LED 8x WS2812</t>
        </is>
      </c>
      <c r="C238" s="3" t="n">
        <v>1426</v>
      </c>
      <c r="D238" s="0" t="inlineStr">
        <is>
          <t>LED</t>
        </is>
      </c>
      <c r="E238" s="0" t="inlineStr">
        <is>
          <t>C</t>
        </is>
      </c>
      <c r="F238" s="0" t="n">
        <v>5</v>
      </c>
      <c r="G238" s="0" t="n">
        <v>3</v>
      </c>
      <c r="H238" s="0">
        <f>INDEX(Price!$F$5:$Y$980,MATCH(A238,Price!$F$5:$F$980,FALSE),17)</f>
        <v/>
      </c>
      <c r="I238" s="0">
        <f>INDEX(Price!$F$5:$Y$980,MATCH(A238,Price!$F$5:$F$980,FALSE),18)</f>
        <v/>
      </c>
      <c r="J238" s="0">
        <f>INDEX(Price!$F$5:$Y$980,MATCH(A238,Price!$F$5:$F$980,FALSE),19)</f>
        <v/>
      </c>
      <c r="K238" s="0">
        <f>INDEX(Price!$F$5:$Y$980,MATCH(A238,Price!$F$5:$F$980,FALSE),20)</f>
        <v/>
      </c>
      <c r="L238" s="1" t="inlineStr">
        <is>
          <t xml:space="preserve">1426 データシート (PDF) </t>
        </is>
      </c>
      <c r="N238" s="4" t="n">
        <v>44784</v>
      </c>
    </row>
    <row r="239" ht="77" customHeight="1" s="19">
      <c r="A239" s="0" t="inlineStr">
        <is>
          <t>TMR001</t>
        </is>
      </c>
      <c r="B239" s="0" t="inlineStr">
        <is>
          <t>Linear Voltage Regulators - Adjustable</t>
        </is>
      </c>
      <c r="C239" s="0" t="inlineStr">
        <is>
          <t>LM317BT</t>
        </is>
      </c>
      <c r="D239" s="0" t="inlineStr">
        <is>
          <t>IC</t>
        </is>
      </c>
      <c r="E239" s="0" t="inlineStr">
        <is>
          <t>C</t>
        </is>
      </c>
      <c r="F239" s="0" t="n">
        <v>17</v>
      </c>
      <c r="G239" s="0" t="n">
        <v>5</v>
      </c>
      <c r="H239" s="0">
        <f>INDEX(Price!$F$5:$Y$980,MATCH(A239,Price!$F$5:$F$980,FALSE),17)</f>
        <v/>
      </c>
      <c r="I239" s="0">
        <f>INDEX(Price!$F$5:$Y$980,MATCH(A239,Price!$F$5:$F$980,FALSE),18)</f>
        <v/>
      </c>
      <c r="J239" s="0">
        <f>INDEX(Price!$F$5:$Y$980,MATCH(A239,Price!$F$5:$F$980,FALSE),19)</f>
        <v/>
      </c>
      <c r="K239" s="0">
        <f>INDEX(Price!$F$5:$Y$980,MATCH(A239,Price!$F$5:$F$980,FALSE),20)</f>
        <v/>
      </c>
      <c r="L239" s="1" t="inlineStr">
        <is>
          <t xml:space="preserve">LM317BT データシート (PDF) </t>
        </is>
      </c>
      <c r="N239" s="4" t="n">
        <v>44784</v>
      </c>
    </row>
    <row r="240" ht="77" customHeight="1" s="19">
      <c r="A240" s="0" t="inlineStr">
        <is>
          <t>TMR002</t>
        </is>
      </c>
      <c r="B240" s="0" t="inlineStr">
        <is>
          <t>DC Cvtr Step-Up Non-lso 3.3V 0.1A</t>
        </is>
      </c>
      <c r="C240" s="0" t="inlineStr">
        <is>
          <t>R78S 3.3 0.1</t>
        </is>
      </c>
      <c r="D240" s="0" t="inlineStr">
        <is>
          <t>IC</t>
        </is>
      </c>
      <c r="E240" s="0" t="inlineStr">
        <is>
          <t>C</t>
        </is>
      </c>
      <c r="F240" s="0" t="n">
        <v>5</v>
      </c>
      <c r="G240" s="0" t="n">
        <v>1</v>
      </c>
      <c r="H240" s="0">
        <f>INDEX(Price!$F$5:$Y$980,MATCH(A240,Price!$F$5:$F$980,FALSE),17)</f>
        <v/>
      </c>
      <c r="I240" s="0">
        <f>INDEX(Price!$F$5:$Y$980,MATCH(A240,Price!$F$5:$F$980,FALSE),18)</f>
        <v/>
      </c>
      <c r="J240" s="0">
        <f>INDEX(Price!$F$5:$Y$980,MATCH(A240,Price!$F$5:$F$980,FALSE),19)</f>
        <v/>
      </c>
      <c r="K240" s="0">
        <f>INDEX(Price!$F$5:$Y$980,MATCH(A240,Price!$F$5:$F$980,FALSE),20)</f>
        <v/>
      </c>
      <c r="L240" s="1" t="inlineStr">
        <is>
          <t xml:space="preserve">R-78S3.3-0.1 データシート (PDF) </t>
        </is>
      </c>
      <c r="N240" s="4" t="n">
        <v>44784</v>
      </c>
    </row>
    <row r="241" ht="77" customHeight="1" s="19">
      <c r="A241" s="0" t="inlineStr">
        <is>
          <t>TMR003</t>
        </is>
      </c>
      <c r="B241" s="0" t="inlineStr">
        <is>
          <t>DC Cvtr Step-Up 3.3V/5V/Adjustable</t>
        </is>
      </c>
      <c r="C241" s="0" t="inlineStr">
        <is>
          <t>MAX756</t>
        </is>
      </c>
      <c r="D241" s="0" t="inlineStr">
        <is>
          <t>IC</t>
        </is>
      </c>
      <c r="E241" s="0" t="inlineStr">
        <is>
          <t>C</t>
        </is>
      </c>
      <c r="F241" s="0" t="n">
        <v>10</v>
      </c>
      <c r="G241" s="0" t="n">
        <v>2</v>
      </c>
      <c r="H241" s="0">
        <f>INDEX(Price!$F$5:$Y$980,MATCH(A241,Price!$F$5:$F$980,FALSE),17)</f>
        <v/>
      </c>
      <c r="I241" s="0">
        <f>INDEX(Price!$F$5:$Y$980,MATCH(A241,Price!$F$5:$F$980,FALSE),18)</f>
        <v/>
      </c>
      <c r="J241" s="0">
        <f>INDEX(Price!$F$5:$Y$980,MATCH(A241,Price!$F$5:$F$980,FALSE),19)</f>
        <v/>
      </c>
      <c r="K241" s="0">
        <f>INDEX(Price!$F$5:$Y$980,MATCH(A241,Price!$F$5:$F$980,FALSE),20)</f>
        <v/>
      </c>
      <c r="L241" s="1" t="inlineStr">
        <is>
          <t xml:space="preserve">MAX756EPA+ データシート (PDF) </t>
        </is>
      </c>
      <c r="N241" s="4" t="n">
        <v>44784</v>
      </c>
    </row>
    <row r="242" ht="77" customHeight="1" s="19">
      <c r="A242" s="0" t="inlineStr">
        <is>
          <t>TMR004</t>
        </is>
      </c>
      <c r="B242" s="0" t="inlineStr">
        <is>
          <t>DC Cvtr Step-Down 1A 76V High-Eff</t>
        </is>
      </c>
      <c r="C242" s="0" t="inlineStr">
        <is>
          <t>MAX5035</t>
        </is>
      </c>
      <c r="D242" s="0" t="inlineStr">
        <is>
          <t>IC</t>
        </is>
      </c>
      <c r="E242" s="0" t="inlineStr">
        <is>
          <t>C</t>
        </is>
      </c>
      <c r="F242" s="5" t="inlineStr">
        <is>
          <t>-</t>
        </is>
      </c>
      <c r="G242" s="5" t="inlineStr">
        <is>
          <t>-</t>
        </is>
      </c>
      <c r="H242" s="0">
        <f>INDEX(Price!$F$5:$Y$980,MATCH(A242,Price!$F$5:$F$980,FALSE),17)</f>
        <v/>
      </c>
      <c r="I242" s="0">
        <f>INDEX(Price!$F$5:$Y$980,MATCH(A242,Price!$F$5:$F$980,FALSE),18)</f>
        <v/>
      </c>
      <c r="J242" s="0">
        <f>INDEX(Price!$F$5:$Y$980,MATCH(A242,Price!$F$5:$F$980,FALSE),19)</f>
        <v/>
      </c>
      <c r="K242" s="0">
        <f>INDEX(Price!$F$5:$Y$980,MATCH(A242,Price!$F$5:$F$980,FALSE),20)</f>
        <v/>
      </c>
      <c r="N242" s="4" t="n">
        <v>44784</v>
      </c>
    </row>
    <row r="243" ht="77" customHeight="1" s="19">
      <c r="A243" s="0" t="inlineStr">
        <is>
          <t>TMR005</t>
        </is>
      </c>
      <c r="B243" s="0" t="inlineStr">
        <is>
          <t>LDO V Regulators 3.3V 0.8A +ve</t>
        </is>
      </c>
      <c r="C243" s="0" t="inlineStr">
        <is>
          <t>LD1117V33</t>
        </is>
      </c>
      <c r="D243" s="0" t="inlineStr">
        <is>
          <t>IC</t>
        </is>
      </c>
      <c r="E243" s="0" t="inlineStr">
        <is>
          <t>C</t>
        </is>
      </c>
      <c r="F243" s="0" t="n">
        <v>25</v>
      </c>
      <c r="G243" s="0" t="n">
        <v>5</v>
      </c>
      <c r="H243" s="0">
        <f>INDEX(Price!$F$5:$Y$980,MATCH(A243,Price!$F$5:$F$980,FALSE),17)</f>
        <v/>
      </c>
      <c r="I243" s="0">
        <f>INDEX(Price!$F$5:$Y$980,MATCH(A243,Price!$F$5:$F$980,FALSE),18)</f>
        <v/>
      </c>
      <c r="J243" s="0">
        <f>INDEX(Price!$F$5:$Y$980,MATCH(A243,Price!$F$5:$F$980,FALSE),19)</f>
        <v/>
      </c>
      <c r="K243" s="0">
        <f>INDEX(Price!$F$5:$Y$980,MATCH(A243,Price!$F$5:$F$980,FALSE),20)</f>
        <v/>
      </c>
      <c r="N243" s="4" t="n">
        <v>44784</v>
      </c>
    </row>
    <row r="244" ht="77" customHeight="1" s="19">
      <c r="A244" s="0" t="inlineStr">
        <is>
          <t>TMR006</t>
        </is>
      </c>
      <c r="B244" s="0" t="inlineStr">
        <is>
          <t>LDO V Regulators 5.0 0.8A +ve</t>
        </is>
      </c>
      <c r="C244" s="0" t="inlineStr">
        <is>
          <t>LD1117V50</t>
        </is>
      </c>
      <c r="D244" s="0" t="inlineStr">
        <is>
          <t>IC</t>
        </is>
      </c>
      <c r="E244" s="0" t="inlineStr">
        <is>
          <t>C</t>
        </is>
      </c>
      <c r="F244" s="0" t="n">
        <v>25</v>
      </c>
      <c r="G244" s="0" t="n">
        <v>5</v>
      </c>
      <c r="H244" s="0">
        <f>INDEX(Price!$F$5:$Y$980,MATCH(A244,Price!$F$5:$F$980,FALSE),17)</f>
        <v/>
      </c>
      <c r="I244" s="0">
        <f>INDEX(Price!$F$5:$Y$980,MATCH(A244,Price!$F$5:$F$980,FALSE),18)</f>
        <v/>
      </c>
      <c r="J244" s="0">
        <f>INDEX(Price!$F$5:$Y$980,MATCH(A244,Price!$F$5:$F$980,FALSE),19)</f>
        <v/>
      </c>
      <c r="K244" s="0">
        <f>INDEX(Price!$F$5:$Y$980,MATCH(A244,Price!$F$5:$F$980,FALSE),20)</f>
        <v/>
      </c>
      <c r="N244" s="4" t="n">
        <v>44784</v>
      </c>
    </row>
    <row r="245" ht="77" customHeight="1" s="19">
      <c r="A245" s="0" t="inlineStr">
        <is>
          <t>TMR007</t>
        </is>
      </c>
      <c r="B245" s="0" t="inlineStr">
        <is>
          <t>LDO V Regulators 1.25-15V 0.8A Adj</t>
        </is>
      </c>
      <c r="C245" s="0" t="inlineStr">
        <is>
          <t>LD1117V</t>
        </is>
      </c>
      <c r="D245" s="0" t="inlineStr">
        <is>
          <t>IC</t>
        </is>
      </c>
      <c r="E245" s="0" t="inlineStr">
        <is>
          <t>C</t>
        </is>
      </c>
      <c r="F245" s="0" t="n">
        <v>25</v>
      </c>
      <c r="G245" s="0" t="n">
        <v>5</v>
      </c>
      <c r="H245" s="0">
        <f>INDEX(Price!$F$5:$Y$980,MATCH(A245,Price!$F$5:$F$980,FALSE),17)</f>
        <v/>
      </c>
      <c r="I245" s="0">
        <f>INDEX(Price!$F$5:$Y$980,MATCH(A245,Price!$F$5:$F$980,FALSE),18)</f>
        <v/>
      </c>
      <c r="J245" s="0">
        <f>INDEX(Price!$F$5:$Y$980,MATCH(A245,Price!$F$5:$F$980,FALSE),19)</f>
        <v/>
      </c>
      <c r="K245" s="0">
        <f>INDEX(Price!$F$5:$Y$980,MATCH(A245,Price!$F$5:$F$980,FALSE),20)</f>
        <v/>
      </c>
      <c r="N245" s="4" t="n">
        <v>44784</v>
      </c>
    </row>
    <row r="246" ht="77" customHeight="1" s="19">
      <c r="A246" s="0" t="inlineStr">
        <is>
          <t>TM</t>
        </is>
      </c>
      <c r="B246" s="0" t="inlineStr">
        <is>
          <t>Propeller Quick Start P8X32A Development Board</t>
        </is>
      </c>
      <c r="C246" s="11" t="n">
        <v>40000</v>
      </c>
      <c r="D246" s="0" t="inlineStr">
        <is>
          <t>IC</t>
        </is>
      </c>
      <c r="E246" s="0" t="inlineStr">
        <is>
          <t>D</t>
        </is>
      </c>
      <c r="F246" s="0" t="n">
        <v>1</v>
      </c>
      <c r="G246" s="0" t="n">
        <v>1</v>
      </c>
      <c r="L246" s="0" t="inlineStr">
        <is>
          <t>https://www.parallax.com/package/propeller-manual/</t>
        </is>
      </c>
      <c r="M246" s="0" t="inlineStr">
        <is>
          <t>Development Board&amp;kits-parallax Propeller1</t>
        </is>
      </c>
      <c r="N246" s="4" t="n">
        <v>44816</v>
      </c>
    </row>
    <row r="247" ht="69" customHeight="1" s="19">
      <c r="B247" s="0" t="inlineStr">
        <is>
          <t>ES Propeller 2 Accessory kit</t>
        </is>
      </c>
      <c r="C247" s="3" t="n">
        <v>64006</v>
      </c>
      <c r="D247" s="0" t="inlineStr">
        <is>
          <t>IC</t>
        </is>
      </c>
      <c r="E247" s="0" t="inlineStr">
        <is>
          <t>D</t>
        </is>
      </c>
      <c r="F247" s="0" t="n">
        <v>6</v>
      </c>
      <c r="G247" s="0" t="n">
        <v>1</v>
      </c>
      <c r="L247" s="0" t="inlineStr">
        <is>
          <t>https://www.parallax.com/product/p2-es-eval-board-accessory-set/</t>
        </is>
      </c>
      <c r="M247" s="0" t="inlineStr">
        <is>
          <t>Development Board&amp;kits-parallax Propeller2</t>
        </is>
      </c>
      <c r="N247" s="4" t="n">
        <v>44816</v>
      </c>
    </row>
    <row r="248" ht="69" customHeight="1" s="19">
      <c r="B248" s="0" t="inlineStr">
        <is>
          <t>Propeller 2 Evaluation Board Rev.C</t>
        </is>
      </c>
      <c r="C248" s="3" t="n">
        <v>64000</v>
      </c>
      <c r="D248" s="0" t="inlineStr">
        <is>
          <t>IC</t>
        </is>
      </c>
      <c r="E248" s="0" t="inlineStr">
        <is>
          <t>D</t>
        </is>
      </c>
      <c r="F248" s="0" t="n">
        <v>1</v>
      </c>
      <c r="G248" s="0" t="n">
        <v>6</v>
      </c>
      <c r="L248" s="0" t="inlineStr">
        <is>
          <t>https://www.parallax.com/product/propeller-2-evaluation-board-rev-c/</t>
        </is>
      </c>
      <c r="M248" s="0" t="inlineStr">
        <is>
          <t>Development Board&amp;kits-parallax Propeller2</t>
        </is>
      </c>
      <c r="N248" s="4" t="n">
        <v>44816</v>
      </c>
    </row>
    <row r="249" ht="69" customHeight="1" s="19">
      <c r="B249" s="0" t="inlineStr">
        <is>
          <t>FTDI Breakout plus headers</t>
        </is>
      </c>
      <c r="C249" s="3" t="inlineStr">
        <is>
          <t>Adafruit 284</t>
        </is>
      </c>
      <c r="D249" s="0" t="inlineStr">
        <is>
          <t>IC</t>
        </is>
      </c>
      <c r="E249" s="0" t="inlineStr">
        <is>
          <t>D</t>
        </is>
      </c>
      <c r="F249" s="0" t="n">
        <v>2</v>
      </c>
      <c r="G249" s="0" t="n">
        <v>1</v>
      </c>
      <c r="L249" s="0" t="inlineStr">
        <is>
          <t>https://www.mouser.jp/datasheet/2/737/ftdi_friend-1396573.pdf</t>
        </is>
      </c>
      <c r="M249" s="0" t="inlineStr">
        <is>
          <t>Setial Communication Breakout Boards</t>
        </is>
      </c>
      <c r="N249" s="4" t="n">
        <v>44816</v>
      </c>
    </row>
    <row r="250" ht="69" customHeight="1" s="19">
      <c r="B250" s="0" t="inlineStr">
        <is>
          <t>MCP2221A USB to GPIO ADC 12C Breakout</t>
        </is>
      </c>
      <c r="C250" s="3" t="inlineStr">
        <is>
          <t>Adafruit 4471</t>
        </is>
      </c>
      <c r="D250" s="0" t="inlineStr">
        <is>
          <t>IC</t>
        </is>
      </c>
      <c r="E250" s="0" t="inlineStr">
        <is>
          <t>D</t>
        </is>
      </c>
      <c r="F250" s="0" t="n">
        <v>1</v>
      </c>
      <c r="G250" s="0" t="n">
        <v>1</v>
      </c>
      <c r="L250" s="0" t="inlineStr">
        <is>
          <t>https://www.mouser.jp/datasheet/2/737/circuitpython_libraries_on_any_computer_with_mcp22-2489727.pdf</t>
        </is>
      </c>
      <c r="M250" s="0" t="inlineStr">
        <is>
          <t>Setial Communication Breakout Boards</t>
        </is>
      </c>
      <c r="N250" s="4" t="n">
        <v>44816</v>
      </c>
    </row>
    <row r="251" ht="69" customHeight="1" s="19">
      <c r="B251" s="0" t="inlineStr">
        <is>
          <t xml:space="preserve">Parallax 32201 Prop Plug </t>
        </is>
      </c>
      <c r="C251" s="3" t="n">
        <v>32201</v>
      </c>
      <c r="D251" s="0" t="inlineStr">
        <is>
          <t>IC</t>
        </is>
      </c>
      <c r="E251" s="0" t="inlineStr">
        <is>
          <t>D</t>
        </is>
      </c>
      <c r="F251" s="0" t="n">
        <v>2</v>
      </c>
      <c r="G251" s="0" t="n">
        <v>1</v>
      </c>
      <c r="L251" s="0" t="inlineStr">
        <is>
          <t>https://www.parallax.com/product/prop-plug/</t>
        </is>
      </c>
      <c r="M251" s="0" t="inlineStr">
        <is>
          <t>Setial Communication Breakout Boards</t>
        </is>
      </c>
      <c r="N251" s="4" t="n">
        <v>44816</v>
      </c>
    </row>
    <row r="252" ht="69" customHeight="1" s="19">
      <c r="B252" s="0" t="inlineStr">
        <is>
          <t>Propeller Flip Development Board</t>
        </is>
      </c>
      <c r="C252" s="3" t="n">
        <v>32123</v>
      </c>
      <c r="D252" s="0" t="inlineStr">
        <is>
          <t>IC</t>
        </is>
      </c>
      <c r="E252" s="0" t="inlineStr">
        <is>
          <t>D</t>
        </is>
      </c>
      <c r="F252" s="0" t="n">
        <v>1</v>
      </c>
      <c r="G252" s="0" t="n">
        <v>1</v>
      </c>
      <c r="L252" s="0" t="inlineStr">
        <is>
          <t>https://www.parallax.com/sites/default/files/downloads/32123-Propeller-FLiP-Module-Guide-v1.1.pdf</t>
        </is>
      </c>
      <c r="M252" s="0" t="inlineStr">
        <is>
          <t>Development Board&amp;kits-parallax Propeller1</t>
        </is>
      </c>
      <c r="N252" s="4" t="n">
        <v>44816</v>
      </c>
    </row>
    <row r="253" ht="69" customHeight="1" s="19">
      <c r="B253" s="0" t="inlineStr">
        <is>
          <t>nRF51822 BLE MDBT40-256RV3</t>
        </is>
      </c>
      <c r="C253" s="0" t="inlineStr">
        <is>
          <t>Adafruit 4076</t>
        </is>
      </c>
      <c r="D253" s="0" t="inlineStr">
        <is>
          <t>IC</t>
        </is>
      </c>
      <c r="E253" s="0" t="inlineStr">
        <is>
          <t>D</t>
        </is>
      </c>
      <c r="F253" s="0" t="n">
        <v>2</v>
      </c>
      <c r="G253" s="0" t="n">
        <v>1</v>
      </c>
      <c r="L253" s="0" t="inlineStr">
        <is>
          <t>https://www.mouser.jp/datasheet/2/737/4076_specification-1544700.pdf</t>
        </is>
      </c>
      <c r="M253" s="0" t="inlineStr">
        <is>
          <t>Bluetooth and GPS</t>
        </is>
      </c>
      <c r="N253" s="4" t="n">
        <v>44816</v>
      </c>
    </row>
    <row r="254" ht="69" customHeight="1" s="19">
      <c r="B254" s="0" t="inlineStr">
        <is>
          <t xml:space="preserve">nRF51822 v3.0 Bluefruit Friend </t>
        </is>
      </c>
      <c r="C254" s="3" t="inlineStr">
        <is>
          <t>Adafruit 2267</t>
        </is>
      </c>
      <c r="D254" s="0" t="inlineStr">
        <is>
          <t>IC</t>
        </is>
      </c>
      <c r="E254" s="0" t="inlineStr">
        <is>
          <t>D</t>
        </is>
      </c>
      <c r="F254" s="0" t="n">
        <v>1</v>
      </c>
      <c r="G254" s="0" t="n">
        <v>1</v>
      </c>
      <c r="L254" s="0" t="inlineStr">
        <is>
          <t>https://www.mouser.jp/datasheet/2/737/introducing_adafruit_ble_bluetooth_low_energy_frie-1396542.pdf</t>
        </is>
      </c>
      <c r="M254" s="0" t="inlineStr">
        <is>
          <t>Bluetooth and GPS</t>
        </is>
      </c>
      <c r="N254" s="4" t="n">
        <v>44816</v>
      </c>
    </row>
    <row r="255" ht="69" customHeight="1" s="19">
      <c r="B255" s="0" t="inlineStr">
        <is>
          <t xml:space="preserve">GPS Breakout </t>
        </is>
      </c>
      <c r="C255" s="3" t="inlineStr">
        <is>
          <t>Adafruit 746</t>
        </is>
      </c>
      <c r="D255" s="0" t="inlineStr">
        <is>
          <t>IC</t>
        </is>
      </c>
      <c r="E255" s="0" t="inlineStr">
        <is>
          <t>D</t>
        </is>
      </c>
      <c r="F255" s="0" t="n">
        <v>1</v>
      </c>
      <c r="G255" s="0" t="n">
        <v>1</v>
      </c>
      <c r="L255" s="0" t="inlineStr">
        <is>
          <t>https://www.mouser.jp/datasheet/2/737/adafruit_ultimate_gps-779243.pdf</t>
        </is>
      </c>
      <c r="M255" s="0" t="inlineStr">
        <is>
          <t>Bluetooth and GPS</t>
        </is>
      </c>
      <c r="N255" s="4" t="n">
        <v>44816</v>
      </c>
    </row>
    <row r="256" ht="69" customHeight="1" s="19">
      <c r="B256" s="0" t="inlineStr">
        <is>
          <t>Parallax P8X32A-D40 Propeller MCU 40-Pin DIP</t>
        </is>
      </c>
      <c r="C256" s="0" t="inlineStr">
        <is>
          <t>P8X32A-D40</t>
        </is>
      </c>
      <c r="D256" s="0" t="inlineStr">
        <is>
          <t>IC</t>
        </is>
      </c>
      <c r="E256" s="0" t="inlineStr">
        <is>
          <t>D</t>
        </is>
      </c>
      <c r="F256" s="0" t="n">
        <v>2</v>
      </c>
      <c r="G256" s="0" t="n">
        <v>1</v>
      </c>
      <c r="L256" s="0" t="inlineStr">
        <is>
          <t>https://www.mouser.jp/datasheet/2/321/P8X32A_Propeller_Datasheet_v1_4_0_0-1970752.pdf</t>
        </is>
      </c>
      <c r="M256" s="0" t="inlineStr">
        <is>
          <t>32-Bit Microcontrollers</t>
        </is>
      </c>
      <c r="N256" s="4" t="n">
        <v>44816</v>
      </c>
    </row>
    <row r="257" ht="69" customHeight="1" s="19">
      <c r="B257" s="0" t="inlineStr">
        <is>
          <t>Micorchip 256KB 16KB 10-BIT ADC</t>
        </is>
      </c>
      <c r="C257" s="0" t="inlineStr">
        <is>
          <t>PIC32MX130F256B-I/SP</t>
        </is>
      </c>
      <c r="D257" s="0" t="inlineStr">
        <is>
          <t>IC</t>
        </is>
      </c>
      <c r="E257" s="0" t="inlineStr">
        <is>
          <t>D</t>
        </is>
      </c>
      <c r="F257" s="0" t="n">
        <v>5</v>
      </c>
      <c r="G257" s="0" t="n">
        <v>2</v>
      </c>
      <c r="L257" s="0" t="inlineStr">
        <is>
          <t>https://www.mouser.jp/datasheet/2/268/MCHP_S_A0001746554_1-2520718.pdf</t>
        </is>
      </c>
      <c r="M257" s="0" t="inlineStr">
        <is>
          <t>32-Bit Microcontrollers</t>
        </is>
      </c>
      <c r="N257" s="4" t="n">
        <v>44816</v>
      </c>
    </row>
    <row r="258" ht="69" customHeight="1" s="19">
      <c r="B258" s="0" t="inlineStr">
        <is>
          <t>Micorchip 256KB 64KB 10-BIT ADC</t>
        </is>
      </c>
      <c r="C258" s="0" t="inlineStr">
        <is>
          <t>PIC32MX270F256B-I/SP</t>
        </is>
      </c>
      <c r="D258" s="0" t="inlineStr">
        <is>
          <t>IC</t>
        </is>
      </c>
      <c r="E258" s="0" t="inlineStr">
        <is>
          <t>D</t>
        </is>
      </c>
      <c r="F258" s="0" t="n">
        <v>5</v>
      </c>
      <c r="G258" s="0" t="n">
        <v>2</v>
      </c>
      <c r="L258" s="0" t="inlineStr">
        <is>
          <t>https://www.mouser.jp/datasheet/2/268/MCHP_S_A0001746554_1-2520718.pdf</t>
        </is>
      </c>
      <c r="M258" s="0" t="inlineStr">
        <is>
          <t>32-Bit Microcontrollers</t>
        </is>
      </c>
      <c r="N258" s="4" t="n">
        <v>44816</v>
      </c>
    </row>
    <row r="259" ht="69" customHeight="1" s="19">
      <c r="B259" s="0" t="inlineStr">
        <is>
          <t>32kB USB-UART LP Bridge</t>
        </is>
      </c>
      <c r="C259" s="0" t="inlineStr">
        <is>
          <t>CY7C65213-28PVXi</t>
        </is>
      </c>
      <c r="D259" s="0" t="inlineStr">
        <is>
          <t>IC</t>
        </is>
      </c>
      <c r="E259" s="0" t="inlineStr">
        <is>
          <t>D</t>
        </is>
      </c>
      <c r="F259" s="0" t="n">
        <v>5</v>
      </c>
      <c r="G259" s="0" t="n">
        <v>3</v>
      </c>
      <c r="L259" s="0" t="inlineStr">
        <is>
          <t>https://www.mouser.jp/datasheet/2/196/CYPR_S_A0011122738_1-3004886.pdf</t>
        </is>
      </c>
      <c r="M259" s="0" t="inlineStr">
        <is>
          <t>Serial InterfacesーUSB-UART USB-Serial SPI-UART</t>
        </is>
      </c>
      <c r="N259" s="4" t="n">
        <v>44816</v>
      </c>
    </row>
    <row r="260" ht="69" customHeight="1" s="19">
      <c r="B260" s="0" t="inlineStr">
        <is>
          <t>USB-Serial Single-CH Bridge</t>
        </is>
      </c>
      <c r="C260" s="0" t="inlineStr">
        <is>
          <t>CY7C65211-24L TXI</t>
        </is>
      </c>
      <c r="D260" s="0" t="inlineStr">
        <is>
          <t>IC</t>
        </is>
      </c>
      <c r="E260" s="0" t="inlineStr">
        <is>
          <t>D</t>
        </is>
      </c>
      <c r="F260" s="0" t="n">
        <v>2</v>
      </c>
      <c r="G260" s="0" t="n">
        <v>1</v>
      </c>
      <c r="L260" s="0" t="inlineStr">
        <is>
          <t>https://www.mouser.jp/datasheet/2/196/CYPR_S_A0011122321_1-3004723.pdf</t>
        </is>
      </c>
      <c r="M260" s="0" t="inlineStr">
        <is>
          <t>Serial InterfacesーUSB-UART USB-Serial SPI-UART</t>
        </is>
      </c>
      <c r="N260" s="4" t="n">
        <v>44816</v>
      </c>
    </row>
    <row r="261" ht="69" customHeight="1" s="19">
      <c r="B261" s="0" t="inlineStr">
        <is>
          <t>SPI UART</t>
        </is>
      </c>
      <c r="C261" s="0" t="inlineStr">
        <is>
          <t>MAX3100CPD+</t>
        </is>
      </c>
      <c r="D261" s="0" t="inlineStr">
        <is>
          <t>IC</t>
        </is>
      </c>
      <c r="E261" s="0" t="inlineStr">
        <is>
          <t>D</t>
        </is>
      </c>
      <c r="F261" s="0" t="n">
        <v>5</v>
      </c>
      <c r="G261" s="0" t="n">
        <v>3</v>
      </c>
      <c r="L261" s="0" t="inlineStr">
        <is>
          <t>https://www.mouser.jp/datasheet/2/256/MAX3100-1512782.pdf</t>
        </is>
      </c>
      <c r="M261" s="0" t="inlineStr">
        <is>
          <t>Serial InterfacesーUSB-UART USB-Serial SPI-UART</t>
        </is>
      </c>
      <c r="N261" s="4" t="n">
        <v>44816</v>
      </c>
    </row>
    <row r="262" ht="69" customHeight="1" s="19">
      <c r="B262" s="0" t="inlineStr">
        <is>
          <t>Espressif ESP32-WROOM-32E 4MB</t>
        </is>
      </c>
      <c r="C262" s="0" t="inlineStr">
        <is>
          <t>ESP32-DevKit-32E</t>
        </is>
      </c>
      <c r="D262" s="0" t="inlineStr">
        <is>
          <t>IC</t>
        </is>
      </c>
      <c r="E262" s="0" t="inlineStr">
        <is>
          <t>D</t>
        </is>
      </c>
      <c r="F262" s="0" t="n">
        <v>1</v>
      </c>
      <c r="G262" s="0" t="n">
        <v>1</v>
      </c>
      <c r="L262" s="0" t="inlineStr">
        <is>
          <t>https://docs.espressif.com/projects/esp-idf/en/latest/esp32/hw-reference/esp32/get-started-devkitc.html</t>
        </is>
      </c>
      <c r="M262" s="0" t="inlineStr">
        <is>
          <t>WiFi Development Tools</t>
        </is>
      </c>
      <c r="N262" s="4" t="n">
        <v>44816</v>
      </c>
    </row>
    <row r="263" ht="69" customHeight="1" s="19">
      <c r="B263" s="0" t="inlineStr">
        <is>
          <t>Espressif ESP-WROOM-02D with headers</t>
        </is>
      </c>
      <c r="C263" s="0" t="inlineStr">
        <is>
          <t>ESP8266-DevKitC-02D-F</t>
        </is>
      </c>
      <c r="D263" s="0" t="inlineStr">
        <is>
          <t>IC</t>
        </is>
      </c>
      <c r="E263" s="0" t="inlineStr">
        <is>
          <t>D</t>
        </is>
      </c>
      <c r="F263" s="0" t="n">
        <v>2</v>
      </c>
      <c r="G263" s="0" t="n">
        <v>1</v>
      </c>
      <c r="L263" s="0" t="inlineStr">
        <is>
          <t>https://www.mouser.jp/datasheet/2/891/ESP8266-DevKitC_getting_started_guide__EN-1480213.pdf</t>
        </is>
      </c>
      <c r="M263" s="0" t="inlineStr">
        <is>
          <t>WiFi Development Tools</t>
        </is>
      </c>
      <c r="N263" s="4" t="n">
        <v>44816</v>
      </c>
    </row>
    <row r="264" ht="69" customHeight="1" s="19">
      <c r="B264" s="0" t="inlineStr">
        <is>
          <t>Propeller Mini Development Board</t>
        </is>
      </c>
      <c r="C264" s="3" t="n">
        <v>32150</v>
      </c>
      <c r="D264" s="0" t="inlineStr">
        <is>
          <t>IC</t>
        </is>
      </c>
      <c r="E264" s="0" t="inlineStr">
        <is>
          <t>D</t>
        </is>
      </c>
      <c r="F264" s="0" t="n">
        <v>1</v>
      </c>
      <c r="G264" s="0" t="n">
        <v>1</v>
      </c>
      <c r="L264" s="0" t="inlineStr">
        <is>
          <t>https://www.mouser.jp/datasheet/2/321/32150-Propeller-Mini-Product-Guide-v1.2-709213.pdf</t>
        </is>
      </c>
      <c r="M264" s="0" t="inlineStr">
        <is>
          <t>Development Board &amp;kits-Parallax Propeller 1</t>
        </is>
      </c>
      <c r="N264" s="4" t="n">
        <v>44816</v>
      </c>
    </row>
    <row r="265" ht="69" customHeight="1" s="19">
      <c r="B265" s="0" t="inlineStr">
        <is>
          <t>Xbee ZB S2C TH PCB A</t>
        </is>
      </c>
      <c r="C265" s="0" t="inlineStr">
        <is>
          <t>Xb24CZ7PIT-004</t>
        </is>
      </c>
      <c r="D265" s="0" t="inlineStr">
        <is>
          <t>IC</t>
        </is>
      </c>
      <c r="E265" s="0" t="inlineStr">
        <is>
          <t>D</t>
        </is>
      </c>
      <c r="F265" s="0" t="n">
        <v>8</v>
      </c>
      <c r="G265" s="0" t="n">
        <v>2</v>
      </c>
      <c r="L265" s="0" t="inlineStr">
        <is>
          <t>https://www.digi.com/resources/library/data-sheets/ds_xbee_zigbee?view=fullscreen</t>
        </is>
      </c>
      <c r="M265" s="0" t="inlineStr">
        <is>
          <t>Zigbee Xbee 802.15.4</t>
        </is>
      </c>
      <c r="N265" s="4" t="n">
        <v>44816</v>
      </c>
    </row>
    <row r="266" ht="69" customHeight="1" s="19">
      <c r="B266" s="0" t="inlineStr">
        <is>
          <t>Trinket-Mini 5V Logic Level</t>
        </is>
      </c>
      <c r="C266" s="3" t="inlineStr">
        <is>
          <t>Adafruit 1501</t>
        </is>
      </c>
      <c r="D266" s="0" t="inlineStr">
        <is>
          <t>IC</t>
        </is>
      </c>
      <c r="E266" s="0" t="inlineStr">
        <is>
          <t>D</t>
        </is>
      </c>
      <c r="F266" s="0" t="n">
        <v>5</v>
      </c>
      <c r="G266" s="0" t="n">
        <v>2</v>
      </c>
      <c r="L266" s="0" t="inlineStr">
        <is>
          <t>https://www.mouser.jp/datasheet/2/737/introducing_trinket-770072.pdf</t>
        </is>
      </c>
      <c r="M266" s="0" t="inlineStr">
        <is>
          <t>Development Boards$kits-AVR Arduino</t>
        </is>
      </c>
      <c r="N266" s="4" t="n">
        <v>44816</v>
      </c>
    </row>
    <row r="267"/>
    <row r="1048573">
      <c r="N1048573" s="4" t="n"/>
    </row>
  </sheetData>
  <conditionalFormatting sqref="F2:F266">
    <cfRule type="cellIs" priority="1" operator="lessThan" dxfId="1">
      <formula>$G2+5</formula>
    </cfRule>
    <cfRule type="cellIs" priority="2" operator="lessThanOrEqual" dxfId="0">
      <formula>$G2</formula>
    </cfRule>
  </conditionalFormatting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5" r:id="rId43"/>
    <hyperlink ref="L47" r:id="rId44"/>
    <hyperlink ref="L48" r:id="rId45"/>
    <hyperlink ref="L49" r:id="rId46"/>
    <hyperlink ref="L50" r:id="rId47"/>
    <hyperlink ref="L52" r:id="rId48"/>
    <hyperlink ref="L54" r:id="rId49"/>
    <hyperlink ref="L55" r:id="rId50"/>
    <hyperlink ref="L58" r:id="rId51"/>
    <hyperlink ref="L59" r:id="rId52"/>
    <hyperlink ref="L60" r:id="rId53"/>
    <hyperlink ref="L61" r:id="rId54"/>
    <hyperlink ref="L62" r:id="rId55"/>
    <hyperlink ref="L63" r:id="rId56"/>
    <hyperlink ref="L64" r:id="rId57"/>
    <hyperlink ref="L65" r:id="rId58"/>
    <hyperlink ref="L66" r:id="rId59"/>
    <hyperlink ref="L67" r:id="rId60"/>
    <hyperlink ref="L68" r:id="rId61"/>
    <hyperlink ref="L69" r:id="rId62"/>
    <hyperlink ref="L70" r:id="rId63"/>
    <hyperlink ref="L71" r:id="rId64"/>
    <hyperlink ref="L72" r:id="rId65"/>
    <hyperlink ref="L73" r:id="rId66"/>
    <hyperlink ref="L74" display="https://www.mouser.jp/datasheet/2/315/ABA0000C1218-1131230.pdf" r:id="rId67"/>
    <hyperlink ref="L75" display="https://www.mouser.jp/datasheet/2/315/ABA0000C1209-1289053.pdf" r:id="rId68"/>
    <hyperlink ref="L76" display="https://www.mouser.jp/datasheet/2/315/ABA0000C1218-1131230.pdf" r:id="rId69"/>
    <hyperlink ref="L77" display="https://www.mouser.jp/datasheet/2/315/ABA0000C1218-1131230.pdf" r:id="rId70"/>
    <hyperlink ref="L78" display="https://www.mouser.jp/datasheet/2/315/ABA0000C1024-947657.pdf" r:id="rId71"/>
    <hyperlink ref="L79" display="https://www.mouser.jp/datasheet/2/315/ABA0000C1218-1131230.pdf" r:id="rId72"/>
    <hyperlink ref="L80" display="https://www.mouser.jp/datasheet/2/315/ABA0000C1218-1131230.pdf" r:id="rId73"/>
    <hyperlink ref="L81" display="https://www.mouser.jp/datasheet/2/315/ABA0000C1218-1131230.pdf" r:id="rId74"/>
    <hyperlink ref="L82" display="https://www.mouser.jp/datasheet/2/315/ABA0000C1218-1131230.pdf" r:id="rId75"/>
    <hyperlink ref="L83" display="https://www.mouser.jp/datasheet/2/315/ABA0000C1218-1131230.pdf" r:id="rId76"/>
    <hyperlink ref="L84" display="https://www.mouser.jp/datasheet/2/212/KEM_C1049_GOLDMAX_C0G-1102120.pdf" r:id="rId77"/>
    <hyperlink ref="L85" display="https://www.mouser.jp/datasheet/2/212/KEM_C1049_GOLDMAX_C0G-1102120.pdf" r:id="rId78"/>
    <hyperlink ref="L86" display="https://www.mouser.jp/datasheet/2/212/KEM_C1049_GOLDMAX_C0G-1102120.pdf" r:id="rId79"/>
    <hyperlink ref="L87" display="https://www.mouser.jp/datasheet/2/212/KEM_C1049_GOLDMAX_C0G-1102120.pdf" r:id="rId80"/>
    <hyperlink ref="L88" display="https://www.mouser.jp/datasheet/2/212/KEM_C1049_GOLDMAX_C0G-1102120.pdf" r:id="rId81"/>
    <hyperlink ref="L89" display="https://www.mouser.jp/datasheet/2/212/KEM_C1049_GOLDMAX_C0G-1102120.pdf" r:id="rId82"/>
    <hyperlink ref="L90" display="https://www.mouser.jp/datasheet/2/212/KEM_C1049_GOLDMAX_C0G-1102120.pdf" r:id="rId83"/>
    <hyperlink ref="L91" display="https://www.mouser.jp/datasheet/2/212/KEM_C1049_GOLDMAX_C0G-1102120.pdf" r:id="rId84"/>
    <hyperlink ref="L92" display="https://www.mouser.jp/datasheet/2/212/KEM_C1049_GOLDMAX_C0G-1102120.pdf" r:id="rId85"/>
    <hyperlink ref="L93" display="https://www.mouser.jp/datasheet/2/212/KEM_C1049_GOLDMAX_C0G-1102120.pdf" r:id="rId86"/>
    <hyperlink ref="L94" display="https://www.mouser.jp/datasheet/2/427/dseries-1762011.pdf" r:id="rId87"/>
    <hyperlink ref="L95" display="https://www.mouser.jp/datasheet/2/210/POE-D13-00-E-RD-1663659.pdf" r:id="rId88"/>
    <hyperlink ref="L96" display="https://www.mouser.jp/datasheet/2/440/e_WIMA_MKP_2-1139746.pdf" r:id="rId89"/>
    <hyperlink ref="L97" display="https://www.mouser.jp/datasheet/2/440/e_WIMA_FKP_2-1139852.pdf" r:id="rId90"/>
    <hyperlink ref="L98" display="https://www.mouser.jp/datasheet/2/440/e_WIMA_MKP_2-1139746.pdf" r:id="rId91"/>
    <hyperlink ref="L99" display="https://www.mouser.jp/datasheet/2/440/e_WIMA_MKP_2-1139746.pdf" r:id="rId92"/>
    <hyperlink ref="L100" display="https://www.mouser.jp/datasheet/2/440/e_WIMA_MKP_2-1139746.pdf" r:id="rId93"/>
    <hyperlink ref="L101" display="https://www.mouser.jp/datasheet/2/440/e_WIMA_MKP_2-1139746.pdf" r:id="rId94"/>
    <hyperlink ref="L102" display="https://www.mouser.jp/datasheet/2/440/e_WIMA_MKP_4-1139861.pdf" r:id="rId95"/>
    <hyperlink ref="L103" display="https://www.mouser.jp/datasheet/2/440/e_WIMA_MKP_4-1139861.pdf" r:id="rId96"/>
    <hyperlink ref="L104" display="https://www.mouser.jp/datasheet/2/440/e_WIMA_MKP_4-1139861.pdf" r:id="rId97"/>
    <hyperlink ref="L105" display="https://www.mouser.jp/datasheet/2/440/e_WIMA_MKP_4-1139861.pdf" r:id="rId98"/>
    <hyperlink ref="L106" display="https://www.mouser.jp/datasheet/2/440/e_WIMA_MKP_4-1139861.pdf" r:id="rId99"/>
    <hyperlink ref="L107" display="https://www.mouser.jp/datasheet/2/440/e_WIMA_MKP_10-1139811.pdf" r:id="rId100"/>
    <hyperlink ref="L108" display="https://www.mouser.jp/datasheet/2/440/e_WIMA_MKP_4-1139861.pdf" r:id="rId101"/>
    <hyperlink ref="L109" display="https://www.mouser.jp/datasheet/2/427/mkp1848hdcl-2898289.pdf" r:id="rId102"/>
    <hyperlink ref="L110" display="https://www.mouser.jp/datasheet/2/440/e_WIMA_MKP_10-1139811.pdf" r:id="rId103"/>
    <hyperlink ref="L111" display="https://www.mouser.jp/datasheet/2/449/23p-1212170.pdf" r:id="rId104"/>
    <hyperlink ref="L112" display="https://www.mouser.jp/datasheet/2/449/23p-1212170.pdf" r:id="rId105"/>
    <hyperlink ref="L113" display="https://www.mouser.jp/datasheet/2/449/23p-1212170.pdf" r:id="rId106"/>
    <hyperlink ref="L114" display="https://www.mouser.jp/datasheet/2/449/23p-1212170.pdf" r:id="rId107"/>
    <hyperlink ref="L115" display="https://www.mouser.jp/datasheet/2/449/23p-1212170.pdf" r:id="rId108"/>
    <hyperlink ref="L116" display="https://www.mouser.jp/datasheet/2/449/23p-1212170.pdf" r:id="rId109"/>
    <hyperlink ref="L117" display="https://www.mouser.jp/datasheet/2/449/23p-1212170.pdf" r:id="rId110"/>
    <hyperlink ref="L118" display="https://www.mouser.jp/datasheet/2/449/23p-1212170.pdf" r:id="rId111"/>
    <hyperlink ref="L119" display="https://www.mouser.jp/datasheet/2/449/23p-1212170.pdf" r:id="rId112"/>
    <hyperlink ref="L120" display="https://www.mouser.jp/datasheet/2/449/23p-1212170.pdf" r:id="rId113"/>
    <hyperlink ref="L121" display="https://www.mouser.jp/datasheet/2/449/23p-1212170.pdf" r:id="rId114"/>
    <hyperlink ref="L122" display="https://www.mouser.jp/datasheet/2/449/23p-1212170.pdf" r:id="rId115"/>
    <hyperlink ref="L123" display="https://www.mouser.jp/datasheet/2/449/23p-1212170.pdf" r:id="rId116"/>
    <hyperlink ref="L124" display="https://www.mouser.jp/datasheet/2/449/23p-1212170.pdf" r:id="rId117"/>
    <hyperlink ref="L125" display="https://www.mouser.jp/datasheet/2/449/23p-1212170.pdf" r:id="rId118"/>
    <hyperlink ref="L126" display="https://www.mouser.jp/datasheet/2/449/23p-1212170.pdf" r:id="rId119"/>
    <hyperlink ref="L127" display="https://www.mouser.jp/datasheet/2/449/23p-1212170.pdf" r:id="rId120"/>
    <hyperlink ref="L128" display="https://www.mouser.jp/datasheet/2/449/23p-1212170.pdf" r:id="rId121"/>
    <hyperlink ref="L129" display="https://www.mouser.jp/datasheet/2/449/23p-1212170.pdf" r:id="rId122"/>
    <hyperlink ref="L130" display="https://www.mouser.jp/datasheet/2/449/23p-1212170.pdf" r:id="rId123"/>
    <hyperlink ref="L131" display="https://www.mouser.jp/datasheet/2/449/23p-1212170.pdf" r:id="rId124"/>
    <hyperlink ref="L132" display="https://www.mouser.jp/datasheet/2/54/RL622_series-778365.pdf" r:id="rId125"/>
    <hyperlink ref="L133" display="https://www.mouser.jp/datasheet/2/54/RL622_series-778365.pdf" r:id="rId126"/>
    <hyperlink ref="L134" display="https://www.mouser.jp/datasheet/2/54/RL622_series-778365.pdf" r:id="rId127"/>
    <hyperlink ref="L135" display="https://www.mouser.jp/datasheet/2/54/RL875_series-778071.pdf" r:id="rId128"/>
    <hyperlink ref="L136" display="https://www.mouser.jp/datasheet/2/54/RL622_series-778365.pdf" r:id="rId129"/>
    <hyperlink ref="L137" display="https://www.mouser.jp/datasheet/2/54/RL622_series-778365.pdf" r:id="rId130"/>
    <hyperlink ref="L138" display="https://www.mouser.jp/datasheet/2/54/RL622_series-778365.pdf" r:id="rId131"/>
    <hyperlink ref="L139" display="https://www.mouser.jp/datasheet/2/54/RL622_series-778365.pdf" r:id="rId132"/>
    <hyperlink ref="L142" display="https://www.mouser.jp/datasheet/2/308/1N914_D-2309448.pdf" r:id="rId133"/>
    <hyperlink ref="L143" display="https://www.mouser.jp/datasheet/2/80/1N4001-G_Thru._1N4007-G_RevB-1878640.pdf" r:id="rId134"/>
    <hyperlink ref="L144" display="https://www.mouser.jp/datasheet/2/389/1n5817-1848842.pdf" r:id="rId135"/>
    <hyperlink ref="L145" display="https://www.mouser.jp/datasheet/2/389/1n5817-1848842.pdf" r:id="rId136"/>
    <hyperlink ref="L146" display="https://www.mouser.jp/datasheet/2/308/1/MBR350_D-2315271.pdf" r:id="rId137"/>
    <hyperlink ref="L147" display="https://www.mouser.jp/datasheet/2/308/1/BZX79C2V4_D-2310197.pdf" r:id="rId138"/>
    <hyperlink ref="L148" display="https://www.mouser.jp/datasheet/2/308/1N5221B_D-2309445.pdf" r:id="rId139"/>
    <hyperlink ref="L149" display="https://www.mouser.jp/datasheet/2/427/tzxserie-1767901.pdf" r:id="rId140"/>
    <hyperlink ref="L150" display="https://www.mouser.jp/datasheet/2/308/1N5221B_D-2309445.pdf" r:id="rId141"/>
    <hyperlink ref="L151" display="https://www.mouser.jp/datasheet/2/308/1N5221B_D-2309445.pdf" r:id="rId142"/>
    <hyperlink ref="L152" display="https://www.mouser.jp/datasheet/2/427/1n5221-1767759.pdf" r:id="rId143"/>
    <hyperlink ref="L153" display="https://www.mouser.jp/datasheet/2/427/800dm-1767939.pdf" r:id="rId144"/>
    <hyperlink ref="L154" display="https://www.mouser.jp/datasheet/2/80/KBPC10005_G_Thru911241__KBPC5010_G_Series_RevB-2506443.pdf" r:id="rId145"/>
    <hyperlink ref="L155" display="https://www.mouser.jp/datasheet/2/389/bd135-1848980.pdf" r:id="rId146"/>
    <hyperlink ref="L156" display="https://www.mouser.jp/datasheet/2/389/bd135-1848980.pdf" r:id="rId147"/>
    <hyperlink ref="L157" display="https://www.mouser.jp/datasheet/2/308/1/PN2222A_D-2319791.pdf" r:id="rId148"/>
    <hyperlink ref="L158" display="https://www.mouser.jp/datasheet/2/308/1/PZT2907A_D-2320239.pdf" r:id="rId149"/>
    <hyperlink ref="L159" display="https://www.mouser.jp/datasheet/2/308/2N3904_D-2309276.pdf" r:id="rId150"/>
    <hyperlink ref="L160" display="https://www.mouser.jp/datasheet/2/308/2N3906_D-2309245.pdf" r:id="rId151"/>
    <hyperlink ref="L161" display="https://www.mouser.jp/datasheet/2/308/1/PZTA42_D-2319686.pdf" r:id="rId152"/>
    <hyperlink ref="L162" display="https://www.mouser.jp/datasheet/2/389/tip35c-1852460.pdf" r:id="rId153"/>
    <hyperlink ref="L163" display="https://www.mouser.jp/datasheet/2/389/tip35c-1852460.pdf" r:id="rId154"/>
    <hyperlink ref="L164" display="https://www.mouser.jp/datasheet/2/308/1/BC550_D-2310266.pdf" r:id="rId155"/>
    <hyperlink ref="L165" display="https://www.mouser.jp/datasheet/2/308/1/BC550_D-2310266.pdf" r:id="rId156"/>
    <hyperlink ref="L166" display="https://www.mouser.jp/datasheet/2/308/BC556BTA_D-2310029.pdf" r:id="rId157"/>
    <hyperlink ref="L167" display="https://www.mouser.jp/datasheet/2/308/1/NJW21193_D-2317976.pdf" r:id="rId158"/>
    <hyperlink ref="L168" display="https://www.mouser.jp/datasheet/2/308/1/NJW21193_D-2317976.pdf" r:id="rId159"/>
    <hyperlink ref="L169" display="https://www.mouser.jp/datasheet/2/389/mje340-1849868.pdf" r:id="rId160"/>
    <hyperlink ref="L170" display="https://www.mouser.jp/datasheet/2/308/1/MJE350_D-2315746.pdf" r:id="rId161"/>
    <hyperlink ref="L171" display="https://www.mouser.jp/datasheet/2/308/1/TIP140_D-2320198.pdf" r:id="rId162"/>
    <hyperlink ref="L172" display="https://www.mouser.jp/datasheet/2/308/1/TIP140_D-2320198.pdf" r:id="rId163"/>
    <hyperlink ref="L175" display="https://www.mouser.jp/datasheet/2/389/tip120-1852367.pdf" r:id="rId164"/>
    <hyperlink ref="L176" display="https://www.mouser.jp/datasheet/2/389/tip120-1852367.pdf" r:id="rId165"/>
    <hyperlink ref="L177" display="https://www.mouser.jp/datasheet/2/308/1/MJH6284_D-2315692.pdf" r:id="rId166"/>
    <hyperlink ref="L178" display="https://www.mouser.jp/datasheet/2/308/1/MJH6284_D-2315692.pdf" r:id="rId167"/>
    <hyperlink ref="L179" display="https://www.mouser.jp/datasheet/2/196/Infineon_IRF630N_DataSheet_v01_01_EN-1228306.pdf" r:id="rId168"/>
    <hyperlink ref="L180" display="https://www.mouser.jp/datasheet/2/427/irf9630-1768414.pdf" r:id="rId169"/>
    <hyperlink ref="L181" display="https://www.mouser.jp/datasheet/2/308/1/FQU13N06L_D-2314197.pdf" r:id="rId170"/>
    <hyperlink ref="L182" display="https://www.mouser.jp/datasheet/2/308/1/FQP30N06L_D-2314160.pdf" r:id="rId171"/>
    <hyperlink ref="L183" display="https://www.mouser.jp/datasheet/2/196/auirf3504-1225810.pdf" r:id="rId172"/>
    <hyperlink ref="L184" display="https://www.mouser.jp/datasheet/2/308/NDS7002A_D-1522662.pdf" r:id="rId173"/>
    <hyperlink ref="L185" display="https://www.diodes.com/assets/Datasheets/ZVP3306A.pdf" r:id="rId174"/>
    <hyperlink ref="L186" display="https://www.mouser.jp/datasheet/2/239/lite-on_lites11034-1-1737410.pdf" r:id="rId175"/>
    <hyperlink ref="L187" display="https://www.mouser.jp/datasheet/2/239/LTL-4231-1150161.pdf" r:id="rId176"/>
    <hyperlink ref="L188" display="https://www.mouser.jp/datasheet/2/239/liteon_LTL-4251NLC-1175199.pdf" r:id="rId177"/>
    <hyperlink ref="L189" display="https://www.mouser.jp/datasheet/2/239/lite-on_lite-s-a0003819815-1-1737571.pdf" r:id="rId178"/>
    <hyperlink ref="L190" display="https://www.mouser.jp/datasheet/2/216/WP7113SYD-22986.pdf" r:id="rId179"/>
    <hyperlink ref="L191" display="https://www.mouser.jp/datasheet/2/216/WP7113SED-56179.pdf" r:id="rId180"/>
    <hyperlink ref="L192" display="https://www.mouser.jp/datasheet/2/216/WP7113SGD5V-9485.pdf" r:id="rId181"/>
    <hyperlink ref="L193" display="https://www.mouser.jp/datasheet/2/216/WP7113SRD_D-51436.pdf" r:id="rId182"/>
    <hyperlink ref="L194" display="https://www.mouser.jp/datasheet/2/216/WP7113SRSGW-49153.pdf" r:id="rId183"/>
    <hyperlink ref="L195" display="https://www.mouser.jp/datasheet/2/216/WP7113VBC_D-74897.pdf" r:id="rId184"/>
    <hyperlink ref="L196" display="https://www.mouser.jp/datasheet/2/427/VISH_S_A0001807419_1-2567704.pdf" r:id="rId185"/>
    <hyperlink ref="L197" display="https://www.mouser.jp/datasheet/2/427/tlpg5600-1767022.pdf" r:id="rId186"/>
    <hyperlink ref="L198" display="https://www.mouser.jp/datasheet/2/427/tlpg5600-1767022.pdf" r:id="rId187"/>
    <hyperlink ref="L199" display="https://www.mouser.jp/datasheet/2/109/C18455B-1843429.pdf" r:id="rId188"/>
    <hyperlink ref="L200" display="https://www.mouser.jp/datasheet/2/216/WP154A4SEJ3VBDZGW-CA-1145236.pdf" r:id="rId189"/>
    <hyperlink ref="L201" display="https://www.mouser.jp/datasheet/2/216/WP154A4SUREQBFZGW-67444.pdf" r:id="rId190"/>
    <hyperlink ref="L202" display="https://www.mouser.jp/datasheet/2/244/LUMXD00036_54-2551302.pdf" r:id="rId191"/>
    <hyperlink ref="L203" display="https://www.mouser.jp/datasheet/2/244/LUMXD00036_54-2551302.pdf" r:id="rId192"/>
    <hyperlink ref="L204" display="https://www.mouser.jp/datasheet/2/244/LUMXD00036_54-2551302.pdf" r:id="rId193"/>
    <hyperlink ref="L205" display="https://www.mouser.jp/datasheet/2/244/LUMX_S_A0000006937_1-2551642.pdf" r:id="rId194"/>
    <hyperlink ref="L206" display="https://www.mouser.jp/datasheet/2/678/AV02_1798EN_2022_02_15-1827619.pdf" r:id="rId195"/>
    <hyperlink ref="L207" display="https://www.mouser.jp/datasheet/2/678/AV02_1798EN_2022_02_15-1827619.pdf" r:id="rId196"/>
    <hyperlink ref="L211" display="https://www.mouser.jp/datasheet/2/216/CC56-12SRWA-1662105.pdf" r:id="rId197"/>
    <hyperlink ref="L212" display="https://www.mouser.jp/datasheet/2/216/CC56-11GWA-65779.pdf" r:id="rId198"/>
    <hyperlink ref="L215" display="https://www.mouser.jp/datasheet/2/737/adafruit_dotstar_leds-2489215.pdf" r:id="rId199"/>
    <hyperlink ref="L216" display="https://www.mouser.jp/datasheet/2/244/lumex_LDQ-M5204RI-SI-1176642.pdf" r:id="rId200"/>
    <hyperlink ref="L217" display="https://www.mouser.jp/datasheet/2/678/av02-0568en-1828071.pdf" r:id="rId201"/>
    <hyperlink ref="L218" display="https://www.mouser.jp/datasheet/2/127/dog_me-8076.pdf" r:id="rId202"/>
    <hyperlink ref="L219" display="https://www.mouser.jp/datasheet/2/127/dog_me-8076.pdf" r:id="rId203"/>
    <hyperlink ref="L220" display="https://www.mouser.jp/datasheet/2/127/dog_me-8076.pdf" r:id="rId204"/>
    <hyperlink ref="L221" display="https://www.mouser.jp/datasheet/2/127/dog_me-8076.pdf" r:id="rId205"/>
    <hyperlink ref="L222" display="https://www.mouser.jp/datasheet/2/127/dog_me-8076.pdf" r:id="rId206"/>
    <hyperlink ref="L223" display="https://www.mouser.jp/datasheet/2/127/dog_me-8076.pdf" r:id="rId207"/>
    <hyperlink ref="L224" display="https://www.mouser.jp/datasheet/2/291/NHD_240128WG_ATFH_VZ-2953254.pdf" r:id="rId208"/>
    <hyperlink ref="L225" display="https://www.mouser.jp/datasheet/2/127/dogs164e-1532335.pdf" r:id="rId209"/>
    <hyperlink ref="L226" display="https://www.mouser.jp/datasheet/2/239/liteon_LTD-6940HR-1175224.pdf" r:id="rId210"/>
    <hyperlink ref="L227" display="https://www.mouser.jp/datasheet/2/239/lite-on_lites06356-1-1737208.pdf" r:id="rId211"/>
    <hyperlink ref="L228" display="https://www.mouser.jp/datasheet/2/239/C5723HR-1141844.pdf" r:id="rId212"/>
    <hyperlink ref="L229" display="https://www.mouser.jp/datasheet/2/239/lites12197_1-2272078.pdf" r:id="rId213"/>
    <hyperlink ref="L230" display="https://www.mouser.jp/datasheet/2/445/1540051EA3590-1715095.pdf" r:id="rId214"/>
    <hyperlink ref="L231" display="https://www.mouser.jp/datasheet/2/239/LTR-2091-1175506.pdf" r:id="rId215"/>
    <hyperlink ref="L232" display="https://www.mouser.jp/datasheet/2/127/dog_me-8076.pdf" r:id="rId216"/>
    <hyperlink ref="L233" display="https://www.mouser.jp/datasheet/2/127/dog_me-8076.pdf" r:id="rId217"/>
    <hyperlink ref="L234" display="https://www.mouser.jp/datasheet/2/737/WS2812-932747.pdf" r:id="rId218"/>
    <hyperlink ref="L235" display="https://www.mouser.jp/datasheet/2/737/WS2812-932747.pdf" r:id="rId219"/>
    <hyperlink ref="L236" display="https://www.mouser.jp/datasheet/2/737/WS2812-932747.pdf" r:id="rId220"/>
    <hyperlink ref="L237" display="https://www.mouser.jp/datasheet/2/737/3d_printed_camera_led_ring-932826.pdf" r:id="rId221"/>
    <hyperlink ref="L238" display="https://www.mouser.jp/datasheet/2/737/WS2812-932747.pdf" r:id="rId222"/>
    <hyperlink ref="L239" display="https://www.mouser.jp/datasheet/2/389/lm217-1849593.pdf" r:id="rId223"/>
    <hyperlink ref="L240" display="https://www.mouser.jp/datasheet/2/468/R-78S-0.1-1711210.pdf" r:id="rId224"/>
    <hyperlink ref="L241" display="https://www.mouser.jp/datasheet/2/256/MAX756-MAX757-1292629.pdf" r:id="rId225"/>
  </hyperlinks>
  <pageMargins left="0.7" right="0.7" top="0.75" bottom="0.75" header="0.3" footer="0.3"/>
  <pageSetup orientation="portrait" paperSize="9" scale="0" fitToHeight="0" fitToWidth="0" firstPageNumber="0" horizontalDpi="0" verticalDpi="0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Y1179"/>
  <sheetViews>
    <sheetView zoomScale="38" workbookViewId="0">
      <selection activeCell="I985" sqref="I985"/>
    </sheetView>
  </sheetViews>
  <sheetFormatPr baseColWidth="10" defaultColWidth="11.140625" defaultRowHeight="20"/>
  <cols>
    <col width="16.42578125" customWidth="1" style="19" min="2" max="2"/>
    <col width="17.85546875" customWidth="1" style="19" min="4" max="4"/>
    <col width="14.28515625" customWidth="1" style="19" min="6" max="6"/>
    <col width="57" customWidth="1" style="19" min="7" max="7"/>
    <col width="13.5703125" customWidth="1" style="19" min="9" max="9"/>
    <col width="16.7109375" customWidth="1" style="19" min="10" max="10"/>
    <col width="15.5703125" customWidth="1" style="19" min="22" max="22"/>
  </cols>
  <sheetData>
    <row r="2">
      <c r="B2" s="0" t="inlineStr">
        <is>
          <t>Price Statistics</t>
        </is>
      </c>
    </row>
    <row r="4">
      <c r="B4" s="20" t="inlineStr">
        <is>
          <t>Record</t>
        </is>
      </c>
      <c r="C4" s="21" t="n"/>
      <c r="D4" s="22" t="n"/>
      <c r="F4" s="8" t="inlineStr">
        <is>
          <t>Number</t>
        </is>
      </c>
      <c r="G4" s="8" t="inlineStr">
        <is>
          <t>Name</t>
        </is>
      </c>
      <c r="H4" s="8" t="inlineStr">
        <is>
          <t>Category</t>
        </is>
      </c>
      <c r="I4" s="8" t="inlineStr">
        <is>
          <t>Month</t>
        </is>
      </c>
      <c r="J4" s="8" t="n">
        <v>1</v>
      </c>
      <c r="K4" s="8" t="n">
        <v>2</v>
      </c>
      <c r="L4" s="8" t="n">
        <v>3</v>
      </c>
      <c r="M4" s="8" t="n">
        <v>4</v>
      </c>
      <c r="N4" s="8" t="n">
        <v>5</v>
      </c>
      <c r="O4" s="8" t="n">
        <v>6</v>
      </c>
      <c r="P4" s="8" t="n">
        <v>7</v>
      </c>
      <c r="Q4" s="8" t="n">
        <v>8</v>
      </c>
      <c r="R4" s="8" t="n">
        <v>9</v>
      </c>
      <c r="S4" s="8" t="n">
        <v>10</v>
      </c>
      <c r="T4" s="8" t="n">
        <v>11</v>
      </c>
      <c r="U4" s="8" t="n">
        <v>12</v>
      </c>
      <c r="V4" s="8" t="inlineStr">
        <is>
          <t>Average Price</t>
        </is>
      </c>
      <c r="W4" s="8" t="inlineStr">
        <is>
          <t>High</t>
        </is>
      </c>
      <c r="X4" s="8" t="inlineStr">
        <is>
          <t>Low</t>
        </is>
      </c>
      <c r="Y4" s="8" t="inlineStr">
        <is>
          <t>URL</t>
        </is>
      </c>
    </row>
    <row r="5">
      <c r="B5" s="10" t="inlineStr">
        <is>
          <t>Month</t>
        </is>
      </c>
      <c r="C5" s="17" t="n"/>
      <c r="D5" s="23" t="n"/>
      <c r="F5" s="0" t="inlineStr">
        <is>
          <t>FRZ001</t>
        </is>
      </c>
      <c r="G5" s="0" t="inlineStr">
        <is>
          <t>Metal Film Resistors - Through Hole 1 OHM 0.25W 1%</t>
        </is>
      </c>
      <c r="H5" s="0" t="inlineStr">
        <is>
          <t>Resistor</t>
        </is>
      </c>
      <c r="I5" s="0" t="inlineStr">
        <is>
          <t>Number</t>
        </is>
      </c>
      <c r="V5" s="0">
        <f>AVERAGE(J6:U6)</f>
        <v/>
      </c>
      <c r="W5" s="0">
        <f>MAX(J6:U6)</f>
        <v/>
      </c>
      <c r="X5" s="0">
        <f>MIN(J6:U6)</f>
        <v/>
      </c>
    </row>
    <row r="6">
      <c r="B6" s="8" t="inlineStr">
        <is>
          <t>Part Number</t>
        </is>
      </c>
      <c r="C6" s="13" t="n"/>
      <c r="D6" s="22" t="n"/>
      <c r="I6" s="0" t="inlineStr">
        <is>
          <t>unit price</t>
        </is>
      </c>
    </row>
    <row r="7">
      <c r="B7" s="8" t="inlineStr">
        <is>
          <t>Number</t>
        </is>
      </c>
      <c r="C7" s="13" t="n"/>
      <c r="D7" s="22" t="n"/>
      <c r="I7" s="0" t="inlineStr">
        <is>
          <t>Price change</t>
        </is>
      </c>
      <c r="J7" s="5" t="inlineStr">
        <is>
          <t>-</t>
        </is>
      </c>
      <c r="K7" s="0">
        <f>K6-J6</f>
        <v/>
      </c>
      <c r="L7" s="0">
        <f>L6-K6</f>
        <v/>
      </c>
      <c r="M7" s="0">
        <f>M6-L6</f>
        <v/>
      </c>
      <c r="N7" s="0">
        <f>N6-M6</f>
        <v/>
      </c>
      <c r="O7" s="0">
        <f>O6-N6</f>
        <v/>
      </c>
      <c r="P7" s="0">
        <f>P6-O6</f>
        <v/>
      </c>
      <c r="Q7" s="0">
        <f>Q6-P6</f>
        <v/>
      </c>
      <c r="R7" s="0">
        <f>R6-Q6</f>
        <v/>
      </c>
      <c r="S7" s="0">
        <f>S6-R6</f>
        <v/>
      </c>
      <c r="T7" s="0">
        <f>T6-S6</f>
        <v/>
      </c>
      <c r="U7" s="0">
        <f>U6-T6</f>
        <v/>
      </c>
    </row>
    <row r="8">
      <c r="B8" s="8" t="inlineStr">
        <is>
          <t>Price</t>
        </is>
      </c>
      <c r="C8" s="13" t="n"/>
      <c r="D8" s="22" t="n"/>
      <c r="J8" s="5" t="n"/>
    </row>
    <row r="9">
      <c r="B9" s="8" t="inlineStr">
        <is>
          <t>Unit Price</t>
        </is>
      </c>
      <c r="C9" s="18">
        <f>C8/C7</f>
        <v/>
      </c>
      <c r="D9" s="22" t="n"/>
      <c r="F9" s="0" t="inlineStr">
        <is>
          <t>FRZ002</t>
        </is>
      </c>
      <c r="G9" s="0" t="inlineStr">
        <is>
          <t>Metal Film Resistors - Through Hole 1.5 OHM 0.25W 1%</t>
        </is>
      </c>
      <c r="H9" s="0" t="inlineStr">
        <is>
          <t>Resistor</t>
        </is>
      </c>
      <c r="I9" s="0" t="inlineStr">
        <is>
          <t>Number</t>
        </is>
      </c>
      <c r="V9" s="0">
        <f>AVERAGE(J10:U10)</f>
        <v/>
      </c>
      <c r="W9" s="0">
        <f>MAX(J10:U10)</f>
        <v/>
      </c>
      <c r="X9" s="0">
        <f>MIN(J10:U10)</f>
        <v/>
      </c>
    </row>
    <row r="10">
      <c r="B10" s="8" t="inlineStr">
        <is>
          <t>URL</t>
        </is>
      </c>
      <c r="C10" s="13" t="n"/>
      <c r="D10" s="22" t="n"/>
      <c r="I10" s="0" t="inlineStr">
        <is>
          <t>unit price</t>
        </is>
      </c>
    </row>
    <row r="11">
      <c r="I11" s="0" t="inlineStr">
        <is>
          <t>Price change</t>
        </is>
      </c>
      <c r="J11" s="5" t="inlineStr">
        <is>
          <t>-</t>
        </is>
      </c>
      <c r="K11" s="0">
        <f>K10-J10</f>
        <v/>
      </c>
      <c r="L11" s="0">
        <f>L10-K10</f>
        <v/>
      </c>
      <c r="M11" s="0">
        <f>M10-L10</f>
        <v/>
      </c>
      <c r="N11" s="0">
        <f>N10-M10</f>
        <v/>
      </c>
      <c r="O11" s="0">
        <f>O10-N10</f>
        <v/>
      </c>
      <c r="P11" s="0">
        <f>P10-O10</f>
        <v/>
      </c>
      <c r="Q11" s="0">
        <f>Q10-P10</f>
        <v/>
      </c>
      <c r="R11" s="0">
        <f>R10-Q10</f>
        <v/>
      </c>
      <c r="S11" s="0">
        <f>S10-R10</f>
        <v/>
      </c>
      <c r="T11" s="0">
        <f>T10-S10</f>
        <v/>
      </c>
      <c r="U11" s="0">
        <f>U10-T10</f>
        <v/>
      </c>
    </row>
    <row r="13">
      <c r="F13" s="0" t="inlineStr">
        <is>
          <t>FRZ003</t>
        </is>
      </c>
      <c r="G13" s="0" t="inlineStr">
        <is>
          <t>Metal Film Resistors - Through Hole 2.2 OHM 0.25W 1%</t>
        </is>
      </c>
      <c r="H13" s="0" t="inlineStr">
        <is>
          <t>Resistor</t>
        </is>
      </c>
      <c r="I13" s="0" t="inlineStr">
        <is>
          <t>Number</t>
        </is>
      </c>
      <c r="V13" s="0">
        <f>AVERAGE(J14:U14)</f>
        <v/>
      </c>
      <c r="W13" s="0">
        <f>MAX(J14:U14)</f>
        <v/>
      </c>
      <c r="X13" s="0">
        <f>MIN(J14:U14)</f>
        <v/>
      </c>
    </row>
    <row r="14">
      <c r="I14" s="0" t="inlineStr">
        <is>
          <t>unit price</t>
        </is>
      </c>
    </row>
    <row r="15">
      <c r="I15" s="0" t="inlineStr">
        <is>
          <t>Price change</t>
        </is>
      </c>
      <c r="J15" s="5" t="inlineStr">
        <is>
          <t>-</t>
        </is>
      </c>
      <c r="K15" s="0">
        <f>K14-J14</f>
        <v/>
      </c>
      <c r="L15" s="0">
        <f>L14-K14</f>
        <v/>
      </c>
      <c r="M15" s="0">
        <f>M14-L14</f>
        <v/>
      </c>
      <c r="N15" s="0">
        <f>N14-M14</f>
        <v/>
      </c>
      <c r="O15" s="0">
        <f>O14-N14</f>
        <v/>
      </c>
      <c r="P15" s="0">
        <f>P14-O14</f>
        <v/>
      </c>
      <c r="Q15" s="0">
        <f>Q14-P14</f>
        <v/>
      </c>
      <c r="R15" s="0">
        <f>R14-Q14</f>
        <v/>
      </c>
      <c r="S15" s="0">
        <f>S14-R14</f>
        <v/>
      </c>
      <c r="T15" s="0">
        <f>T14-S14</f>
        <v/>
      </c>
      <c r="U15" s="0">
        <f>U14-T14</f>
        <v/>
      </c>
    </row>
    <row r="16">
      <c r="J16" s="5" t="n"/>
    </row>
    <row r="17">
      <c r="F17" s="0" t="inlineStr">
        <is>
          <t>FRZ004</t>
        </is>
      </c>
      <c r="G17" s="0" t="inlineStr">
        <is>
          <t>Metal Film Resistors - Through Hole 3.3 OHM 0.25W 1%</t>
        </is>
      </c>
      <c r="H17" s="0" t="inlineStr">
        <is>
          <t>Resistor</t>
        </is>
      </c>
      <c r="I17" s="0" t="inlineStr">
        <is>
          <t>Number</t>
        </is>
      </c>
      <c r="V17" s="0">
        <f>AVERAGE(J18:U18)</f>
        <v/>
      </c>
      <c r="W17" s="0">
        <f>MAX(J18:U18)</f>
        <v/>
      </c>
      <c r="X17" s="0">
        <f>MIN(J18:U18)</f>
        <v/>
      </c>
    </row>
    <row r="18">
      <c r="I18" s="0" t="inlineStr">
        <is>
          <t>unit price</t>
        </is>
      </c>
    </row>
    <row r="19">
      <c r="I19" s="0" t="inlineStr">
        <is>
          <t>Price change</t>
        </is>
      </c>
      <c r="J19" s="5" t="inlineStr">
        <is>
          <t>-</t>
        </is>
      </c>
      <c r="K19" s="0">
        <f>K18-J18</f>
        <v/>
      </c>
      <c r="L19" s="0">
        <f>L18-K18</f>
        <v/>
      </c>
      <c r="M19" s="0">
        <f>M18-L18</f>
        <v/>
      </c>
      <c r="N19" s="0">
        <f>N18-M18</f>
        <v/>
      </c>
      <c r="O19" s="0">
        <f>O18-N18</f>
        <v/>
      </c>
      <c r="P19" s="0">
        <f>P18-O18</f>
        <v/>
      </c>
      <c r="Q19" s="0">
        <f>Q18-P18</f>
        <v/>
      </c>
      <c r="R19" s="0">
        <f>R18-Q18</f>
        <v/>
      </c>
      <c r="S19" s="0">
        <f>S18-R18</f>
        <v/>
      </c>
      <c r="T19" s="0">
        <f>T18-S18</f>
        <v/>
      </c>
      <c r="U19" s="0">
        <f>U18-T18</f>
        <v/>
      </c>
    </row>
    <row r="21">
      <c r="F21" s="0" t="inlineStr">
        <is>
          <t>FRZ005</t>
        </is>
      </c>
      <c r="G21" s="0" t="inlineStr">
        <is>
          <t>Metal Film Resistors - Through Hole 4.75 OHM 0.25W 1%</t>
        </is>
      </c>
      <c r="H21" s="0" t="inlineStr">
        <is>
          <t>Resistor</t>
        </is>
      </c>
      <c r="I21" s="0" t="inlineStr">
        <is>
          <t>Number</t>
        </is>
      </c>
      <c r="V21" s="0">
        <f>AVERAGE(J22:U22)</f>
        <v/>
      </c>
      <c r="W21" s="0">
        <f>MAX(J22:U22)</f>
        <v/>
      </c>
      <c r="X21" s="0">
        <f>MIN(J22:U22)</f>
        <v/>
      </c>
    </row>
    <row r="22">
      <c r="I22" s="0" t="inlineStr">
        <is>
          <t>unit price</t>
        </is>
      </c>
    </row>
    <row r="23">
      <c r="I23" s="0" t="inlineStr">
        <is>
          <t>Price change</t>
        </is>
      </c>
      <c r="J23" s="5" t="inlineStr">
        <is>
          <t>-</t>
        </is>
      </c>
      <c r="K23" s="0">
        <f>K22-J22</f>
        <v/>
      </c>
      <c r="L23" s="0">
        <f>L22-K22</f>
        <v/>
      </c>
      <c r="M23" s="0">
        <f>M22-L22</f>
        <v/>
      </c>
      <c r="N23" s="0">
        <f>N22-M22</f>
        <v/>
      </c>
      <c r="O23" s="0">
        <f>O22-N22</f>
        <v/>
      </c>
      <c r="P23" s="0">
        <f>P22-O22</f>
        <v/>
      </c>
      <c r="Q23" s="0">
        <f>Q22-P22</f>
        <v/>
      </c>
      <c r="R23" s="0">
        <f>R22-Q22</f>
        <v/>
      </c>
      <c r="S23" s="0">
        <f>S22-R22</f>
        <v/>
      </c>
      <c r="T23" s="0">
        <f>T22-S22</f>
        <v/>
      </c>
      <c r="U23" s="0">
        <f>U22-T22</f>
        <v/>
      </c>
    </row>
    <row r="24">
      <c r="J24" s="5" t="n"/>
    </row>
    <row r="25">
      <c r="F25" s="0" t="inlineStr">
        <is>
          <t>FRZ006</t>
        </is>
      </c>
      <c r="G25" s="0" t="inlineStr">
        <is>
          <t>Metal Film Resistors - Through Hole 6.8 OHM 0.25W 1%</t>
        </is>
      </c>
      <c r="H25" s="0" t="inlineStr">
        <is>
          <t>Resistor</t>
        </is>
      </c>
      <c r="I25" s="0" t="inlineStr">
        <is>
          <t>Number</t>
        </is>
      </c>
      <c r="V25" s="0">
        <f>AVERAGE(J26:U26)</f>
        <v/>
      </c>
      <c r="W25" s="0">
        <f>MAX(J26:U26)</f>
        <v/>
      </c>
      <c r="X25" s="0">
        <f>MIN(J26:U26)</f>
        <v/>
      </c>
    </row>
    <row r="26">
      <c r="I26" s="0" t="inlineStr">
        <is>
          <t>unit price</t>
        </is>
      </c>
    </row>
    <row r="27">
      <c r="I27" s="0" t="inlineStr">
        <is>
          <t>Price change</t>
        </is>
      </c>
      <c r="J27" s="5" t="inlineStr">
        <is>
          <t>-</t>
        </is>
      </c>
      <c r="K27" s="0">
        <f>K26-J26</f>
        <v/>
      </c>
      <c r="L27" s="0">
        <f>L26-K26</f>
        <v/>
      </c>
      <c r="M27" s="0">
        <f>M26-L26</f>
        <v/>
      </c>
      <c r="N27" s="0">
        <f>N26-M26</f>
        <v/>
      </c>
      <c r="O27" s="0">
        <f>O26-N26</f>
        <v/>
      </c>
      <c r="P27" s="0">
        <f>P26-O26</f>
        <v/>
      </c>
      <c r="Q27" s="0">
        <f>Q26-P26</f>
        <v/>
      </c>
      <c r="R27" s="0">
        <f>R26-Q26</f>
        <v/>
      </c>
      <c r="S27" s="0">
        <f>S26-R26</f>
        <v/>
      </c>
      <c r="T27" s="0">
        <f>T26-S26</f>
        <v/>
      </c>
      <c r="U27" s="0">
        <f>U26-T26</f>
        <v/>
      </c>
    </row>
    <row r="29">
      <c r="F29" s="0" t="inlineStr">
        <is>
          <t>FRZ007</t>
        </is>
      </c>
      <c r="G29" s="0" t="inlineStr">
        <is>
          <t>Metal Film Resistors - Through Hole 10 OHM 0.25W 1%</t>
        </is>
      </c>
      <c r="H29" s="0" t="inlineStr">
        <is>
          <t>Resistor</t>
        </is>
      </c>
      <c r="I29" s="0" t="inlineStr">
        <is>
          <t>Number</t>
        </is>
      </c>
      <c r="V29" s="0">
        <f>AVERAGE(J30:U30)</f>
        <v/>
      </c>
      <c r="W29" s="0">
        <f>MAX(J30:U30)</f>
        <v/>
      </c>
      <c r="X29" s="0">
        <f>MIN(J30:U30)</f>
        <v/>
      </c>
    </row>
    <row r="30">
      <c r="I30" s="0" t="inlineStr">
        <is>
          <t>unit price</t>
        </is>
      </c>
    </row>
    <row r="31">
      <c r="I31" s="0" t="inlineStr">
        <is>
          <t>Price change</t>
        </is>
      </c>
      <c r="J31" s="5" t="inlineStr">
        <is>
          <t>-</t>
        </is>
      </c>
      <c r="K31" s="0">
        <f>K30-J30</f>
        <v/>
      </c>
      <c r="L31" s="0">
        <f>L30-K30</f>
        <v/>
      </c>
      <c r="M31" s="0">
        <f>M30-L30</f>
        <v/>
      </c>
      <c r="N31" s="0">
        <f>N30-M30</f>
        <v/>
      </c>
      <c r="O31" s="0">
        <f>O30-N30</f>
        <v/>
      </c>
      <c r="P31" s="0">
        <f>P30-O30</f>
        <v/>
      </c>
      <c r="Q31" s="0">
        <f>Q30-P30</f>
        <v/>
      </c>
      <c r="R31" s="0">
        <f>R30-Q30</f>
        <v/>
      </c>
      <c r="S31" s="0">
        <f>S30-R30</f>
        <v/>
      </c>
      <c r="T31" s="0">
        <f>T30-S30</f>
        <v/>
      </c>
      <c r="U31" s="0">
        <f>U30-T30</f>
        <v/>
      </c>
    </row>
    <row r="32">
      <c r="J32" s="5" t="n"/>
    </row>
    <row r="33">
      <c r="F33" s="0" t="inlineStr">
        <is>
          <t>FRZ008</t>
        </is>
      </c>
      <c r="G33" s="0" t="inlineStr">
        <is>
          <t>Metal Film Resistors - Through Hole 15 OHM 0.25W 1%</t>
        </is>
      </c>
      <c r="H33" s="0" t="inlineStr">
        <is>
          <t>Resistor</t>
        </is>
      </c>
      <c r="I33" s="0" t="inlineStr">
        <is>
          <t>Number</t>
        </is>
      </c>
      <c r="V33" s="0">
        <f>AVERAGE(J34:U34)</f>
        <v/>
      </c>
      <c r="W33" s="0">
        <f>MAX(J34:U34)</f>
        <v/>
      </c>
      <c r="X33" s="0">
        <f>MIN(J34:U34)</f>
        <v/>
      </c>
    </row>
    <row r="34">
      <c r="I34" s="0" t="inlineStr">
        <is>
          <t>unit price</t>
        </is>
      </c>
    </row>
    <row r="35">
      <c r="I35" s="0" t="inlineStr">
        <is>
          <t>Price change</t>
        </is>
      </c>
      <c r="J35" s="5" t="inlineStr">
        <is>
          <t>-</t>
        </is>
      </c>
      <c r="K35" s="0">
        <f>K34-J34</f>
        <v/>
      </c>
      <c r="L35" s="0">
        <f>L34-K34</f>
        <v/>
      </c>
      <c r="M35" s="0">
        <f>M34-L34</f>
        <v/>
      </c>
      <c r="N35" s="0">
        <f>N34-M34</f>
        <v/>
      </c>
      <c r="O35" s="0">
        <f>O34-N34</f>
        <v/>
      </c>
      <c r="P35" s="0">
        <f>P34-O34</f>
        <v/>
      </c>
      <c r="Q35" s="0">
        <f>Q34-P34</f>
        <v/>
      </c>
      <c r="R35" s="0">
        <f>R34-Q34</f>
        <v/>
      </c>
      <c r="S35" s="0">
        <f>S34-R34</f>
        <v/>
      </c>
      <c r="T35" s="0">
        <f>T34-S34</f>
        <v/>
      </c>
      <c r="U35" s="0">
        <f>U34-T34</f>
        <v/>
      </c>
    </row>
    <row r="37">
      <c r="F37" s="0" t="inlineStr">
        <is>
          <t>FRZ009</t>
        </is>
      </c>
      <c r="G37" s="0" t="inlineStr">
        <is>
          <t>Metal Film Resistors - Through Hole 22 OHM 0.25W 1%</t>
        </is>
      </c>
      <c r="H37" s="0" t="inlineStr">
        <is>
          <t>Resistor</t>
        </is>
      </c>
      <c r="I37" s="0" t="inlineStr">
        <is>
          <t>Number</t>
        </is>
      </c>
      <c r="V37" s="0">
        <f>AVERAGE(J38:U38)</f>
        <v/>
      </c>
      <c r="W37" s="0">
        <f>MAX(J38:U38)</f>
        <v/>
      </c>
      <c r="X37" s="0">
        <f>MIN(J38:U38)</f>
        <v/>
      </c>
    </row>
    <row r="38">
      <c r="I38" s="0" t="inlineStr">
        <is>
          <t>unit price</t>
        </is>
      </c>
    </row>
    <row r="39">
      <c r="I39" s="0" t="inlineStr">
        <is>
          <t>Price change</t>
        </is>
      </c>
      <c r="J39" s="5" t="inlineStr">
        <is>
          <t>-</t>
        </is>
      </c>
      <c r="K39" s="0">
        <f>K38-J38</f>
        <v/>
      </c>
      <c r="L39" s="0">
        <f>L38-K38</f>
        <v/>
      </c>
      <c r="M39" s="0">
        <f>M38-L38</f>
        <v/>
      </c>
      <c r="N39" s="0">
        <f>N38-M38</f>
        <v/>
      </c>
      <c r="O39" s="0">
        <f>O38-N38</f>
        <v/>
      </c>
      <c r="P39" s="0">
        <f>P38-O38</f>
        <v/>
      </c>
      <c r="Q39" s="0">
        <f>Q38-P38</f>
        <v/>
      </c>
      <c r="R39" s="0">
        <f>R38-Q38</f>
        <v/>
      </c>
      <c r="S39" s="0">
        <f>S38-R38</f>
        <v/>
      </c>
      <c r="T39" s="0">
        <f>T38-S38</f>
        <v/>
      </c>
      <c r="U39" s="0">
        <f>U38-T38</f>
        <v/>
      </c>
    </row>
    <row r="40">
      <c r="J40" s="5" t="n"/>
    </row>
    <row r="41">
      <c r="F41" s="0" t="inlineStr">
        <is>
          <t>FRZ010</t>
        </is>
      </c>
      <c r="G41" s="0" t="inlineStr">
        <is>
          <t>Metal Film Resistors - Through Hole 33 OHM 0.25W 1%</t>
        </is>
      </c>
      <c r="H41" s="0" t="inlineStr">
        <is>
          <t>Resistor</t>
        </is>
      </c>
      <c r="I41" s="0" t="inlineStr">
        <is>
          <t>Number</t>
        </is>
      </c>
      <c r="V41" s="0">
        <f>AVERAGE(J42:U42)</f>
        <v/>
      </c>
      <c r="W41" s="0">
        <f>MAX(J42:U42)</f>
        <v/>
      </c>
      <c r="X41" s="0">
        <f>MIN(J42:U42)</f>
        <v/>
      </c>
    </row>
    <row r="42">
      <c r="I42" s="0" t="inlineStr">
        <is>
          <t>unit price</t>
        </is>
      </c>
    </row>
    <row r="43">
      <c r="I43" s="0" t="inlineStr">
        <is>
          <t>Price change</t>
        </is>
      </c>
      <c r="J43" s="5" t="inlineStr">
        <is>
          <t>-</t>
        </is>
      </c>
      <c r="K43" s="0">
        <f>K42-J42</f>
        <v/>
      </c>
      <c r="L43" s="0">
        <f>L42-K42</f>
        <v/>
      </c>
      <c r="M43" s="0">
        <f>M42-L42</f>
        <v/>
      </c>
      <c r="N43" s="0">
        <f>N42-M42</f>
        <v/>
      </c>
      <c r="O43" s="0">
        <f>O42-N42</f>
        <v/>
      </c>
      <c r="P43" s="0">
        <f>P42-O42</f>
        <v/>
      </c>
      <c r="Q43" s="0">
        <f>Q42-P42</f>
        <v/>
      </c>
      <c r="R43" s="0">
        <f>R42-Q42</f>
        <v/>
      </c>
      <c r="S43" s="0">
        <f>S42-R42</f>
        <v/>
      </c>
      <c r="T43" s="0">
        <f>T42-S42</f>
        <v/>
      </c>
      <c r="U43" s="0">
        <f>U42-T42</f>
        <v/>
      </c>
    </row>
    <row r="45">
      <c r="F45" s="0" t="inlineStr">
        <is>
          <t>FRZ011</t>
        </is>
      </c>
      <c r="G45" s="0" t="inlineStr">
        <is>
          <t>Metal Film Resistors - Through Hole 47 OHM 0.25W 1%</t>
        </is>
      </c>
      <c r="H45" s="0" t="inlineStr">
        <is>
          <t>Resistor</t>
        </is>
      </c>
      <c r="I45" s="0" t="inlineStr">
        <is>
          <t>Number</t>
        </is>
      </c>
      <c r="V45" s="0">
        <f>AVERAGE(J46:U46)</f>
        <v/>
      </c>
      <c r="W45" s="0">
        <f>MAX(J46:U46)</f>
        <v/>
      </c>
      <c r="X45" s="0">
        <f>MIN(J46:U46)</f>
        <v/>
      </c>
    </row>
    <row r="46">
      <c r="I46" s="0" t="inlineStr">
        <is>
          <t>unit price</t>
        </is>
      </c>
    </row>
    <row r="47">
      <c r="I47" s="0" t="inlineStr">
        <is>
          <t>Price change</t>
        </is>
      </c>
      <c r="J47" s="5" t="inlineStr">
        <is>
          <t>-</t>
        </is>
      </c>
      <c r="K47" s="0">
        <f>K46-J46</f>
        <v/>
      </c>
      <c r="L47" s="0">
        <f>L46-K46</f>
        <v/>
      </c>
      <c r="M47" s="0">
        <f>M46-L46</f>
        <v/>
      </c>
      <c r="N47" s="0">
        <f>N46-M46</f>
        <v/>
      </c>
      <c r="O47" s="0">
        <f>O46-N46</f>
        <v/>
      </c>
      <c r="P47" s="0">
        <f>P46-O46</f>
        <v/>
      </c>
      <c r="Q47" s="0">
        <f>Q46-P46</f>
        <v/>
      </c>
      <c r="R47" s="0">
        <f>R46-Q46</f>
        <v/>
      </c>
      <c r="S47" s="0">
        <f>S46-R46</f>
        <v/>
      </c>
      <c r="T47" s="0">
        <f>T46-S46</f>
        <v/>
      </c>
      <c r="U47" s="0">
        <f>U46-T46</f>
        <v/>
      </c>
    </row>
    <row r="48">
      <c r="J48" s="5" t="n"/>
    </row>
    <row r="49">
      <c r="F49" s="0" t="inlineStr">
        <is>
          <t>FRZ012</t>
        </is>
      </c>
      <c r="G49" s="0" t="inlineStr">
        <is>
          <t>Metal Film Resistors - Through Hole 68 OHM 0.25W 1%</t>
        </is>
      </c>
      <c r="H49" s="0" t="inlineStr">
        <is>
          <t>Resistor</t>
        </is>
      </c>
      <c r="I49" s="0" t="inlineStr">
        <is>
          <t>Number</t>
        </is>
      </c>
      <c r="V49" s="0">
        <f>AVERAGE(J50:U50)</f>
        <v/>
      </c>
      <c r="W49" s="0">
        <f>MAX(J50:U50)</f>
        <v/>
      </c>
      <c r="X49" s="0">
        <f>MIN(J50:U50)</f>
        <v/>
      </c>
    </row>
    <row r="50">
      <c r="I50" s="0" t="inlineStr">
        <is>
          <t>unit price</t>
        </is>
      </c>
    </row>
    <row r="51">
      <c r="I51" s="0" t="inlineStr">
        <is>
          <t>Price change</t>
        </is>
      </c>
      <c r="J51" s="5" t="inlineStr">
        <is>
          <t>-</t>
        </is>
      </c>
      <c r="K51" s="0">
        <f>K50-J50</f>
        <v/>
      </c>
      <c r="L51" s="0">
        <f>L50-K50</f>
        <v/>
      </c>
      <c r="M51" s="0">
        <f>M50-L50</f>
        <v/>
      </c>
      <c r="N51" s="0">
        <f>N50-M50</f>
        <v/>
      </c>
      <c r="O51" s="0">
        <f>O50-N50</f>
        <v/>
      </c>
      <c r="P51" s="0">
        <f>P50-O50</f>
        <v/>
      </c>
      <c r="Q51" s="0">
        <f>Q50-P50</f>
        <v/>
      </c>
      <c r="R51" s="0">
        <f>R50-Q50</f>
        <v/>
      </c>
      <c r="S51" s="0">
        <f>S50-R50</f>
        <v/>
      </c>
      <c r="T51" s="0">
        <f>T50-S50</f>
        <v/>
      </c>
      <c r="U51" s="0">
        <f>U50-T50</f>
        <v/>
      </c>
    </row>
    <row r="53">
      <c r="F53" s="0" t="inlineStr">
        <is>
          <t>FRZ013</t>
        </is>
      </c>
      <c r="G53" s="0" t="inlineStr">
        <is>
          <t>Metal Film Resistors - Through Hole 100 OHM 0.25W 1%</t>
        </is>
      </c>
      <c r="H53" s="0" t="inlineStr">
        <is>
          <t>Resistor</t>
        </is>
      </c>
      <c r="I53" s="0" t="inlineStr">
        <is>
          <t>Number</t>
        </is>
      </c>
      <c r="V53" s="0">
        <f>AVERAGE(J54:U54)</f>
        <v/>
      </c>
      <c r="W53" s="0">
        <f>MAX(J54:U54)</f>
        <v/>
      </c>
      <c r="X53" s="0">
        <f>MIN(J54:U54)</f>
        <v/>
      </c>
    </row>
    <row r="54">
      <c r="I54" s="0" t="inlineStr">
        <is>
          <t>unit price</t>
        </is>
      </c>
    </row>
    <row r="55">
      <c r="I55" s="0" t="inlineStr">
        <is>
          <t>Price change</t>
        </is>
      </c>
      <c r="J55" s="5" t="inlineStr">
        <is>
          <t>-</t>
        </is>
      </c>
      <c r="K55" s="0">
        <f>K54-J54</f>
        <v/>
      </c>
      <c r="L55" s="0">
        <f>L54-K54</f>
        <v/>
      </c>
      <c r="M55" s="0">
        <f>M54-L54</f>
        <v/>
      </c>
      <c r="N55" s="0">
        <f>N54-M54</f>
        <v/>
      </c>
      <c r="O55" s="0">
        <f>O54-N54</f>
        <v/>
      </c>
      <c r="P55" s="0">
        <f>P54-O54</f>
        <v/>
      </c>
      <c r="Q55" s="0">
        <f>Q54-P54</f>
        <v/>
      </c>
      <c r="R55" s="0">
        <f>R54-Q54</f>
        <v/>
      </c>
      <c r="S55" s="0">
        <f>S54-R54</f>
        <v/>
      </c>
      <c r="T55" s="0">
        <f>T54-S54</f>
        <v/>
      </c>
      <c r="U55" s="0">
        <f>U54-T54</f>
        <v/>
      </c>
    </row>
    <row r="56">
      <c r="J56" s="5" t="n"/>
    </row>
    <row r="57">
      <c r="F57" s="0" t="inlineStr">
        <is>
          <t>FRZ014</t>
        </is>
      </c>
      <c r="G57" s="0" t="inlineStr">
        <is>
          <t>Metal Film Resistors - Through Hole 150 OHM 0.25W 1%</t>
        </is>
      </c>
      <c r="H57" s="0" t="inlineStr">
        <is>
          <t>Resistor</t>
        </is>
      </c>
      <c r="I57" s="0" t="inlineStr">
        <is>
          <t>Number</t>
        </is>
      </c>
      <c r="V57" s="0">
        <f>AVERAGE(J58:U58)</f>
        <v/>
      </c>
      <c r="W57" s="0">
        <f>MAX(J58:U58)</f>
        <v/>
      </c>
      <c r="X57" s="0">
        <f>MIN(J58:U58)</f>
        <v/>
      </c>
    </row>
    <row r="58">
      <c r="I58" s="0" t="inlineStr">
        <is>
          <t>unit price</t>
        </is>
      </c>
    </row>
    <row r="59">
      <c r="I59" s="0" t="inlineStr">
        <is>
          <t>Price change</t>
        </is>
      </c>
      <c r="J59" s="5" t="inlineStr">
        <is>
          <t>-</t>
        </is>
      </c>
      <c r="K59" s="0">
        <f>K58-J58</f>
        <v/>
      </c>
      <c r="L59" s="0">
        <f>L58-K58</f>
        <v/>
      </c>
      <c r="M59" s="0">
        <f>M58-L58</f>
        <v/>
      </c>
      <c r="N59" s="0">
        <f>N58-M58</f>
        <v/>
      </c>
      <c r="O59" s="0">
        <f>O58-N58</f>
        <v/>
      </c>
      <c r="P59" s="0">
        <f>P58-O58</f>
        <v/>
      </c>
      <c r="Q59" s="0">
        <f>Q58-P58</f>
        <v/>
      </c>
      <c r="R59" s="0">
        <f>R58-Q58</f>
        <v/>
      </c>
      <c r="S59" s="0">
        <f>S58-R58</f>
        <v/>
      </c>
      <c r="T59" s="0">
        <f>T58-S58</f>
        <v/>
      </c>
      <c r="U59" s="0">
        <f>U58-T58</f>
        <v/>
      </c>
    </row>
    <row r="61">
      <c r="F61" s="0" t="inlineStr">
        <is>
          <t>FRZ015</t>
        </is>
      </c>
      <c r="G61" s="0" t="inlineStr">
        <is>
          <t>Metal Film Resistors - Through Hole 220 OHM 0.25W 1%</t>
        </is>
      </c>
      <c r="H61" s="0" t="inlineStr">
        <is>
          <t>Resistor</t>
        </is>
      </c>
      <c r="I61" s="0" t="inlineStr">
        <is>
          <t>Number</t>
        </is>
      </c>
      <c r="V61" s="0">
        <f>AVERAGE(J62:U62)</f>
        <v/>
      </c>
      <c r="W61" s="0">
        <f>MAX(J62:U62)</f>
        <v/>
      </c>
      <c r="X61" s="0">
        <f>MIN(J62:U62)</f>
        <v/>
      </c>
    </row>
    <row r="62">
      <c r="I62" s="0" t="inlineStr">
        <is>
          <t>unit price</t>
        </is>
      </c>
    </row>
    <row r="63">
      <c r="I63" s="0" t="inlineStr">
        <is>
          <t>Price change</t>
        </is>
      </c>
      <c r="J63" s="5" t="inlineStr">
        <is>
          <t>-</t>
        </is>
      </c>
      <c r="K63" s="0">
        <f>K62-J62</f>
        <v/>
      </c>
      <c r="L63" s="0">
        <f>L62-K62</f>
        <v/>
      </c>
      <c r="M63" s="0">
        <f>M62-L62</f>
        <v/>
      </c>
      <c r="N63" s="0">
        <f>N62-M62</f>
        <v/>
      </c>
      <c r="O63" s="0">
        <f>O62-N62</f>
        <v/>
      </c>
      <c r="P63" s="0">
        <f>P62-O62</f>
        <v/>
      </c>
      <c r="Q63" s="0">
        <f>Q62-P62</f>
        <v/>
      </c>
      <c r="R63" s="0">
        <f>R62-Q62</f>
        <v/>
      </c>
      <c r="S63" s="0">
        <f>S62-R62</f>
        <v/>
      </c>
      <c r="T63" s="0">
        <f>T62-S62</f>
        <v/>
      </c>
      <c r="U63" s="0">
        <f>U62-T62</f>
        <v/>
      </c>
    </row>
    <row r="64">
      <c r="J64" s="5" t="n"/>
    </row>
    <row r="65">
      <c r="F65" s="0" t="inlineStr">
        <is>
          <t>FRZ016</t>
        </is>
      </c>
      <c r="G65" s="0" t="inlineStr">
        <is>
          <t>Metal Film Resistors - Through Hole 330 OHM 0.25W 1%</t>
        </is>
      </c>
      <c r="H65" s="0" t="inlineStr">
        <is>
          <t>Resistor</t>
        </is>
      </c>
      <c r="I65" s="0" t="inlineStr">
        <is>
          <t>Number</t>
        </is>
      </c>
      <c r="V65" s="0">
        <f>AVERAGE(J66:U66)</f>
        <v/>
      </c>
      <c r="W65" s="0">
        <f>MAX(J66:U66)</f>
        <v/>
      </c>
      <c r="X65" s="0">
        <f>MIN(J66:U66)</f>
        <v/>
      </c>
    </row>
    <row r="66">
      <c r="I66" s="0" t="inlineStr">
        <is>
          <t>unit price</t>
        </is>
      </c>
    </row>
    <row r="67">
      <c r="I67" s="0" t="inlineStr">
        <is>
          <t>Price change</t>
        </is>
      </c>
      <c r="J67" s="5" t="inlineStr">
        <is>
          <t>-</t>
        </is>
      </c>
      <c r="K67" s="0">
        <f>K66-J66</f>
        <v/>
      </c>
      <c r="L67" s="0">
        <f>L66-K66</f>
        <v/>
      </c>
      <c r="M67" s="0">
        <f>M66-L66</f>
        <v/>
      </c>
      <c r="N67" s="0">
        <f>N66-M66</f>
        <v/>
      </c>
      <c r="O67" s="0">
        <f>O66-N66</f>
        <v/>
      </c>
      <c r="P67" s="0">
        <f>P66-O66</f>
        <v/>
      </c>
      <c r="Q67" s="0">
        <f>Q66-P66</f>
        <v/>
      </c>
      <c r="R67" s="0">
        <f>R66-Q66</f>
        <v/>
      </c>
      <c r="S67" s="0">
        <f>S66-R66</f>
        <v/>
      </c>
      <c r="T67" s="0">
        <f>T66-S66</f>
        <v/>
      </c>
      <c r="U67" s="0">
        <f>U66-T66</f>
        <v/>
      </c>
    </row>
    <row r="69">
      <c r="F69" s="0" t="inlineStr">
        <is>
          <t>FRZ017</t>
        </is>
      </c>
      <c r="G69" s="0" t="inlineStr">
        <is>
          <t>Metal Film Resistors - Through Hole 470 OHM 0.25W 1%</t>
        </is>
      </c>
      <c r="H69" s="0" t="inlineStr">
        <is>
          <t>Resistor</t>
        </is>
      </c>
      <c r="I69" s="0" t="inlineStr">
        <is>
          <t>Number</t>
        </is>
      </c>
      <c r="V69" s="0">
        <f>AVERAGE(J70:U70)</f>
        <v/>
      </c>
      <c r="W69" s="0">
        <f>MAX(J70:U70)</f>
        <v/>
      </c>
      <c r="X69" s="0">
        <f>MIN(J70:U70)</f>
        <v/>
      </c>
    </row>
    <row r="70">
      <c r="I70" s="0" t="inlineStr">
        <is>
          <t>unit price</t>
        </is>
      </c>
    </row>
    <row r="71">
      <c r="I71" s="0" t="inlineStr">
        <is>
          <t>Price change</t>
        </is>
      </c>
      <c r="J71" s="5" t="inlineStr">
        <is>
          <t>-</t>
        </is>
      </c>
      <c r="K71" s="0">
        <f>K70-J70</f>
        <v/>
      </c>
      <c r="L71" s="0">
        <f>L70-K70</f>
        <v/>
      </c>
      <c r="M71" s="0">
        <f>M70-L70</f>
        <v/>
      </c>
      <c r="N71" s="0">
        <f>N70-M70</f>
        <v/>
      </c>
      <c r="O71" s="0">
        <f>O70-N70</f>
        <v/>
      </c>
      <c r="P71" s="0">
        <f>P70-O70</f>
        <v/>
      </c>
      <c r="Q71" s="0">
        <f>Q70-P70</f>
        <v/>
      </c>
      <c r="R71" s="0">
        <f>R70-Q70</f>
        <v/>
      </c>
      <c r="S71" s="0">
        <f>S70-R70</f>
        <v/>
      </c>
      <c r="T71" s="0">
        <f>T70-S70</f>
        <v/>
      </c>
      <c r="U71" s="0">
        <f>U70-T70</f>
        <v/>
      </c>
    </row>
    <row r="72">
      <c r="J72" s="5" t="n"/>
    </row>
    <row r="73">
      <c r="F73" s="0" t="inlineStr">
        <is>
          <t>FRZ018</t>
        </is>
      </c>
      <c r="G73" s="0" t="inlineStr">
        <is>
          <t>Metal Film Resistors - Through Hole 680 OHM 0.25W 1%</t>
        </is>
      </c>
      <c r="H73" s="0" t="inlineStr">
        <is>
          <t>Resistor</t>
        </is>
      </c>
      <c r="I73" s="0" t="inlineStr">
        <is>
          <t>Number</t>
        </is>
      </c>
      <c r="V73" s="0">
        <f>AVERAGE(J74:U74)</f>
        <v/>
      </c>
      <c r="W73" s="0">
        <f>MAX(J74:U74)</f>
        <v/>
      </c>
      <c r="X73" s="0">
        <f>MIN(J74:U74)</f>
        <v/>
      </c>
    </row>
    <row r="74">
      <c r="I74" s="0" t="inlineStr">
        <is>
          <t>unit price</t>
        </is>
      </c>
    </row>
    <row r="75">
      <c r="I75" s="0" t="inlineStr">
        <is>
          <t>Price change</t>
        </is>
      </c>
      <c r="J75" s="5" t="inlineStr">
        <is>
          <t>-</t>
        </is>
      </c>
      <c r="K75" s="0">
        <f>K74-J74</f>
        <v/>
      </c>
      <c r="L75" s="0">
        <f>L74-K74</f>
        <v/>
      </c>
      <c r="M75" s="0">
        <f>M74-L74</f>
        <v/>
      </c>
      <c r="N75" s="0">
        <f>N74-M74</f>
        <v/>
      </c>
      <c r="O75" s="0">
        <f>O74-N74</f>
        <v/>
      </c>
      <c r="P75" s="0">
        <f>P74-O74</f>
        <v/>
      </c>
      <c r="Q75" s="0">
        <f>Q74-P74</f>
        <v/>
      </c>
      <c r="R75" s="0">
        <f>R74-Q74</f>
        <v/>
      </c>
      <c r="S75" s="0">
        <f>S74-R74</f>
        <v/>
      </c>
      <c r="T75" s="0">
        <f>T74-S74</f>
        <v/>
      </c>
      <c r="U75" s="0">
        <f>U74-T74</f>
        <v/>
      </c>
    </row>
    <row r="77">
      <c r="F77" s="0" t="inlineStr">
        <is>
          <t>FRZ019</t>
        </is>
      </c>
      <c r="G77" s="0" t="inlineStr">
        <is>
          <t>Metal Film Resistors - Through Hole 1K OHM 0.25W 1%</t>
        </is>
      </c>
      <c r="H77" s="0" t="inlineStr">
        <is>
          <t>Resistor</t>
        </is>
      </c>
      <c r="I77" s="0" t="inlineStr">
        <is>
          <t>Number</t>
        </is>
      </c>
      <c r="V77" s="0">
        <f>AVERAGE(J78:U78)</f>
        <v/>
      </c>
      <c r="W77" s="0">
        <f>MAX(J78:U78)</f>
        <v/>
      </c>
      <c r="X77" s="0">
        <f>MIN(J78:U78)</f>
        <v/>
      </c>
    </row>
    <row r="78">
      <c r="I78" s="0" t="inlineStr">
        <is>
          <t>unit price</t>
        </is>
      </c>
    </row>
    <row r="79">
      <c r="I79" s="0" t="inlineStr">
        <is>
          <t>Price change</t>
        </is>
      </c>
      <c r="J79" s="5" t="inlineStr">
        <is>
          <t>-</t>
        </is>
      </c>
      <c r="K79" s="0">
        <f>K78-J78</f>
        <v/>
      </c>
      <c r="L79" s="0">
        <f>L78-K78</f>
        <v/>
      </c>
      <c r="M79" s="0">
        <f>M78-L78</f>
        <v/>
      </c>
      <c r="N79" s="0">
        <f>N78-M78</f>
        <v/>
      </c>
      <c r="O79" s="0">
        <f>O78-N78</f>
        <v/>
      </c>
      <c r="P79" s="0">
        <f>P78-O78</f>
        <v/>
      </c>
      <c r="Q79" s="0">
        <f>Q78-P78</f>
        <v/>
      </c>
      <c r="R79" s="0">
        <f>R78-Q78</f>
        <v/>
      </c>
      <c r="S79" s="0">
        <f>S78-R78</f>
        <v/>
      </c>
      <c r="T79" s="0">
        <f>T78-S78</f>
        <v/>
      </c>
      <c r="U79" s="0">
        <f>U78-T78</f>
        <v/>
      </c>
    </row>
    <row r="80">
      <c r="J80" s="5" t="n"/>
    </row>
    <row r="81">
      <c r="F81" s="0" t="inlineStr">
        <is>
          <t>FRZ020</t>
        </is>
      </c>
      <c r="G81" s="0" t="inlineStr">
        <is>
          <t>Metal Film Resistors - Through Hole 1.5K OHM 0.25W 1%</t>
        </is>
      </c>
      <c r="H81" s="0" t="inlineStr">
        <is>
          <t>Resistor</t>
        </is>
      </c>
      <c r="I81" s="0" t="inlineStr">
        <is>
          <t>Number</t>
        </is>
      </c>
      <c r="V81" s="0">
        <f>AVERAGE(J82:U82)</f>
        <v/>
      </c>
      <c r="W81" s="0">
        <f>MAX(J82:U82)</f>
        <v/>
      </c>
      <c r="X81" s="0">
        <f>MIN(J82:U82)</f>
        <v/>
      </c>
    </row>
    <row r="82">
      <c r="I82" s="0" t="inlineStr">
        <is>
          <t>unit price</t>
        </is>
      </c>
    </row>
    <row r="83">
      <c r="I83" s="0" t="inlineStr">
        <is>
          <t>Price change</t>
        </is>
      </c>
      <c r="J83" s="5" t="inlineStr">
        <is>
          <t>-</t>
        </is>
      </c>
      <c r="K83" s="0">
        <f>K82-J82</f>
        <v/>
      </c>
      <c r="L83" s="0">
        <f>L82-K82</f>
        <v/>
      </c>
      <c r="M83" s="0">
        <f>M82-L82</f>
        <v/>
      </c>
      <c r="N83" s="0">
        <f>N82-M82</f>
        <v/>
      </c>
      <c r="O83" s="0">
        <f>O82-N82</f>
        <v/>
      </c>
      <c r="P83" s="0">
        <f>P82-O82</f>
        <v/>
      </c>
      <c r="Q83" s="0">
        <f>Q82-P82</f>
        <v/>
      </c>
      <c r="R83" s="0">
        <f>R82-Q82</f>
        <v/>
      </c>
      <c r="S83" s="0">
        <f>S82-R82</f>
        <v/>
      </c>
      <c r="T83" s="0">
        <f>T82-S82</f>
        <v/>
      </c>
      <c r="U83" s="0">
        <f>U82-T82</f>
        <v/>
      </c>
    </row>
    <row r="85">
      <c r="F85" s="0" t="inlineStr">
        <is>
          <t>FRZ021</t>
        </is>
      </c>
      <c r="G85" s="0" t="inlineStr">
        <is>
          <t>Metal Film Resistors - Through Hole 2.2 OHM 0.25W 1%</t>
        </is>
      </c>
      <c r="H85" s="0" t="inlineStr">
        <is>
          <t>Resistor</t>
        </is>
      </c>
      <c r="I85" s="0" t="inlineStr">
        <is>
          <t>Number</t>
        </is>
      </c>
      <c r="V85" s="0">
        <f>AVERAGE(J86:U86)</f>
        <v/>
      </c>
      <c r="W85" s="0">
        <f>MAX(J86:U86)</f>
        <v/>
      </c>
      <c r="X85" s="0">
        <f>MIN(J86:U86)</f>
        <v/>
      </c>
    </row>
    <row r="86">
      <c r="I86" s="0" t="inlineStr">
        <is>
          <t>unit price</t>
        </is>
      </c>
    </row>
    <row r="87">
      <c r="I87" s="0" t="inlineStr">
        <is>
          <t>Price change</t>
        </is>
      </c>
      <c r="J87" s="5" t="inlineStr">
        <is>
          <t>-</t>
        </is>
      </c>
      <c r="K87" s="0">
        <f>K86-J86</f>
        <v/>
      </c>
      <c r="L87" s="0">
        <f>L86-K86</f>
        <v/>
      </c>
      <c r="M87" s="0">
        <f>M86-L86</f>
        <v/>
      </c>
      <c r="N87" s="0">
        <f>N86-M86</f>
        <v/>
      </c>
      <c r="O87" s="0">
        <f>O86-N86</f>
        <v/>
      </c>
      <c r="P87" s="0">
        <f>P86-O86</f>
        <v/>
      </c>
      <c r="Q87" s="0">
        <f>Q86-P86</f>
        <v/>
      </c>
      <c r="R87" s="0">
        <f>R86-Q86</f>
        <v/>
      </c>
      <c r="S87" s="0">
        <f>S86-R86</f>
        <v/>
      </c>
      <c r="T87" s="0">
        <f>T86-S86</f>
        <v/>
      </c>
      <c r="U87" s="0">
        <f>U86-T86</f>
        <v/>
      </c>
    </row>
    <row r="88">
      <c r="J88" s="5" t="n"/>
    </row>
    <row r="89">
      <c r="F89" s="0" t="inlineStr">
        <is>
          <t>FRZ022</t>
        </is>
      </c>
      <c r="G89" s="0" t="inlineStr">
        <is>
          <t>Metal Film Resistors - Through Hole 3.3K OHM 0.25W 1%</t>
        </is>
      </c>
      <c r="H89" s="0" t="inlineStr">
        <is>
          <t>Resistor</t>
        </is>
      </c>
      <c r="I89" s="0" t="inlineStr">
        <is>
          <t>Number</t>
        </is>
      </c>
      <c r="V89" s="0">
        <f>AVERAGE(J90:U90)</f>
        <v/>
      </c>
      <c r="W89" s="0">
        <f>MAX(J90:U90)</f>
        <v/>
      </c>
      <c r="X89" s="0">
        <f>MIN(J90:U90)</f>
        <v/>
      </c>
    </row>
    <row r="90">
      <c r="I90" s="0" t="inlineStr">
        <is>
          <t>unit price</t>
        </is>
      </c>
    </row>
    <row r="91">
      <c r="I91" s="0" t="inlineStr">
        <is>
          <t>Price change</t>
        </is>
      </c>
      <c r="J91" s="5" t="inlineStr">
        <is>
          <t>-</t>
        </is>
      </c>
      <c r="K91" s="0">
        <f>K90-J90</f>
        <v/>
      </c>
      <c r="L91" s="0">
        <f>L90-K90</f>
        <v/>
      </c>
      <c r="M91" s="0">
        <f>M90-L90</f>
        <v/>
      </c>
      <c r="N91" s="0">
        <f>N90-M90</f>
        <v/>
      </c>
      <c r="O91" s="0">
        <f>O90-N90</f>
        <v/>
      </c>
      <c r="P91" s="0">
        <f>P90-O90</f>
        <v/>
      </c>
      <c r="Q91" s="0">
        <f>Q90-P90</f>
        <v/>
      </c>
      <c r="R91" s="0">
        <f>R90-Q90</f>
        <v/>
      </c>
      <c r="S91" s="0">
        <f>S90-R90</f>
        <v/>
      </c>
      <c r="T91" s="0">
        <f>T90-S90</f>
        <v/>
      </c>
      <c r="U91" s="0">
        <f>U90-T90</f>
        <v/>
      </c>
    </row>
    <row r="93">
      <c r="F93" s="0" t="inlineStr">
        <is>
          <t>FRZ023</t>
        </is>
      </c>
      <c r="G93" s="0" t="inlineStr">
        <is>
          <t>Metal Film Resistors - Through Hole 4.7K OHM 0.25W 1%</t>
        </is>
      </c>
      <c r="H93" s="0" t="inlineStr">
        <is>
          <t>Resistor</t>
        </is>
      </c>
      <c r="I93" s="0" t="inlineStr">
        <is>
          <t>Number</t>
        </is>
      </c>
      <c r="V93" s="0">
        <f>AVERAGE(J94:U94)</f>
        <v/>
      </c>
      <c r="W93" s="0">
        <f>MAX(J94:U94)</f>
        <v/>
      </c>
      <c r="X93" s="0">
        <f>MIN(J94:U94)</f>
        <v/>
      </c>
    </row>
    <row r="94">
      <c r="I94" s="0" t="inlineStr">
        <is>
          <t>unit price</t>
        </is>
      </c>
    </row>
    <row r="95">
      <c r="I95" s="0" t="inlineStr">
        <is>
          <t>Price change</t>
        </is>
      </c>
      <c r="J95" s="5" t="inlineStr">
        <is>
          <t>-</t>
        </is>
      </c>
      <c r="K95" s="0">
        <f>K94-J94</f>
        <v/>
      </c>
      <c r="L95" s="0">
        <f>L94-K94</f>
        <v/>
      </c>
      <c r="M95" s="0">
        <f>M94-L94</f>
        <v/>
      </c>
      <c r="N95" s="0">
        <f>N94-M94</f>
        <v/>
      </c>
      <c r="O95" s="0">
        <f>O94-N94</f>
        <v/>
      </c>
      <c r="P95" s="0">
        <f>P94-O94</f>
        <v/>
      </c>
      <c r="Q95" s="0">
        <f>Q94-P94</f>
        <v/>
      </c>
      <c r="R95" s="0">
        <f>R94-Q94</f>
        <v/>
      </c>
      <c r="S95" s="0">
        <f>S94-R94</f>
        <v/>
      </c>
      <c r="T95" s="0">
        <f>T94-S94</f>
        <v/>
      </c>
      <c r="U95" s="0">
        <f>U94-T94</f>
        <v/>
      </c>
    </row>
    <row r="96">
      <c r="J96" s="5" t="n"/>
    </row>
    <row r="97">
      <c r="F97" s="0" t="inlineStr">
        <is>
          <t>FRZ024</t>
        </is>
      </c>
      <c r="G97" s="0" t="inlineStr">
        <is>
          <t>Metal Film Resistors - Through Hole 6.8K OHM 0.25W 1%</t>
        </is>
      </c>
      <c r="H97" s="0" t="inlineStr">
        <is>
          <t>Resistor</t>
        </is>
      </c>
      <c r="I97" s="0" t="inlineStr">
        <is>
          <t>Number</t>
        </is>
      </c>
      <c r="V97" s="0">
        <f>AVERAGE(J98:U98)</f>
        <v/>
      </c>
      <c r="W97" s="0">
        <f>MAX(J98:U98)</f>
        <v/>
      </c>
      <c r="X97" s="0">
        <f>MIN(J98:U98)</f>
        <v/>
      </c>
    </row>
    <row r="98">
      <c r="I98" s="0" t="inlineStr">
        <is>
          <t>unit price</t>
        </is>
      </c>
    </row>
    <row r="99">
      <c r="I99" s="0" t="inlineStr">
        <is>
          <t>Price change</t>
        </is>
      </c>
      <c r="J99" s="5" t="inlineStr">
        <is>
          <t>-</t>
        </is>
      </c>
      <c r="K99" s="0">
        <f>K98-J98</f>
        <v/>
      </c>
      <c r="L99" s="0">
        <f>L98-K98</f>
        <v/>
      </c>
      <c r="M99" s="0">
        <f>M98-L98</f>
        <v/>
      </c>
      <c r="N99" s="0">
        <f>N98-M98</f>
        <v/>
      </c>
      <c r="O99" s="0">
        <f>O98-N98</f>
        <v/>
      </c>
      <c r="P99" s="0">
        <f>P98-O98</f>
        <v/>
      </c>
      <c r="Q99" s="0">
        <f>Q98-P98</f>
        <v/>
      </c>
      <c r="R99" s="0">
        <f>R98-Q98</f>
        <v/>
      </c>
      <c r="S99" s="0">
        <f>S98-R98</f>
        <v/>
      </c>
      <c r="T99" s="0">
        <f>T98-S98</f>
        <v/>
      </c>
      <c r="U99" s="0">
        <f>U98-T98</f>
        <v/>
      </c>
    </row>
    <row r="101">
      <c r="F101" s="0" t="inlineStr">
        <is>
          <t>FRZ025</t>
        </is>
      </c>
      <c r="G101" s="0" t="inlineStr">
        <is>
          <t>Metal Film Resistors - Through Hole 10K OHM 0.25W 1%</t>
        </is>
      </c>
      <c r="H101" s="0" t="inlineStr">
        <is>
          <t>Resistor</t>
        </is>
      </c>
      <c r="I101" s="0" t="inlineStr">
        <is>
          <t>Number</t>
        </is>
      </c>
      <c r="V101" s="0">
        <f>AVERAGE(J102:U102)</f>
        <v/>
      </c>
      <c r="W101" s="0">
        <f>MAX(J102:U102)</f>
        <v/>
      </c>
      <c r="X101" s="0">
        <f>MIN(J102:U102)</f>
        <v/>
      </c>
    </row>
    <row r="102">
      <c r="I102" s="0" t="inlineStr">
        <is>
          <t>unit price</t>
        </is>
      </c>
    </row>
    <row r="103">
      <c r="I103" s="0" t="inlineStr">
        <is>
          <t>Price change</t>
        </is>
      </c>
      <c r="J103" s="5" t="inlineStr">
        <is>
          <t>-</t>
        </is>
      </c>
      <c r="K103" s="0">
        <f>K102-J102</f>
        <v/>
      </c>
      <c r="L103" s="0">
        <f>L102-K102</f>
        <v/>
      </c>
      <c r="M103" s="0">
        <f>M102-L102</f>
        <v/>
      </c>
      <c r="N103" s="0">
        <f>N102-M102</f>
        <v/>
      </c>
      <c r="O103" s="0">
        <f>O102-N102</f>
        <v/>
      </c>
      <c r="P103" s="0">
        <f>P102-O102</f>
        <v/>
      </c>
      <c r="Q103" s="0">
        <f>Q102-P102</f>
        <v/>
      </c>
      <c r="R103" s="0">
        <f>R102-Q102</f>
        <v/>
      </c>
      <c r="S103" s="0">
        <f>S102-R102</f>
        <v/>
      </c>
      <c r="T103" s="0">
        <f>T102-S102</f>
        <v/>
      </c>
      <c r="U103" s="0">
        <f>U102-T102</f>
        <v/>
      </c>
    </row>
    <row r="104">
      <c r="J104" s="5" t="n"/>
    </row>
    <row r="105">
      <c r="F105" s="0" t="inlineStr">
        <is>
          <t>FRZ026</t>
        </is>
      </c>
      <c r="G105" s="0" t="inlineStr">
        <is>
          <t>Metal Film Resistors - Through Hole 15K OHM 0.25W 1%</t>
        </is>
      </c>
      <c r="H105" s="0" t="inlineStr">
        <is>
          <t>Resistor</t>
        </is>
      </c>
      <c r="I105" s="0" t="inlineStr">
        <is>
          <t>Number</t>
        </is>
      </c>
      <c r="V105" s="0">
        <f>AVERAGE(J106:U106)</f>
        <v/>
      </c>
      <c r="W105" s="0">
        <f>MAX(J106:U106)</f>
        <v/>
      </c>
      <c r="X105" s="0">
        <f>MIN(J106:U106)</f>
        <v/>
      </c>
    </row>
    <row r="106">
      <c r="I106" s="0" t="inlineStr">
        <is>
          <t>unit price</t>
        </is>
      </c>
    </row>
    <row r="107">
      <c r="I107" s="0" t="inlineStr">
        <is>
          <t>Price change</t>
        </is>
      </c>
      <c r="J107" s="5" t="inlineStr">
        <is>
          <t>-</t>
        </is>
      </c>
      <c r="K107" s="0">
        <f>K106-J106</f>
        <v/>
      </c>
      <c r="L107" s="0">
        <f>L106-K106</f>
        <v/>
      </c>
      <c r="M107" s="0">
        <f>M106-L106</f>
        <v/>
      </c>
      <c r="N107" s="0">
        <f>N106-M106</f>
        <v/>
      </c>
      <c r="O107" s="0">
        <f>O106-N106</f>
        <v/>
      </c>
      <c r="P107" s="0">
        <f>P106-O106</f>
        <v/>
      </c>
      <c r="Q107" s="0">
        <f>Q106-P106</f>
        <v/>
      </c>
      <c r="R107" s="0">
        <f>R106-Q106</f>
        <v/>
      </c>
      <c r="S107" s="0">
        <f>S106-R106</f>
        <v/>
      </c>
      <c r="T107" s="0">
        <f>T106-S106</f>
        <v/>
      </c>
      <c r="U107" s="0">
        <f>U106-T106</f>
        <v/>
      </c>
    </row>
    <row r="109">
      <c r="F109" s="0" t="inlineStr">
        <is>
          <t>FRZ027</t>
        </is>
      </c>
      <c r="G109" s="6" t="inlineStr">
        <is>
          <t>Metal Film Resistors - Through Hole 22K OHM 0.25W 1%</t>
        </is>
      </c>
      <c r="H109" s="0" t="inlineStr">
        <is>
          <t>Resistor</t>
        </is>
      </c>
      <c r="I109" s="0" t="inlineStr">
        <is>
          <t>Number</t>
        </is>
      </c>
      <c r="V109" s="0">
        <f>AVERAGE(J110:U110)</f>
        <v/>
      </c>
      <c r="W109" s="0">
        <f>MAX(J110:U110)</f>
        <v/>
      </c>
      <c r="X109" s="0">
        <f>MIN(J110:U110)</f>
        <v/>
      </c>
    </row>
    <row r="110">
      <c r="G110" s="6" t="n"/>
      <c r="I110" s="0" t="inlineStr">
        <is>
          <t>unit price</t>
        </is>
      </c>
    </row>
    <row r="111">
      <c r="G111" s="6" t="n"/>
      <c r="I111" s="0" t="inlineStr">
        <is>
          <t>Price change</t>
        </is>
      </c>
      <c r="J111" s="5" t="inlineStr">
        <is>
          <t>-</t>
        </is>
      </c>
      <c r="K111" s="0">
        <f>K110-J110</f>
        <v/>
      </c>
      <c r="L111" s="0">
        <f>L110-K110</f>
        <v/>
      </c>
      <c r="M111" s="0">
        <f>M110-L110</f>
        <v/>
      </c>
      <c r="N111" s="0">
        <f>N110-M110</f>
        <v/>
      </c>
      <c r="O111" s="0">
        <f>O110-N110</f>
        <v/>
      </c>
      <c r="P111" s="0">
        <f>P110-O110</f>
        <v/>
      </c>
      <c r="Q111" s="0">
        <f>Q110-P110</f>
        <v/>
      </c>
      <c r="R111" s="0">
        <f>R110-Q110</f>
        <v/>
      </c>
      <c r="S111" s="0">
        <f>S110-R110</f>
        <v/>
      </c>
      <c r="T111" s="0">
        <f>T110-S110</f>
        <v/>
      </c>
      <c r="U111" s="0">
        <f>U110-T110</f>
        <v/>
      </c>
    </row>
    <row r="112">
      <c r="G112" s="6" t="n"/>
      <c r="J112" s="5" t="n"/>
    </row>
    <row r="113">
      <c r="F113" s="0" t="inlineStr">
        <is>
          <t>FRZ028</t>
        </is>
      </c>
      <c r="G113" s="6" t="inlineStr">
        <is>
          <t>Metal Film Resistors - Through Hole 33K OHM 0.25W 1%</t>
        </is>
      </c>
      <c r="H113" s="0" t="inlineStr">
        <is>
          <t>Resistor</t>
        </is>
      </c>
      <c r="I113" s="0" t="inlineStr">
        <is>
          <t>Number</t>
        </is>
      </c>
      <c r="V113" s="0">
        <f>AVERAGE(J114:U114)</f>
        <v/>
      </c>
      <c r="W113" s="0">
        <f>MAX(J114:U114)</f>
        <v/>
      </c>
      <c r="X113" s="0">
        <f>MIN(J114:U114)</f>
        <v/>
      </c>
    </row>
    <row r="114">
      <c r="G114" s="6" t="n"/>
      <c r="I114" s="0" t="inlineStr">
        <is>
          <t>unit price</t>
        </is>
      </c>
    </row>
    <row r="115">
      <c r="G115" s="6" t="n"/>
      <c r="I115" s="0" t="inlineStr">
        <is>
          <t>Price change</t>
        </is>
      </c>
      <c r="J115" s="5" t="inlineStr">
        <is>
          <t>-</t>
        </is>
      </c>
      <c r="K115" s="0">
        <f>K114-J114</f>
        <v/>
      </c>
      <c r="L115" s="0">
        <f>L114-K114</f>
        <v/>
      </c>
      <c r="M115" s="0">
        <f>M114-L114</f>
        <v/>
      </c>
      <c r="N115" s="0">
        <f>N114-M114</f>
        <v/>
      </c>
      <c r="O115" s="0">
        <f>O114-N114</f>
        <v/>
      </c>
      <c r="P115" s="0">
        <f>P114-O114</f>
        <v/>
      </c>
      <c r="Q115" s="0">
        <f>Q114-P114</f>
        <v/>
      </c>
      <c r="R115" s="0">
        <f>R114-Q114</f>
        <v/>
      </c>
      <c r="S115" s="0">
        <f>S114-R114</f>
        <v/>
      </c>
      <c r="T115" s="0">
        <f>T114-S114</f>
        <v/>
      </c>
      <c r="U115" s="0">
        <f>U114-T114</f>
        <v/>
      </c>
    </row>
    <row r="116">
      <c r="G116" s="6" t="n"/>
    </row>
    <row r="117">
      <c r="F117" s="0" t="inlineStr">
        <is>
          <t>FRZ029</t>
        </is>
      </c>
      <c r="G117" s="6" t="inlineStr">
        <is>
          <t>Metal Film Resistors - Through Hole 47K OHM 0.25W 1%</t>
        </is>
      </c>
      <c r="H117" s="0" t="inlineStr">
        <is>
          <t>Resistor</t>
        </is>
      </c>
      <c r="I117" s="0" t="inlineStr">
        <is>
          <t>Number</t>
        </is>
      </c>
      <c r="V117" s="0">
        <f>AVERAGE(J118:U118)</f>
        <v/>
      </c>
      <c r="W117" s="0">
        <f>MAX(J118:U118)</f>
        <v/>
      </c>
      <c r="X117" s="0">
        <f>MIN(J118:U118)</f>
        <v/>
      </c>
    </row>
    <row r="118">
      <c r="G118" s="6" t="n"/>
      <c r="I118" s="0" t="inlineStr">
        <is>
          <t>unit price</t>
        </is>
      </c>
    </row>
    <row r="119">
      <c r="G119" s="6" t="n"/>
      <c r="I119" s="0" t="inlineStr">
        <is>
          <t>Price change</t>
        </is>
      </c>
      <c r="J119" s="5" t="inlineStr">
        <is>
          <t>-</t>
        </is>
      </c>
      <c r="K119" s="0">
        <f>K118-J118</f>
        <v/>
      </c>
      <c r="L119" s="0">
        <f>L118-K118</f>
        <v/>
      </c>
      <c r="M119" s="0">
        <f>M118-L118</f>
        <v/>
      </c>
      <c r="N119" s="0">
        <f>N118-M118</f>
        <v/>
      </c>
      <c r="O119" s="0">
        <f>O118-N118</f>
        <v/>
      </c>
      <c r="P119" s="0">
        <f>P118-O118</f>
        <v/>
      </c>
      <c r="Q119" s="0">
        <f>Q118-P118</f>
        <v/>
      </c>
      <c r="R119" s="0">
        <f>R118-Q118</f>
        <v/>
      </c>
      <c r="S119" s="0">
        <f>S118-R118</f>
        <v/>
      </c>
      <c r="T119" s="0">
        <f>T118-S118</f>
        <v/>
      </c>
      <c r="U119" s="0">
        <f>U118-T118</f>
        <v/>
      </c>
    </row>
    <row r="120">
      <c r="G120" s="6" t="n"/>
      <c r="J120" s="5" t="n"/>
    </row>
    <row r="121">
      <c r="F121" s="0" t="inlineStr">
        <is>
          <t>FRZ030</t>
        </is>
      </c>
      <c r="G121" s="6" t="inlineStr">
        <is>
          <t>Metal Film Resistors - Through Hole 68K OHM 0.25W 1%</t>
        </is>
      </c>
      <c r="H121" s="0" t="inlineStr">
        <is>
          <t>Resistor</t>
        </is>
      </c>
      <c r="I121" s="0" t="inlineStr">
        <is>
          <t>Number</t>
        </is>
      </c>
      <c r="V121" s="0">
        <f>AVERAGE(J122:U122)</f>
        <v/>
      </c>
      <c r="W121" s="0">
        <f>MAX(J122:U122)</f>
        <v/>
      </c>
      <c r="X121" s="0">
        <f>MIN(J122:U122)</f>
        <v/>
      </c>
    </row>
    <row r="122">
      <c r="G122" s="6" t="n"/>
      <c r="I122" s="0" t="inlineStr">
        <is>
          <t>unit price</t>
        </is>
      </c>
    </row>
    <row r="123">
      <c r="G123" s="6" t="n"/>
      <c r="I123" s="0" t="inlineStr">
        <is>
          <t>Price change</t>
        </is>
      </c>
      <c r="J123" s="5" t="inlineStr">
        <is>
          <t>-</t>
        </is>
      </c>
      <c r="K123" s="0">
        <f>K122-J122</f>
        <v/>
      </c>
      <c r="L123" s="0">
        <f>L122-K122</f>
        <v/>
      </c>
      <c r="M123" s="0">
        <f>M122-L122</f>
        <v/>
      </c>
      <c r="N123" s="0">
        <f>N122-M122</f>
        <v/>
      </c>
      <c r="O123" s="0">
        <f>O122-N122</f>
        <v/>
      </c>
      <c r="P123" s="0">
        <f>P122-O122</f>
        <v/>
      </c>
      <c r="Q123" s="0">
        <f>Q122-P122</f>
        <v/>
      </c>
      <c r="R123" s="0">
        <f>R122-Q122</f>
        <v/>
      </c>
      <c r="S123" s="0">
        <f>S122-R122</f>
        <v/>
      </c>
      <c r="T123" s="0">
        <f>T122-S122</f>
        <v/>
      </c>
      <c r="U123" s="0">
        <f>U122-T122</f>
        <v/>
      </c>
    </row>
    <row r="124">
      <c r="G124" s="6" t="n"/>
    </row>
    <row r="125">
      <c r="F125" s="0" t="inlineStr">
        <is>
          <t>FRZ031</t>
        </is>
      </c>
      <c r="G125" s="6" t="inlineStr">
        <is>
          <t>Metal Film Resistors - Through Hole 100K OHM 0.25W 1%</t>
        </is>
      </c>
      <c r="H125" s="0" t="inlineStr">
        <is>
          <t>Resistor</t>
        </is>
      </c>
      <c r="I125" s="0" t="inlineStr">
        <is>
          <t>Number</t>
        </is>
      </c>
      <c r="V125" s="0">
        <f>AVERAGE(J126:U126)</f>
        <v/>
      </c>
      <c r="W125" s="0">
        <f>MAX(J126:U126)</f>
        <v/>
      </c>
      <c r="X125" s="0">
        <f>MIN(J126:U126)</f>
        <v/>
      </c>
    </row>
    <row r="126">
      <c r="G126" s="6" t="n"/>
      <c r="I126" s="0" t="inlineStr">
        <is>
          <t>unit price</t>
        </is>
      </c>
    </row>
    <row r="127">
      <c r="G127" s="6" t="n"/>
      <c r="I127" s="0" t="inlineStr">
        <is>
          <t>Price change</t>
        </is>
      </c>
      <c r="J127" s="5" t="inlineStr">
        <is>
          <t>-</t>
        </is>
      </c>
      <c r="K127" s="0">
        <f>K126-J126</f>
        <v/>
      </c>
      <c r="L127" s="0">
        <f>L126-K126</f>
        <v/>
      </c>
      <c r="M127" s="0">
        <f>M126-L126</f>
        <v/>
      </c>
      <c r="N127" s="0">
        <f>N126-M126</f>
        <v/>
      </c>
      <c r="O127" s="0">
        <f>O126-N126</f>
        <v/>
      </c>
      <c r="P127" s="0">
        <f>P126-O126</f>
        <v/>
      </c>
      <c r="Q127" s="0">
        <f>Q126-P126</f>
        <v/>
      </c>
      <c r="R127" s="0">
        <f>R126-Q126</f>
        <v/>
      </c>
      <c r="S127" s="0">
        <f>S126-R126</f>
        <v/>
      </c>
      <c r="T127" s="0">
        <f>T126-S126</f>
        <v/>
      </c>
      <c r="U127" s="0">
        <f>U126-T126</f>
        <v/>
      </c>
    </row>
    <row r="128">
      <c r="G128" s="6" t="n"/>
      <c r="J128" s="5" t="n"/>
    </row>
    <row r="129">
      <c r="F129" s="0" t="inlineStr">
        <is>
          <t>FRZ032</t>
        </is>
      </c>
      <c r="G129" s="6" t="inlineStr">
        <is>
          <t>Metal Film Resistors - Through Hole 150K OHM 0.25W 1%</t>
        </is>
      </c>
      <c r="H129" s="0" t="inlineStr">
        <is>
          <t>Resistor</t>
        </is>
      </c>
      <c r="I129" s="0" t="inlineStr">
        <is>
          <t>Number</t>
        </is>
      </c>
      <c r="V129" s="0">
        <f>AVERAGE(J130:U130)</f>
        <v/>
      </c>
      <c r="W129" s="0">
        <f>MAX(J130:U130)</f>
        <v/>
      </c>
      <c r="X129" s="0">
        <f>MIN(J130:U130)</f>
        <v/>
      </c>
    </row>
    <row r="130">
      <c r="G130" s="6" t="n"/>
      <c r="I130" s="0" t="inlineStr">
        <is>
          <t>unit price</t>
        </is>
      </c>
    </row>
    <row r="131">
      <c r="G131" s="6" t="n"/>
      <c r="I131" s="0" t="inlineStr">
        <is>
          <t>Price change</t>
        </is>
      </c>
      <c r="J131" s="5" t="inlineStr">
        <is>
          <t>-</t>
        </is>
      </c>
      <c r="K131" s="0">
        <f>K130-J130</f>
        <v/>
      </c>
      <c r="L131" s="0">
        <f>L130-K130</f>
        <v/>
      </c>
      <c r="M131" s="0">
        <f>M130-L130</f>
        <v/>
      </c>
      <c r="N131" s="0">
        <f>N130-M130</f>
        <v/>
      </c>
      <c r="O131" s="0">
        <f>O130-N130</f>
        <v/>
      </c>
      <c r="P131" s="0">
        <f>P130-O130</f>
        <v/>
      </c>
      <c r="Q131" s="0">
        <f>Q130-P130</f>
        <v/>
      </c>
      <c r="R131" s="0">
        <f>R130-Q130</f>
        <v/>
      </c>
      <c r="S131" s="0">
        <f>S130-R130</f>
        <v/>
      </c>
      <c r="T131" s="0">
        <f>T130-S130</f>
        <v/>
      </c>
      <c r="U131" s="0">
        <f>U130-T130</f>
        <v/>
      </c>
    </row>
    <row r="132">
      <c r="G132" s="6" t="n"/>
    </row>
    <row r="133">
      <c r="F133" s="0" t="inlineStr">
        <is>
          <t>FRZ033</t>
        </is>
      </c>
      <c r="G133" s="6" t="inlineStr">
        <is>
          <t>Metal Film Resistors - Through Hole 220K OHM 0.25W 1%</t>
        </is>
      </c>
      <c r="H133" s="0" t="inlineStr">
        <is>
          <t>Resistor</t>
        </is>
      </c>
      <c r="I133" s="0" t="inlineStr">
        <is>
          <t>Number</t>
        </is>
      </c>
      <c r="V133" s="0">
        <f>AVERAGE(J134:U134)</f>
        <v/>
      </c>
      <c r="W133" s="0">
        <f>MAX(J134:U134)</f>
        <v/>
      </c>
      <c r="X133" s="0">
        <f>MIN(J134:U134)</f>
        <v/>
      </c>
    </row>
    <row r="134">
      <c r="G134" s="6" t="n"/>
      <c r="I134" s="0" t="inlineStr">
        <is>
          <t>unit price</t>
        </is>
      </c>
    </row>
    <row r="135">
      <c r="G135" s="6" t="n"/>
      <c r="I135" s="0" t="inlineStr">
        <is>
          <t>Price change</t>
        </is>
      </c>
      <c r="J135" s="5" t="inlineStr">
        <is>
          <t>-</t>
        </is>
      </c>
      <c r="K135" s="0">
        <f>K134-J134</f>
        <v/>
      </c>
      <c r="L135" s="0">
        <f>L134-K134</f>
        <v/>
      </c>
      <c r="M135" s="0">
        <f>M134-L134</f>
        <v/>
      </c>
      <c r="N135" s="0">
        <f>N134-M134</f>
        <v/>
      </c>
      <c r="O135" s="0">
        <f>O134-N134</f>
        <v/>
      </c>
      <c r="P135" s="0">
        <f>P134-O134</f>
        <v/>
      </c>
      <c r="Q135" s="0">
        <f>Q134-P134</f>
        <v/>
      </c>
      <c r="R135" s="0">
        <f>R134-Q134</f>
        <v/>
      </c>
      <c r="S135" s="0">
        <f>S134-R134</f>
        <v/>
      </c>
      <c r="T135" s="0">
        <f>T134-S134</f>
        <v/>
      </c>
      <c r="U135" s="0">
        <f>U134-T134</f>
        <v/>
      </c>
    </row>
    <row r="136">
      <c r="G136" s="6" t="n"/>
      <c r="J136" s="5" t="n"/>
    </row>
    <row r="137">
      <c r="F137" s="0" t="inlineStr">
        <is>
          <t>FRZ034</t>
        </is>
      </c>
      <c r="G137" s="6" t="inlineStr">
        <is>
          <t>Metal Film Resistors - Through Hole 330K OHM 0.25W 1%</t>
        </is>
      </c>
      <c r="H137" s="0" t="inlineStr">
        <is>
          <t>Resistor</t>
        </is>
      </c>
      <c r="I137" s="0" t="inlineStr">
        <is>
          <t>Number</t>
        </is>
      </c>
      <c r="V137" s="0">
        <f>AVERAGE(J138:U138)</f>
        <v/>
      </c>
      <c r="W137" s="0">
        <f>MAX(J138:U138)</f>
        <v/>
      </c>
      <c r="X137" s="0">
        <f>MIN(J138:U138)</f>
        <v/>
      </c>
    </row>
    <row r="138">
      <c r="G138" s="6" t="n"/>
      <c r="I138" s="0" t="inlineStr">
        <is>
          <t>unit price</t>
        </is>
      </c>
    </row>
    <row r="139">
      <c r="G139" s="6" t="n"/>
      <c r="I139" s="0" t="inlineStr">
        <is>
          <t>Price change</t>
        </is>
      </c>
      <c r="J139" s="5" t="inlineStr">
        <is>
          <t>-</t>
        </is>
      </c>
      <c r="K139" s="0">
        <f>K138-J138</f>
        <v/>
      </c>
      <c r="L139" s="0">
        <f>L138-K138</f>
        <v/>
      </c>
      <c r="M139" s="0">
        <f>M138-L138</f>
        <v/>
      </c>
      <c r="N139" s="0">
        <f>N138-M138</f>
        <v/>
      </c>
      <c r="O139" s="0">
        <f>O138-N138</f>
        <v/>
      </c>
      <c r="P139" s="0">
        <f>P138-O138</f>
        <v/>
      </c>
      <c r="Q139" s="0">
        <f>Q138-P138</f>
        <v/>
      </c>
      <c r="R139" s="0">
        <f>R138-Q138</f>
        <v/>
      </c>
      <c r="S139" s="0">
        <f>S138-R138</f>
        <v/>
      </c>
      <c r="T139" s="0">
        <f>T138-S138</f>
        <v/>
      </c>
      <c r="U139" s="0">
        <f>U138-T138</f>
        <v/>
      </c>
    </row>
    <row r="140">
      <c r="G140" s="6" t="n"/>
    </row>
    <row r="141">
      <c r="F141" s="0" t="inlineStr">
        <is>
          <t>FRZ035</t>
        </is>
      </c>
      <c r="G141" s="6" t="inlineStr">
        <is>
          <t>Metal Film Resistors - Through Hole 470K OHM 0.25W 1%</t>
        </is>
      </c>
      <c r="H141" s="0" t="inlineStr">
        <is>
          <t>Resistor</t>
        </is>
      </c>
      <c r="I141" s="0" t="inlineStr">
        <is>
          <t>Number</t>
        </is>
      </c>
      <c r="V141" s="0">
        <f>AVERAGE(J142:U142)</f>
        <v/>
      </c>
      <c r="W141" s="0">
        <f>MAX(J142:U142)</f>
        <v/>
      </c>
      <c r="X141" s="0">
        <f>MIN(J142:U142)</f>
        <v/>
      </c>
    </row>
    <row r="142">
      <c r="G142" s="6" t="n"/>
      <c r="I142" s="0" t="inlineStr">
        <is>
          <t>unit price</t>
        </is>
      </c>
    </row>
    <row r="143">
      <c r="G143" s="6" t="n"/>
      <c r="I143" s="0" t="inlineStr">
        <is>
          <t>Price change</t>
        </is>
      </c>
      <c r="J143" s="5" t="inlineStr">
        <is>
          <t>-</t>
        </is>
      </c>
      <c r="K143" s="0">
        <f>K142-J142</f>
        <v/>
      </c>
      <c r="L143" s="0">
        <f>L142-K142</f>
        <v/>
      </c>
      <c r="M143" s="0">
        <f>M142-L142</f>
        <v/>
      </c>
      <c r="N143" s="0">
        <f>N142-M142</f>
        <v/>
      </c>
      <c r="O143" s="0">
        <f>O142-N142</f>
        <v/>
      </c>
      <c r="P143" s="0">
        <f>P142-O142</f>
        <v/>
      </c>
      <c r="Q143" s="0">
        <f>Q142-P142</f>
        <v/>
      </c>
      <c r="R143" s="0">
        <f>R142-Q142</f>
        <v/>
      </c>
      <c r="S143" s="0">
        <f>S142-R142</f>
        <v/>
      </c>
      <c r="T143" s="0">
        <f>T142-S142</f>
        <v/>
      </c>
      <c r="U143" s="0">
        <f>U142-T142</f>
        <v/>
      </c>
    </row>
    <row r="144">
      <c r="G144" s="6" t="n"/>
      <c r="J144" s="5" t="n"/>
    </row>
    <row r="145">
      <c r="F145" s="0" t="inlineStr">
        <is>
          <t>FRZ036</t>
        </is>
      </c>
      <c r="G145" s="6" t="inlineStr">
        <is>
          <t>Metal Film Resistors - Through Hole 680K OHM 0.25W 1%</t>
        </is>
      </c>
      <c r="H145" s="0" t="inlineStr">
        <is>
          <t>Resistor</t>
        </is>
      </c>
      <c r="I145" s="0" t="inlineStr">
        <is>
          <t>Number</t>
        </is>
      </c>
      <c r="V145" s="0">
        <f>AVERAGE(J146:U146)</f>
        <v/>
      </c>
      <c r="W145" s="0">
        <f>MAX(J146:U146)</f>
        <v/>
      </c>
      <c r="X145" s="0">
        <f>MIN(J146:U146)</f>
        <v/>
      </c>
    </row>
    <row r="146">
      <c r="G146" s="6" t="n"/>
      <c r="I146" s="0" t="inlineStr">
        <is>
          <t>unit price</t>
        </is>
      </c>
    </row>
    <row r="147">
      <c r="G147" s="6" t="n"/>
      <c r="I147" s="0" t="inlineStr">
        <is>
          <t>Price change</t>
        </is>
      </c>
      <c r="J147" s="5" t="inlineStr">
        <is>
          <t>-</t>
        </is>
      </c>
      <c r="K147" s="0">
        <f>K146-J146</f>
        <v/>
      </c>
      <c r="L147" s="0">
        <f>L146-K146</f>
        <v/>
      </c>
      <c r="M147" s="0">
        <f>M146-L146</f>
        <v/>
      </c>
      <c r="N147" s="0">
        <f>N146-M146</f>
        <v/>
      </c>
      <c r="O147" s="0">
        <f>O146-N146</f>
        <v/>
      </c>
      <c r="P147" s="0">
        <f>P146-O146</f>
        <v/>
      </c>
      <c r="Q147" s="0">
        <f>Q146-P146</f>
        <v/>
      </c>
      <c r="R147" s="0">
        <f>R146-Q146</f>
        <v/>
      </c>
      <c r="S147" s="0">
        <f>S146-R146</f>
        <v/>
      </c>
      <c r="T147" s="0">
        <f>T146-S146</f>
        <v/>
      </c>
      <c r="U147" s="0">
        <f>U146-T146</f>
        <v/>
      </c>
    </row>
    <row r="148">
      <c r="G148" s="6" t="n"/>
    </row>
    <row r="149">
      <c r="F149" s="0" t="inlineStr">
        <is>
          <t>FRZ037</t>
        </is>
      </c>
      <c r="G149" s="6" t="inlineStr">
        <is>
          <t>Metal Film Resistors - Through Hole 1M OHM 0.25W 1%</t>
        </is>
      </c>
      <c r="H149" s="0" t="inlineStr">
        <is>
          <t>Resistor</t>
        </is>
      </c>
      <c r="I149" s="0" t="inlineStr">
        <is>
          <t>Number</t>
        </is>
      </c>
      <c r="V149" s="0">
        <f>AVERAGE(J150:U150)</f>
        <v/>
      </c>
      <c r="W149" s="0">
        <f>MAX(J150:U150)</f>
        <v/>
      </c>
      <c r="X149" s="0">
        <f>MIN(J150:U150)</f>
        <v/>
      </c>
    </row>
    <row r="150">
      <c r="G150" s="6" t="n"/>
      <c r="I150" s="0" t="inlineStr">
        <is>
          <t>unit price</t>
        </is>
      </c>
    </row>
    <row r="151">
      <c r="G151" s="6" t="n"/>
      <c r="I151" s="0" t="inlineStr">
        <is>
          <t>Price change</t>
        </is>
      </c>
      <c r="J151" s="5" t="inlineStr">
        <is>
          <t>-</t>
        </is>
      </c>
      <c r="K151" s="0">
        <f>K150-J150</f>
        <v/>
      </c>
      <c r="L151" s="0">
        <f>L150-K150</f>
        <v/>
      </c>
      <c r="M151" s="0">
        <f>M150-L150</f>
        <v/>
      </c>
      <c r="N151" s="0">
        <f>N150-M150</f>
        <v/>
      </c>
      <c r="O151" s="0">
        <f>O150-N150</f>
        <v/>
      </c>
      <c r="P151" s="0">
        <f>P150-O150</f>
        <v/>
      </c>
      <c r="Q151" s="0">
        <f>Q150-P150</f>
        <v/>
      </c>
      <c r="R151" s="0">
        <f>R150-Q150</f>
        <v/>
      </c>
      <c r="S151" s="0">
        <f>S150-R150</f>
        <v/>
      </c>
      <c r="T151" s="0">
        <f>T150-S150</f>
        <v/>
      </c>
      <c r="U151" s="0">
        <f>U150-T150</f>
        <v/>
      </c>
    </row>
    <row r="152">
      <c r="G152" s="6" t="n"/>
      <c r="J152" s="5" t="n"/>
    </row>
    <row r="153">
      <c r="F153" s="0" t="inlineStr">
        <is>
          <t>FRZ038</t>
        </is>
      </c>
      <c r="G153" s="6" t="inlineStr">
        <is>
          <t>Metal Film Resistors - Through Hole 1.5M OHM 0.25W 1%</t>
        </is>
      </c>
      <c r="H153" s="0" t="inlineStr">
        <is>
          <t>Resistor</t>
        </is>
      </c>
      <c r="I153" s="0" t="inlineStr">
        <is>
          <t>Number</t>
        </is>
      </c>
      <c r="V153" s="0">
        <f>AVERAGE(J154:U154)</f>
        <v/>
      </c>
      <c r="W153" s="0">
        <f>MAX(J154:U154)</f>
        <v/>
      </c>
      <c r="X153" s="0">
        <f>MIN(J154:U154)</f>
        <v/>
      </c>
    </row>
    <row r="154">
      <c r="G154" s="6" t="n"/>
      <c r="I154" s="0" t="inlineStr">
        <is>
          <t>unit price</t>
        </is>
      </c>
    </row>
    <row r="155">
      <c r="G155" s="6" t="n"/>
      <c r="I155" s="0" t="inlineStr">
        <is>
          <t>Price change</t>
        </is>
      </c>
      <c r="J155" s="5" t="inlineStr">
        <is>
          <t>-</t>
        </is>
      </c>
      <c r="K155" s="0">
        <f>K154-J154</f>
        <v/>
      </c>
      <c r="L155" s="0">
        <f>L154-K154</f>
        <v/>
      </c>
      <c r="M155" s="0">
        <f>M154-L154</f>
        <v/>
      </c>
      <c r="N155" s="0">
        <f>N154-M154</f>
        <v/>
      </c>
      <c r="O155" s="0">
        <f>O154-N154</f>
        <v/>
      </c>
      <c r="P155" s="0">
        <f>P154-O154</f>
        <v/>
      </c>
      <c r="Q155" s="0">
        <f>Q154-P154</f>
        <v/>
      </c>
      <c r="R155" s="0">
        <f>R154-Q154</f>
        <v/>
      </c>
      <c r="S155" s="0">
        <f>S154-R154</f>
        <v/>
      </c>
      <c r="T155" s="0">
        <f>T154-S154</f>
        <v/>
      </c>
      <c r="U155" s="0">
        <f>U154-T154</f>
        <v/>
      </c>
    </row>
    <row r="156">
      <c r="G156" s="6" t="n"/>
    </row>
    <row r="157">
      <c r="F157" s="0" t="inlineStr">
        <is>
          <t>FRZ039</t>
        </is>
      </c>
      <c r="G157" s="6" t="inlineStr">
        <is>
          <t>Metal Film Resistors - Through Hole 2.2M OHM 0.25W 1%</t>
        </is>
      </c>
      <c r="H157" s="0" t="inlineStr">
        <is>
          <t>Resistor</t>
        </is>
      </c>
      <c r="I157" s="0" t="inlineStr">
        <is>
          <t>Number</t>
        </is>
      </c>
      <c r="V157" s="0">
        <f>AVERAGE(J158:U158)</f>
        <v/>
      </c>
      <c r="W157" s="0">
        <f>MAX(J158:U158)</f>
        <v/>
      </c>
      <c r="X157" s="0">
        <f>MIN(J158:U158)</f>
        <v/>
      </c>
    </row>
    <row r="158">
      <c r="G158" s="6" t="n"/>
      <c r="I158" s="0" t="inlineStr">
        <is>
          <t>unit price</t>
        </is>
      </c>
    </row>
    <row r="159">
      <c r="G159" s="6" t="n"/>
      <c r="I159" s="0" t="inlineStr">
        <is>
          <t>Price change</t>
        </is>
      </c>
      <c r="J159" s="5" t="inlineStr">
        <is>
          <t>-</t>
        </is>
      </c>
      <c r="K159" s="0">
        <f>K158-J158</f>
        <v/>
      </c>
      <c r="L159" s="0">
        <f>L158-K158</f>
        <v/>
      </c>
      <c r="M159" s="0">
        <f>M158-L158</f>
        <v/>
      </c>
      <c r="N159" s="0">
        <f>N158-M158</f>
        <v/>
      </c>
      <c r="O159" s="0">
        <f>O158-N158</f>
        <v/>
      </c>
      <c r="P159" s="0">
        <f>P158-O158</f>
        <v/>
      </c>
      <c r="Q159" s="0">
        <f>Q158-P158</f>
        <v/>
      </c>
      <c r="R159" s="0">
        <f>R158-Q158</f>
        <v/>
      </c>
      <c r="S159" s="0">
        <f>S158-R158</f>
        <v/>
      </c>
      <c r="T159" s="0">
        <f>T158-S158</f>
        <v/>
      </c>
      <c r="U159" s="0">
        <f>U158-T158</f>
        <v/>
      </c>
    </row>
    <row r="160">
      <c r="G160" s="6" t="n"/>
      <c r="J160" s="5" t="n"/>
    </row>
    <row r="161">
      <c r="F161" s="0" t="inlineStr">
        <is>
          <t>FRZ040</t>
        </is>
      </c>
      <c r="G161" s="6" t="inlineStr">
        <is>
          <t>Metal Film Resistors - Through Hole 3.3M OHM 0.25W 1%</t>
        </is>
      </c>
      <c r="H161" s="0" t="inlineStr">
        <is>
          <t>Resistor</t>
        </is>
      </c>
      <c r="I161" s="0" t="inlineStr">
        <is>
          <t>Number</t>
        </is>
      </c>
      <c r="V161" s="0">
        <f>AVERAGE(J162:U162)</f>
        <v/>
      </c>
      <c r="W161" s="0">
        <f>MAX(J162:U162)</f>
        <v/>
      </c>
      <c r="X161" s="0">
        <f>MIN(J162:U162)</f>
        <v/>
      </c>
    </row>
    <row r="162">
      <c r="G162" s="6" t="n"/>
      <c r="I162" s="0" t="inlineStr">
        <is>
          <t>unit price</t>
        </is>
      </c>
    </row>
    <row r="163">
      <c r="G163" s="6" t="n"/>
      <c r="I163" s="0" t="inlineStr">
        <is>
          <t>Price change</t>
        </is>
      </c>
      <c r="J163" s="5" t="inlineStr">
        <is>
          <t>-</t>
        </is>
      </c>
      <c r="K163" s="0">
        <f>K162-J162</f>
        <v/>
      </c>
      <c r="L163" s="0">
        <f>L162-K162</f>
        <v/>
      </c>
      <c r="M163" s="0">
        <f>M162-L162</f>
        <v/>
      </c>
      <c r="N163" s="0">
        <f>N162-M162</f>
        <v/>
      </c>
      <c r="O163" s="0">
        <f>O162-N162</f>
        <v/>
      </c>
      <c r="P163" s="0">
        <f>P162-O162</f>
        <v/>
      </c>
      <c r="Q163" s="0">
        <f>Q162-P162</f>
        <v/>
      </c>
      <c r="R163" s="0">
        <f>R162-Q162</f>
        <v/>
      </c>
      <c r="S163" s="0">
        <f>S162-R162</f>
        <v/>
      </c>
      <c r="T163" s="0">
        <f>T162-S162</f>
        <v/>
      </c>
      <c r="U163" s="0">
        <f>U162-T162</f>
        <v/>
      </c>
    </row>
    <row r="164">
      <c r="G164" s="6" t="n"/>
    </row>
    <row r="165">
      <c r="F165" s="0" t="inlineStr">
        <is>
          <t>FRZ041</t>
        </is>
      </c>
      <c r="G165" s="6" t="inlineStr">
        <is>
          <t>Metal Film Resistors - Through Hole 4.7M OHM 0.25W 1%</t>
        </is>
      </c>
      <c r="H165" s="0" t="inlineStr">
        <is>
          <t>Resistor</t>
        </is>
      </c>
      <c r="I165" s="0" t="inlineStr">
        <is>
          <t>Number</t>
        </is>
      </c>
      <c r="V165" s="0">
        <f>AVERAGE(J166:U166)</f>
        <v/>
      </c>
      <c r="W165" s="0">
        <f>MAX(J166:U166)</f>
        <v/>
      </c>
      <c r="X165" s="0">
        <f>MIN(J166:U166)</f>
        <v/>
      </c>
    </row>
    <row r="166">
      <c r="G166" s="6" t="n"/>
      <c r="I166" s="0" t="inlineStr">
        <is>
          <t>unit price</t>
        </is>
      </c>
    </row>
    <row r="167">
      <c r="G167" s="6" t="n"/>
      <c r="I167" s="0" t="inlineStr">
        <is>
          <t>Price change</t>
        </is>
      </c>
      <c r="J167" s="5" t="inlineStr">
        <is>
          <t>-</t>
        </is>
      </c>
      <c r="K167" s="0">
        <f>K166-J166</f>
        <v/>
      </c>
      <c r="L167" s="0">
        <f>L166-K166</f>
        <v/>
      </c>
      <c r="M167" s="0">
        <f>M166-L166</f>
        <v/>
      </c>
      <c r="N167" s="0">
        <f>N166-M166</f>
        <v/>
      </c>
      <c r="O167" s="0">
        <f>O166-N166</f>
        <v/>
      </c>
      <c r="P167" s="0">
        <f>P166-O166</f>
        <v/>
      </c>
      <c r="Q167" s="0">
        <f>Q166-P166</f>
        <v/>
      </c>
      <c r="R167" s="0">
        <f>R166-Q166</f>
        <v/>
      </c>
      <c r="S167" s="0">
        <f>S166-R166</f>
        <v/>
      </c>
      <c r="T167" s="0">
        <f>T166-S166</f>
        <v/>
      </c>
      <c r="U167" s="0">
        <f>U166-T166</f>
        <v/>
      </c>
    </row>
    <row r="168">
      <c r="G168" s="6" t="n"/>
      <c r="J168" s="5" t="n"/>
    </row>
    <row r="169">
      <c r="F169" s="0" t="inlineStr">
        <is>
          <t>FRZ042</t>
        </is>
      </c>
      <c r="G169" s="0" t="inlineStr">
        <is>
          <t>Metal Film Resistors - Through Hole 10 OHM 2W 5%</t>
        </is>
      </c>
      <c r="H169" s="0" t="inlineStr">
        <is>
          <t>Resistor</t>
        </is>
      </c>
      <c r="I169" s="0" t="inlineStr">
        <is>
          <t>Number</t>
        </is>
      </c>
      <c r="V169" s="0">
        <f>AVERAGE(J170:U170)</f>
        <v/>
      </c>
      <c r="W169" s="0">
        <f>MAX(J170:U170)</f>
        <v/>
      </c>
      <c r="X169" s="0">
        <f>MIN(J170:U170)</f>
        <v/>
      </c>
    </row>
    <row r="170">
      <c r="I170" s="0" t="inlineStr">
        <is>
          <t>unit price</t>
        </is>
      </c>
    </row>
    <row r="171">
      <c r="I171" s="0" t="inlineStr">
        <is>
          <t>Price change</t>
        </is>
      </c>
      <c r="J171" s="5" t="inlineStr">
        <is>
          <t>-</t>
        </is>
      </c>
      <c r="K171" s="0">
        <f>K170-J170</f>
        <v/>
      </c>
      <c r="L171" s="0">
        <f>L170-K170</f>
        <v/>
      </c>
      <c r="M171" s="0">
        <f>M170-L170</f>
        <v/>
      </c>
      <c r="N171" s="0">
        <f>N170-M170</f>
        <v/>
      </c>
      <c r="O171" s="0">
        <f>O170-N170</f>
        <v/>
      </c>
      <c r="P171" s="0">
        <f>P170-O170</f>
        <v/>
      </c>
      <c r="Q171" s="0">
        <f>Q170-P170</f>
        <v/>
      </c>
      <c r="R171" s="0">
        <f>R170-Q170</f>
        <v/>
      </c>
      <c r="S171" s="0">
        <f>S170-R170</f>
        <v/>
      </c>
      <c r="T171" s="0">
        <f>T170-S170</f>
        <v/>
      </c>
      <c r="U171" s="0">
        <f>U170-T170</f>
        <v/>
      </c>
    </row>
    <row r="173">
      <c r="F173" s="0" t="inlineStr">
        <is>
          <t>FRZ043</t>
        </is>
      </c>
      <c r="G173" s="6" t="inlineStr">
        <is>
          <t>Metal Film Resistors - Through Hole 22 OHM 2W 5%</t>
        </is>
      </c>
      <c r="H173" s="0" t="inlineStr">
        <is>
          <t>Resistor</t>
        </is>
      </c>
      <c r="I173" s="0" t="inlineStr">
        <is>
          <t>Number</t>
        </is>
      </c>
      <c r="V173" s="0">
        <f>AVERAGE(J174:U174)</f>
        <v/>
      </c>
      <c r="W173" s="0">
        <f>MAX(J174:U174)</f>
        <v/>
      </c>
      <c r="X173" s="0">
        <f>MIN(J174:U174)</f>
        <v/>
      </c>
    </row>
    <row r="174">
      <c r="G174" s="6" t="n"/>
      <c r="I174" s="0" t="inlineStr">
        <is>
          <t>unit price</t>
        </is>
      </c>
    </row>
    <row r="175">
      <c r="G175" s="6" t="n"/>
      <c r="I175" s="0" t="inlineStr">
        <is>
          <t>Price change</t>
        </is>
      </c>
      <c r="J175" s="5" t="inlineStr">
        <is>
          <t>-</t>
        </is>
      </c>
      <c r="K175" s="0">
        <f>K174-J174</f>
        <v/>
      </c>
      <c r="L175" s="0">
        <f>L174-K174</f>
        <v/>
      </c>
      <c r="M175" s="0">
        <f>M174-L174</f>
        <v/>
      </c>
      <c r="N175" s="0">
        <f>N174-M174</f>
        <v/>
      </c>
      <c r="O175" s="0">
        <f>O174-N174</f>
        <v/>
      </c>
      <c r="P175" s="0">
        <f>P174-O174</f>
        <v/>
      </c>
      <c r="Q175" s="0">
        <f>Q174-P174</f>
        <v/>
      </c>
      <c r="R175" s="0">
        <f>R174-Q174</f>
        <v/>
      </c>
      <c r="S175" s="0">
        <f>S174-R174</f>
        <v/>
      </c>
      <c r="T175" s="0">
        <f>T174-S174</f>
        <v/>
      </c>
      <c r="U175" s="0">
        <f>U174-T174</f>
        <v/>
      </c>
    </row>
    <row r="176">
      <c r="G176" s="6" t="n"/>
      <c r="J176" s="5" t="n"/>
    </row>
    <row r="177">
      <c r="F177" s="0" t="inlineStr">
        <is>
          <t>FRZ044</t>
        </is>
      </c>
      <c r="G177" s="6" t="inlineStr">
        <is>
          <t>Metal Film Resistors - Through Hole 47 OHM 2W 5%</t>
        </is>
      </c>
      <c r="H177" s="0" t="inlineStr">
        <is>
          <t>Resistor</t>
        </is>
      </c>
      <c r="I177" s="0" t="inlineStr">
        <is>
          <t>Number</t>
        </is>
      </c>
      <c r="V177" s="0">
        <f>AVERAGE(J178:U178)</f>
        <v/>
      </c>
      <c r="W177" s="0">
        <f>MAX(J178:U178)</f>
        <v/>
      </c>
      <c r="X177" s="0">
        <f>MIN(J178:U178)</f>
        <v/>
      </c>
    </row>
    <row r="178">
      <c r="G178" s="6" t="n"/>
      <c r="I178" s="0" t="inlineStr">
        <is>
          <t>unit price</t>
        </is>
      </c>
    </row>
    <row r="179">
      <c r="G179" s="6" t="n"/>
      <c r="I179" s="0" t="inlineStr">
        <is>
          <t>Price change</t>
        </is>
      </c>
      <c r="J179" s="5" t="inlineStr">
        <is>
          <t>-</t>
        </is>
      </c>
      <c r="K179" s="0">
        <f>K178-J178</f>
        <v/>
      </c>
      <c r="L179" s="0">
        <f>L178-K178</f>
        <v/>
      </c>
      <c r="M179" s="0">
        <f>M178-L178</f>
        <v/>
      </c>
      <c r="N179" s="0">
        <f>N178-M178</f>
        <v/>
      </c>
      <c r="O179" s="0">
        <f>O178-N178</f>
        <v/>
      </c>
      <c r="P179" s="0">
        <f>P178-O178</f>
        <v/>
      </c>
      <c r="Q179" s="0">
        <f>Q178-P178</f>
        <v/>
      </c>
      <c r="R179" s="0">
        <f>R178-Q178</f>
        <v/>
      </c>
      <c r="S179" s="0">
        <f>S178-R178</f>
        <v/>
      </c>
      <c r="T179" s="0">
        <f>T178-S178</f>
        <v/>
      </c>
      <c r="U179" s="0">
        <f>U178-T178</f>
        <v/>
      </c>
    </row>
    <row r="180">
      <c r="G180" s="6" t="n"/>
    </row>
    <row r="181">
      <c r="F181" s="0" t="inlineStr">
        <is>
          <t>FRZ045</t>
        </is>
      </c>
      <c r="G181" s="6" t="inlineStr">
        <is>
          <t>Metal Film Resistors - Through Hole 100 OHM 2W 5%</t>
        </is>
      </c>
      <c r="H181" s="0" t="inlineStr">
        <is>
          <t>Resistor</t>
        </is>
      </c>
      <c r="I181" s="0" t="inlineStr">
        <is>
          <t>Number</t>
        </is>
      </c>
      <c r="V181" s="0">
        <f>AVERAGE(J182:U182)</f>
        <v/>
      </c>
      <c r="W181" s="0">
        <f>MAX(J182:U182)</f>
        <v/>
      </c>
      <c r="X181" s="0">
        <f>MIN(J182:U182)</f>
        <v/>
      </c>
    </row>
    <row r="182">
      <c r="G182" s="6" t="n"/>
      <c r="I182" s="0" t="inlineStr">
        <is>
          <t>unit price</t>
        </is>
      </c>
    </row>
    <row r="183">
      <c r="G183" s="6" t="n"/>
      <c r="I183" s="0" t="inlineStr">
        <is>
          <t>Price change</t>
        </is>
      </c>
      <c r="J183" s="5" t="inlineStr">
        <is>
          <t>-</t>
        </is>
      </c>
      <c r="K183" s="0">
        <f>K182-J182</f>
        <v/>
      </c>
      <c r="L183" s="0">
        <f>L182-K182</f>
        <v/>
      </c>
      <c r="M183" s="0">
        <f>M182-L182</f>
        <v/>
      </c>
      <c r="N183" s="0">
        <f>N182-M182</f>
        <v/>
      </c>
      <c r="O183" s="0">
        <f>O182-N182</f>
        <v/>
      </c>
      <c r="P183" s="0">
        <f>P182-O182</f>
        <v/>
      </c>
      <c r="Q183" s="0">
        <f>Q182-P182</f>
        <v/>
      </c>
      <c r="R183" s="0">
        <f>R182-Q182</f>
        <v/>
      </c>
      <c r="S183" s="0">
        <f>S182-R182</f>
        <v/>
      </c>
      <c r="T183" s="0">
        <f>T182-S182</f>
        <v/>
      </c>
      <c r="U183" s="0">
        <f>U182-T182</f>
        <v/>
      </c>
    </row>
    <row r="184">
      <c r="G184" s="6" t="n"/>
      <c r="J184" s="5" t="n"/>
    </row>
    <row r="185">
      <c r="F185" s="0" t="inlineStr">
        <is>
          <t>FRZ046</t>
        </is>
      </c>
      <c r="G185" s="6" t="inlineStr">
        <is>
          <t>Metal Film Resistors - Through Hole 220 OHM 2W 5%</t>
        </is>
      </c>
      <c r="H185" s="0" t="inlineStr">
        <is>
          <t>Resistor</t>
        </is>
      </c>
      <c r="I185" s="0" t="inlineStr">
        <is>
          <t>Number</t>
        </is>
      </c>
      <c r="V185" s="0">
        <f>AVERAGE(J186:U186)</f>
        <v/>
      </c>
      <c r="W185" s="0">
        <f>MAX(J186:U186)</f>
        <v/>
      </c>
      <c r="X185" s="0">
        <f>MIN(J186:U186)</f>
        <v/>
      </c>
    </row>
    <row r="186">
      <c r="G186" s="6" t="n"/>
      <c r="I186" s="0" t="inlineStr">
        <is>
          <t>unit price</t>
        </is>
      </c>
    </row>
    <row r="187">
      <c r="G187" s="6" t="n"/>
      <c r="I187" s="0" t="inlineStr">
        <is>
          <t>Price change</t>
        </is>
      </c>
      <c r="J187" s="5" t="inlineStr">
        <is>
          <t>-</t>
        </is>
      </c>
      <c r="K187" s="0">
        <f>K186-J186</f>
        <v/>
      </c>
      <c r="L187" s="0">
        <f>L186-K186</f>
        <v/>
      </c>
      <c r="M187" s="0">
        <f>M186-L186</f>
        <v/>
      </c>
      <c r="N187" s="0">
        <f>N186-M186</f>
        <v/>
      </c>
      <c r="O187" s="0">
        <f>O186-N186</f>
        <v/>
      </c>
      <c r="P187" s="0">
        <f>P186-O186</f>
        <v/>
      </c>
      <c r="Q187" s="0">
        <f>Q186-P186</f>
        <v/>
      </c>
      <c r="R187" s="0">
        <f>R186-Q186</f>
        <v/>
      </c>
      <c r="S187" s="0">
        <f>S186-R186</f>
        <v/>
      </c>
      <c r="T187" s="0">
        <f>T186-S186</f>
        <v/>
      </c>
      <c r="U187" s="0">
        <f>U186-T186</f>
        <v/>
      </c>
    </row>
    <row r="188">
      <c r="G188" s="6" t="n"/>
    </row>
    <row r="189">
      <c r="F189" s="0" t="inlineStr">
        <is>
          <t>FRZ047</t>
        </is>
      </c>
      <c r="G189" s="6" t="inlineStr">
        <is>
          <t>Metal Film Resistors - Through Hole 470 OHM 2W 5%</t>
        </is>
      </c>
      <c r="H189" s="0" t="inlineStr">
        <is>
          <t>Resistor</t>
        </is>
      </c>
      <c r="I189" s="0" t="inlineStr">
        <is>
          <t>Number</t>
        </is>
      </c>
      <c r="V189" s="0">
        <f>AVERAGE(J190:U190)</f>
        <v/>
      </c>
      <c r="W189" s="0">
        <f>MAX(J190:U190)</f>
        <v/>
      </c>
      <c r="X189" s="0">
        <f>MIN(J190:U190)</f>
        <v/>
      </c>
    </row>
    <row r="190">
      <c r="G190" s="6" t="n"/>
      <c r="I190" s="0" t="inlineStr">
        <is>
          <t>unit price</t>
        </is>
      </c>
    </row>
    <row r="191">
      <c r="G191" s="6" t="n"/>
      <c r="I191" s="0" t="inlineStr">
        <is>
          <t>Price change</t>
        </is>
      </c>
      <c r="J191" s="5" t="inlineStr">
        <is>
          <t>-</t>
        </is>
      </c>
      <c r="K191" s="0">
        <f>K190-J190</f>
        <v/>
      </c>
      <c r="L191" s="0">
        <f>L190-K190</f>
        <v/>
      </c>
      <c r="M191" s="0">
        <f>M190-L190</f>
        <v/>
      </c>
      <c r="N191" s="0">
        <f>N190-M190</f>
        <v/>
      </c>
      <c r="O191" s="0">
        <f>O190-N190</f>
        <v/>
      </c>
      <c r="P191" s="0">
        <f>P190-O190</f>
        <v/>
      </c>
      <c r="Q191" s="0">
        <f>Q190-P190</f>
        <v/>
      </c>
      <c r="R191" s="0">
        <f>R190-Q190</f>
        <v/>
      </c>
      <c r="S191" s="0">
        <f>S190-R190</f>
        <v/>
      </c>
      <c r="T191" s="0">
        <f>T190-S190</f>
        <v/>
      </c>
      <c r="U191" s="0">
        <f>U190-T190</f>
        <v/>
      </c>
    </row>
    <row r="192">
      <c r="G192" s="6" t="n"/>
      <c r="J192" s="5" t="n"/>
    </row>
    <row r="193">
      <c r="F193" s="0" t="inlineStr">
        <is>
          <t>FRZ048</t>
        </is>
      </c>
      <c r="G193" s="6" t="inlineStr">
        <is>
          <t>Metal Film Resistors - Through Hole 1K OHM 2W 5%</t>
        </is>
      </c>
      <c r="H193" s="0" t="inlineStr">
        <is>
          <t>Resistor</t>
        </is>
      </c>
      <c r="I193" s="0" t="inlineStr">
        <is>
          <t>Number</t>
        </is>
      </c>
      <c r="V193" s="0">
        <f>AVERAGE(J194:U194)</f>
        <v/>
      </c>
      <c r="W193" s="0">
        <f>MAX(J194:U194)</f>
        <v/>
      </c>
      <c r="X193" s="0">
        <f>MIN(J194:U194)</f>
        <v/>
      </c>
    </row>
    <row r="194">
      <c r="G194" s="6" t="n"/>
      <c r="I194" s="0" t="inlineStr">
        <is>
          <t>unit price</t>
        </is>
      </c>
    </row>
    <row r="195">
      <c r="G195" s="6" t="n"/>
      <c r="I195" s="0" t="inlineStr">
        <is>
          <t>Price change</t>
        </is>
      </c>
      <c r="J195" s="5" t="inlineStr">
        <is>
          <t>-</t>
        </is>
      </c>
      <c r="K195" s="0">
        <f>K194-J194</f>
        <v/>
      </c>
      <c r="L195" s="0">
        <f>L194-K194</f>
        <v/>
      </c>
      <c r="M195" s="0">
        <f>M194-L194</f>
        <v/>
      </c>
      <c r="N195" s="0">
        <f>N194-M194</f>
        <v/>
      </c>
      <c r="O195" s="0">
        <f>O194-N194</f>
        <v/>
      </c>
      <c r="P195" s="0">
        <f>P194-O194</f>
        <v/>
      </c>
      <c r="Q195" s="0">
        <f>Q194-P194</f>
        <v/>
      </c>
      <c r="R195" s="0">
        <f>R194-Q194</f>
        <v/>
      </c>
      <c r="S195" s="0">
        <f>S194-R194</f>
        <v/>
      </c>
      <c r="T195" s="0">
        <f>T194-S194</f>
        <v/>
      </c>
      <c r="U195" s="0">
        <f>U194-T194</f>
        <v/>
      </c>
    </row>
    <row r="196">
      <c r="G196" s="6" t="n"/>
    </row>
    <row r="197">
      <c r="F197" s="0" t="inlineStr">
        <is>
          <t>FRZ049</t>
        </is>
      </c>
      <c r="G197" s="6" t="inlineStr">
        <is>
          <t>Metal Film Resistors - Through Hole 2.2K OHM 2W 5%</t>
        </is>
      </c>
      <c r="H197" s="0" t="inlineStr">
        <is>
          <t>Resistor</t>
        </is>
      </c>
      <c r="I197" s="0" t="inlineStr">
        <is>
          <t>Number</t>
        </is>
      </c>
      <c r="V197" s="0">
        <f>AVERAGE(J198:U198)</f>
        <v/>
      </c>
      <c r="W197" s="0">
        <f>MAX(J198:U198)</f>
        <v/>
      </c>
      <c r="X197" s="0">
        <f>MIN(J198:U198)</f>
        <v/>
      </c>
    </row>
    <row r="198">
      <c r="G198" s="6" t="n"/>
      <c r="I198" s="0" t="inlineStr">
        <is>
          <t>unit price</t>
        </is>
      </c>
    </row>
    <row r="199">
      <c r="G199" s="6" t="n"/>
      <c r="I199" s="0" t="inlineStr">
        <is>
          <t>Price change</t>
        </is>
      </c>
      <c r="J199" s="5" t="inlineStr">
        <is>
          <t>-</t>
        </is>
      </c>
      <c r="K199" s="0">
        <f>K198-J198</f>
        <v/>
      </c>
      <c r="L199" s="0">
        <f>L198-K198</f>
        <v/>
      </c>
      <c r="M199" s="0">
        <f>M198-L198</f>
        <v/>
      </c>
      <c r="N199" s="0">
        <f>N198-M198</f>
        <v/>
      </c>
      <c r="O199" s="0">
        <f>O198-N198</f>
        <v/>
      </c>
      <c r="P199" s="0">
        <f>P198-O198</f>
        <v/>
      </c>
      <c r="Q199" s="0">
        <f>Q198-P198</f>
        <v/>
      </c>
      <c r="R199" s="0">
        <f>R198-Q198</f>
        <v/>
      </c>
      <c r="S199" s="0">
        <f>S198-R198</f>
        <v/>
      </c>
      <c r="T199" s="0">
        <f>T198-S198</f>
        <v/>
      </c>
      <c r="U199" s="0">
        <f>U198-T198</f>
        <v/>
      </c>
    </row>
    <row r="200">
      <c r="G200" s="6" t="n"/>
      <c r="J200" s="5" t="n"/>
    </row>
    <row r="201">
      <c r="F201" s="0" t="inlineStr">
        <is>
          <t>FRZ050</t>
        </is>
      </c>
      <c r="G201" s="6" t="inlineStr">
        <is>
          <t>Metal Film Resistors - Through Hole 4.7K OHM 2W 1%</t>
        </is>
      </c>
      <c r="H201" s="0" t="inlineStr">
        <is>
          <t>Resistor</t>
        </is>
      </c>
      <c r="I201" s="0" t="inlineStr">
        <is>
          <t>Number</t>
        </is>
      </c>
      <c r="V201" s="0">
        <f>AVERAGE(J202:U202)</f>
        <v/>
      </c>
      <c r="W201" s="0">
        <f>MAX(J202:U202)</f>
        <v/>
      </c>
      <c r="X201" s="0">
        <f>MIN(J202:U202)</f>
        <v/>
      </c>
    </row>
    <row r="202">
      <c r="G202" s="6" t="n"/>
      <c r="I202" s="0" t="inlineStr">
        <is>
          <t>unit price</t>
        </is>
      </c>
    </row>
    <row r="203">
      <c r="G203" s="6" t="n"/>
      <c r="I203" s="0" t="inlineStr">
        <is>
          <t>Price change</t>
        </is>
      </c>
      <c r="J203" s="5" t="inlineStr">
        <is>
          <t>-</t>
        </is>
      </c>
      <c r="K203" s="0">
        <f>K202-J202</f>
        <v/>
      </c>
      <c r="L203" s="0">
        <f>L202-K202</f>
        <v/>
      </c>
      <c r="M203" s="0">
        <f>M202-L202</f>
        <v/>
      </c>
      <c r="N203" s="0">
        <f>N202-M202</f>
        <v/>
      </c>
      <c r="O203" s="0">
        <f>O202-N202</f>
        <v/>
      </c>
      <c r="P203" s="0">
        <f>P202-O202</f>
        <v/>
      </c>
      <c r="Q203" s="0">
        <f>Q202-P202</f>
        <v/>
      </c>
      <c r="R203" s="0">
        <f>R202-Q202</f>
        <v/>
      </c>
      <c r="S203" s="0">
        <f>S202-R202</f>
        <v/>
      </c>
      <c r="T203" s="0">
        <f>T202-S202</f>
        <v/>
      </c>
      <c r="U203" s="0">
        <f>U202-T202</f>
        <v/>
      </c>
    </row>
    <row r="204">
      <c r="G204" s="6" t="n"/>
    </row>
    <row r="205">
      <c r="F205" s="0" t="inlineStr">
        <is>
          <t>FRZ051</t>
        </is>
      </c>
      <c r="G205" s="6" t="inlineStr">
        <is>
          <t>Metal Film Resistors - Through Hole 10K OHM 2W 5%</t>
        </is>
      </c>
      <c r="H205" s="0" t="inlineStr">
        <is>
          <t>Resistor</t>
        </is>
      </c>
      <c r="I205" s="0" t="inlineStr">
        <is>
          <t>Number</t>
        </is>
      </c>
      <c r="V205" s="0">
        <f>AVERAGE(J206:U206)</f>
        <v/>
      </c>
      <c r="W205" s="0">
        <f>MAX(J206:U206)</f>
        <v/>
      </c>
      <c r="X205" s="0">
        <f>MIN(J206:U206)</f>
        <v/>
      </c>
    </row>
    <row r="206">
      <c r="G206" s="6" t="n"/>
      <c r="I206" s="0" t="inlineStr">
        <is>
          <t>unit price</t>
        </is>
      </c>
    </row>
    <row r="207">
      <c r="G207" s="6" t="n"/>
      <c r="I207" s="0" t="inlineStr">
        <is>
          <t>Price change</t>
        </is>
      </c>
      <c r="J207" s="5" t="inlineStr">
        <is>
          <t>-</t>
        </is>
      </c>
      <c r="K207" s="0">
        <f>K206-J206</f>
        <v/>
      </c>
      <c r="L207" s="0">
        <f>L206-K206</f>
        <v/>
      </c>
      <c r="M207" s="0">
        <f>M206-L206</f>
        <v/>
      </c>
      <c r="N207" s="0">
        <f>N206-M206</f>
        <v/>
      </c>
      <c r="O207" s="0">
        <f>O206-N206</f>
        <v/>
      </c>
      <c r="P207" s="0">
        <f>P206-O206</f>
        <v/>
      </c>
      <c r="Q207" s="0">
        <f>Q206-P206</f>
        <v/>
      </c>
      <c r="R207" s="0">
        <f>R206-Q206</f>
        <v/>
      </c>
      <c r="S207" s="0">
        <f>S206-R206</f>
        <v/>
      </c>
      <c r="T207" s="0">
        <f>T206-S206</f>
        <v/>
      </c>
      <c r="U207" s="0">
        <f>U206-T206</f>
        <v/>
      </c>
    </row>
    <row r="208">
      <c r="G208" s="6" t="n"/>
      <c r="J208" s="5" t="n"/>
    </row>
    <row r="209">
      <c r="F209" s="0" t="inlineStr">
        <is>
          <t>FRZ052</t>
        </is>
      </c>
      <c r="G209" s="6" t="inlineStr">
        <is>
          <t>Metal Film Resistors - Through Hole 22K OHM 2W 5%</t>
        </is>
      </c>
      <c r="H209" s="0" t="inlineStr">
        <is>
          <t>Resistor</t>
        </is>
      </c>
      <c r="I209" s="0" t="inlineStr">
        <is>
          <t>Number</t>
        </is>
      </c>
      <c r="V209" s="0">
        <f>AVERAGE(J210:U210)</f>
        <v/>
      </c>
      <c r="W209" s="0">
        <f>MAX(J210:U210)</f>
        <v/>
      </c>
      <c r="X209" s="0">
        <f>MIN(J210:U210)</f>
        <v/>
      </c>
    </row>
    <row r="210">
      <c r="G210" s="6" t="n"/>
      <c r="I210" s="0" t="inlineStr">
        <is>
          <t>unit price</t>
        </is>
      </c>
    </row>
    <row r="211">
      <c r="G211" s="6" t="n"/>
      <c r="I211" s="0" t="inlineStr">
        <is>
          <t>Price change</t>
        </is>
      </c>
      <c r="J211" s="5" t="inlineStr">
        <is>
          <t>-</t>
        </is>
      </c>
      <c r="K211" s="0">
        <f>K210-J210</f>
        <v/>
      </c>
      <c r="L211" s="0">
        <f>L210-K210</f>
        <v/>
      </c>
      <c r="M211" s="0">
        <f>M210-L210</f>
        <v/>
      </c>
      <c r="N211" s="0">
        <f>N210-M210</f>
        <v/>
      </c>
      <c r="O211" s="0">
        <f>O210-N210</f>
        <v/>
      </c>
      <c r="P211" s="0">
        <f>P210-O210</f>
        <v/>
      </c>
      <c r="Q211" s="0">
        <f>Q210-P210</f>
        <v/>
      </c>
      <c r="R211" s="0">
        <f>R210-Q210</f>
        <v/>
      </c>
      <c r="S211" s="0">
        <f>S210-R210</f>
        <v/>
      </c>
      <c r="T211" s="0">
        <f>T210-S210</f>
        <v/>
      </c>
      <c r="U211" s="0">
        <f>U210-T210</f>
        <v/>
      </c>
    </row>
    <row r="212">
      <c r="G212" s="6" t="n"/>
    </row>
    <row r="213">
      <c r="F213" s="0" t="inlineStr">
        <is>
          <t>FRZ053</t>
        </is>
      </c>
      <c r="G213" s="6" t="inlineStr">
        <is>
          <t>Metal Film Resistors - Through Hole 47K OHM 2W 5%</t>
        </is>
      </c>
      <c r="H213" s="0" t="inlineStr">
        <is>
          <t>Resistor</t>
        </is>
      </c>
      <c r="I213" s="0" t="inlineStr">
        <is>
          <t>Number</t>
        </is>
      </c>
      <c r="V213" s="0">
        <f>AVERAGE(J214:U214)</f>
        <v/>
      </c>
      <c r="W213" s="0">
        <f>MAX(J214:U214)</f>
        <v/>
      </c>
      <c r="X213" s="0">
        <f>MIN(J214:U214)</f>
        <v/>
      </c>
    </row>
    <row r="214">
      <c r="G214" s="6" t="n"/>
      <c r="I214" s="0" t="inlineStr">
        <is>
          <t>unit price</t>
        </is>
      </c>
    </row>
    <row r="215">
      <c r="G215" s="6" t="n"/>
      <c r="I215" s="0" t="inlineStr">
        <is>
          <t>Price change</t>
        </is>
      </c>
      <c r="J215" s="5" t="inlineStr">
        <is>
          <t>-</t>
        </is>
      </c>
      <c r="K215" s="0">
        <f>K214-J214</f>
        <v/>
      </c>
      <c r="L215" s="0">
        <f>L214-K214</f>
        <v/>
      </c>
      <c r="M215" s="0">
        <f>M214-L214</f>
        <v/>
      </c>
      <c r="N215" s="0">
        <f>N214-M214</f>
        <v/>
      </c>
      <c r="O215" s="0">
        <f>O214-N214</f>
        <v/>
      </c>
      <c r="P215" s="0">
        <f>P214-O214</f>
        <v/>
      </c>
      <c r="Q215" s="0">
        <f>Q214-P214</f>
        <v/>
      </c>
      <c r="R215" s="0">
        <f>R214-Q214</f>
        <v/>
      </c>
      <c r="S215" s="0">
        <f>S214-R214</f>
        <v/>
      </c>
      <c r="T215" s="0">
        <f>T214-S214</f>
        <v/>
      </c>
      <c r="U215" s="0">
        <f>U214-T214</f>
        <v/>
      </c>
    </row>
    <row r="216">
      <c r="G216" s="6" t="n"/>
      <c r="J216" s="5" t="n"/>
    </row>
    <row r="217">
      <c r="F217" s="0" t="inlineStr">
        <is>
          <t>FRZ054</t>
        </is>
      </c>
      <c r="G217" s="6" t="inlineStr">
        <is>
          <t>Metal Film Resistors - Through Hole 100K OHM 2W 5%</t>
        </is>
      </c>
      <c r="H217" s="0" t="inlineStr">
        <is>
          <t>Resistor</t>
        </is>
      </c>
      <c r="I217" s="0" t="inlineStr">
        <is>
          <t>Number</t>
        </is>
      </c>
      <c r="V217" s="0">
        <f>AVERAGE(J218:U218)</f>
        <v/>
      </c>
      <c r="W217" s="0">
        <f>MAX(J218:U218)</f>
        <v/>
      </c>
      <c r="X217" s="0">
        <f>MIN(J218:U218)</f>
        <v/>
      </c>
    </row>
    <row r="218">
      <c r="G218" s="6" t="n"/>
      <c r="I218" s="0" t="inlineStr">
        <is>
          <t>unit price</t>
        </is>
      </c>
    </row>
    <row r="219">
      <c r="G219" s="6" t="n"/>
      <c r="I219" s="0" t="inlineStr">
        <is>
          <t>Price change</t>
        </is>
      </c>
      <c r="J219" s="5" t="inlineStr">
        <is>
          <t>-</t>
        </is>
      </c>
      <c r="K219" s="0">
        <f>K218-J218</f>
        <v/>
      </c>
      <c r="L219" s="0">
        <f>L218-K218</f>
        <v/>
      </c>
      <c r="M219" s="0">
        <f>M218-L218</f>
        <v/>
      </c>
      <c r="N219" s="0">
        <f>N218-M218</f>
        <v/>
      </c>
      <c r="O219" s="0">
        <f>O218-N218</f>
        <v/>
      </c>
      <c r="P219" s="0">
        <f>P218-O218</f>
        <v/>
      </c>
      <c r="Q219" s="0">
        <f>Q218-P218</f>
        <v/>
      </c>
      <c r="R219" s="0">
        <f>R218-Q218</f>
        <v/>
      </c>
      <c r="S219" s="0">
        <f>S218-R218</f>
        <v/>
      </c>
      <c r="T219" s="0">
        <f>T218-S218</f>
        <v/>
      </c>
      <c r="U219" s="0">
        <f>U218-T218</f>
        <v/>
      </c>
    </row>
    <row r="220">
      <c r="G220" s="6" t="n"/>
    </row>
    <row r="221">
      <c r="F221" s="0" t="inlineStr">
        <is>
          <t>FRZ055</t>
        </is>
      </c>
      <c r="G221" s="6" t="inlineStr">
        <is>
          <t>Metal Film Resistors - Through Hole 220K OHM 2W 5%</t>
        </is>
      </c>
      <c r="H221" s="0" t="inlineStr">
        <is>
          <t>Resistor</t>
        </is>
      </c>
      <c r="I221" s="0" t="inlineStr">
        <is>
          <t>Number</t>
        </is>
      </c>
      <c r="V221" s="0">
        <f>AVERAGE(J222:U222)</f>
        <v/>
      </c>
      <c r="W221" s="0">
        <f>MAX(J222:U222)</f>
        <v/>
      </c>
      <c r="X221" s="0">
        <f>MIN(J222:U222)</f>
        <v/>
      </c>
    </row>
    <row r="222">
      <c r="G222" s="6" t="n"/>
      <c r="I222" s="0" t="inlineStr">
        <is>
          <t>unit price</t>
        </is>
      </c>
    </row>
    <row r="223">
      <c r="G223" s="6" t="n"/>
      <c r="I223" s="0" t="inlineStr">
        <is>
          <t>Price change</t>
        </is>
      </c>
      <c r="J223" s="5" t="inlineStr">
        <is>
          <t>-</t>
        </is>
      </c>
      <c r="K223" s="0">
        <f>K222-J222</f>
        <v/>
      </c>
      <c r="L223" s="0">
        <f>L222-K222</f>
        <v/>
      </c>
      <c r="M223" s="0">
        <f>M222-L222</f>
        <v/>
      </c>
      <c r="N223" s="0">
        <f>N222-M222</f>
        <v/>
      </c>
      <c r="O223" s="0">
        <f>O222-N222</f>
        <v/>
      </c>
      <c r="P223" s="0">
        <f>P222-O222</f>
        <v/>
      </c>
      <c r="Q223" s="0">
        <f>Q222-P222</f>
        <v/>
      </c>
      <c r="R223" s="0">
        <f>R222-Q222</f>
        <v/>
      </c>
      <c r="S223" s="0">
        <f>S222-R222</f>
        <v/>
      </c>
      <c r="T223" s="0">
        <f>T222-S222</f>
        <v/>
      </c>
      <c r="U223" s="0">
        <f>U222-T222</f>
        <v/>
      </c>
    </row>
    <row r="224">
      <c r="G224" s="6" t="n"/>
      <c r="J224" s="5" t="n"/>
    </row>
    <row r="225">
      <c r="F225" s="0" t="inlineStr">
        <is>
          <t>FRZ056</t>
        </is>
      </c>
      <c r="G225" s="6" t="inlineStr">
        <is>
          <t>Metal Film Resistors - Through Hole 470K OHM 2W 5%</t>
        </is>
      </c>
      <c r="H225" s="0" t="inlineStr">
        <is>
          <t>Resistor</t>
        </is>
      </c>
      <c r="I225" s="0" t="inlineStr">
        <is>
          <t>Number</t>
        </is>
      </c>
      <c r="V225" s="0">
        <f>AVERAGE(J226:U226)</f>
        <v/>
      </c>
      <c r="W225" s="0">
        <f>MAX(J226:U226)</f>
        <v/>
      </c>
      <c r="X225" s="0">
        <f>MIN(J226:U226)</f>
        <v/>
      </c>
    </row>
    <row r="226">
      <c r="G226" s="6" t="n"/>
      <c r="I226" s="0" t="inlineStr">
        <is>
          <t>unit price</t>
        </is>
      </c>
    </row>
    <row r="227">
      <c r="G227" s="6" t="n"/>
      <c r="I227" s="0" t="inlineStr">
        <is>
          <t>Price change</t>
        </is>
      </c>
      <c r="J227" s="5" t="inlineStr">
        <is>
          <t>-</t>
        </is>
      </c>
      <c r="K227" s="0">
        <f>K226-J226</f>
        <v/>
      </c>
      <c r="L227" s="0">
        <f>L226-K226</f>
        <v/>
      </c>
      <c r="M227" s="0">
        <f>M226-L226</f>
        <v/>
      </c>
      <c r="N227" s="0">
        <f>N226-M226</f>
        <v/>
      </c>
      <c r="O227" s="0">
        <f>O226-N226</f>
        <v/>
      </c>
      <c r="P227" s="0">
        <f>P226-O226</f>
        <v/>
      </c>
      <c r="Q227" s="0">
        <f>Q226-P226</f>
        <v/>
      </c>
      <c r="R227" s="0">
        <f>R226-Q226</f>
        <v/>
      </c>
      <c r="S227" s="0">
        <f>S226-R226</f>
        <v/>
      </c>
      <c r="T227" s="0">
        <f>T226-S226</f>
        <v/>
      </c>
      <c r="U227" s="0">
        <f>U226-T226</f>
        <v/>
      </c>
    </row>
    <row r="228">
      <c r="G228" s="6" t="n"/>
    </row>
    <row r="229">
      <c r="F229" s="0" t="inlineStr">
        <is>
          <t>FRZ057</t>
        </is>
      </c>
      <c r="G229" s="6" t="inlineStr">
        <is>
          <t>Wirewound Resistors - Through Hole 1 OHM 5W 5%</t>
        </is>
      </c>
      <c r="H229" s="0" t="inlineStr">
        <is>
          <t>Resistor</t>
        </is>
      </c>
      <c r="I229" s="0" t="inlineStr">
        <is>
          <t>Number</t>
        </is>
      </c>
      <c r="V229" s="0">
        <f>AVERAGE(J230:U230)</f>
        <v/>
      </c>
      <c r="W229" s="0">
        <f>MAX(J230:U230)</f>
        <v/>
      </c>
      <c r="X229" s="0">
        <f>MIN(J230:U230)</f>
        <v/>
      </c>
    </row>
    <row r="230">
      <c r="G230" s="6" t="n"/>
      <c r="I230" s="0" t="inlineStr">
        <is>
          <t>unit price</t>
        </is>
      </c>
    </row>
    <row r="231">
      <c r="G231" s="6" t="n"/>
      <c r="I231" s="0" t="inlineStr">
        <is>
          <t>Price change</t>
        </is>
      </c>
      <c r="J231" s="5" t="inlineStr">
        <is>
          <t>-</t>
        </is>
      </c>
      <c r="K231" s="0">
        <f>K230-J230</f>
        <v/>
      </c>
      <c r="L231" s="0">
        <f>L230-K230</f>
        <v/>
      </c>
      <c r="M231" s="0">
        <f>M230-L230</f>
        <v/>
      </c>
      <c r="N231" s="0">
        <f>N230-M230</f>
        <v/>
      </c>
      <c r="O231" s="0">
        <f>O230-N230</f>
        <v/>
      </c>
      <c r="P231" s="0">
        <f>P230-O230</f>
        <v/>
      </c>
      <c r="Q231" s="0">
        <f>Q230-P230</f>
        <v/>
      </c>
      <c r="R231" s="0">
        <f>R230-Q230</f>
        <v/>
      </c>
      <c r="S231" s="0">
        <f>S230-R230</f>
        <v/>
      </c>
      <c r="T231" s="0">
        <f>T230-S230</f>
        <v/>
      </c>
      <c r="U231" s="0">
        <f>U230-T230</f>
        <v/>
      </c>
    </row>
    <row r="232">
      <c r="G232" s="6" t="n"/>
      <c r="J232" s="5" t="n"/>
    </row>
    <row r="233">
      <c r="F233" s="0" t="inlineStr">
        <is>
          <t>FRZ058</t>
        </is>
      </c>
      <c r="G233" s="6" t="inlineStr">
        <is>
          <t>Metal Film Resistors - Through Hole 10 OHMS 5W 5%</t>
        </is>
      </c>
      <c r="H233" s="0" t="inlineStr">
        <is>
          <t>Resistor</t>
        </is>
      </c>
      <c r="I233" s="0" t="inlineStr">
        <is>
          <t>Number</t>
        </is>
      </c>
      <c r="V233" s="0">
        <f>AVERAGE(J234:U234)</f>
        <v/>
      </c>
      <c r="W233" s="0">
        <f>MAX(J234:U234)</f>
        <v/>
      </c>
      <c r="X233" s="0">
        <f>MIN(J234:U234)</f>
        <v/>
      </c>
    </row>
    <row r="234">
      <c r="G234" s="6" t="n"/>
      <c r="I234" s="0" t="inlineStr">
        <is>
          <t>unit price</t>
        </is>
      </c>
    </row>
    <row r="235">
      <c r="G235" s="6" t="n"/>
      <c r="I235" s="0" t="inlineStr">
        <is>
          <t>Price change</t>
        </is>
      </c>
      <c r="J235" s="5" t="inlineStr">
        <is>
          <t>-</t>
        </is>
      </c>
      <c r="K235" s="0">
        <f>K234-J234</f>
        <v/>
      </c>
      <c r="L235" s="0">
        <f>L234-K234</f>
        <v/>
      </c>
      <c r="M235" s="0">
        <f>M234-L234</f>
        <v/>
      </c>
      <c r="N235" s="0">
        <f>N234-M234</f>
        <v/>
      </c>
      <c r="O235" s="0">
        <f>O234-N234</f>
        <v/>
      </c>
      <c r="P235" s="0">
        <f>P234-O234</f>
        <v/>
      </c>
      <c r="Q235" s="0">
        <f>Q234-P234</f>
        <v/>
      </c>
      <c r="R235" s="0">
        <f>R234-Q234</f>
        <v/>
      </c>
      <c r="S235" s="0">
        <f>S234-R234</f>
        <v/>
      </c>
      <c r="T235" s="0">
        <f>T234-S234</f>
        <v/>
      </c>
      <c r="U235" s="0">
        <f>U234-T234</f>
        <v/>
      </c>
    </row>
    <row r="236">
      <c r="G236" s="6" t="n"/>
    </row>
    <row r="237">
      <c r="F237" s="0" t="inlineStr">
        <is>
          <t>FRZ059</t>
        </is>
      </c>
      <c r="G237" s="6" t="inlineStr">
        <is>
          <t>Metal Film Resistors - Through Hole 100 OHMS 5W 5%</t>
        </is>
      </c>
      <c r="H237" s="0" t="inlineStr">
        <is>
          <t>Resistor</t>
        </is>
      </c>
      <c r="I237" s="0" t="inlineStr">
        <is>
          <t>Number</t>
        </is>
      </c>
      <c r="V237" s="0">
        <f>AVERAGE(J238:U238)</f>
        <v/>
      </c>
      <c r="W237" s="0">
        <f>MAX(J238:U238)</f>
        <v/>
      </c>
      <c r="X237" s="0">
        <f>MIN(J238:U238)</f>
        <v/>
      </c>
    </row>
    <row r="238">
      <c r="G238" s="6" t="n"/>
      <c r="I238" s="0" t="inlineStr">
        <is>
          <t>unit price</t>
        </is>
      </c>
    </row>
    <row r="239">
      <c r="G239" s="6" t="n"/>
      <c r="I239" s="0" t="inlineStr">
        <is>
          <t>Price change</t>
        </is>
      </c>
      <c r="J239" s="5" t="inlineStr">
        <is>
          <t>-</t>
        </is>
      </c>
      <c r="K239" s="0">
        <f>K238-J238</f>
        <v/>
      </c>
      <c r="L239" s="0">
        <f>L238-K238</f>
        <v/>
      </c>
      <c r="M239" s="0">
        <f>M238-L238</f>
        <v/>
      </c>
      <c r="N239" s="0">
        <f>N238-M238</f>
        <v/>
      </c>
      <c r="O239" s="0">
        <f>O238-N238</f>
        <v/>
      </c>
      <c r="P239" s="0">
        <f>P238-O238</f>
        <v/>
      </c>
      <c r="Q239" s="0">
        <f>Q238-P238</f>
        <v/>
      </c>
      <c r="R239" s="0">
        <f>R238-Q238</f>
        <v/>
      </c>
      <c r="S239" s="0">
        <f>S238-R238</f>
        <v/>
      </c>
      <c r="T239" s="0">
        <f>T238-S238</f>
        <v/>
      </c>
      <c r="U239" s="0">
        <f>U238-T238</f>
        <v/>
      </c>
    </row>
    <row r="240">
      <c r="G240" s="6" t="n"/>
      <c r="J240" s="5" t="n"/>
    </row>
    <row r="241">
      <c r="F241" s="0" t="inlineStr">
        <is>
          <t>FRZ060</t>
        </is>
      </c>
      <c r="G241" s="6" t="inlineStr">
        <is>
          <t>Metal Film Resistors - Through Hole 220  OHMS 5W 5%</t>
        </is>
      </c>
      <c r="H241" s="0" t="inlineStr">
        <is>
          <t>Resistor</t>
        </is>
      </c>
      <c r="I241" s="0" t="inlineStr">
        <is>
          <t>Number</t>
        </is>
      </c>
      <c r="V241" s="0">
        <f>AVERAGE(J242:U242)</f>
        <v/>
      </c>
      <c r="W241" s="0">
        <f>MAX(J242:U242)</f>
        <v/>
      </c>
      <c r="X241" s="0">
        <f>MIN(J242:U242)</f>
        <v/>
      </c>
    </row>
    <row r="242">
      <c r="G242" s="6" t="n"/>
      <c r="I242" s="0" t="inlineStr">
        <is>
          <t>unit price</t>
        </is>
      </c>
    </row>
    <row r="243">
      <c r="G243" s="6" t="n"/>
      <c r="I243" s="0" t="inlineStr">
        <is>
          <t>Price change</t>
        </is>
      </c>
      <c r="J243" s="5" t="inlineStr">
        <is>
          <t>-</t>
        </is>
      </c>
      <c r="K243" s="0">
        <f>K242-J242</f>
        <v/>
      </c>
      <c r="L243" s="0">
        <f>L242-K242</f>
        <v/>
      </c>
      <c r="M243" s="0">
        <f>M242-L242</f>
        <v/>
      </c>
      <c r="N243" s="0">
        <f>N242-M242</f>
        <v/>
      </c>
      <c r="O243" s="0">
        <f>O242-N242</f>
        <v/>
      </c>
      <c r="P243" s="0">
        <f>P242-O242</f>
        <v/>
      </c>
      <c r="Q243" s="0">
        <f>Q242-P242</f>
        <v/>
      </c>
      <c r="R243" s="0">
        <f>R242-Q242</f>
        <v/>
      </c>
      <c r="S243" s="0">
        <f>S242-R242</f>
        <v/>
      </c>
      <c r="T243" s="0">
        <f>T242-S242</f>
        <v/>
      </c>
      <c r="U243" s="0">
        <f>U242-T242</f>
        <v/>
      </c>
    </row>
    <row r="244">
      <c r="G244" s="6" t="n"/>
    </row>
    <row r="245">
      <c r="F245" s="0" t="inlineStr">
        <is>
          <t>FRZ061</t>
        </is>
      </c>
      <c r="G245" s="6" t="inlineStr">
        <is>
          <t>Metal Film Resistors - Through Hole 470  OHMS 5W 5%</t>
        </is>
      </c>
      <c r="H245" s="0" t="inlineStr">
        <is>
          <t>Resistor</t>
        </is>
      </c>
      <c r="I245" s="0" t="inlineStr">
        <is>
          <t>Number</t>
        </is>
      </c>
      <c r="V245" s="0">
        <f>AVERAGE(J246:U246)</f>
        <v/>
      </c>
      <c r="W245" s="0">
        <f>MAX(J246:U246)</f>
        <v/>
      </c>
      <c r="X245" s="0">
        <f>MIN(J246:U246)</f>
        <v/>
      </c>
    </row>
    <row r="246">
      <c r="G246" s="6" t="n"/>
      <c r="I246" s="0" t="inlineStr">
        <is>
          <t>unit price</t>
        </is>
      </c>
    </row>
    <row r="247">
      <c r="G247" s="6" t="n"/>
      <c r="I247" s="0" t="inlineStr">
        <is>
          <t>Price change</t>
        </is>
      </c>
      <c r="J247" s="5" t="inlineStr">
        <is>
          <t>-</t>
        </is>
      </c>
      <c r="K247" s="0">
        <f>K246-J246</f>
        <v/>
      </c>
      <c r="L247" s="0">
        <f>L246-K246</f>
        <v/>
      </c>
      <c r="M247" s="0">
        <f>M246-L246</f>
        <v/>
      </c>
      <c r="N247" s="0">
        <f>N246-M246</f>
        <v/>
      </c>
      <c r="O247" s="0">
        <f>O246-N246</f>
        <v/>
      </c>
      <c r="P247" s="0">
        <f>P246-O246</f>
        <v/>
      </c>
      <c r="Q247" s="0">
        <f>Q246-P246</f>
        <v/>
      </c>
      <c r="R247" s="0">
        <f>R246-Q246</f>
        <v/>
      </c>
      <c r="S247" s="0">
        <f>S246-R246</f>
        <v/>
      </c>
      <c r="T247" s="0">
        <f>T246-S246</f>
        <v/>
      </c>
      <c r="U247" s="0">
        <f>U246-T246</f>
        <v/>
      </c>
    </row>
    <row r="248">
      <c r="G248" s="6" t="n"/>
      <c r="J248" s="5" t="n"/>
    </row>
    <row r="249">
      <c r="F249" s="0" t="inlineStr">
        <is>
          <t>FRZ062</t>
        </is>
      </c>
      <c r="G249" s="6" t="inlineStr">
        <is>
          <t>Metal Film Resistors - Through Hole 1.0K  OHMS 5W 5%</t>
        </is>
      </c>
      <c r="H249" s="0" t="inlineStr">
        <is>
          <t>Resistor</t>
        </is>
      </c>
      <c r="I249" s="0" t="inlineStr">
        <is>
          <t>Number</t>
        </is>
      </c>
      <c r="V249" s="0">
        <f>AVERAGE(J250:U250)</f>
        <v/>
      </c>
      <c r="W249" s="0">
        <f>MAX(J250:U250)</f>
        <v/>
      </c>
      <c r="X249" s="0">
        <f>MIN(J250:U250)</f>
        <v/>
      </c>
    </row>
    <row r="250">
      <c r="G250" s="6" t="n"/>
      <c r="I250" s="0" t="inlineStr">
        <is>
          <t>unit price</t>
        </is>
      </c>
    </row>
    <row r="251">
      <c r="G251" s="6" t="n"/>
      <c r="I251" s="0" t="inlineStr">
        <is>
          <t>Price change</t>
        </is>
      </c>
      <c r="J251" s="5" t="inlineStr">
        <is>
          <t>-</t>
        </is>
      </c>
      <c r="K251" s="0">
        <f>K250-J250</f>
        <v/>
      </c>
      <c r="L251" s="0">
        <f>L250-K250</f>
        <v/>
      </c>
      <c r="M251" s="0">
        <f>M250-L250</f>
        <v/>
      </c>
      <c r="N251" s="0">
        <f>N250-M250</f>
        <v/>
      </c>
      <c r="O251" s="0">
        <f>O250-N250</f>
        <v/>
      </c>
      <c r="P251" s="0">
        <f>P250-O250</f>
        <v/>
      </c>
      <c r="Q251" s="0">
        <f>Q250-P250</f>
        <v/>
      </c>
      <c r="R251" s="0">
        <f>R250-Q250</f>
        <v/>
      </c>
      <c r="S251" s="0">
        <f>S250-R250</f>
        <v/>
      </c>
      <c r="T251" s="0">
        <f>T250-S250</f>
        <v/>
      </c>
      <c r="U251" s="0">
        <f>U250-T250</f>
        <v/>
      </c>
    </row>
    <row r="252">
      <c r="G252" s="6" t="n"/>
    </row>
    <row r="253">
      <c r="F253" s="0" t="inlineStr">
        <is>
          <t>FRZ063</t>
        </is>
      </c>
      <c r="G253" s="6" t="inlineStr">
        <is>
          <t>Metal Film Resistors - Through Hole 2.2K  OHMS 5W 5%</t>
        </is>
      </c>
      <c r="H253" s="0" t="inlineStr">
        <is>
          <t>Resistor</t>
        </is>
      </c>
      <c r="I253" s="0" t="inlineStr">
        <is>
          <t>Number</t>
        </is>
      </c>
      <c r="V253" s="0">
        <f>AVERAGE(J254:U254)</f>
        <v/>
      </c>
      <c r="W253" s="0">
        <f>MAX(J254:U254)</f>
        <v/>
      </c>
      <c r="X253" s="0">
        <f>MIN(J254:U254)</f>
        <v/>
      </c>
    </row>
    <row r="254">
      <c r="G254" s="6" t="n"/>
      <c r="I254" s="0" t="inlineStr">
        <is>
          <t>unit price</t>
        </is>
      </c>
    </row>
    <row r="255">
      <c r="G255" s="6" t="n"/>
      <c r="I255" s="0" t="inlineStr">
        <is>
          <t>Price change</t>
        </is>
      </c>
      <c r="J255" s="5" t="inlineStr">
        <is>
          <t>-</t>
        </is>
      </c>
      <c r="K255" s="0">
        <f>K254-J254</f>
        <v/>
      </c>
      <c r="L255" s="0">
        <f>L254-K254</f>
        <v/>
      </c>
      <c r="M255" s="0">
        <f>M254-L254</f>
        <v/>
      </c>
      <c r="N255" s="0">
        <f>N254-M254</f>
        <v/>
      </c>
      <c r="O255" s="0">
        <f>O254-N254</f>
        <v/>
      </c>
      <c r="P255" s="0">
        <f>P254-O254</f>
        <v/>
      </c>
      <c r="Q255" s="0">
        <f>Q254-P254</f>
        <v/>
      </c>
      <c r="R255" s="0">
        <f>R254-Q254</f>
        <v/>
      </c>
      <c r="S255" s="0">
        <f>S254-R254</f>
        <v/>
      </c>
      <c r="T255" s="0">
        <f>T254-S254</f>
        <v/>
      </c>
      <c r="U255" s="0">
        <f>U254-T254</f>
        <v/>
      </c>
    </row>
    <row r="256">
      <c r="G256" s="6" t="n"/>
      <c r="J256" s="5" t="n"/>
    </row>
    <row r="257">
      <c r="F257" s="0" t="inlineStr">
        <is>
          <t>FRZ064</t>
        </is>
      </c>
      <c r="G257" s="6" t="inlineStr">
        <is>
          <t>Metal Film Resistors - Through Hole 3.3K  OHMS 5W 5%</t>
        </is>
      </c>
      <c r="H257" s="0" t="inlineStr">
        <is>
          <t>Resistor</t>
        </is>
      </c>
      <c r="I257" s="0" t="inlineStr">
        <is>
          <t>Number</t>
        </is>
      </c>
      <c r="V257" s="0">
        <f>AVERAGE(J258:U258)</f>
        <v/>
      </c>
      <c r="W257" s="0">
        <f>MAX(J258:U258)</f>
        <v/>
      </c>
      <c r="X257" s="0">
        <f>MIN(J258:U258)</f>
        <v/>
      </c>
    </row>
    <row r="258">
      <c r="G258" s="6" t="n"/>
      <c r="I258" s="0" t="inlineStr">
        <is>
          <t>unit price</t>
        </is>
      </c>
    </row>
    <row r="259">
      <c r="G259" s="6" t="n"/>
      <c r="I259" s="0" t="inlineStr">
        <is>
          <t>Price change</t>
        </is>
      </c>
      <c r="J259" s="5" t="inlineStr">
        <is>
          <t>-</t>
        </is>
      </c>
      <c r="K259" s="0">
        <f>K258-J258</f>
        <v/>
      </c>
      <c r="L259" s="0">
        <f>L258-K258</f>
        <v/>
      </c>
      <c r="M259" s="0">
        <f>M258-L258</f>
        <v/>
      </c>
      <c r="N259" s="0">
        <f>N258-M258</f>
        <v/>
      </c>
      <c r="O259" s="0">
        <f>O258-N258</f>
        <v/>
      </c>
      <c r="P259" s="0">
        <f>P258-O258</f>
        <v/>
      </c>
      <c r="Q259" s="0">
        <f>Q258-P258</f>
        <v/>
      </c>
      <c r="R259" s="0">
        <f>R258-Q258</f>
        <v/>
      </c>
      <c r="S259" s="0">
        <f>S258-R258</f>
        <v/>
      </c>
      <c r="T259" s="0">
        <f>T258-S258</f>
        <v/>
      </c>
      <c r="U259" s="0">
        <f>U258-T258</f>
        <v/>
      </c>
    </row>
    <row r="260">
      <c r="G260" s="6" t="n"/>
    </row>
    <row r="261">
      <c r="F261" s="0" t="inlineStr">
        <is>
          <t>FRZ065</t>
        </is>
      </c>
      <c r="G261" s="6" t="inlineStr">
        <is>
          <t>Metal Film Resistors - Through Hole 6.8K OHMS 5W 5%</t>
        </is>
      </c>
      <c r="H261" s="0" t="inlineStr">
        <is>
          <t>Resistor</t>
        </is>
      </c>
      <c r="I261" s="0" t="inlineStr">
        <is>
          <t>Number</t>
        </is>
      </c>
      <c r="V261" s="0">
        <f>AVERAGE(J262:U262)</f>
        <v/>
      </c>
      <c r="W261" s="0">
        <f>MAX(J262:U262)</f>
        <v/>
      </c>
      <c r="X261" s="0">
        <f>MIN(J262:U262)</f>
        <v/>
      </c>
    </row>
    <row r="262">
      <c r="G262" s="6" t="n"/>
      <c r="I262" s="0" t="inlineStr">
        <is>
          <t>unit price</t>
        </is>
      </c>
    </row>
    <row r="263">
      <c r="G263" s="6" t="n"/>
      <c r="I263" s="0" t="inlineStr">
        <is>
          <t>Price change</t>
        </is>
      </c>
      <c r="J263" s="5" t="inlineStr">
        <is>
          <t>-</t>
        </is>
      </c>
      <c r="K263" s="0">
        <f>K262-J262</f>
        <v/>
      </c>
      <c r="L263" s="0">
        <f>L262-K262</f>
        <v/>
      </c>
      <c r="M263" s="0">
        <f>M262-L262</f>
        <v/>
      </c>
      <c r="N263" s="0">
        <f>N262-M262</f>
        <v/>
      </c>
      <c r="O263" s="0">
        <f>O262-N262</f>
        <v/>
      </c>
      <c r="P263" s="0">
        <f>P262-O262</f>
        <v/>
      </c>
      <c r="Q263" s="0">
        <f>Q262-P262</f>
        <v/>
      </c>
      <c r="R263" s="0">
        <f>R262-Q262</f>
        <v/>
      </c>
      <c r="S263" s="0">
        <f>S262-R262</f>
        <v/>
      </c>
      <c r="T263" s="0">
        <f>T262-S262</f>
        <v/>
      </c>
      <c r="U263" s="0">
        <f>U262-T262</f>
        <v/>
      </c>
    </row>
    <row r="264">
      <c r="G264" s="6" t="n"/>
      <c r="J264" s="5" t="n"/>
    </row>
    <row r="265">
      <c r="F265" s="0" t="inlineStr">
        <is>
          <t>FRZ066</t>
        </is>
      </c>
      <c r="G265" s="6" t="inlineStr">
        <is>
          <t>Metal Film Resistors - Through Hole 10K  OHMS 5W 5%</t>
        </is>
      </c>
      <c r="H265" s="0" t="inlineStr">
        <is>
          <t>Resistor</t>
        </is>
      </c>
      <c r="I265" s="0" t="inlineStr">
        <is>
          <t>Number</t>
        </is>
      </c>
      <c r="V265" s="0">
        <f>AVERAGE(J266:U266)</f>
        <v/>
      </c>
      <c r="W265" s="0">
        <f>MAX(J266:U266)</f>
        <v/>
      </c>
      <c r="X265" s="0">
        <f>MIN(J266:U266)</f>
        <v/>
      </c>
    </row>
    <row r="266">
      <c r="G266" s="6" t="n"/>
      <c r="I266" s="0" t="inlineStr">
        <is>
          <t>unit price</t>
        </is>
      </c>
    </row>
    <row r="267">
      <c r="G267" s="6" t="n"/>
      <c r="I267" s="0" t="inlineStr">
        <is>
          <t>Price change</t>
        </is>
      </c>
      <c r="J267" s="5" t="inlineStr">
        <is>
          <t>-</t>
        </is>
      </c>
      <c r="K267" s="0">
        <f>K266-J266</f>
        <v/>
      </c>
      <c r="L267" s="0">
        <f>L266-K266</f>
        <v/>
      </c>
      <c r="M267" s="0">
        <f>M266-L266</f>
        <v/>
      </c>
      <c r="N267" s="0">
        <f>N266-M266</f>
        <v/>
      </c>
      <c r="O267" s="0">
        <f>O266-N266</f>
        <v/>
      </c>
      <c r="P267" s="0">
        <f>P266-O266</f>
        <v/>
      </c>
      <c r="Q267" s="0">
        <f>Q266-P266</f>
        <v/>
      </c>
      <c r="R267" s="0">
        <f>R266-Q266</f>
        <v/>
      </c>
      <c r="S267" s="0">
        <f>S266-R266</f>
        <v/>
      </c>
      <c r="T267" s="0">
        <f>T266-S266</f>
        <v/>
      </c>
      <c r="U267" s="0">
        <f>U266-T266</f>
        <v/>
      </c>
    </row>
    <row r="268">
      <c r="G268" s="6" t="n"/>
    </row>
    <row r="269">
      <c r="F269" s="0" t="inlineStr">
        <is>
          <t>FRZ067</t>
        </is>
      </c>
      <c r="G269" s="6" t="inlineStr">
        <is>
          <t>Metal Film Resistors - Through Hole 47K  OHMS 5W 5%</t>
        </is>
      </c>
      <c r="H269" s="0" t="inlineStr">
        <is>
          <t>Resistor</t>
        </is>
      </c>
      <c r="I269" s="0" t="inlineStr">
        <is>
          <t>Number</t>
        </is>
      </c>
      <c r="V269" s="0">
        <f>AVERAGE(J270:U270)</f>
        <v/>
      </c>
      <c r="W269" s="0">
        <f>MAX(J270:U270)</f>
        <v/>
      </c>
      <c r="X269" s="0">
        <f>MIN(J270:U270)</f>
        <v/>
      </c>
    </row>
    <row r="270">
      <c r="G270" s="6" t="n"/>
      <c r="I270" s="0" t="inlineStr">
        <is>
          <t>unit price</t>
        </is>
      </c>
    </row>
    <row r="271">
      <c r="G271" s="6" t="n"/>
      <c r="I271" s="0" t="inlineStr">
        <is>
          <t>Price change</t>
        </is>
      </c>
      <c r="J271" s="5" t="inlineStr">
        <is>
          <t>-</t>
        </is>
      </c>
      <c r="K271" s="0">
        <f>K270-J270</f>
        <v/>
      </c>
      <c r="L271" s="0">
        <f>L270-K270</f>
        <v/>
      </c>
      <c r="M271" s="0">
        <f>M270-L270</f>
        <v/>
      </c>
      <c r="N271" s="0">
        <f>N270-M270</f>
        <v/>
      </c>
      <c r="O271" s="0">
        <f>O270-N270</f>
        <v/>
      </c>
      <c r="P271" s="0">
        <f>P270-O270</f>
        <v/>
      </c>
      <c r="Q271" s="0">
        <f>Q270-P270</f>
        <v/>
      </c>
      <c r="R271" s="0">
        <f>R270-Q270</f>
        <v/>
      </c>
      <c r="S271" s="0">
        <f>S270-R270</f>
        <v/>
      </c>
      <c r="T271" s="0">
        <f>T270-S270</f>
        <v/>
      </c>
      <c r="U271" s="0">
        <f>U270-T270</f>
        <v/>
      </c>
    </row>
    <row r="272">
      <c r="G272" s="6" t="n"/>
      <c r="J272" s="5" t="n"/>
    </row>
    <row r="273">
      <c r="F273" s="0" t="inlineStr">
        <is>
          <t>FRT001</t>
        </is>
      </c>
      <c r="G273" s="6" t="inlineStr">
        <is>
          <t>Trimmer Resistors - Through Hole 1K  OHMS Virtical</t>
        </is>
      </c>
      <c r="H273" s="0" t="inlineStr">
        <is>
          <t>Resistor</t>
        </is>
      </c>
      <c r="I273" s="0" t="inlineStr">
        <is>
          <t>Number</t>
        </is>
      </c>
      <c r="V273" s="0">
        <f>AVERAGE(J274:U274)</f>
        <v/>
      </c>
      <c r="W273" s="0">
        <f>MAX(J274:U274)</f>
        <v/>
      </c>
      <c r="X273" s="0">
        <f>MIN(J274:U274)</f>
        <v/>
      </c>
    </row>
    <row r="274">
      <c r="G274" s="6" t="n"/>
      <c r="I274" s="0" t="inlineStr">
        <is>
          <t>unit price</t>
        </is>
      </c>
    </row>
    <row r="275">
      <c r="G275" s="6" t="n"/>
      <c r="I275" s="0" t="inlineStr">
        <is>
          <t>Price change</t>
        </is>
      </c>
      <c r="J275" s="5" t="inlineStr">
        <is>
          <t>-</t>
        </is>
      </c>
      <c r="K275" s="0">
        <f>K274-J274</f>
        <v/>
      </c>
      <c r="L275" s="0">
        <f>L274-K274</f>
        <v/>
      </c>
      <c r="M275" s="0">
        <f>M274-L274</f>
        <v/>
      </c>
      <c r="N275" s="0">
        <f>N274-M274</f>
        <v/>
      </c>
      <c r="O275" s="0">
        <f>O274-N274</f>
        <v/>
      </c>
      <c r="P275" s="0">
        <f>P274-O274</f>
        <v/>
      </c>
      <c r="Q275" s="0">
        <f>Q274-P274</f>
        <v/>
      </c>
      <c r="R275" s="0">
        <f>R274-Q274</f>
        <v/>
      </c>
      <c r="S275" s="0">
        <f>S274-R274</f>
        <v/>
      </c>
      <c r="T275" s="0">
        <f>T274-S274</f>
        <v/>
      </c>
      <c r="U275" s="0">
        <f>U274-T274</f>
        <v/>
      </c>
    </row>
    <row r="276">
      <c r="G276" s="6" t="n"/>
    </row>
    <row r="277">
      <c r="F277" s="0" t="inlineStr">
        <is>
          <t>FRT002</t>
        </is>
      </c>
      <c r="G277" s="6" t="inlineStr">
        <is>
          <t>Trimmer Resistors - Through Hole 10K OHMS Virtical</t>
        </is>
      </c>
      <c r="H277" s="0" t="inlineStr">
        <is>
          <t>Resistor</t>
        </is>
      </c>
      <c r="I277" s="0" t="inlineStr">
        <is>
          <t>Number</t>
        </is>
      </c>
      <c r="V277" s="0">
        <f>AVERAGE(J278:U278)</f>
        <v/>
      </c>
      <c r="W277" s="0">
        <f>MAX(J278:U278)</f>
        <v/>
      </c>
      <c r="X277" s="0">
        <f>MIN(J278:U278)</f>
        <v/>
      </c>
    </row>
    <row r="278">
      <c r="G278" s="6" t="n"/>
      <c r="I278" s="0" t="inlineStr">
        <is>
          <t>unit price</t>
        </is>
      </c>
    </row>
    <row r="279">
      <c r="G279" s="6" t="n"/>
      <c r="I279" s="0" t="inlineStr">
        <is>
          <t>Price change</t>
        </is>
      </c>
      <c r="J279" s="5" t="inlineStr">
        <is>
          <t>-</t>
        </is>
      </c>
      <c r="K279" s="0">
        <f>K278-J278</f>
        <v/>
      </c>
      <c r="L279" s="0">
        <f>L278-K278</f>
        <v/>
      </c>
      <c r="M279" s="0">
        <f>M278-L278</f>
        <v/>
      </c>
      <c r="N279" s="0">
        <f>N278-M278</f>
        <v/>
      </c>
      <c r="O279" s="0">
        <f>O278-N278</f>
        <v/>
      </c>
      <c r="P279" s="0">
        <f>P278-O278</f>
        <v/>
      </c>
      <c r="Q279" s="0">
        <f>Q278-P278</f>
        <v/>
      </c>
      <c r="R279" s="0">
        <f>R278-Q278</f>
        <v/>
      </c>
      <c r="S279" s="0">
        <f>S278-R278</f>
        <v/>
      </c>
      <c r="T279" s="0">
        <f>T278-S278</f>
        <v/>
      </c>
      <c r="U279" s="0">
        <f>U278-T278</f>
        <v/>
      </c>
    </row>
    <row r="280">
      <c r="G280" s="6" t="n"/>
      <c r="J280" s="5" t="n"/>
    </row>
    <row r="281">
      <c r="F281" s="0" t="inlineStr">
        <is>
          <t>FRT003</t>
        </is>
      </c>
      <c r="G281" s="6" t="inlineStr">
        <is>
          <t>Trimmer Resistors - Through Hole 10K OHMS 10% 0.5W</t>
        </is>
      </c>
      <c r="H281" s="0" t="inlineStr">
        <is>
          <t>Resistor</t>
        </is>
      </c>
      <c r="I281" s="0" t="inlineStr">
        <is>
          <t>Number</t>
        </is>
      </c>
      <c r="V281" s="0">
        <f>AVERAGE(J282:U282)</f>
        <v/>
      </c>
      <c r="W281" s="0">
        <f>MAX(J282:U282)</f>
        <v/>
      </c>
      <c r="X281" s="0">
        <f>MIN(J282:U282)</f>
        <v/>
      </c>
    </row>
    <row r="282">
      <c r="G282" s="6" t="n"/>
      <c r="I282" s="0" t="inlineStr">
        <is>
          <t>unit price</t>
        </is>
      </c>
    </row>
    <row r="283">
      <c r="G283" s="6" t="n"/>
      <c r="I283" s="0" t="inlineStr">
        <is>
          <t>Price change</t>
        </is>
      </c>
      <c r="J283" s="5" t="inlineStr">
        <is>
          <t>-</t>
        </is>
      </c>
      <c r="K283" s="0">
        <f>K282-J282</f>
        <v/>
      </c>
      <c r="L283" s="0">
        <f>L282-K282</f>
        <v/>
      </c>
      <c r="M283" s="0">
        <f>M282-L282</f>
        <v/>
      </c>
      <c r="N283" s="0">
        <f>N282-M282</f>
        <v/>
      </c>
      <c r="O283" s="0">
        <f>O282-N282</f>
        <v/>
      </c>
      <c r="P283" s="0">
        <f>P282-O282</f>
        <v/>
      </c>
      <c r="Q283" s="0">
        <f>Q282-P282</f>
        <v/>
      </c>
      <c r="R283" s="0">
        <f>R282-Q282</f>
        <v/>
      </c>
      <c r="S283" s="0">
        <f>S282-R282</f>
        <v/>
      </c>
      <c r="T283" s="0">
        <f>T282-S282</f>
        <v/>
      </c>
      <c r="U283" s="0">
        <f>U282-T282</f>
        <v/>
      </c>
    </row>
    <row r="284">
      <c r="G284" s="6" t="n"/>
    </row>
    <row r="285">
      <c r="F285" s="0" t="inlineStr">
        <is>
          <t>FRT004</t>
        </is>
      </c>
      <c r="G285" s="6" t="inlineStr">
        <is>
          <t>Trimmer Resistors - Through Hole 100K OHMS 10% 0.5W</t>
        </is>
      </c>
      <c r="H285" s="0" t="inlineStr">
        <is>
          <t>Resistor</t>
        </is>
      </c>
      <c r="I285" s="0" t="inlineStr">
        <is>
          <t>Number</t>
        </is>
      </c>
      <c r="V285" s="0">
        <f>AVERAGE(J286:U286)</f>
        <v/>
      </c>
      <c r="W285" s="0">
        <f>MAX(J286:U286)</f>
        <v/>
      </c>
      <c r="X285" s="0">
        <f>MIN(J286:U286)</f>
        <v/>
      </c>
    </row>
    <row r="286">
      <c r="G286" s="6" t="n"/>
      <c r="I286" s="0" t="inlineStr">
        <is>
          <t>unit price</t>
        </is>
      </c>
    </row>
    <row r="287">
      <c r="G287" s="6" t="n"/>
      <c r="I287" s="0" t="inlineStr">
        <is>
          <t>Price change</t>
        </is>
      </c>
      <c r="J287" s="5" t="inlineStr">
        <is>
          <t>-</t>
        </is>
      </c>
      <c r="K287" s="0">
        <f>K286-J286</f>
        <v/>
      </c>
      <c r="L287" s="0">
        <f>L286-K286</f>
        <v/>
      </c>
      <c r="M287" s="0">
        <f>M286-L286</f>
        <v/>
      </c>
      <c r="N287" s="0">
        <f>N286-M286</f>
        <v/>
      </c>
      <c r="O287" s="0">
        <f>O286-N286</f>
        <v/>
      </c>
      <c r="P287" s="0">
        <f>P286-O286</f>
        <v/>
      </c>
      <c r="Q287" s="0">
        <f>Q286-P286</f>
        <v/>
      </c>
      <c r="R287" s="0">
        <f>R286-Q286</f>
        <v/>
      </c>
      <c r="S287" s="0">
        <f>S286-R286</f>
        <v/>
      </c>
      <c r="T287" s="0">
        <f>T286-S286</f>
        <v/>
      </c>
      <c r="U287" s="0">
        <f>U286-T286</f>
        <v/>
      </c>
    </row>
    <row r="288">
      <c r="G288" s="6" t="n"/>
      <c r="J288" s="5" t="n"/>
    </row>
    <row r="289">
      <c r="F289" s="0" t="inlineStr">
        <is>
          <t>FRT005</t>
        </is>
      </c>
      <c r="G289" s="6" t="inlineStr">
        <is>
          <t>Trimmer Resistors - Through Hole 0.05 OHMS 2W 1%</t>
        </is>
      </c>
      <c r="H289" s="0" t="inlineStr">
        <is>
          <t>Resistor</t>
        </is>
      </c>
      <c r="I289" s="0" t="inlineStr">
        <is>
          <t>Number</t>
        </is>
      </c>
      <c r="V289" s="0">
        <f>AVERAGE(J290:U290)</f>
        <v/>
      </c>
      <c r="W289" s="0">
        <f>MAX(J290:U290)</f>
        <v/>
      </c>
      <c r="X289" s="0">
        <f>MIN(J290:U290)</f>
        <v/>
      </c>
    </row>
    <row r="290">
      <c r="G290" s="6" t="n"/>
      <c r="I290" s="0" t="inlineStr">
        <is>
          <t>unit price</t>
        </is>
      </c>
    </row>
    <row r="291">
      <c r="G291" s="6" t="n"/>
      <c r="I291" s="0" t="inlineStr">
        <is>
          <t>Price change</t>
        </is>
      </c>
      <c r="J291" s="5" t="inlineStr">
        <is>
          <t>-</t>
        </is>
      </c>
      <c r="K291" s="0">
        <f>K290-J290</f>
        <v/>
      </c>
      <c r="L291" s="0">
        <f>L290-K290</f>
        <v/>
      </c>
      <c r="M291" s="0">
        <f>M290-L290</f>
        <v/>
      </c>
      <c r="N291" s="0">
        <f>N290-M290</f>
        <v/>
      </c>
      <c r="O291" s="0">
        <f>O290-N290</f>
        <v/>
      </c>
      <c r="P291" s="0">
        <f>P290-O290</f>
        <v/>
      </c>
      <c r="Q291" s="0">
        <f>Q290-P290</f>
        <v/>
      </c>
      <c r="R291" s="0">
        <f>R290-Q290</f>
        <v/>
      </c>
      <c r="S291" s="0">
        <f>S290-R290</f>
        <v/>
      </c>
      <c r="T291" s="0">
        <f>T290-S290</f>
        <v/>
      </c>
      <c r="U291" s="0">
        <f>U290-T290</f>
        <v/>
      </c>
    </row>
    <row r="292">
      <c r="G292" s="6" t="n"/>
    </row>
    <row r="293">
      <c r="F293" s="0" t="inlineStr">
        <is>
          <t>FCA001</t>
        </is>
      </c>
      <c r="G293" s="0" t="inlineStr">
        <is>
          <t>Aluminum Electrolytic Capacitors 2.2uF 50V</t>
        </is>
      </c>
      <c r="H293" s="0" t="inlineStr">
        <is>
          <t>Capacitors</t>
        </is>
      </c>
      <c r="I293" s="0" t="inlineStr">
        <is>
          <t>Number</t>
        </is>
      </c>
      <c r="V293" s="0">
        <f>AVERAGE(J294:U294)</f>
        <v/>
      </c>
      <c r="W293" s="0">
        <f>MAX(J294:U294)</f>
        <v/>
      </c>
      <c r="X293" s="0">
        <f>MIN(J294:U294)</f>
        <v/>
      </c>
    </row>
    <row r="294">
      <c r="I294" s="0" t="inlineStr">
        <is>
          <t>unit price</t>
        </is>
      </c>
    </row>
    <row r="295">
      <c r="I295" s="0" t="inlineStr">
        <is>
          <t>Price change</t>
        </is>
      </c>
      <c r="J295" s="5" t="inlineStr">
        <is>
          <t>-</t>
        </is>
      </c>
      <c r="K295" s="0">
        <f>K294-J294</f>
        <v/>
      </c>
      <c r="L295" s="0">
        <f>L294-K294</f>
        <v/>
      </c>
      <c r="M295" s="0">
        <f>M294-L294</f>
        <v/>
      </c>
      <c r="N295" s="0">
        <f>N294-M294</f>
        <v/>
      </c>
      <c r="O295" s="0">
        <f>O294-N294</f>
        <v/>
      </c>
      <c r="P295" s="0">
        <f>P294-O294</f>
        <v/>
      </c>
      <c r="Q295" s="0">
        <f>Q294-P294</f>
        <v/>
      </c>
      <c r="R295" s="0">
        <f>R294-Q294</f>
        <v/>
      </c>
      <c r="S295" s="0">
        <f>S294-R294</f>
        <v/>
      </c>
      <c r="T295" s="0">
        <f>T294-S294</f>
        <v/>
      </c>
      <c r="U295" s="0">
        <f>U294-T294</f>
        <v/>
      </c>
    </row>
    <row r="296">
      <c r="J296" s="5" t="n"/>
    </row>
    <row r="297">
      <c r="F297" s="0" t="inlineStr">
        <is>
          <t>FCA002</t>
        </is>
      </c>
      <c r="G297" s="0" t="inlineStr">
        <is>
          <t>Aluminum Electrolytic Capacitors 10uF 50V</t>
        </is>
      </c>
      <c r="H297" s="0" t="inlineStr">
        <is>
          <t>Capacitors</t>
        </is>
      </c>
      <c r="I297" s="0" t="inlineStr">
        <is>
          <t>Number</t>
        </is>
      </c>
      <c r="V297" s="0">
        <f>AVERAGE(J298:U298)</f>
        <v/>
      </c>
      <c r="W297" s="0">
        <f>MAX(J298:U298)</f>
        <v/>
      </c>
      <c r="X297" s="0">
        <f>MIN(J298:U298)</f>
        <v/>
      </c>
    </row>
    <row r="298">
      <c r="I298" s="0" t="inlineStr">
        <is>
          <t>unit price</t>
        </is>
      </c>
    </row>
    <row r="299">
      <c r="I299" s="0" t="inlineStr">
        <is>
          <t>Price change</t>
        </is>
      </c>
      <c r="J299" s="5" t="inlineStr">
        <is>
          <t>-</t>
        </is>
      </c>
      <c r="K299" s="0">
        <f>K298-J298</f>
        <v/>
      </c>
      <c r="L299" s="0">
        <f>L298-K298</f>
        <v/>
      </c>
      <c r="M299" s="0">
        <f>M298-L298</f>
        <v/>
      </c>
      <c r="N299" s="0">
        <f>N298-M298</f>
        <v/>
      </c>
      <c r="O299" s="0">
        <f>O298-N298</f>
        <v/>
      </c>
      <c r="P299" s="0">
        <f>P298-O298</f>
        <v/>
      </c>
      <c r="Q299" s="0">
        <f>Q298-P298</f>
        <v/>
      </c>
      <c r="R299" s="0">
        <f>R298-Q298</f>
        <v/>
      </c>
      <c r="S299" s="0">
        <f>S298-R298</f>
        <v/>
      </c>
      <c r="T299" s="0">
        <f>T298-S298</f>
        <v/>
      </c>
      <c r="U299" s="0">
        <f>U298-T298</f>
        <v/>
      </c>
    </row>
    <row r="301">
      <c r="F301" s="0" t="inlineStr">
        <is>
          <t>FCA003</t>
        </is>
      </c>
      <c r="G301" s="0" t="inlineStr">
        <is>
          <t>Aluminum Electrolytic Capacitors 22uF 50V</t>
        </is>
      </c>
      <c r="H301" s="0" t="inlineStr">
        <is>
          <t>Capacitors</t>
        </is>
      </c>
      <c r="I301" s="0" t="inlineStr">
        <is>
          <t>Number</t>
        </is>
      </c>
      <c r="V301" s="0">
        <f>AVERAGE(J302:U302)</f>
        <v/>
      </c>
      <c r="W301" s="0">
        <f>MAX(J302:U302)</f>
        <v/>
      </c>
      <c r="X301" s="0">
        <f>MIN(J302:U302)</f>
        <v/>
      </c>
    </row>
    <row r="302">
      <c r="I302" s="0" t="inlineStr">
        <is>
          <t>unit price</t>
        </is>
      </c>
    </row>
    <row r="303">
      <c r="I303" s="0" t="inlineStr">
        <is>
          <t>Price change</t>
        </is>
      </c>
      <c r="J303" s="5" t="inlineStr">
        <is>
          <t>-</t>
        </is>
      </c>
      <c r="K303" s="0">
        <f>K302-J302</f>
        <v/>
      </c>
      <c r="L303" s="0">
        <f>L302-K302</f>
        <v/>
      </c>
      <c r="M303" s="0">
        <f>M302-L302</f>
        <v/>
      </c>
      <c r="N303" s="0">
        <f>N302-M302</f>
        <v/>
      </c>
      <c r="O303" s="0">
        <f>O302-N302</f>
        <v/>
      </c>
      <c r="P303" s="0">
        <f>P302-O302</f>
        <v/>
      </c>
      <c r="Q303" s="0">
        <f>Q302-P302</f>
        <v/>
      </c>
      <c r="R303" s="0">
        <f>R302-Q302</f>
        <v/>
      </c>
      <c r="S303" s="0">
        <f>S302-R302</f>
        <v/>
      </c>
      <c r="T303" s="0">
        <f>T302-S302</f>
        <v/>
      </c>
      <c r="U303" s="0">
        <f>U302-T302</f>
        <v/>
      </c>
    </row>
    <row r="304">
      <c r="J304" s="5" t="n"/>
    </row>
    <row r="305">
      <c r="F305" s="0" t="inlineStr">
        <is>
          <t>FCA004</t>
        </is>
      </c>
      <c r="G305" s="0" t="inlineStr">
        <is>
          <t>Aluminum Electrolytic Capacitors 47uF 50V</t>
        </is>
      </c>
      <c r="H305" s="0" t="inlineStr">
        <is>
          <t>Capacitors</t>
        </is>
      </c>
      <c r="I305" s="0" t="inlineStr">
        <is>
          <t>Number</t>
        </is>
      </c>
      <c r="V305" s="0">
        <f>AVERAGE(J306:U306)</f>
        <v/>
      </c>
      <c r="W305" s="0">
        <f>MAX(J306:U306)</f>
        <v/>
      </c>
      <c r="X305" s="0">
        <f>MIN(J306:U306)</f>
        <v/>
      </c>
    </row>
    <row r="306">
      <c r="I306" s="0" t="inlineStr">
        <is>
          <t>unit price</t>
        </is>
      </c>
    </row>
    <row r="307">
      <c r="I307" s="0" t="inlineStr">
        <is>
          <t>Price change</t>
        </is>
      </c>
      <c r="J307" s="5" t="inlineStr">
        <is>
          <t>-</t>
        </is>
      </c>
      <c r="K307" s="0">
        <f>K306-J306</f>
        <v/>
      </c>
      <c r="L307" s="0">
        <f>L306-K306</f>
        <v/>
      </c>
      <c r="M307" s="0">
        <f>M306-L306</f>
        <v/>
      </c>
      <c r="N307" s="0">
        <f>N306-M306</f>
        <v/>
      </c>
      <c r="O307" s="0">
        <f>O306-N306</f>
        <v/>
      </c>
      <c r="P307" s="0">
        <f>P306-O306</f>
        <v/>
      </c>
      <c r="Q307" s="0">
        <f>Q306-P306</f>
        <v/>
      </c>
      <c r="R307" s="0">
        <f>R306-Q306</f>
        <v/>
      </c>
      <c r="S307" s="0">
        <f>S306-R306</f>
        <v/>
      </c>
      <c r="T307" s="0">
        <f>T306-S306</f>
        <v/>
      </c>
      <c r="U307" s="0">
        <f>U306-T306</f>
        <v/>
      </c>
    </row>
    <row r="309">
      <c r="F309" s="0" t="inlineStr">
        <is>
          <t>FCA005</t>
        </is>
      </c>
      <c r="G309" s="0" t="inlineStr">
        <is>
          <t>Aluminum Electrolytic Capacitors 100uF 50V</t>
        </is>
      </c>
      <c r="H309" s="0" t="inlineStr">
        <is>
          <t>Capacitors</t>
        </is>
      </c>
      <c r="I309" s="0" t="inlineStr">
        <is>
          <t>Number</t>
        </is>
      </c>
      <c r="V309" s="0">
        <f>AVERAGE(J310:U310)</f>
        <v/>
      </c>
      <c r="W309" s="0">
        <f>MAX(J310:U310)</f>
        <v/>
      </c>
      <c r="X309" s="0">
        <f>MIN(J310:U310)</f>
        <v/>
      </c>
    </row>
    <row r="310">
      <c r="I310" s="0" t="inlineStr">
        <is>
          <t>unit price</t>
        </is>
      </c>
    </row>
    <row r="311">
      <c r="I311" s="0" t="inlineStr">
        <is>
          <t>Price change</t>
        </is>
      </c>
      <c r="J311" s="5" t="inlineStr">
        <is>
          <t>-</t>
        </is>
      </c>
      <c r="K311" s="0">
        <f>K310-J310</f>
        <v/>
      </c>
      <c r="L311" s="0">
        <f>L310-K310</f>
        <v/>
      </c>
      <c r="M311" s="0">
        <f>M310-L310</f>
        <v/>
      </c>
      <c r="N311" s="0">
        <f>N310-M310</f>
        <v/>
      </c>
      <c r="O311" s="0">
        <f>O310-N310</f>
        <v/>
      </c>
      <c r="P311" s="0">
        <f>P310-O310</f>
        <v/>
      </c>
      <c r="Q311" s="0">
        <f>Q310-P310</f>
        <v/>
      </c>
      <c r="R311" s="0">
        <f>R310-Q310</f>
        <v/>
      </c>
      <c r="S311" s="0">
        <f>S310-R310</f>
        <v/>
      </c>
      <c r="T311" s="0">
        <f>T310-S310</f>
        <v/>
      </c>
      <c r="U311" s="0">
        <f>U310-T310</f>
        <v/>
      </c>
    </row>
    <row r="312">
      <c r="J312" s="5" t="n"/>
    </row>
    <row r="313">
      <c r="F313" s="0" t="inlineStr">
        <is>
          <t>FCA006</t>
        </is>
      </c>
      <c r="G313" s="0" t="inlineStr">
        <is>
          <t>Aluminum Electrolytic Capacitors 220uF 50V</t>
        </is>
      </c>
      <c r="H313" s="0" t="inlineStr">
        <is>
          <t>Capacitors</t>
        </is>
      </c>
      <c r="I313" s="0" t="inlineStr">
        <is>
          <t>Number</t>
        </is>
      </c>
      <c r="V313" s="0">
        <f>AVERAGE(J314:U314)</f>
        <v/>
      </c>
      <c r="W313" s="0">
        <f>MAX(J314:U314)</f>
        <v/>
      </c>
      <c r="X313" s="0">
        <f>MIN(J314:U314)</f>
        <v/>
      </c>
    </row>
    <row r="314">
      <c r="I314" s="0" t="inlineStr">
        <is>
          <t>unit price</t>
        </is>
      </c>
    </row>
    <row r="315">
      <c r="I315" s="0" t="inlineStr">
        <is>
          <t>Price change</t>
        </is>
      </c>
      <c r="J315" s="5" t="inlineStr">
        <is>
          <t>-</t>
        </is>
      </c>
      <c r="K315" s="0">
        <f>K314-J314</f>
        <v/>
      </c>
      <c r="L315" s="0">
        <f>L314-K314</f>
        <v/>
      </c>
      <c r="M315" s="0">
        <f>M314-L314</f>
        <v/>
      </c>
      <c r="N315" s="0">
        <f>N314-M314</f>
        <v/>
      </c>
      <c r="O315" s="0">
        <f>O314-N314</f>
        <v/>
      </c>
      <c r="P315" s="0">
        <f>P314-O314</f>
        <v/>
      </c>
      <c r="Q315" s="0">
        <f>Q314-P314</f>
        <v/>
      </c>
      <c r="R315" s="0">
        <f>R314-Q314</f>
        <v/>
      </c>
      <c r="S315" s="0">
        <f>S314-R314</f>
        <v/>
      </c>
      <c r="T315" s="0">
        <f>T314-S314</f>
        <v/>
      </c>
      <c r="U315" s="0">
        <f>U314-T314</f>
        <v/>
      </c>
    </row>
    <row r="317">
      <c r="F317" s="0" t="inlineStr">
        <is>
          <t>FCA007</t>
        </is>
      </c>
      <c r="G317" s="0" t="inlineStr">
        <is>
          <t>Aluminum Electrolytic Capacitors 470uF 50V</t>
        </is>
      </c>
      <c r="H317" s="0" t="inlineStr">
        <is>
          <t>Capacitors</t>
        </is>
      </c>
      <c r="I317" s="0" t="inlineStr">
        <is>
          <t>Number</t>
        </is>
      </c>
      <c r="V317" s="0">
        <f>AVERAGE(J318:U318)</f>
        <v/>
      </c>
      <c r="W317" s="0">
        <f>MAX(J318:U318)</f>
        <v/>
      </c>
      <c r="X317" s="0">
        <f>MIN(J318:U318)</f>
        <v/>
      </c>
    </row>
    <row r="318">
      <c r="I318" s="0" t="inlineStr">
        <is>
          <t>unit price</t>
        </is>
      </c>
    </row>
    <row r="319">
      <c r="I319" s="0" t="inlineStr">
        <is>
          <t>Price change</t>
        </is>
      </c>
      <c r="J319" s="5" t="inlineStr">
        <is>
          <t>-</t>
        </is>
      </c>
      <c r="K319" s="0">
        <f>K318-J318</f>
        <v/>
      </c>
      <c r="L319" s="0">
        <f>L318-K318</f>
        <v/>
      </c>
      <c r="M319" s="0">
        <f>M318-L318</f>
        <v/>
      </c>
      <c r="N319" s="0">
        <f>N318-M318</f>
        <v/>
      </c>
      <c r="O319" s="0">
        <f>O318-N318</f>
        <v/>
      </c>
      <c r="P319" s="0">
        <f>P318-O318</f>
        <v/>
      </c>
      <c r="Q319" s="0">
        <f>Q318-P318</f>
        <v/>
      </c>
      <c r="R319" s="0">
        <f>R318-Q318</f>
        <v/>
      </c>
      <c r="S319" s="0">
        <f>S318-R318</f>
        <v/>
      </c>
      <c r="T319" s="0">
        <f>T318-S318</f>
        <v/>
      </c>
      <c r="U319" s="0">
        <f>U318-T318</f>
        <v/>
      </c>
    </row>
    <row r="320">
      <c r="J320" s="5" t="n"/>
    </row>
    <row r="321">
      <c r="F321" s="0" t="inlineStr">
        <is>
          <t>FCA008</t>
        </is>
      </c>
      <c r="G321" s="0" t="inlineStr">
        <is>
          <t>Aluminum Electrolytic Capacitors 1000uF 50V</t>
        </is>
      </c>
      <c r="H321" s="0" t="inlineStr">
        <is>
          <t>Capacitors</t>
        </is>
      </c>
      <c r="I321" s="0" t="inlineStr">
        <is>
          <t>Number</t>
        </is>
      </c>
      <c r="V321" s="0">
        <f>AVERAGE(J322:U322)</f>
        <v/>
      </c>
      <c r="W321" s="0">
        <f>MAX(J322:U322)</f>
        <v/>
      </c>
      <c r="X321" s="0">
        <f>MIN(J322:U322)</f>
        <v/>
      </c>
    </row>
    <row r="322">
      <c r="I322" s="0" t="inlineStr">
        <is>
          <t>unit price</t>
        </is>
      </c>
    </row>
    <row r="323">
      <c r="I323" s="0" t="inlineStr">
        <is>
          <t>Price change</t>
        </is>
      </c>
      <c r="J323" s="5" t="inlineStr">
        <is>
          <t>-</t>
        </is>
      </c>
      <c r="K323" s="0">
        <f>K322-J322</f>
        <v/>
      </c>
      <c r="L323" s="0">
        <f>L322-K322</f>
        <v/>
      </c>
      <c r="M323" s="0">
        <f>M322-L322</f>
        <v/>
      </c>
      <c r="N323" s="0">
        <f>N322-M322</f>
        <v/>
      </c>
      <c r="O323" s="0">
        <f>O322-N322</f>
        <v/>
      </c>
      <c r="P323" s="0">
        <f>P322-O322</f>
        <v/>
      </c>
      <c r="Q323" s="0">
        <f>Q322-P322</f>
        <v/>
      </c>
      <c r="R323" s="0">
        <f>R322-Q322</f>
        <v/>
      </c>
      <c r="S323" s="0">
        <f>S322-R322</f>
        <v/>
      </c>
      <c r="T323" s="0">
        <f>T322-S322</f>
        <v/>
      </c>
      <c r="U323" s="0">
        <f>U322-T322</f>
        <v/>
      </c>
    </row>
    <row r="325">
      <c r="F325" s="0" t="inlineStr">
        <is>
          <t>FCA009</t>
        </is>
      </c>
      <c r="G325" s="0" t="inlineStr">
        <is>
          <t xml:space="preserve">Aluminum Electrolytic Capacitors 2200uF </t>
        </is>
      </c>
      <c r="H325" s="0" t="inlineStr">
        <is>
          <t>Capacitors</t>
        </is>
      </c>
      <c r="I325" s="0" t="inlineStr">
        <is>
          <t>Number</t>
        </is>
      </c>
      <c r="V325" s="0">
        <f>AVERAGE(J326:U326)</f>
        <v/>
      </c>
      <c r="W325" s="0">
        <f>MAX(J326:U326)</f>
        <v/>
      </c>
      <c r="X325" s="0">
        <f>MIN(J326:U326)</f>
        <v/>
      </c>
    </row>
    <row r="326">
      <c r="I326" s="0" t="inlineStr">
        <is>
          <t>unit price</t>
        </is>
      </c>
    </row>
    <row r="327">
      <c r="I327" s="0" t="inlineStr">
        <is>
          <t>Price change</t>
        </is>
      </c>
      <c r="J327" s="5" t="inlineStr">
        <is>
          <t>-</t>
        </is>
      </c>
      <c r="K327" s="0">
        <f>K326-J326</f>
        <v/>
      </c>
      <c r="L327" s="0">
        <f>L326-K326</f>
        <v/>
      </c>
      <c r="M327" s="0">
        <f>M326-L326</f>
        <v/>
      </c>
      <c r="N327" s="0">
        <f>N326-M326</f>
        <v/>
      </c>
      <c r="O327" s="0">
        <f>O326-N326</f>
        <v/>
      </c>
      <c r="P327" s="0">
        <f>P326-O326</f>
        <v/>
      </c>
      <c r="Q327" s="0">
        <f>Q326-P326</f>
        <v/>
      </c>
      <c r="R327" s="0">
        <f>R326-Q326</f>
        <v/>
      </c>
      <c r="S327" s="0">
        <f>S326-R326</f>
        <v/>
      </c>
      <c r="T327" s="0">
        <f>T326-S326</f>
        <v/>
      </c>
      <c r="U327" s="0">
        <f>U326-T326</f>
        <v/>
      </c>
    </row>
    <row r="328">
      <c r="J328" s="5" t="n"/>
    </row>
    <row r="329">
      <c r="F329" s="0" t="inlineStr">
        <is>
          <t>FCA010</t>
        </is>
      </c>
      <c r="G329" s="0" t="inlineStr">
        <is>
          <t>Aluminum Electrolytic Capacitors 3300uF</t>
        </is>
      </c>
      <c r="H329" s="0" t="inlineStr">
        <is>
          <t>Capacitors</t>
        </is>
      </c>
      <c r="I329" s="0" t="inlineStr">
        <is>
          <t>Number</t>
        </is>
      </c>
      <c r="V329" s="0">
        <f>AVERAGE(J330:U330)</f>
        <v/>
      </c>
      <c r="W329" s="0">
        <f>MAX(J330:U330)</f>
        <v/>
      </c>
      <c r="X329" s="0">
        <f>MIN(J330:U330)</f>
        <v/>
      </c>
    </row>
    <row r="330">
      <c r="I330" s="0" t="inlineStr">
        <is>
          <t>unit price</t>
        </is>
      </c>
    </row>
    <row r="331">
      <c r="I331" s="0" t="inlineStr">
        <is>
          <t>Price change</t>
        </is>
      </c>
      <c r="J331" s="5" t="inlineStr">
        <is>
          <t>-</t>
        </is>
      </c>
      <c r="K331" s="0">
        <f>K330-J330</f>
        <v/>
      </c>
      <c r="L331" s="0">
        <f>L330-K330</f>
        <v/>
      </c>
      <c r="M331" s="0">
        <f>M330-L330</f>
        <v/>
      </c>
      <c r="N331" s="0">
        <f>N330-M330</f>
        <v/>
      </c>
      <c r="O331" s="0">
        <f>O330-N330</f>
        <v/>
      </c>
      <c r="P331" s="0">
        <f>P330-O330</f>
        <v/>
      </c>
      <c r="Q331" s="0">
        <f>Q330-P330</f>
        <v/>
      </c>
      <c r="R331" s="0">
        <f>R330-Q330</f>
        <v/>
      </c>
      <c r="S331" s="0">
        <f>S330-R330</f>
        <v/>
      </c>
      <c r="T331" s="0">
        <f>T330-S330</f>
        <v/>
      </c>
      <c r="U331" s="0">
        <f>U330-T330</f>
        <v/>
      </c>
    </row>
    <row r="333">
      <c r="F333" s="0" t="inlineStr">
        <is>
          <t>FCC001</t>
        </is>
      </c>
      <c r="G333" s="0" t="inlineStr">
        <is>
          <t>Ceramic Capacitors C0G 1pF 100V</t>
        </is>
      </c>
      <c r="H333" s="0" t="inlineStr">
        <is>
          <t>Capacitors</t>
        </is>
      </c>
      <c r="I333" s="0" t="inlineStr">
        <is>
          <t>Number</t>
        </is>
      </c>
      <c r="V333" s="0">
        <f>AVERAGE(J334:U334)</f>
        <v/>
      </c>
      <c r="W333" s="0">
        <f>MAX(J334:U334)</f>
        <v/>
      </c>
      <c r="X333" s="0">
        <f>MIN(J334:U334)</f>
        <v/>
      </c>
    </row>
    <row r="334">
      <c r="I334" s="0" t="inlineStr">
        <is>
          <t>unit price</t>
        </is>
      </c>
    </row>
    <row r="335">
      <c r="I335" s="0" t="inlineStr">
        <is>
          <t>Price change</t>
        </is>
      </c>
      <c r="J335" s="5" t="inlineStr">
        <is>
          <t>-</t>
        </is>
      </c>
      <c r="K335" s="0">
        <f>K334-J334</f>
        <v/>
      </c>
      <c r="L335" s="0">
        <f>L334-K334</f>
        <v/>
      </c>
      <c r="M335" s="0">
        <f>M334-L334</f>
        <v/>
      </c>
      <c r="N335" s="0">
        <f>N334-M334</f>
        <v/>
      </c>
      <c r="O335" s="0">
        <f>O334-N334</f>
        <v/>
      </c>
      <c r="P335" s="0">
        <f>P334-O334</f>
        <v/>
      </c>
      <c r="Q335" s="0">
        <f>Q334-P334</f>
        <v/>
      </c>
      <c r="R335" s="0">
        <f>R334-Q334</f>
        <v/>
      </c>
      <c r="S335" s="0">
        <f>S334-R334</f>
        <v/>
      </c>
      <c r="T335" s="0">
        <f>T334-S334</f>
        <v/>
      </c>
      <c r="U335" s="0">
        <f>U334-T334</f>
        <v/>
      </c>
    </row>
    <row r="336">
      <c r="J336" s="5" t="n"/>
    </row>
    <row r="337">
      <c r="F337" s="0" t="inlineStr">
        <is>
          <t>FCC002</t>
        </is>
      </c>
      <c r="G337" s="0" t="inlineStr">
        <is>
          <t>Ceramic Capacitors C0G 4.7pF 100V</t>
        </is>
      </c>
      <c r="H337" s="0" t="inlineStr">
        <is>
          <t>Capacitors</t>
        </is>
      </c>
      <c r="I337" s="0" t="inlineStr">
        <is>
          <t>Number</t>
        </is>
      </c>
      <c r="V337" s="0">
        <f>AVERAGE(J338:U338)</f>
        <v/>
      </c>
      <c r="W337" s="0">
        <f>MAX(J338:U338)</f>
        <v/>
      </c>
      <c r="X337" s="0">
        <f>MIN(J338:U338)</f>
        <v/>
      </c>
    </row>
    <row r="338">
      <c r="I338" s="0" t="inlineStr">
        <is>
          <t>unit price</t>
        </is>
      </c>
    </row>
    <row r="339">
      <c r="I339" s="0" t="inlineStr">
        <is>
          <t>Price change</t>
        </is>
      </c>
      <c r="J339" s="5" t="inlineStr">
        <is>
          <t>-</t>
        </is>
      </c>
      <c r="K339" s="0">
        <f>K338-J338</f>
        <v/>
      </c>
      <c r="L339" s="0">
        <f>L338-K338</f>
        <v/>
      </c>
      <c r="M339" s="0">
        <f>M338-L338</f>
        <v/>
      </c>
      <c r="N339" s="0">
        <f>N338-M338</f>
        <v/>
      </c>
      <c r="O339" s="0">
        <f>O338-N338</f>
        <v/>
      </c>
      <c r="P339" s="0">
        <f>P338-O338</f>
        <v/>
      </c>
      <c r="Q339" s="0">
        <f>Q338-P338</f>
        <v/>
      </c>
      <c r="R339" s="0">
        <f>R338-Q338</f>
        <v/>
      </c>
      <c r="S339" s="0">
        <f>S338-R338</f>
        <v/>
      </c>
      <c r="T339" s="0">
        <f>T338-S338</f>
        <v/>
      </c>
      <c r="U339" s="0">
        <f>U338-T338</f>
        <v/>
      </c>
    </row>
    <row r="341">
      <c r="F341" s="0" t="inlineStr">
        <is>
          <t>FCC003</t>
        </is>
      </c>
      <c r="G341" s="0" t="inlineStr">
        <is>
          <t>Ceramic Capacitors C0G 10pF 100V 5%</t>
        </is>
      </c>
      <c r="H341" s="0" t="inlineStr">
        <is>
          <t>Capacitors</t>
        </is>
      </c>
      <c r="I341" s="0" t="inlineStr">
        <is>
          <t>Number</t>
        </is>
      </c>
      <c r="V341" s="0">
        <f>AVERAGE(J342:U342)</f>
        <v/>
      </c>
      <c r="W341" s="0">
        <f>MAX(J342:U342)</f>
        <v/>
      </c>
      <c r="X341" s="0">
        <f>MIN(J342:U342)</f>
        <v/>
      </c>
    </row>
    <row r="342">
      <c r="I342" s="0" t="inlineStr">
        <is>
          <t>unit price</t>
        </is>
      </c>
    </row>
    <row r="343">
      <c r="I343" s="0" t="inlineStr">
        <is>
          <t>Price change</t>
        </is>
      </c>
      <c r="J343" s="5" t="inlineStr">
        <is>
          <t>-</t>
        </is>
      </c>
      <c r="K343" s="0">
        <f>K342-J342</f>
        <v/>
      </c>
      <c r="L343" s="0">
        <f>L342-K342</f>
        <v/>
      </c>
      <c r="M343" s="0">
        <f>M342-L342</f>
        <v/>
      </c>
      <c r="N343" s="0">
        <f>N342-M342</f>
        <v/>
      </c>
      <c r="O343" s="0">
        <f>O342-N342</f>
        <v/>
      </c>
      <c r="P343" s="0">
        <f>P342-O342</f>
        <v/>
      </c>
      <c r="Q343" s="0">
        <f>Q342-P342</f>
        <v/>
      </c>
      <c r="R343" s="0">
        <f>R342-Q342</f>
        <v/>
      </c>
      <c r="S343" s="0">
        <f>S342-R342</f>
        <v/>
      </c>
      <c r="T343" s="0">
        <f>T342-S342</f>
        <v/>
      </c>
      <c r="U343" s="0">
        <f>U342-T342</f>
        <v/>
      </c>
    </row>
    <row r="344">
      <c r="J344" s="5" t="n"/>
    </row>
    <row r="345">
      <c r="F345" s="0" t="inlineStr">
        <is>
          <t>FCC004</t>
        </is>
      </c>
      <c r="G345" s="0" t="inlineStr">
        <is>
          <t>Ceramic Capacitors C0G 22pF 100V 5%</t>
        </is>
      </c>
      <c r="H345" s="0" t="inlineStr">
        <is>
          <t>Capacitors</t>
        </is>
      </c>
      <c r="I345" s="0" t="inlineStr">
        <is>
          <t>Number</t>
        </is>
      </c>
      <c r="V345" s="0">
        <f>AVERAGE(J346:U346)</f>
        <v/>
      </c>
      <c r="W345" s="0">
        <f>MAX(J346:U346)</f>
        <v/>
      </c>
      <c r="X345" s="0">
        <f>MIN(J346:U346)</f>
        <v/>
      </c>
    </row>
    <row r="346">
      <c r="I346" s="0" t="inlineStr">
        <is>
          <t>unit price</t>
        </is>
      </c>
    </row>
    <row r="347">
      <c r="I347" s="0" t="inlineStr">
        <is>
          <t>Price change</t>
        </is>
      </c>
      <c r="J347" s="5" t="inlineStr">
        <is>
          <t>-</t>
        </is>
      </c>
      <c r="K347" s="0">
        <f>K346-J346</f>
        <v/>
      </c>
      <c r="L347" s="0">
        <f>L346-K346</f>
        <v/>
      </c>
      <c r="M347" s="0">
        <f>M346-L346</f>
        <v/>
      </c>
      <c r="N347" s="0">
        <f>N346-M346</f>
        <v/>
      </c>
      <c r="O347" s="0">
        <f>O346-N346</f>
        <v/>
      </c>
      <c r="P347" s="0">
        <f>P346-O346</f>
        <v/>
      </c>
      <c r="Q347" s="0">
        <f>Q346-P346</f>
        <v/>
      </c>
      <c r="R347" s="0">
        <f>R346-Q346</f>
        <v/>
      </c>
      <c r="S347" s="0">
        <f>S346-R346</f>
        <v/>
      </c>
      <c r="T347" s="0">
        <f>T346-S346</f>
        <v/>
      </c>
      <c r="U347" s="0">
        <f>U346-T346</f>
        <v/>
      </c>
    </row>
    <row r="349">
      <c r="F349" s="0" t="inlineStr">
        <is>
          <t>FCC005</t>
        </is>
      </c>
      <c r="G349" s="0" t="inlineStr">
        <is>
          <t>Ceramic Capacitors C0G 47pF 100V 5%</t>
        </is>
      </c>
      <c r="H349" s="0" t="inlineStr">
        <is>
          <t>Capacitors</t>
        </is>
      </c>
      <c r="I349" s="0" t="inlineStr">
        <is>
          <t>Number</t>
        </is>
      </c>
      <c r="V349" s="0">
        <f>AVERAGE(J350:U350)</f>
        <v/>
      </c>
      <c r="W349" s="0">
        <f>MAX(J350:U350)</f>
        <v/>
      </c>
      <c r="X349" s="0">
        <f>MIN(J350:U350)</f>
        <v/>
      </c>
    </row>
    <row r="350">
      <c r="I350" s="0" t="inlineStr">
        <is>
          <t>unit price</t>
        </is>
      </c>
    </row>
    <row r="351">
      <c r="I351" s="0" t="inlineStr">
        <is>
          <t>Price change</t>
        </is>
      </c>
      <c r="J351" s="5" t="inlineStr">
        <is>
          <t>-</t>
        </is>
      </c>
      <c r="K351" s="0">
        <f>K350-J350</f>
        <v/>
      </c>
      <c r="L351" s="0">
        <f>L350-K350</f>
        <v/>
      </c>
      <c r="M351" s="0">
        <f>M350-L350</f>
        <v/>
      </c>
      <c r="N351" s="0">
        <f>N350-M350</f>
        <v/>
      </c>
      <c r="O351" s="0">
        <f>O350-N350</f>
        <v/>
      </c>
      <c r="P351" s="0">
        <f>P350-O350</f>
        <v/>
      </c>
      <c r="Q351" s="0">
        <f>Q350-P350</f>
        <v/>
      </c>
      <c r="R351" s="0">
        <f>R350-Q350</f>
        <v/>
      </c>
      <c r="S351" s="0">
        <f>S350-R350</f>
        <v/>
      </c>
      <c r="T351" s="0">
        <f>T350-S350</f>
        <v/>
      </c>
      <c r="U351" s="0">
        <f>U350-T350</f>
        <v/>
      </c>
    </row>
    <row r="352">
      <c r="J352" s="5" t="n"/>
    </row>
    <row r="353">
      <c r="F353" s="0" t="inlineStr">
        <is>
          <t>FCC006</t>
        </is>
      </c>
      <c r="G353" s="0" t="inlineStr">
        <is>
          <t>Ceramic Capacitors C0G 100pF 100V 5%</t>
        </is>
      </c>
      <c r="H353" s="0" t="inlineStr">
        <is>
          <t>Capacitors</t>
        </is>
      </c>
      <c r="I353" s="0" t="inlineStr">
        <is>
          <t>Number</t>
        </is>
      </c>
      <c r="V353" s="0">
        <f>AVERAGE(J354:U354)</f>
        <v/>
      </c>
      <c r="W353" s="0">
        <f>MAX(J354:U354)</f>
        <v/>
      </c>
      <c r="X353" s="0">
        <f>MIN(J354:U354)</f>
        <v/>
      </c>
    </row>
    <row r="354">
      <c r="I354" s="0" t="inlineStr">
        <is>
          <t>unit price</t>
        </is>
      </c>
    </row>
    <row r="355">
      <c r="I355" s="0" t="inlineStr">
        <is>
          <t>Price change</t>
        </is>
      </c>
      <c r="J355" s="5" t="inlineStr">
        <is>
          <t>-</t>
        </is>
      </c>
      <c r="K355" s="0">
        <f>K354-J354</f>
        <v/>
      </c>
      <c r="L355" s="0">
        <f>L354-K354</f>
        <v/>
      </c>
      <c r="M355" s="0">
        <f>M354-L354</f>
        <v/>
      </c>
      <c r="N355" s="0">
        <f>N354-M354</f>
        <v/>
      </c>
      <c r="O355" s="0">
        <f>O354-N354</f>
        <v/>
      </c>
      <c r="P355" s="0">
        <f>P354-O354</f>
        <v/>
      </c>
      <c r="Q355" s="0">
        <f>Q354-P354</f>
        <v/>
      </c>
      <c r="R355" s="0">
        <f>R354-Q354</f>
        <v/>
      </c>
      <c r="S355" s="0">
        <f>S354-R354</f>
        <v/>
      </c>
      <c r="T355" s="0">
        <f>T354-S354</f>
        <v/>
      </c>
      <c r="U355" s="0">
        <f>U354-T354</f>
        <v/>
      </c>
    </row>
    <row r="357">
      <c r="F357" s="0" t="inlineStr">
        <is>
          <t>FCC007</t>
        </is>
      </c>
      <c r="G357" s="0" t="inlineStr">
        <is>
          <t>Ceramic Capacitors C0G 220pF 100V 5%</t>
        </is>
      </c>
      <c r="H357" s="0" t="inlineStr">
        <is>
          <t>Capacitors</t>
        </is>
      </c>
      <c r="I357" s="0" t="inlineStr">
        <is>
          <t>Number</t>
        </is>
      </c>
      <c r="V357" s="0">
        <f>AVERAGE(J358:U358)</f>
        <v/>
      </c>
      <c r="W357" s="0">
        <f>MAX(J358:U358)</f>
        <v/>
      </c>
      <c r="X357" s="0">
        <f>MIN(J358:U358)</f>
        <v/>
      </c>
    </row>
    <row r="358">
      <c r="I358" s="0" t="inlineStr">
        <is>
          <t>unit price</t>
        </is>
      </c>
    </row>
    <row r="359">
      <c r="I359" s="0" t="inlineStr">
        <is>
          <t>Price change</t>
        </is>
      </c>
      <c r="J359" s="5" t="inlineStr">
        <is>
          <t>-</t>
        </is>
      </c>
      <c r="K359" s="0">
        <f>K358-J358</f>
        <v/>
      </c>
      <c r="L359" s="0">
        <f>L358-K358</f>
        <v/>
      </c>
      <c r="M359" s="0">
        <f>M358-L358</f>
        <v/>
      </c>
      <c r="N359" s="0">
        <f>N358-M358</f>
        <v/>
      </c>
      <c r="O359" s="0">
        <f>O358-N358</f>
        <v/>
      </c>
      <c r="P359" s="0">
        <f>P358-O358</f>
        <v/>
      </c>
      <c r="Q359" s="0">
        <f>Q358-P358</f>
        <v/>
      </c>
      <c r="R359" s="0">
        <f>R358-Q358</f>
        <v/>
      </c>
      <c r="S359" s="0">
        <f>S358-R358</f>
        <v/>
      </c>
      <c r="T359" s="0">
        <f>T358-S358</f>
        <v/>
      </c>
      <c r="U359" s="0">
        <f>U358-T358</f>
        <v/>
      </c>
    </row>
    <row r="360">
      <c r="J360" s="5" t="n"/>
    </row>
    <row r="361">
      <c r="F361" s="0" t="inlineStr">
        <is>
          <t>FCC008</t>
        </is>
      </c>
      <c r="G361" s="0" t="inlineStr">
        <is>
          <t>Ceramic Capacitors C0G 470pF 100V 5%</t>
        </is>
      </c>
      <c r="H361" s="0" t="inlineStr">
        <is>
          <t>Capacitors</t>
        </is>
      </c>
      <c r="I361" s="0" t="inlineStr">
        <is>
          <t>Number</t>
        </is>
      </c>
      <c r="V361" s="0">
        <f>AVERAGE(J362:U362)</f>
        <v/>
      </c>
      <c r="W361" s="0">
        <f>MAX(J362:U362)</f>
        <v/>
      </c>
      <c r="X361" s="0">
        <f>MIN(J362:U362)</f>
        <v/>
      </c>
    </row>
    <row r="362">
      <c r="I362" s="0" t="inlineStr">
        <is>
          <t>unit price</t>
        </is>
      </c>
    </row>
    <row r="363">
      <c r="I363" s="0" t="inlineStr">
        <is>
          <t>Price change</t>
        </is>
      </c>
      <c r="J363" s="5" t="inlineStr">
        <is>
          <t>-</t>
        </is>
      </c>
      <c r="K363" s="0">
        <f>K362-J362</f>
        <v/>
      </c>
      <c r="L363" s="0">
        <f>L362-K362</f>
        <v/>
      </c>
      <c r="M363" s="0">
        <f>M362-L362</f>
        <v/>
      </c>
      <c r="N363" s="0">
        <f>N362-M362</f>
        <v/>
      </c>
      <c r="O363" s="0">
        <f>O362-N362</f>
        <v/>
      </c>
      <c r="P363" s="0">
        <f>P362-O362</f>
        <v/>
      </c>
      <c r="Q363" s="0">
        <f>Q362-P362</f>
        <v/>
      </c>
      <c r="R363" s="0">
        <f>R362-Q362</f>
        <v/>
      </c>
      <c r="S363" s="0">
        <f>S362-R362</f>
        <v/>
      </c>
      <c r="T363" s="0">
        <f>T362-S362</f>
        <v/>
      </c>
      <c r="U363" s="0">
        <f>U362-T362</f>
        <v/>
      </c>
    </row>
    <row r="365">
      <c r="F365" s="0" t="inlineStr">
        <is>
          <t>FCC009</t>
        </is>
      </c>
      <c r="G365" s="0" t="inlineStr">
        <is>
          <t>Ceramic Capacitors C0G 1000pF 100V 5%</t>
        </is>
      </c>
      <c r="H365" s="0" t="inlineStr">
        <is>
          <t>Capacitors</t>
        </is>
      </c>
      <c r="I365" s="0" t="inlineStr">
        <is>
          <t>Number</t>
        </is>
      </c>
      <c r="V365" s="0">
        <f>AVERAGE(J366:U366)</f>
        <v/>
      </c>
      <c r="W365" s="0">
        <f>MAX(J366:U366)</f>
        <v/>
      </c>
      <c r="X365" s="0">
        <f>MIN(J366:U366)</f>
        <v/>
      </c>
    </row>
    <row r="366">
      <c r="I366" s="0" t="inlineStr">
        <is>
          <t>unit price</t>
        </is>
      </c>
    </row>
    <row r="367">
      <c r="I367" s="0" t="inlineStr">
        <is>
          <t>Price change</t>
        </is>
      </c>
      <c r="J367" s="5" t="inlineStr">
        <is>
          <t>-</t>
        </is>
      </c>
      <c r="K367" s="0">
        <f>K366-J366</f>
        <v/>
      </c>
      <c r="L367" s="0">
        <f>L366-K366</f>
        <v/>
      </c>
      <c r="M367" s="0">
        <f>M366-L366</f>
        <v/>
      </c>
      <c r="N367" s="0">
        <f>N366-M366</f>
        <v/>
      </c>
      <c r="O367" s="0">
        <f>O366-N366</f>
        <v/>
      </c>
      <c r="P367" s="0">
        <f>P366-O366</f>
        <v/>
      </c>
      <c r="Q367" s="0">
        <f>Q366-P366</f>
        <v/>
      </c>
      <c r="R367" s="0">
        <f>R366-Q366</f>
        <v/>
      </c>
      <c r="S367" s="0">
        <f>S366-R366</f>
        <v/>
      </c>
      <c r="T367" s="0">
        <f>T366-S366</f>
        <v/>
      </c>
      <c r="U367" s="0">
        <f>U366-T366</f>
        <v/>
      </c>
    </row>
    <row r="368">
      <c r="J368" s="5" t="n"/>
    </row>
    <row r="369">
      <c r="F369" s="0" t="inlineStr">
        <is>
          <t>FCC010</t>
        </is>
      </c>
      <c r="G369" s="0" t="inlineStr">
        <is>
          <t>Ceramic Capacitors C0G 3300pF 100V 5%</t>
        </is>
      </c>
      <c r="H369" s="0" t="inlineStr">
        <is>
          <t>Capacitors</t>
        </is>
      </c>
      <c r="I369" s="0" t="inlineStr">
        <is>
          <t>Number</t>
        </is>
      </c>
      <c r="V369" s="0">
        <f>AVERAGE(J370:U370)</f>
        <v/>
      </c>
      <c r="W369" s="0">
        <f>MAX(J370:U370)</f>
        <v/>
      </c>
      <c r="X369" s="0">
        <f>MIN(J370:U370)</f>
        <v/>
      </c>
    </row>
    <row r="370">
      <c r="I370" s="0" t="inlineStr">
        <is>
          <t>unit price</t>
        </is>
      </c>
    </row>
    <row r="371">
      <c r="I371" s="0" t="inlineStr">
        <is>
          <t>Price change</t>
        </is>
      </c>
      <c r="J371" s="5" t="inlineStr">
        <is>
          <t>-</t>
        </is>
      </c>
      <c r="K371" s="0">
        <f>K370-J370</f>
        <v/>
      </c>
      <c r="L371" s="0">
        <f>L370-K370</f>
        <v/>
      </c>
      <c r="M371" s="0">
        <f>M370-L370</f>
        <v/>
      </c>
      <c r="N371" s="0">
        <f>N370-M370</f>
        <v/>
      </c>
      <c r="O371" s="0">
        <f>O370-N370</f>
        <v/>
      </c>
      <c r="P371" s="0">
        <f>P370-O370</f>
        <v/>
      </c>
      <c r="Q371" s="0">
        <f>Q370-P370</f>
        <v/>
      </c>
      <c r="R371" s="0">
        <f>R370-Q370</f>
        <v/>
      </c>
      <c r="S371" s="0">
        <f>S370-R370</f>
        <v/>
      </c>
      <c r="T371" s="0">
        <f>T370-S370</f>
        <v/>
      </c>
      <c r="U371" s="0">
        <f>U370-T370</f>
        <v/>
      </c>
    </row>
    <row r="373">
      <c r="F373" s="0" t="inlineStr">
        <is>
          <t>FCC011</t>
        </is>
      </c>
      <c r="G373" s="0" t="inlineStr">
        <is>
          <t>Ceramic Capacitors Z5U .01uF 100V 20%</t>
        </is>
      </c>
      <c r="H373" s="0" t="inlineStr">
        <is>
          <t>Capacitors</t>
        </is>
      </c>
      <c r="I373" s="0" t="inlineStr">
        <is>
          <t>Number</t>
        </is>
      </c>
      <c r="V373" s="0">
        <f>AVERAGE(J374:U374)</f>
        <v/>
      </c>
      <c r="W373" s="0">
        <f>MAX(J374:U374)</f>
        <v/>
      </c>
      <c r="X373" s="0">
        <f>MIN(J374:U374)</f>
        <v/>
      </c>
    </row>
    <row r="374">
      <c r="I374" s="0" t="inlineStr">
        <is>
          <t>unit price</t>
        </is>
      </c>
    </row>
    <row r="375">
      <c r="I375" s="0" t="inlineStr">
        <is>
          <t>Price change</t>
        </is>
      </c>
      <c r="J375" s="5" t="inlineStr">
        <is>
          <t>-</t>
        </is>
      </c>
      <c r="K375" s="0">
        <f>K374-J374</f>
        <v/>
      </c>
      <c r="L375" s="0">
        <f>L374-K374</f>
        <v/>
      </c>
      <c r="M375" s="0">
        <f>M374-L374</f>
        <v/>
      </c>
      <c r="N375" s="0">
        <f>N374-M374</f>
        <v/>
      </c>
      <c r="O375" s="0">
        <f>O374-N374</f>
        <v/>
      </c>
      <c r="P375" s="0">
        <f>P374-O374</f>
        <v/>
      </c>
      <c r="Q375" s="0">
        <f>Q374-P374</f>
        <v/>
      </c>
      <c r="R375" s="0">
        <f>R374-Q374</f>
        <v/>
      </c>
      <c r="S375" s="0">
        <f>S374-R374</f>
        <v/>
      </c>
      <c r="T375" s="0">
        <f>T374-S374</f>
        <v/>
      </c>
      <c r="U375" s="0">
        <f>U374-T374</f>
        <v/>
      </c>
    </row>
    <row r="376">
      <c r="J376" s="5" t="n"/>
    </row>
    <row r="377">
      <c r="F377" s="0" t="inlineStr">
        <is>
          <t>FCC012</t>
        </is>
      </c>
      <c r="G377" s="0" t="inlineStr">
        <is>
          <t>Ceramic Capacitors X7R 0.1uF 50V 10%</t>
        </is>
      </c>
      <c r="H377" s="0" t="inlineStr">
        <is>
          <t>Capacitors</t>
        </is>
      </c>
      <c r="I377" s="0" t="inlineStr">
        <is>
          <t>Number</t>
        </is>
      </c>
      <c r="V377" s="0">
        <f>AVERAGE(J378:U378)</f>
        <v/>
      </c>
      <c r="W377" s="0">
        <f>MAX(J378:U378)</f>
        <v/>
      </c>
      <c r="X377" s="0">
        <f>MIN(J378:U378)</f>
        <v/>
      </c>
    </row>
    <row r="378">
      <c r="I378" s="0" t="inlineStr">
        <is>
          <t>unit price</t>
        </is>
      </c>
    </row>
    <row r="379">
      <c r="I379" s="0" t="inlineStr">
        <is>
          <t>Price change</t>
        </is>
      </c>
      <c r="J379" s="5" t="inlineStr">
        <is>
          <t>-</t>
        </is>
      </c>
      <c r="K379" s="0">
        <f>K378-J378</f>
        <v/>
      </c>
      <c r="L379" s="0">
        <f>L378-K378</f>
        <v/>
      </c>
      <c r="M379" s="0">
        <f>M378-L378</f>
        <v/>
      </c>
      <c r="N379" s="0">
        <f>N378-M378</f>
        <v/>
      </c>
      <c r="O379" s="0">
        <f>O378-N378</f>
        <v/>
      </c>
      <c r="P379" s="0">
        <f>P378-O378</f>
        <v/>
      </c>
      <c r="Q379" s="0">
        <f>Q378-P378</f>
        <v/>
      </c>
      <c r="R379" s="0">
        <f>R378-Q378</f>
        <v/>
      </c>
      <c r="S379" s="0">
        <f>S378-R378</f>
        <v/>
      </c>
      <c r="T379" s="0">
        <f>T378-S378</f>
        <v/>
      </c>
      <c r="U379" s="0">
        <f>U378-T378</f>
        <v/>
      </c>
    </row>
    <row r="381">
      <c r="F381" s="0" t="inlineStr">
        <is>
          <t>FCF001</t>
        </is>
      </c>
      <c r="G381" s="0" t="inlineStr">
        <is>
          <t>Film Capacitors 0.001uF 630V 10%</t>
        </is>
      </c>
      <c r="H381" s="0" t="inlineStr">
        <is>
          <t>Capacitors</t>
        </is>
      </c>
      <c r="I381" s="0" t="inlineStr">
        <is>
          <t>Number</t>
        </is>
      </c>
      <c r="V381" s="0">
        <f>AVERAGE(J382:U382)</f>
        <v/>
      </c>
      <c r="W381" s="0">
        <f>MAX(J382:U382)</f>
        <v/>
      </c>
      <c r="X381" s="0">
        <f>MIN(J382:U382)</f>
        <v/>
      </c>
    </row>
    <row r="382">
      <c r="I382" s="0" t="inlineStr">
        <is>
          <t>unit price</t>
        </is>
      </c>
    </row>
    <row r="383">
      <c r="I383" s="0" t="inlineStr">
        <is>
          <t>Price change</t>
        </is>
      </c>
      <c r="J383" s="5" t="inlineStr">
        <is>
          <t>-</t>
        </is>
      </c>
      <c r="K383" s="0">
        <f>K382-J382</f>
        <v/>
      </c>
      <c r="L383" s="0">
        <f>L382-K382</f>
        <v/>
      </c>
      <c r="M383" s="0">
        <f>M382-L382</f>
        <v/>
      </c>
      <c r="N383" s="0">
        <f>N382-M382</f>
        <v/>
      </c>
      <c r="O383" s="0">
        <f>O382-N382</f>
        <v/>
      </c>
      <c r="P383" s="0">
        <f>P382-O382</f>
        <v/>
      </c>
      <c r="Q383" s="0">
        <f>Q382-P382</f>
        <v/>
      </c>
      <c r="R383" s="0">
        <f>R382-Q382</f>
        <v/>
      </c>
      <c r="S383" s="0">
        <f>S382-R382</f>
        <v/>
      </c>
      <c r="T383" s="0">
        <f>T382-S382</f>
        <v/>
      </c>
      <c r="U383" s="0">
        <f>U382-T382</f>
        <v/>
      </c>
    </row>
    <row r="384">
      <c r="J384" s="5" t="n"/>
    </row>
    <row r="385">
      <c r="F385" s="0" t="inlineStr">
        <is>
          <t>FCF002</t>
        </is>
      </c>
      <c r="G385" s="0" t="inlineStr">
        <is>
          <t>Film Capacitors 2200pF 630V 5%</t>
        </is>
      </c>
      <c r="H385" s="0" t="inlineStr">
        <is>
          <t>Capacitors</t>
        </is>
      </c>
      <c r="I385" s="0" t="inlineStr">
        <is>
          <t>Number</t>
        </is>
      </c>
      <c r="V385" s="0">
        <f>AVERAGE(J386:U386)</f>
        <v/>
      </c>
      <c r="W385" s="0">
        <f>MAX(J386:U386)</f>
        <v/>
      </c>
      <c r="X385" s="0">
        <f>MIN(J386:U386)</f>
        <v/>
      </c>
    </row>
    <row r="386">
      <c r="I386" s="0" t="inlineStr">
        <is>
          <t>unit price</t>
        </is>
      </c>
    </row>
    <row r="387">
      <c r="I387" s="0" t="inlineStr">
        <is>
          <t>Price change</t>
        </is>
      </c>
      <c r="J387" s="5" t="inlineStr">
        <is>
          <t>-</t>
        </is>
      </c>
      <c r="K387" s="0">
        <f>K386-J386</f>
        <v/>
      </c>
      <c r="L387" s="0">
        <f>L386-K386</f>
        <v/>
      </c>
      <c r="M387" s="0">
        <f>M386-L386</f>
        <v/>
      </c>
      <c r="N387" s="0">
        <f>N386-M386</f>
        <v/>
      </c>
      <c r="O387" s="0">
        <f>O386-N386</f>
        <v/>
      </c>
      <c r="P387" s="0">
        <f>P386-O386</f>
        <v/>
      </c>
      <c r="Q387" s="0">
        <f>Q386-P386</f>
        <v/>
      </c>
      <c r="R387" s="0">
        <f>R386-Q386</f>
        <v/>
      </c>
      <c r="S387" s="0">
        <f>S386-R386</f>
        <v/>
      </c>
      <c r="T387" s="0">
        <f>T386-S386</f>
        <v/>
      </c>
      <c r="U387" s="0">
        <f>U386-T386</f>
        <v/>
      </c>
    </row>
    <row r="389">
      <c r="F389" s="0" t="inlineStr">
        <is>
          <t>FCF003</t>
        </is>
      </c>
      <c r="G389" s="0" t="inlineStr">
        <is>
          <t>Film Capacitors 4700uF 630V 10%</t>
        </is>
      </c>
      <c r="H389" s="0" t="inlineStr">
        <is>
          <t>Capacitors</t>
        </is>
      </c>
      <c r="I389" s="0" t="inlineStr">
        <is>
          <t>Number</t>
        </is>
      </c>
      <c r="V389" s="0">
        <f>AVERAGE(J390:U390)</f>
        <v/>
      </c>
      <c r="W389" s="0">
        <f>MAX(J390:U390)</f>
        <v/>
      </c>
      <c r="X389" s="0">
        <f>MIN(J390:U390)</f>
        <v/>
      </c>
    </row>
    <row r="390">
      <c r="I390" s="0" t="inlineStr">
        <is>
          <t>unit price</t>
        </is>
      </c>
    </row>
    <row r="391">
      <c r="I391" s="0" t="inlineStr">
        <is>
          <t>Price change</t>
        </is>
      </c>
      <c r="J391" s="5" t="inlineStr">
        <is>
          <t>-</t>
        </is>
      </c>
      <c r="K391" s="0">
        <f>K390-J390</f>
        <v/>
      </c>
      <c r="L391" s="0">
        <f>L390-K390</f>
        <v/>
      </c>
      <c r="M391" s="0">
        <f>M390-L390</f>
        <v/>
      </c>
      <c r="N391" s="0">
        <f>N390-M390</f>
        <v/>
      </c>
      <c r="O391" s="0">
        <f>O390-N390</f>
        <v/>
      </c>
      <c r="P391" s="0">
        <f>P390-O390</f>
        <v/>
      </c>
      <c r="Q391" s="0">
        <f>Q390-P390</f>
        <v/>
      </c>
      <c r="R391" s="0">
        <f>R390-Q390</f>
        <v/>
      </c>
      <c r="S391" s="0">
        <f>S390-R390</f>
        <v/>
      </c>
      <c r="T391" s="0">
        <f>T390-S390</f>
        <v/>
      </c>
      <c r="U391" s="0">
        <f>U390-T390</f>
        <v/>
      </c>
    </row>
    <row r="392">
      <c r="J392" s="5" t="n"/>
    </row>
    <row r="393">
      <c r="F393" s="0" t="inlineStr">
        <is>
          <t>FCF004</t>
        </is>
      </c>
      <c r="G393" s="0" t="inlineStr">
        <is>
          <t>Film Capacitors 0.01uF 250V 20%</t>
        </is>
      </c>
      <c r="H393" s="0" t="inlineStr">
        <is>
          <t>Capacitors</t>
        </is>
      </c>
      <c r="I393" s="0" t="inlineStr">
        <is>
          <t>Number</t>
        </is>
      </c>
      <c r="V393" s="0">
        <f>AVERAGE(J394:U394)</f>
        <v/>
      </c>
      <c r="W393" s="0">
        <f>MAX(J394:U394)</f>
        <v/>
      </c>
      <c r="X393" s="0">
        <f>MIN(J394:U394)</f>
        <v/>
      </c>
    </row>
    <row r="394">
      <c r="I394" s="0" t="inlineStr">
        <is>
          <t>unit price</t>
        </is>
      </c>
    </row>
    <row r="395">
      <c r="I395" s="0" t="inlineStr">
        <is>
          <t>Price change</t>
        </is>
      </c>
      <c r="J395" s="5" t="inlineStr">
        <is>
          <t>-</t>
        </is>
      </c>
      <c r="K395" s="0">
        <f>K394-J394</f>
        <v/>
      </c>
      <c r="L395" s="0">
        <f>L394-K394</f>
        <v/>
      </c>
      <c r="M395" s="0">
        <f>M394-L394</f>
        <v/>
      </c>
      <c r="N395" s="0">
        <f>N394-M394</f>
        <v/>
      </c>
      <c r="O395" s="0">
        <f>O394-N394</f>
        <v/>
      </c>
      <c r="P395" s="0">
        <f>P394-O394</f>
        <v/>
      </c>
      <c r="Q395" s="0">
        <f>Q394-P394</f>
        <v/>
      </c>
      <c r="R395" s="0">
        <f>R394-Q394</f>
        <v/>
      </c>
      <c r="S395" s="0">
        <f>S394-R394</f>
        <v/>
      </c>
      <c r="T395" s="0">
        <f>T394-S394</f>
        <v/>
      </c>
      <c r="U395" s="0">
        <f>U394-T394</f>
        <v/>
      </c>
    </row>
    <row r="397">
      <c r="F397" s="0" t="inlineStr">
        <is>
          <t>FCF005</t>
        </is>
      </c>
      <c r="G397" s="0" t="inlineStr">
        <is>
          <t>Film Capacitors 0.022uF 250V 5%</t>
        </is>
      </c>
      <c r="H397" s="0" t="inlineStr">
        <is>
          <t>Capacitors</t>
        </is>
      </c>
      <c r="I397" s="0" t="inlineStr">
        <is>
          <t>Number</t>
        </is>
      </c>
      <c r="V397" s="0">
        <f>AVERAGE(J398:U398)</f>
        <v/>
      </c>
      <c r="W397" s="0">
        <f>MAX(J398:U398)</f>
        <v/>
      </c>
      <c r="X397" s="0">
        <f>MIN(J398:U398)</f>
        <v/>
      </c>
    </row>
    <row r="398">
      <c r="I398" s="0" t="inlineStr">
        <is>
          <t>unit price</t>
        </is>
      </c>
    </row>
    <row r="399">
      <c r="I399" s="0" t="inlineStr">
        <is>
          <t>Price change</t>
        </is>
      </c>
      <c r="J399" s="5" t="inlineStr">
        <is>
          <t>-</t>
        </is>
      </c>
      <c r="K399" s="0">
        <f>K398-J398</f>
        <v/>
      </c>
      <c r="L399" s="0">
        <f>L398-K398</f>
        <v/>
      </c>
      <c r="M399" s="0">
        <f>M398-L398</f>
        <v/>
      </c>
      <c r="N399" s="0">
        <f>N398-M398</f>
        <v/>
      </c>
      <c r="O399" s="0">
        <f>O398-N398</f>
        <v/>
      </c>
      <c r="P399" s="0">
        <f>P398-O398</f>
        <v/>
      </c>
      <c r="Q399" s="0">
        <f>Q398-P398</f>
        <v/>
      </c>
      <c r="R399" s="0">
        <f>R398-Q398</f>
        <v/>
      </c>
      <c r="S399" s="0">
        <f>S398-R398</f>
        <v/>
      </c>
      <c r="T399" s="0">
        <f>T398-S398</f>
        <v/>
      </c>
      <c r="U399" s="0">
        <f>U398-T398</f>
        <v/>
      </c>
    </row>
    <row r="400">
      <c r="J400" s="5" t="n"/>
    </row>
    <row r="401">
      <c r="F401" s="0" t="inlineStr">
        <is>
          <t>FCF006</t>
        </is>
      </c>
      <c r="G401" s="0" t="inlineStr">
        <is>
          <t>Film Capacitors 0.047uF 250V 5%</t>
        </is>
      </c>
      <c r="H401" s="0" t="inlineStr">
        <is>
          <t>Capacitors</t>
        </is>
      </c>
      <c r="I401" s="0" t="inlineStr">
        <is>
          <t>Number</t>
        </is>
      </c>
      <c r="V401" s="0">
        <f>AVERAGE(J402:U402)</f>
        <v/>
      </c>
      <c r="W401" s="0">
        <f>MAX(J402:U402)</f>
        <v/>
      </c>
      <c r="X401" s="0">
        <f>MIN(J402:U402)</f>
        <v/>
      </c>
    </row>
    <row r="402">
      <c r="I402" s="0" t="inlineStr">
        <is>
          <t>unit price</t>
        </is>
      </c>
    </row>
    <row r="403">
      <c r="I403" s="0" t="inlineStr">
        <is>
          <t>Price change</t>
        </is>
      </c>
      <c r="J403" s="5" t="inlineStr">
        <is>
          <t>-</t>
        </is>
      </c>
      <c r="K403" s="0">
        <f>K402-J402</f>
        <v/>
      </c>
      <c r="L403" s="0">
        <f>L402-K402</f>
        <v/>
      </c>
      <c r="M403" s="0">
        <f>M402-L402</f>
        <v/>
      </c>
      <c r="N403" s="0">
        <f>N402-M402</f>
        <v/>
      </c>
      <c r="O403" s="0">
        <f>O402-N402</f>
        <v/>
      </c>
      <c r="P403" s="0">
        <f>P402-O402</f>
        <v/>
      </c>
      <c r="Q403" s="0">
        <f>Q402-P402</f>
        <v/>
      </c>
      <c r="R403" s="0">
        <f>R402-Q402</f>
        <v/>
      </c>
      <c r="S403" s="0">
        <f>S402-R402</f>
        <v/>
      </c>
      <c r="T403" s="0">
        <f>T402-S402</f>
        <v/>
      </c>
      <c r="U403" s="0">
        <f>U402-T402</f>
        <v/>
      </c>
    </row>
    <row r="405">
      <c r="F405" s="0" t="inlineStr">
        <is>
          <t>FCF007</t>
        </is>
      </c>
      <c r="G405" s="0" t="inlineStr">
        <is>
          <t>Film Capacitors 0.1uF 100V 5%</t>
        </is>
      </c>
      <c r="H405" s="0" t="inlineStr">
        <is>
          <t>Capacitors</t>
        </is>
      </c>
      <c r="I405" s="0" t="inlineStr">
        <is>
          <t>Number</t>
        </is>
      </c>
      <c r="V405" s="0">
        <f>AVERAGE(J406:U406)</f>
        <v/>
      </c>
      <c r="W405" s="0">
        <f>MAX(J406:U406)</f>
        <v/>
      </c>
      <c r="X405" s="0">
        <f>MIN(J406:U406)</f>
        <v/>
      </c>
    </row>
    <row r="406">
      <c r="I406" s="0" t="inlineStr">
        <is>
          <t>unit price</t>
        </is>
      </c>
    </row>
    <row r="407">
      <c r="I407" s="0" t="inlineStr">
        <is>
          <t>Price change</t>
        </is>
      </c>
      <c r="J407" s="5" t="inlineStr">
        <is>
          <t>-</t>
        </is>
      </c>
      <c r="K407" s="0">
        <f>K406-J406</f>
        <v/>
      </c>
      <c r="L407" s="0">
        <f>L406-K406</f>
        <v/>
      </c>
      <c r="M407" s="0">
        <f>M406-L406</f>
        <v/>
      </c>
      <c r="N407" s="0">
        <f>N406-M406</f>
        <v/>
      </c>
      <c r="O407" s="0">
        <f>O406-N406</f>
        <v/>
      </c>
      <c r="P407" s="0">
        <f>P406-O406</f>
        <v/>
      </c>
      <c r="Q407" s="0">
        <f>Q406-P406</f>
        <v/>
      </c>
      <c r="R407" s="0">
        <f>R406-Q406</f>
        <v/>
      </c>
      <c r="S407" s="0">
        <f>S406-R406</f>
        <v/>
      </c>
      <c r="T407" s="0">
        <f>T406-S406</f>
        <v/>
      </c>
      <c r="U407" s="0">
        <f>U406-T406</f>
        <v/>
      </c>
    </row>
    <row r="408">
      <c r="J408" s="5" t="n"/>
    </row>
    <row r="409">
      <c r="F409" s="0" t="inlineStr">
        <is>
          <t>FCF008</t>
        </is>
      </c>
      <c r="G409" s="0" t="inlineStr">
        <is>
          <t>Film Capacitors 0.22uF 250V 5%</t>
        </is>
      </c>
      <c r="H409" s="0" t="inlineStr">
        <is>
          <t>Capacitors</t>
        </is>
      </c>
      <c r="I409" s="0" t="inlineStr">
        <is>
          <t>Number</t>
        </is>
      </c>
      <c r="V409" s="0">
        <f>AVERAGE(J410:U410)</f>
        <v/>
      </c>
      <c r="W409" s="0">
        <f>MAX(J410:U410)</f>
        <v/>
      </c>
      <c r="X409" s="0">
        <f>MIN(J410:U410)</f>
        <v/>
      </c>
    </row>
    <row r="410">
      <c r="I410" s="0" t="inlineStr">
        <is>
          <t>unit price</t>
        </is>
      </c>
    </row>
    <row r="411">
      <c r="I411" s="0" t="inlineStr">
        <is>
          <t>Price change</t>
        </is>
      </c>
      <c r="J411" s="5" t="inlineStr">
        <is>
          <t>-</t>
        </is>
      </c>
      <c r="K411" s="0">
        <f>K410-J410</f>
        <v/>
      </c>
      <c r="L411" s="0">
        <f>L410-K410</f>
        <v/>
      </c>
      <c r="M411" s="0">
        <f>M410-L410</f>
        <v/>
      </c>
      <c r="N411" s="0">
        <f>N410-M410</f>
        <v/>
      </c>
      <c r="O411" s="0">
        <f>O410-N410</f>
        <v/>
      </c>
      <c r="P411" s="0">
        <f>P410-O410</f>
        <v/>
      </c>
      <c r="Q411" s="0">
        <f>Q410-P410</f>
        <v/>
      </c>
      <c r="R411" s="0">
        <f>R410-Q410</f>
        <v/>
      </c>
      <c r="S411" s="0">
        <f>S410-R410</f>
        <v/>
      </c>
      <c r="T411" s="0">
        <f>T410-S410</f>
        <v/>
      </c>
      <c r="U411" s="0">
        <f>U410-T410</f>
        <v/>
      </c>
    </row>
    <row r="413">
      <c r="F413" s="0" t="inlineStr">
        <is>
          <t>FCF009</t>
        </is>
      </c>
      <c r="G413" s="0" t="inlineStr">
        <is>
          <t>Film Capacitors 0.47uF 250V 5%</t>
        </is>
      </c>
      <c r="H413" s="0" t="inlineStr">
        <is>
          <t>Capacitors</t>
        </is>
      </c>
      <c r="I413" s="0" t="inlineStr">
        <is>
          <t>Number</t>
        </is>
      </c>
      <c r="V413" s="0">
        <f>AVERAGE(J414:U414)</f>
        <v/>
      </c>
      <c r="W413" s="0">
        <f>MAX(J414:U414)</f>
        <v/>
      </c>
      <c r="X413" s="0">
        <f>MIN(J414:U414)</f>
        <v/>
      </c>
    </row>
    <row r="414">
      <c r="I414" s="0" t="inlineStr">
        <is>
          <t>unit price</t>
        </is>
      </c>
    </row>
    <row r="415">
      <c r="I415" s="0" t="inlineStr">
        <is>
          <t>Price change</t>
        </is>
      </c>
      <c r="J415" s="5" t="inlineStr">
        <is>
          <t>-</t>
        </is>
      </c>
      <c r="K415" s="0">
        <f>K414-J414</f>
        <v/>
      </c>
      <c r="L415" s="0">
        <f>L414-K414</f>
        <v/>
      </c>
      <c r="M415" s="0">
        <f>M414-L414</f>
        <v/>
      </c>
      <c r="N415" s="0">
        <f>N414-M414</f>
        <v/>
      </c>
      <c r="O415" s="0">
        <f>O414-N414</f>
        <v/>
      </c>
      <c r="P415" s="0">
        <f>P414-O414</f>
        <v/>
      </c>
      <c r="Q415" s="0">
        <f>Q414-P414</f>
        <v/>
      </c>
      <c r="R415" s="0">
        <f>R414-Q414</f>
        <v/>
      </c>
      <c r="S415" s="0">
        <f>S414-R414</f>
        <v/>
      </c>
      <c r="T415" s="0">
        <f>T414-S414</f>
        <v/>
      </c>
      <c r="U415" s="0">
        <f>U414-T414</f>
        <v/>
      </c>
    </row>
    <row r="416">
      <c r="J416" s="5" t="n"/>
    </row>
    <row r="417">
      <c r="F417" s="0" t="inlineStr">
        <is>
          <t>FCF010</t>
        </is>
      </c>
      <c r="G417" s="0" t="inlineStr">
        <is>
          <t>Film Capacitors 1uF 250V 5%</t>
        </is>
      </c>
      <c r="H417" s="0" t="inlineStr">
        <is>
          <t>Capacitors</t>
        </is>
      </c>
      <c r="I417" s="0" t="inlineStr">
        <is>
          <t>Number</t>
        </is>
      </c>
      <c r="V417" s="0">
        <f>AVERAGE(J418:U418)</f>
        <v/>
      </c>
      <c r="W417" s="0">
        <f>MAX(J418:U418)</f>
        <v/>
      </c>
      <c r="X417" s="0">
        <f>MIN(J418:U418)</f>
        <v/>
      </c>
    </row>
    <row r="418">
      <c r="I418" s="0" t="inlineStr">
        <is>
          <t>unit price</t>
        </is>
      </c>
    </row>
    <row r="419">
      <c r="I419" s="0" t="inlineStr">
        <is>
          <t>Price change</t>
        </is>
      </c>
      <c r="J419" s="5" t="inlineStr">
        <is>
          <t>-</t>
        </is>
      </c>
      <c r="K419" s="0">
        <f>K418-J418</f>
        <v/>
      </c>
      <c r="L419" s="0">
        <f>L418-K418</f>
        <v/>
      </c>
      <c r="M419" s="0">
        <f>M418-L418</f>
        <v/>
      </c>
      <c r="N419" s="0">
        <f>N418-M418</f>
        <v/>
      </c>
      <c r="O419" s="0">
        <f>O418-N418</f>
        <v/>
      </c>
      <c r="P419" s="0">
        <f>P418-O418</f>
        <v/>
      </c>
      <c r="Q419" s="0">
        <f>Q418-P418</f>
        <v/>
      </c>
      <c r="R419" s="0">
        <f>R418-Q418</f>
        <v/>
      </c>
      <c r="S419" s="0">
        <f>S418-R418</f>
        <v/>
      </c>
      <c r="T419" s="0">
        <f>T418-S418</f>
        <v/>
      </c>
      <c r="U419" s="0">
        <f>U418-T418</f>
        <v/>
      </c>
    </row>
    <row r="421">
      <c r="F421" s="0" t="inlineStr">
        <is>
          <t>FCF011</t>
        </is>
      </c>
      <c r="G421" s="0" t="inlineStr">
        <is>
          <t>Film Capacitors 2.2uF 250V 5%</t>
        </is>
      </c>
      <c r="H421" s="0" t="inlineStr">
        <is>
          <t>Capacitors</t>
        </is>
      </c>
      <c r="I421" s="0" t="inlineStr">
        <is>
          <t>Number</t>
        </is>
      </c>
      <c r="V421" s="0">
        <f>AVERAGE(J422:U422)</f>
        <v/>
      </c>
      <c r="W421" s="0">
        <f>MAX(J422:U422)</f>
        <v/>
      </c>
      <c r="X421" s="0">
        <f>MIN(J422:U422)</f>
        <v/>
      </c>
    </row>
    <row r="422">
      <c r="I422" s="0" t="inlineStr">
        <is>
          <t>unit price</t>
        </is>
      </c>
    </row>
    <row r="423">
      <c r="I423" s="0" t="inlineStr">
        <is>
          <t>Price change</t>
        </is>
      </c>
      <c r="J423" s="5" t="inlineStr">
        <is>
          <t>-</t>
        </is>
      </c>
      <c r="K423" s="0">
        <f>K422-J422</f>
        <v/>
      </c>
      <c r="L423" s="0">
        <f>L422-K422</f>
        <v/>
      </c>
      <c r="M423" s="0">
        <f>M422-L422</f>
        <v/>
      </c>
      <c r="N423" s="0">
        <f>N422-M422</f>
        <v/>
      </c>
      <c r="O423" s="0">
        <f>O422-N422</f>
        <v/>
      </c>
      <c r="P423" s="0">
        <f>P422-O422</f>
        <v/>
      </c>
      <c r="Q423" s="0">
        <f>Q422-P422</f>
        <v/>
      </c>
      <c r="R423" s="0">
        <f>R422-Q422</f>
        <v/>
      </c>
      <c r="S423" s="0">
        <f>S422-R422</f>
        <v/>
      </c>
      <c r="T423" s="0">
        <f>T422-S422</f>
        <v/>
      </c>
      <c r="U423" s="0">
        <f>U422-T422</f>
        <v/>
      </c>
    </row>
    <row r="424">
      <c r="J424" s="5" t="n"/>
    </row>
    <row r="425">
      <c r="F425" s="0" t="inlineStr">
        <is>
          <t>FCF012</t>
        </is>
      </c>
      <c r="G425" s="0" t="inlineStr">
        <is>
          <t>Film Capacitors 4.7uF 250V 5%</t>
        </is>
      </c>
      <c r="H425" s="0" t="inlineStr">
        <is>
          <t>Capacitors</t>
        </is>
      </c>
      <c r="I425" s="0" t="inlineStr">
        <is>
          <t>Number</t>
        </is>
      </c>
      <c r="V425" s="0">
        <f>AVERAGE(J426:U426)</f>
        <v/>
      </c>
      <c r="W425" s="0">
        <f>MAX(J426:U426)</f>
        <v/>
      </c>
      <c r="X425" s="0">
        <f>MIN(J426:U426)</f>
        <v/>
      </c>
    </row>
    <row r="426">
      <c r="I426" s="0" t="inlineStr">
        <is>
          <t>unit price</t>
        </is>
      </c>
    </row>
    <row r="427">
      <c r="I427" s="0" t="inlineStr">
        <is>
          <t>Price change</t>
        </is>
      </c>
      <c r="J427" s="5" t="inlineStr">
        <is>
          <t>-</t>
        </is>
      </c>
      <c r="K427" s="0">
        <f>K426-J426</f>
        <v/>
      </c>
      <c r="L427" s="0">
        <f>L426-K426</f>
        <v/>
      </c>
      <c r="M427" s="0">
        <f>M426-L426</f>
        <v/>
      </c>
      <c r="N427" s="0">
        <f>N426-M426</f>
        <v/>
      </c>
      <c r="O427" s="0">
        <f>O426-N426</f>
        <v/>
      </c>
      <c r="P427" s="0">
        <f>P426-O426</f>
        <v/>
      </c>
      <c r="Q427" s="0">
        <f>Q426-P426</f>
        <v/>
      </c>
      <c r="R427" s="0">
        <f>R426-Q426</f>
        <v/>
      </c>
      <c r="S427" s="0">
        <f>S426-R426</f>
        <v/>
      </c>
      <c r="T427" s="0">
        <f>T426-S426</f>
        <v/>
      </c>
      <c r="U427" s="0">
        <f>U426-T426</f>
        <v/>
      </c>
    </row>
    <row r="429">
      <c r="F429" s="0" t="inlineStr">
        <is>
          <t>FCF013</t>
        </is>
      </c>
      <c r="G429" s="0" t="inlineStr">
        <is>
          <t>Film Capacitors 4.7uF 400V 5%</t>
        </is>
      </c>
      <c r="H429" s="0" t="inlineStr">
        <is>
          <t>Capacitors</t>
        </is>
      </c>
      <c r="I429" s="0" t="inlineStr">
        <is>
          <t>Number</t>
        </is>
      </c>
      <c r="V429" s="0">
        <f>AVERAGE(J430:U430)</f>
        <v/>
      </c>
      <c r="W429" s="0">
        <f>MAX(J430:U430)</f>
        <v/>
      </c>
      <c r="X429" s="0">
        <f>MIN(J430:U430)</f>
        <v/>
      </c>
    </row>
    <row r="430">
      <c r="I430" s="0" t="inlineStr">
        <is>
          <t>unit price</t>
        </is>
      </c>
    </row>
    <row r="431">
      <c r="I431" s="0" t="inlineStr">
        <is>
          <t>Price change</t>
        </is>
      </c>
      <c r="J431" s="5" t="inlineStr">
        <is>
          <t>-</t>
        </is>
      </c>
      <c r="K431" s="0">
        <f>K430-J430</f>
        <v/>
      </c>
      <c r="L431" s="0">
        <f>L430-K430</f>
        <v/>
      </c>
      <c r="M431" s="0">
        <f>M430-L430</f>
        <v/>
      </c>
      <c r="N431" s="0">
        <f>N430-M430</f>
        <v/>
      </c>
      <c r="O431" s="0">
        <f>O430-N430</f>
        <v/>
      </c>
      <c r="P431" s="0">
        <f>P430-O430</f>
        <v/>
      </c>
      <c r="Q431" s="0">
        <f>Q430-P430</f>
        <v/>
      </c>
      <c r="R431" s="0">
        <f>R430-Q430</f>
        <v/>
      </c>
      <c r="S431" s="0">
        <f>S430-R430</f>
        <v/>
      </c>
      <c r="T431" s="0">
        <f>T430-S430</f>
        <v/>
      </c>
      <c r="U431" s="0">
        <f>U430-T430</f>
        <v/>
      </c>
    </row>
    <row r="432">
      <c r="J432" s="5" t="n"/>
    </row>
    <row r="433">
      <c r="F433" s="0" t="inlineStr">
        <is>
          <t>FCF014</t>
        </is>
      </c>
      <c r="G433" s="0" t="inlineStr">
        <is>
          <t>Film Capacitors 10uF 500V 5%</t>
        </is>
      </c>
      <c r="H433" s="0" t="inlineStr">
        <is>
          <t>Capacitors</t>
        </is>
      </c>
      <c r="I433" s="0" t="inlineStr">
        <is>
          <t>Number</t>
        </is>
      </c>
      <c r="V433" s="0">
        <f>AVERAGE(J434:U434)</f>
        <v/>
      </c>
      <c r="W433" s="0">
        <f>MAX(J434:U434)</f>
        <v/>
      </c>
      <c r="X433" s="0">
        <f>MIN(J434:U434)</f>
        <v/>
      </c>
    </row>
    <row r="434">
      <c r="I434" s="0" t="inlineStr">
        <is>
          <t>unit price</t>
        </is>
      </c>
    </row>
    <row r="435">
      <c r="I435" s="0" t="inlineStr">
        <is>
          <t>Price change</t>
        </is>
      </c>
      <c r="J435" s="5" t="inlineStr">
        <is>
          <t>-</t>
        </is>
      </c>
      <c r="K435" s="0">
        <f>K434-J434</f>
        <v/>
      </c>
      <c r="L435" s="0">
        <f>L434-K434</f>
        <v/>
      </c>
      <c r="M435" s="0">
        <f>M434-L434</f>
        <v/>
      </c>
      <c r="N435" s="0">
        <f>N434-M434</f>
        <v/>
      </c>
      <c r="O435" s="0">
        <f>O434-N434</f>
        <v/>
      </c>
      <c r="P435" s="0">
        <f>P434-O434</f>
        <v/>
      </c>
      <c r="Q435" s="0">
        <f>Q434-P434</f>
        <v/>
      </c>
      <c r="R435" s="0">
        <f>R434-Q434</f>
        <v/>
      </c>
      <c r="S435" s="0">
        <f>S434-R434</f>
        <v/>
      </c>
      <c r="T435" s="0">
        <f>T434-S434</f>
        <v/>
      </c>
      <c r="U435" s="0">
        <f>U434-T434</f>
        <v/>
      </c>
    </row>
    <row r="437">
      <c r="F437" s="0" t="inlineStr">
        <is>
          <t>FCF015</t>
        </is>
      </c>
      <c r="G437" s="0" t="inlineStr">
        <is>
          <t>Film Capacitors 22.0uF 100V 20%</t>
        </is>
      </c>
      <c r="H437" s="0" t="inlineStr">
        <is>
          <t>Capacitors</t>
        </is>
      </c>
      <c r="I437" s="0" t="inlineStr">
        <is>
          <t>Number</t>
        </is>
      </c>
      <c r="V437" s="0">
        <f>AVERAGE(J438:U438)</f>
        <v/>
      </c>
      <c r="W437" s="0">
        <f>MAX(J438:U438)</f>
        <v/>
      </c>
      <c r="X437" s="0">
        <f>MIN(J438:U438)</f>
        <v/>
      </c>
    </row>
    <row r="438">
      <c r="I438" s="0" t="inlineStr">
        <is>
          <t>unit price</t>
        </is>
      </c>
    </row>
    <row r="439">
      <c r="I439" s="0" t="inlineStr">
        <is>
          <t>Price change</t>
        </is>
      </c>
      <c r="J439" s="5" t="inlineStr">
        <is>
          <t>-</t>
        </is>
      </c>
      <c r="K439" s="0">
        <f>K438-J438</f>
        <v/>
      </c>
      <c r="L439" s="0">
        <f>L438-K438</f>
        <v/>
      </c>
      <c r="M439" s="0">
        <f>M438-L438</f>
        <v/>
      </c>
      <c r="N439" s="0">
        <f>N438-M438</f>
        <v/>
      </c>
      <c r="O439" s="0">
        <f>O438-N438</f>
        <v/>
      </c>
      <c r="P439" s="0">
        <f>P438-O438</f>
        <v/>
      </c>
      <c r="Q439" s="0">
        <f>Q438-P438</f>
        <v/>
      </c>
      <c r="R439" s="0">
        <f>R438-Q438</f>
        <v/>
      </c>
      <c r="S439" s="0">
        <f>S438-R438</f>
        <v/>
      </c>
      <c r="T439" s="0">
        <f>T438-S438</f>
        <v/>
      </c>
      <c r="U439" s="0">
        <f>U438-T438</f>
        <v/>
      </c>
    </row>
    <row r="440">
      <c r="J440" s="5" t="n"/>
    </row>
    <row r="441">
      <c r="F441" s="0" t="inlineStr">
        <is>
          <t>FCP001</t>
        </is>
      </c>
      <c r="G441" s="0" t="inlineStr">
        <is>
          <t>Polystyrene Capacitors 150pF 50V</t>
        </is>
      </c>
      <c r="H441" s="0" t="inlineStr">
        <is>
          <t>Capacitors</t>
        </is>
      </c>
      <c r="I441" s="0" t="inlineStr">
        <is>
          <t>Number</t>
        </is>
      </c>
      <c r="V441" s="0">
        <f>AVERAGE(J442:U442)</f>
        <v/>
      </c>
      <c r="W441" s="0">
        <f>MAX(J442:U442)</f>
        <v/>
      </c>
      <c r="X441" s="0">
        <f>MIN(J442:U442)</f>
        <v/>
      </c>
    </row>
    <row r="442">
      <c r="I442" s="0" t="inlineStr">
        <is>
          <t>unit price</t>
        </is>
      </c>
    </row>
    <row r="443">
      <c r="I443" s="0" t="inlineStr">
        <is>
          <t>Price change</t>
        </is>
      </c>
      <c r="J443" s="5" t="inlineStr">
        <is>
          <t>-</t>
        </is>
      </c>
      <c r="K443" s="0">
        <f>K442-J442</f>
        <v/>
      </c>
      <c r="L443" s="0">
        <f>L442-K442</f>
        <v/>
      </c>
      <c r="M443" s="0">
        <f>M442-L442</f>
        <v/>
      </c>
      <c r="N443" s="0">
        <f>N442-M442</f>
        <v/>
      </c>
      <c r="O443" s="0">
        <f>O442-N442</f>
        <v/>
      </c>
      <c r="P443" s="0">
        <f>P442-O442</f>
        <v/>
      </c>
      <c r="Q443" s="0">
        <f>Q442-P442</f>
        <v/>
      </c>
      <c r="R443" s="0">
        <f>R442-Q442</f>
        <v/>
      </c>
      <c r="S443" s="0">
        <f>S442-R442</f>
        <v/>
      </c>
      <c r="T443" s="0">
        <f>T442-S442</f>
        <v/>
      </c>
      <c r="U443" s="0">
        <f>U442-T442</f>
        <v/>
      </c>
    </row>
    <row r="445">
      <c r="F445" s="0" t="inlineStr">
        <is>
          <t>FCP002</t>
        </is>
      </c>
      <c r="G445" s="0" t="inlineStr">
        <is>
          <t>Polystyrene Capacitors 180pF 50V</t>
        </is>
      </c>
      <c r="H445" s="0" t="inlineStr">
        <is>
          <t>Capacitors</t>
        </is>
      </c>
      <c r="I445" s="0" t="inlineStr">
        <is>
          <t>Number</t>
        </is>
      </c>
      <c r="V445" s="0">
        <f>AVERAGE(J446:U446)</f>
        <v/>
      </c>
      <c r="W445" s="0">
        <f>MAX(J446:U446)</f>
        <v/>
      </c>
      <c r="X445" s="0">
        <f>MIN(J446:U446)</f>
        <v/>
      </c>
    </row>
    <row r="446">
      <c r="I446" s="0" t="inlineStr">
        <is>
          <t>unit price</t>
        </is>
      </c>
    </row>
    <row r="447">
      <c r="I447" s="0" t="inlineStr">
        <is>
          <t>Price change</t>
        </is>
      </c>
      <c r="J447" s="5" t="inlineStr">
        <is>
          <t>-</t>
        </is>
      </c>
      <c r="K447" s="0">
        <f>K446-J446</f>
        <v/>
      </c>
      <c r="L447" s="0">
        <f>L446-K446</f>
        <v/>
      </c>
      <c r="M447" s="0">
        <f>M446-L446</f>
        <v/>
      </c>
      <c r="N447" s="0">
        <f>N446-M446</f>
        <v/>
      </c>
      <c r="O447" s="0">
        <f>O446-N446</f>
        <v/>
      </c>
      <c r="P447" s="0">
        <f>P446-O446</f>
        <v/>
      </c>
      <c r="Q447" s="0">
        <f>Q446-P446</f>
        <v/>
      </c>
      <c r="R447" s="0">
        <f>R446-Q446</f>
        <v/>
      </c>
      <c r="S447" s="0">
        <f>S446-R446</f>
        <v/>
      </c>
      <c r="T447" s="0">
        <f>T446-S446</f>
        <v/>
      </c>
      <c r="U447" s="0">
        <f>U446-T446</f>
        <v/>
      </c>
    </row>
    <row r="448">
      <c r="J448" s="5" t="n"/>
    </row>
    <row r="449">
      <c r="F449" s="0" t="inlineStr">
        <is>
          <t>FCP003</t>
        </is>
      </c>
      <c r="G449" s="0" t="inlineStr">
        <is>
          <t>Polystyrene Capacitors 220pF 50V</t>
        </is>
      </c>
      <c r="H449" s="0" t="inlineStr">
        <is>
          <t>Capacitors</t>
        </is>
      </c>
      <c r="I449" s="0" t="inlineStr">
        <is>
          <t>Number</t>
        </is>
      </c>
      <c r="V449" s="0">
        <f>AVERAGE(J450:U450)</f>
        <v/>
      </c>
      <c r="W449" s="0">
        <f>MAX(J450:U450)</f>
        <v/>
      </c>
      <c r="X449" s="0">
        <f>MIN(J450:U450)</f>
        <v/>
      </c>
    </row>
    <row r="450">
      <c r="I450" s="0" t="inlineStr">
        <is>
          <t>unit price</t>
        </is>
      </c>
    </row>
    <row r="451">
      <c r="I451" s="0" t="inlineStr">
        <is>
          <t>Price change</t>
        </is>
      </c>
      <c r="J451" s="5" t="inlineStr">
        <is>
          <t>-</t>
        </is>
      </c>
      <c r="K451" s="0">
        <f>K450-J450</f>
        <v/>
      </c>
      <c r="L451" s="0">
        <f>L450-K450</f>
        <v/>
      </c>
      <c r="M451" s="0">
        <f>M450-L450</f>
        <v/>
      </c>
      <c r="N451" s="0">
        <f>N450-M450</f>
        <v/>
      </c>
      <c r="O451" s="0">
        <f>O450-N450</f>
        <v/>
      </c>
      <c r="P451" s="0">
        <f>P450-O450</f>
        <v/>
      </c>
      <c r="Q451" s="0">
        <f>Q450-P450</f>
        <v/>
      </c>
      <c r="R451" s="0">
        <f>R450-Q450</f>
        <v/>
      </c>
      <c r="S451" s="0">
        <f>S450-R450</f>
        <v/>
      </c>
      <c r="T451" s="0">
        <f>T450-S450</f>
        <v/>
      </c>
      <c r="U451" s="0">
        <f>U450-T450</f>
        <v/>
      </c>
    </row>
    <row r="453">
      <c r="F453" s="0" t="inlineStr">
        <is>
          <t>FCP004</t>
        </is>
      </c>
      <c r="G453" s="0" t="inlineStr">
        <is>
          <t>Polystyrene Capacitors 270pF 50V</t>
        </is>
      </c>
      <c r="H453" s="0" t="inlineStr">
        <is>
          <t>Capacitors</t>
        </is>
      </c>
      <c r="I453" s="0" t="inlineStr">
        <is>
          <t>Number</t>
        </is>
      </c>
      <c r="V453" s="0">
        <f>AVERAGE(J454:U454)</f>
        <v/>
      </c>
      <c r="W453" s="0">
        <f>MAX(J454:U454)</f>
        <v/>
      </c>
      <c r="X453" s="0">
        <f>MIN(J454:U454)</f>
        <v/>
      </c>
    </row>
    <row r="454">
      <c r="I454" s="0" t="inlineStr">
        <is>
          <t>unit price</t>
        </is>
      </c>
    </row>
    <row r="455">
      <c r="I455" s="0" t="inlineStr">
        <is>
          <t>Price change</t>
        </is>
      </c>
      <c r="J455" s="5" t="inlineStr">
        <is>
          <t>-</t>
        </is>
      </c>
      <c r="K455" s="0">
        <f>K454-J454</f>
        <v/>
      </c>
      <c r="L455" s="0">
        <f>L454-K454</f>
        <v/>
      </c>
      <c r="M455" s="0">
        <f>M454-L454</f>
        <v/>
      </c>
      <c r="N455" s="0">
        <f>N454-M454</f>
        <v/>
      </c>
      <c r="O455" s="0">
        <f>O454-N454</f>
        <v/>
      </c>
      <c r="P455" s="0">
        <f>P454-O454</f>
        <v/>
      </c>
      <c r="Q455" s="0">
        <f>Q454-P454</f>
        <v/>
      </c>
      <c r="R455" s="0">
        <f>R454-Q454</f>
        <v/>
      </c>
      <c r="S455" s="0">
        <f>S454-R454</f>
        <v/>
      </c>
      <c r="T455" s="0">
        <f>T454-S454</f>
        <v/>
      </c>
      <c r="U455" s="0">
        <f>U454-T454</f>
        <v/>
      </c>
    </row>
    <row r="456">
      <c r="J456" s="5" t="n"/>
    </row>
    <row r="457">
      <c r="F457" s="0" t="inlineStr">
        <is>
          <t>FCP005</t>
        </is>
      </c>
      <c r="G457" s="0" t="inlineStr">
        <is>
          <t>Polystyrene Capacitors 330pF 50V</t>
        </is>
      </c>
      <c r="H457" s="0" t="inlineStr">
        <is>
          <t>Capacitors</t>
        </is>
      </c>
      <c r="I457" s="0" t="inlineStr">
        <is>
          <t>Number</t>
        </is>
      </c>
      <c r="V457" s="0">
        <f>AVERAGE(J458:U458)</f>
        <v/>
      </c>
      <c r="W457" s="0">
        <f>MAX(J458:U458)</f>
        <v/>
      </c>
      <c r="X457" s="0">
        <f>MIN(J458:U458)</f>
        <v/>
      </c>
    </row>
    <row r="458">
      <c r="I458" s="0" t="inlineStr">
        <is>
          <t>unit price</t>
        </is>
      </c>
    </row>
    <row r="459">
      <c r="I459" s="0" t="inlineStr">
        <is>
          <t>Price change</t>
        </is>
      </c>
      <c r="J459" s="5" t="inlineStr">
        <is>
          <t>-</t>
        </is>
      </c>
      <c r="K459" s="0">
        <f>K458-J458</f>
        <v/>
      </c>
      <c r="L459" s="0">
        <f>L458-K458</f>
        <v/>
      </c>
      <c r="M459" s="0">
        <f>M458-L458</f>
        <v/>
      </c>
      <c r="N459" s="0">
        <f>N458-M458</f>
        <v/>
      </c>
      <c r="O459" s="0">
        <f>O458-N458</f>
        <v/>
      </c>
      <c r="P459" s="0">
        <f>P458-O458</f>
        <v/>
      </c>
      <c r="Q459" s="0">
        <f>Q458-P458</f>
        <v/>
      </c>
      <c r="R459" s="0">
        <f>R458-Q458</f>
        <v/>
      </c>
      <c r="S459" s="0">
        <f>S458-R458</f>
        <v/>
      </c>
      <c r="T459" s="0">
        <f>T458-S458</f>
        <v/>
      </c>
      <c r="U459" s="0">
        <f>U458-T458</f>
        <v/>
      </c>
    </row>
    <row r="461">
      <c r="F461" s="0" t="inlineStr">
        <is>
          <t>FCP006</t>
        </is>
      </c>
      <c r="G461" s="0" t="inlineStr">
        <is>
          <t>Polystyrene Capacitors 390pF 50V</t>
        </is>
      </c>
      <c r="H461" s="0" t="inlineStr">
        <is>
          <t>Capacitors</t>
        </is>
      </c>
      <c r="I461" s="0" t="inlineStr">
        <is>
          <t>Number</t>
        </is>
      </c>
      <c r="V461" s="0">
        <f>AVERAGE(J462:U462)</f>
        <v/>
      </c>
      <c r="W461" s="0">
        <f>MAX(J462:U462)</f>
        <v/>
      </c>
      <c r="X461" s="0">
        <f>MIN(J462:U462)</f>
        <v/>
      </c>
    </row>
    <row r="462">
      <c r="I462" s="0" t="inlineStr">
        <is>
          <t>unit price</t>
        </is>
      </c>
    </row>
    <row r="463">
      <c r="I463" s="0" t="inlineStr">
        <is>
          <t>Price change</t>
        </is>
      </c>
      <c r="J463" s="5" t="inlineStr">
        <is>
          <t>-</t>
        </is>
      </c>
      <c r="K463" s="0">
        <f>K462-J462</f>
        <v/>
      </c>
      <c r="L463" s="0">
        <f>L462-K462</f>
        <v/>
      </c>
      <c r="M463" s="0">
        <f>M462-L462</f>
        <v/>
      </c>
      <c r="N463" s="0">
        <f>N462-M462</f>
        <v/>
      </c>
      <c r="O463" s="0">
        <f>O462-N462</f>
        <v/>
      </c>
      <c r="P463" s="0">
        <f>P462-O462</f>
        <v/>
      </c>
      <c r="Q463" s="0">
        <f>Q462-P462</f>
        <v/>
      </c>
      <c r="R463" s="0">
        <f>R462-Q462</f>
        <v/>
      </c>
      <c r="S463" s="0">
        <f>S462-R462</f>
        <v/>
      </c>
      <c r="T463" s="0">
        <f>T462-S462</f>
        <v/>
      </c>
      <c r="U463" s="0">
        <f>U462-T462</f>
        <v/>
      </c>
    </row>
    <row r="464">
      <c r="J464" s="5" t="n"/>
    </row>
    <row r="465">
      <c r="F465" s="0" t="inlineStr">
        <is>
          <t>FCP007</t>
        </is>
      </c>
      <c r="G465" s="0" t="inlineStr">
        <is>
          <t>Polystyrene Capacitors 470pF 50V</t>
        </is>
      </c>
      <c r="H465" s="0" t="inlineStr">
        <is>
          <t>Capacitors</t>
        </is>
      </c>
      <c r="I465" s="0" t="inlineStr">
        <is>
          <t>Number</t>
        </is>
      </c>
      <c r="V465" s="0">
        <f>AVERAGE(J466:U466)</f>
        <v/>
      </c>
      <c r="W465" s="0">
        <f>MAX(J466:U466)</f>
        <v/>
      </c>
      <c r="X465" s="0">
        <f>MIN(J466:U466)</f>
        <v/>
      </c>
    </row>
    <row r="466">
      <c r="I466" s="0" t="inlineStr">
        <is>
          <t>unit price</t>
        </is>
      </c>
    </row>
    <row r="467">
      <c r="I467" s="0" t="inlineStr">
        <is>
          <t>Price change</t>
        </is>
      </c>
      <c r="J467" s="5" t="inlineStr">
        <is>
          <t>-</t>
        </is>
      </c>
      <c r="K467" s="0">
        <f>K466-J466</f>
        <v/>
      </c>
      <c r="L467" s="0">
        <f>L466-K466</f>
        <v/>
      </c>
      <c r="M467" s="0">
        <f>M466-L466</f>
        <v/>
      </c>
      <c r="N467" s="0">
        <f>N466-M466</f>
        <v/>
      </c>
      <c r="O467" s="0">
        <f>O466-N466</f>
        <v/>
      </c>
      <c r="P467" s="0">
        <f>P466-O466</f>
        <v/>
      </c>
      <c r="Q467" s="0">
        <f>Q466-P466</f>
        <v/>
      </c>
      <c r="R467" s="0">
        <f>R466-Q466</f>
        <v/>
      </c>
      <c r="S467" s="0">
        <f>S466-R466</f>
        <v/>
      </c>
      <c r="T467" s="0">
        <f>T466-S466</f>
        <v/>
      </c>
      <c r="U467" s="0">
        <f>U466-T466</f>
        <v/>
      </c>
    </row>
    <row r="469">
      <c r="F469" s="0" t="inlineStr">
        <is>
          <t>FCP008</t>
        </is>
      </c>
      <c r="G469" s="0" t="inlineStr">
        <is>
          <t>Polystyrene Capacitors 560pF 50V</t>
        </is>
      </c>
      <c r="H469" s="0" t="inlineStr">
        <is>
          <t>Capacitors</t>
        </is>
      </c>
      <c r="I469" s="0" t="inlineStr">
        <is>
          <t>Number</t>
        </is>
      </c>
      <c r="V469" s="0">
        <f>AVERAGE(J470:U470)</f>
        <v/>
      </c>
      <c r="W469" s="0">
        <f>MAX(J470:U470)</f>
        <v/>
      </c>
      <c r="X469" s="0">
        <f>MIN(J470:U470)</f>
        <v/>
      </c>
    </row>
    <row r="470">
      <c r="I470" s="0" t="inlineStr">
        <is>
          <t>unit price</t>
        </is>
      </c>
    </row>
    <row r="471">
      <c r="I471" s="0" t="inlineStr">
        <is>
          <t>Price change</t>
        </is>
      </c>
      <c r="J471" s="5" t="inlineStr">
        <is>
          <t>-</t>
        </is>
      </c>
      <c r="K471" s="0">
        <f>K470-J470</f>
        <v/>
      </c>
      <c r="L471" s="0">
        <f>L470-K470</f>
        <v/>
      </c>
      <c r="M471" s="0">
        <f>M470-L470</f>
        <v/>
      </c>
      <c r="N471" s="0">
        <f>N470-M470</f>
        <v/>
      </c>
      <c r="O471" s="0">
        <f>O470-N470</f>
        <v/>
      </c>
      <c r="P471" s="0">
        <f>P470-O470</f>
        <v/>
      </c>
      <c r="Q471" s="0">
        <f>Q470-P470</f>
        <v/>
      </c>
      <c r="R471" s="0">
        <f>R470-Q470</f>
        <v/>
      </c>
      <c r="S471" s="0">
        <f>S470-R470</f>
        <v/>
      </c>
      <c r="T471" s="0">
        <f>T470-S470</f>
        <v/>
      </c>
      <c r="U471" s="0">
        <f>U470-T470</f>
        <v/>
      </c>
    </row>
    <row r="472">
      <c r="J472" s="5" t="n"/>
    </row>
    <row r="473">
      <c r="F473" s="0" t="inlineStr">
        <is>
          <t>FCP009</t>
        </is>
      </c>
      <c r="G473" s="0" t="inlineStr">
        <is>
          <t>Polystyrene Capacitors 680pF 50V</t>
        </is>
      </c>
      <c r="H473" s="0" t="inlineStr">
        <is>
          <t>Capacitors</t>
        </is>
      </c>
      <c r="I473" s="0" t="inlineStr">
        <is>
          <t>Number</t>
        </is>
      </c>
      <c r="V473" s="0">
        <f>AVERAGE(J474:U474)</f>
        <v/>
      </c>
      <c r="W473" s="0">
        <f>MAX(J474:U474)</f>
        <v/>
      </c>
      <c r="X473" s="0">
        <f>MIN(J474:U474)</f>
        <v/>
      </c>
    </row>
    <row r="474">
      <c r="I474" s="0" t="inlineStr">
        <is>
          <t>unit price</t>
        </is>
      </c>
    </row>
    <row r="475">
      <c r="I475" s="0" t="inlineStr">
        <is>
          <t>Price change</t>
        </is>
      </c>
      <c r="J475" s="5" t="inlineStr">
        <is>
          <t>-</t>
        </is>
      </c>
      <c r="K475" s="0">
        <f>K474-J474</f>
        <v/>
      </c>
      <c r="L475" s="0">
        <f>L474-K474</f>
        <v/>
      </c>
      <c r="M475" s="0">
        <f>M474-L474</f>
        <v/>
      </c>
      <c r="N475" s="0">
        <f>N474-M474</f>
        <v/>
      </c>
      <c r="O475" s="0">
        <f>O474-N474</f>
        <v/>
      </c>
      <c r="P475" s="0">
        <f>P474-O474</f>
        <v/>
      </c>
      <c r="Q475" s="0">
        <f>Q474-P474</f>
        <v/>
      </c>
      <c r="R475" s="0">
        <f>R474-Q474</f>
        <v/>
      </c>
      <c r="S475" s="0">
        <f>S474-R474</f>
        <v/>
      </c>
      <c r="T475" s="0">
        <f>T474-S474</f>
        <v/>
      </c>
      <c r="U475" s="0">
        <f>U474-T474</f>
        <v/>
      </c>
    </row>
    <row r="477">
      <c r="F477" s="0" t="inlineStr">
        <is>
          <t>FCP010</t>
        </is>
      </c>
      <c r="G477" s="0" t="inlineStr">
        <is>
          <t>Polystyrene Capacitors 1000pF 50V</t>
        </is>
      </c>
      <c r="H477" s="0" t="inlineStr">
        <is>
          <t>Capacitors</t>
        </is>
      </c>
      <c r="I477" s="0" t="inlineStr">
        <is>
          <t>Number</t>
        </is>
      </c>
      <c r="V477" s="0">
        <f>AVERAGE(J478:U478)</f>
        <v/>
      </c>
      <c r="W477" s="0">
        <f>MAX(J478:U478)</f>
        <v/>
      </c>
      <c r="X477" s="0">
        <f>MIN(J478:U478)</f>
        <v/>
      </c>
    </row>
    <row r="478">
      <c r="I478" s="0" t="inlineStr">
        <is>
          <t>unit price</t>
        </is>
      </c>
    </row>
    <row r="479">
      <c r="I479" s="0" t="inlineStr">
        <is>
          <t>Price change</t>
        </is>
      </c>
      <c r="J479" s="5" t="inlineStr">
        <is>
          <t>-</t>
        </is>
      </c>
      <c r="K479" s="0">
        <f>K478-J478</f>
        <v/>
      </c>
      <c r="L479" s="0">
        <f>L478-K478</f>
        <v/>
      </c>
      <c r="M479" s="0">
        <f>M478-L478</f>
        <v/>
      </c>
      <c r="N479" s="0">
        <f>N478-M478</f>
        <v/>
      </c>
      <c r="O479" s="0">
        <f>O478-N478</f>
        <v/>
      </c>
      <c r="P479" s="0">
        <f>P478-O478</f>
        <v/>
      </c>
      <c r="Q479" s="0">
        <f>Q478-P478</f>
        <v/>
      </c>
      <c r="R479" s="0">
        <f>R478-Q478</f>
        <v/>
      </c>
      <c r="S479" s="0">
        <f>S478-R478</f>
        <v/>
      </c>
      <c r="T479" s="0">
        <f>T478-S478</f>
        <v/>
      </c>
      <c r="U479" s="0">
        <f>U478-T478</f>
        <v/>
      </c>
    </row>
    <row r="480">
      <c r="J480" s="5" t="n"/>
    </row>
    <row r="481">
      <c r="F481" s="0" t="inlineStr">
        <is>
          <t>FCP011</t>
        </is>
      </c>
      <c r="G481" s="0" t="inlineStr">
        <is>
          <t>Polystyrene Capacitors 1200pF 50V</t>
        </is>
      </c>
      <c r="H481" s="0" t="inlineStr">
        <is>
          <t>Capacitors</t>
        </is>
      </c>
      <c r="I481" s="0" t="inlineStr">
        <is>
          <t>Number</t>
        </is>
      </c>
      <c r="V481" s="0">
        <f>AVERAGE(J482:U482)</f>
        <v/>
      </c>
      <c r="W481" s="0">
        <f>MAX(J482:U482)</f>
        <v/>
      </c>
      <c r="X481" s="0">
        <f>MIN(J482:U482)</f>
        <v/>
      </c>
    </row>
    <row r="482">
      <c r="I482" s="0" t="inlineStr">
        <is>
          <t>unit price</t>
        </is>
      </c>
    </row>
    <row r="483">
      <c r="I483" s="0" t="inlineStr">
        <is>
          <t>Price change</t>
        </is>
      </c>
      <c r="J483" s="5" t="inlineStr">
        <is>
          <t>-</t>
        </is>
      </c>
      <c r="K483" s="0">
        <f>K482-J482</f>
        <v/>
      </c>
      <c r="L483" s="0">
        <f>L482-K482</f>
        <v/>
      </c>
      <c r="M483" s="0">
        <f>M482-L482</f>
        <v/>
      </c>
      <c r="N483" s="0">
        <f>N482-M482</f>
        <v/>
      </c>
      <c r="O483" s="0">
        <f>O482-N482</f>
        <v/>
      </c>
      <c r="P483" s="0">
        <f>P482-O482</f>
        <v/>
      </c>
      <c r="Q483" s="0">
        <f>Q482-P482</f>
        <v/>
      </c>
      <c r="R483" s="0">
        <f>R482-Q482</f>
        <v/>
      </c>
      <c r="S483" s="0">
        <f>S482-R482</f>
        <v/>
      </c>
      <c r="T483" s="0">
        <f>T482-S482</f>
        <v/>
      </c>
      <c r="U483" s="0">
        <f>U482-T482</f>
        <v/>
      </c>
    </row>
    <row r="485">
      <c r="F485" s="0" t="inlineStr">
        <is>
          <t>FCP012</t>
        </is>
      </c>
      <c r="G485" s="0" t="inlineStr">
        <is>
          <t>Polystyrene Capacitors 1500pF 50V</t>
        </is>
      </c>
      <c r="H485" s="0" t="inlineStr">
        <is>
          <t>Capacitors</t>
        </is>
      </c>
      <c r="I485" s="0" t="inlineStr">
        <is>
          <t>Number</t>
        </is>
      </c>
      <c r="V485" s="0">
        <f>AVERAGE(J486:U486)</f>
        <v/>
      </c>
      <c r="W485" s="0">
        <f>MAX(J486:U486)</f>
        <v/>
      </c>
      <c r="X485" s="0">
        <f>MIN(J486:U486)</f>
        <v/>
      </c>
    </row>
    <row r="486">
      <c r="I486" s="0" t="inlineStr">
        <is>
          <t>unit price</t>
        </is>
      </c>
    </row>
    <row r="487">
      <c r="I487" s="0" t="inlineStr">
        <is>
          <t>Price change</t>
        </is>
      </c>
      <c r="J487" s="5" t="inlineStr">
        <is>
          <t>-</t>
        </is>
      </c>
      <c r="K487" s="0">
        <f>K486-J486</f>
        <v/>
      </c>
      <c r="L487" s="0">
        <f>L486-K486</f>
        <v/>
      </c>
      <c r="M487" s="0">
        <f>M486-L486</f>
        <v/>
      </c>
      <c r="N487" s="0">
        <f>N486-M486</f>
        <v/>
      </c>
      <c r="O487" s="0">
        <f>O486-N486</f>
        <v/>
      </c>
      <c r="P487" s="0">
        <f>P486-O486</f>
        <v/>
      </c>
      <c r="Q487" s="0">
        <f>Q486-P486</f>
        <v/>
      </c>
      <c r="R487" s="0">
        <f>R486-Q486</f>
        <v/>
      </c>
      <c r="S487" s="0">
        <f>S486-R486</f>
        <v/>
      </c>
      <c r="T487" s="0">
        <f>T486-S486</f>
        <v/>
      </c>
      <c r="U487" s="0">
        <f>U486-T486</f>
        <v/>
      </c>
    </row>
    <row r="488">
      <c r="J488" s="5" t="n"/>
    </row>
    <row r="489">
      <c r="F489" s="0" t="inlineStr">
        <is>
          <t>FCP013</t>
        </is>
      </c>
      <c r="G489" s="0" t="inlineStr">
        <is>
          <t>Polystyrene Capacitors 1800pF 50V</t>
        </is>
      </c>
      <c r="H489" s="0" t="inlineStr">
        <is>
          <t>Capacitors</t>
        </is>
      </c>
      <c r="I489" s="0" t="inlineStr">
        <is>
          <t>Number</t>
        </is>
      </c>
      <c r="V489" s="0">
        <f>AVERAGE(J490:U490)</f>
        <v/>
      </c>
      <c r="W489" s="0">
        <f>MAX(J490:U490)</f>
        <v/>
      </c>
      <c r="X489" s="0">
        <f>MIN(J490:U490)</f>
        <v/>
      </c>
    </row>
    <row r="490">
      <c r="I490" s="0" t="inlineStr">
        <is>
          <t>unit price</t>
        </is>
      </c>
    </row>
    <row r="491">
      <c r="I491" s="0" t="inlineStr">
        <is>
          <t>Price change</t>
        </is>
      </c>
      <c r="J491" s="5" t="inlineStr">
        <is>
          <t>-</t>
        </is>
      </c>
      <c r="K491" s="0">
        <f>K490-J490</f>
        <v/>
      </c>
      <c r="L491" s="0">
        <f>L490-K490</f>
        <v/>
      </c>
      <c r="M491" s="0">
        <f>M490-L490</f>
        <v/>
      </c>
      <c r="N491" s="0">
        <f>N490-M490</f>
        <v/>
      </c>
      <c r="O491" s="0">
        <f>O490-N490</f>
        <v/>
      </c>
      <c r="P491" s="0">
        <f>P490-O490</f>
        <v/>
      </c>
      <c r="Q491" s="0">
        <f>Q490-P490</f>
        <v/>
      </c>
      <c r="R491" s="0">
        <f>R490-Q490</f>
        <v/>
      </c>
      <c r="S491" s="0">
        <f>S490-R490</f>
        <v/>
      </c>
      <c r="T491" s="0">
        <f>T490-S490</f>
        <v/>
      </c>
      <c r="U491" s="0">
        <f>U490-T490</f>
        <v/>
      </c>
    </row>
    <row r="493">
      <c r="F493" s="0" t="inlineStr">
        <is>
          <t>FCP014</t>
        </is>
      </c>
      <c r="G493" s="0" t="inlineStr">
        <is>
          <t>Polystyrene Capacitors 2000pF 50V</t>
        </is>
      </c>
      <c r="H493" s="0" t="inlineStr">
        <is>
          <t>Capacitors</t>
        </is>
      </c>
      <c r="I493" s="0" t="inlineStr">
        <is>
          <t>Number</t>
        </is>
      </c>
      <c r="V493" s="0">
        <f>AVERAGE(J494:U494)</f>
        <v/>
      </c>
      <c r="W493" s="0">
        <f>MAX(J494:U494)</f>
        <v/>
      </c>
      <c r="X493" s="0">
        <f>MIN(J494:U494)</f>
        <v/>
      </c>
    </row>
    <row r="494">
      <c r="I494" s="0" t="inlineStr">
        <is>
          <t>unit price</t>
        </is>
      </c>
    </row>
    <row r="495">
      <c r="I495" s="0" t="inlineStr">
        <is>
          <t>Price change</t>
        </is>
      </c>
      <c r="J495" s="5" t="inlineStr">
        <is>
          <t>-</t>
        </is>
      </c>
      <c r="K495" s="0">
        <f>K494-J494</f>
        <v/>
      </c>
      <c r="L495" s="0">
        <f>L494-K494</f>
        <v/>
      </c>
      <c r="M495" s="0">
        <f>M494-L494</f>
        <v/>
      </c>
      <c r="N495" s="0">
        <f>N494-M494</f>
        <v/>
      </c>
      <c r="O495" s="0">
        <f>O494-N494</f>
        <v/>
      </c>
      <c r="P495" s="0">
        <f>P494-O494</f>
        <v/>
      </c>
      <c r="Q495" s="0">
        <f>Q494-P494</f>
        <v/>
      </c>
      <c r="R495" s="0">
        <f>R494-Q494</f>
        <v/>
      </c>
      <c r="S495" s="0">
        <f>S494-R494</f>
        <v/>
      </c>
      <c r="T495" s="0">
        <f>T494-S494</f>
        <v/>
      </c>
      <c r="U495" s="0">
        <f>U494-T494</f>
        <v/>
      </c>
    </row>
    <row r="496">
      <c r="J496" s="5" t="n"/>
    </row>
    <row r="497">
      <c r="F497" s="0" t="inlineStr">
        <is>
          <t>FCP015</t>
        </is>
      </c>
      <c r="G497" s="0" t="inlineStr">
        <is>
          <t>Polystyrene Capacitors 2200pF 50V</t>
        </is>
      </c>
      <c r="H497" s="0" t="inlineStr">
        <is>
          <t>Capacitors</t>
        </is>
      </c>
      <c r="I497" s="0" t="inlineStr">
        <is>
          <t>Number</t>
        </is>
      </c>
      <c r="V497" s="0">
        <f>AVERAGE(J498:U498)</f>
        <v/>
      </c>
      <c r="W497" s="0">
        <f>MAX(J498:U498)</f>
        <v/>
      </c>
      <c r="X497" s="0">
        <f>MIN(J498:U498)</f>
        <v/>
      </c>
    </row>
    <row r="498">
      <c r="I498" s="0" t="inlineStr">
        <is>
          <t>unit price</t>
        </is>
      </c>
    </row>
    <row r="499">
      <c r="I499" s="0" t="inlineStr">
        <is>
          <t>Price change</t>
        </is>
      </c>
      <c r="J499" s="5" t="inlineStr">
        <is>
          <t>-</t>
        </is>
      </c>
      <c r="K499" s="0">
        <f>K498-J498</f>
        <v/>
      </c>
      <c r="L499" s="0">
        <f>L498-K498</f>
        <v/>
      </c>
      <c r="M499" s="0">
        <f>M498-L498</f>
        <v/>
      </c>
      <c r="N499" s="0">
        <f>N498-M498</f>
        <v/>
      </c>
      <c r="O499" s="0">
        <f>O498-N498</f>
        <v/>
      </c>
      <c r="P499" s="0">
        <f>P498-O498</f>
        <v/>
      </c>
      <c r="Q499" s="0">
        <f>Q498-P498</f>
        <v/>
      </c>
      <c r="R499" s="0">
        <f>R498-Q498</f>
        <v/>
      </c>
      <c r="S499" s="0">
        <f>S498-R498</f>
        <v/>
      </c>
      <c r="T499" s="0">
        <f>T498-S498</f>
        <v/>
      </c>
      <c r="U499" s="0">
        <f>U498-T498</f>
        <v/>
      </c>
    </row>
    <row r="501">
      <c r="F501" s="0" t="inlineStr">
        <is>
          <t>FCP016</t>
        </is>
      </c>
      <c r="G501" s="0" t="inlineStr">
        <is>
          <t>Polystyrene Capacitors 2700pF 50V</t>
        </is>
      </c>
      <c r="H501" s="0" t="inlineStr">
        <is>
          <t>Capacitors</t>
        </is>
      </c>
      <c r="I501" s="0" t="inlineStr">
        <is>
          <t>Number</t>
        </is>
      </c>
      <c r="V501" s="0">
        <f>AVERAGE(J502:U502)</f>
        <v/>
      </c>
      <c r="W501" s="0">
        <f>MAX(J502:U502)</f>
        <v/>
      </c>
      <c r="X501" s="0">
        <f>MIN(J502:U502)</f>
        <v/>
      </c>
    </row>
    <row r="502">
      <c r="I502" s="0" t="inlineStr">
        <is>
          <t>unit price</t>
        </is>
      </c>
    </row>
    <row r="503">
      <c r="I503" s="0" t="inlineStr">
        <is>
          <t>Price change</t>
        </is>
      </c>
      <c r="J503" s="5" t="inlineStr">
        <is>
          <t>-</t>
        </is>
      </c>
      <c r="K503" s="0">
        <f>K502-J502</f>
        <v/>
      </c>
      <c r="L503" s="0">
        <f>L502-K502</f>
        <v/>
      </c>
      <c r="M503" s="0">
        <f>M502-L502</f>
        <v/>
      </c>
      <c r="N503" s="0">
        <f>N502-M502</f>
        <v/>
      </c>
      <c r="O503" s="0">
        <f>O502-N502</f>
        <v/>
      </c>
      <c r="P503" s="0">
        <f>P502-O502</f>
        <v/>
      </c>
      <c r="Q503" s="0">
        <f>Q502-P502</f>
        <v/>
      </c>
      <c r="R503" s="0">
        <f>R502-Q502</f>
        <v/>
      </c>
      <c r="S503" s="0">
        <f>S502-R502</f>
        <v/>
      </c>
      <c r="T503" s="0">
        <f>T502-S502</f>
        <v/>
      </c>
      <c r="U503" s="0">
        <f>U502-T502</f>
        <v/>
      </c>
    </row>
    <row r="504">
      <c r="J504" s="5" t="n"/>
    </row>
    <row r="505">
      <c r="F505" s="0" t="inlineStr">
        <is>
          <t>FCP017</t>
        </is>
      </c>
      <c r="G505" s="0" t="inlineStr">
        <is>
          <t>Polystyrene Capacitors 3300pF 50V</t>
        </is>
      </c>
      <c r="H505" s="0" t="inlineStr">
        <is>
          <t>Capacitors</t>
        </is>
      </c>
      <c r="I505" s="0" t="inlineStr">
        <is>
          <t>Number</t>
        </is>
      </c>
      <c r="V505" s="0">
        <f>AVERAGE(J506:U506)</f>
        <v/>
      </c>
      <c r="W505" s="0">
        <f>MAX(J506:U506)</f>
        <v/>
      </c>
      <c r="X505" s="0">
        <f>MIN(J506:U506)</f>
        <v/>
      </c>
    </row>
    <row r="506">
      <c r="I506" s="0" t="inlineStr">
        <is>
          <t>unit price</t>
        </is>
      </c>
    </row>
    <row r="507">
      <c r="I507" s="0" t="inlineStr">
        <is>
          <t>Price change</t>
        </is>
      </c>
      <c r="J507" s="5" t="inlineStr">
        <is>
          <t>-</t>
        </is>
      </c>
      <c r="K507" s="0">
        <f>K506-J506</f>
        <v/>
      </c>
      <c r="L507" s="0">
        <f>L506-K506</f>
        <v/>
      </c>
      <c r="M507" s="0">
        <f>M506-L506</f>
        <v/>
      </c>
      <c r="N507" s="0">
        <f>N506-M506</f>
        <v/>
      </c>
      <c r="O507" s="0">
        <f>O506-N506</f>
        <v/>
      </c>
      <c r="P507" s="0">
        <f>P506-O506</f>
        <v/>
      </c>
      <c r="Q507" s="0">
        <f>Q506-P506</f>
        <v/>
      </c>
      <c r="R507" s="0">
        <f>R506-Q506</f>
        <v/>
      </c>
      <c r="S507" s="0">
        <f>S506-R506</f>
        <v/>
      </c>
      <c r="T507" s="0">
        <f>T506-S506</f>
        <v/>
      </c>
      <c r="U507" s="0">
        <f>U506-T506</f>
        <v/>
      </c>
    </row>
    <row r="509">
      <c r="F509" s="0" t="inlineStr">
        <is>
          <t>FCP018</t>
        </is>
      </c>
      <c r="G509" s="0" t="inlineStr">
        <is>
          <t>Polystyrene Capacitors 3900pF 50V</t>
        </is>
      </c>
      <c r="H509" s="0" t="inlineStr">
        <is>
          <t>Capacitors</t>
        </is>
      </c>
      <c r="I509" s="0" t="inlineStr">
        <is>
          <t>Number</t>
        </is>
      </c>
      <c r="V509" s="0">
        <f>AVERAGE(J510:U510)</f>
        <v/>
      </c>
      <c r="W509" s="0">
        <f>MAX(J510:U510)</f>
        <v/>
      </c>
      <c r="X509" s="0">
        <f>MIN(J510:U510)</f>
        <v/>
      </c>
    </row>
    <row r="510">
      <c r="I510" s="0" t="inlineStr">
        <is>
          <t>unit price</t>
        </is>
      </c>
    </row>
    <row r="511">
      <c r="I511" s="0" t="inlineStr">
        <is>
          <t>Price change</t>
        </is>
      </c>
      <c r="J511" s="5" t="inlineStr">
        <is>
          <t>-</t>
        </is>
      </c>
      <c r="K511" s="0">
        <f>K510-J510</f>
        <v/>
      </c>
      <c r="L511" s="0">
        <f>L510-K510</f>
        <v/>
      </c>
      <c r="M511" s="0">
        <f>M510-L510</f>
        <v/>
      </c>
      <c r="N511" s="0">
        <f>N510-M510</f>
        <v/>
      </c>
      <c r="O511" s="0">
        <f>O510-N510</f>
        <v/>
      </c>
      <c r="P511" s="0">
        <f>P510-O510</f>
        <v/>
      </c>
      <c r="Q511" s="0">
        <f>Q510-P510</f>
        <v/>
      </c>
      <c r="R511" s="0">
        <f>R510-Q510</f>
        <v/>
      </c>
      <c r="S511" s="0">
        <f>S510-R510</f>
        <v/>
      </c>
      <c r="T511" s="0">
        <f>T510-S510</f>
        <v/>
      </c>
      <c r="U511" s="0">
        <f>U510-T510</f>
        <v/>
      </c>
    </row>
    <row r="512">
      <c r="J512" s="5" t="n"/>
    </row>
    <row r="513">
      <c r="F513" s="0" t="inlineStr">
        <is>
          <t>FCP019</t>
        </is>
      </c>
      <c r="G513" s="0" t="inlineStr">
        <is>
          <t>Polystyrene Capacitors 5000pF 50V</t>
        </is>
      </c>
      <c r="H513" s="0" t="inlineStr">
        <is>
          <t>Capacitors</t>
        </is>
      </c>
      <c r="I513" s="0" t="inlineStr">
        <is>
          <t>Number</t>
        </is>
      </c>
      <c r="V513" s="0">
        <f>AVERAGE(J514:U514)</f>
        <v/>
      </c>
      <c r="W513" s="0">
        <f>MAX(J514:U514)</f>
        <v/>
      </c>
      <c r="X513" s="0">
        <f>MIN(J514:U514)</f>
        <v/>
      </c>
    </row>
    <row r="514">
      <c r="I514" s="0" t="inlineStr">
        <is>
          <t>unit price</t>
        </is>
      </c>
    </row>
    <row r="515">
      <c r="I515" s="0" t="inlineStr">
        <is>
          <t>Price change</t>
        </is>
      </c>
      <c r="J515" s="5" t="inlineStr">
        <is>
          <t>-</t>
        </is>
      </c>
      <c r="K515" s="0">
        <f>K514-J514</f>
        <v/>
      </c>
      <c r="L515" s="0">
        <f>L514-K514</f>
        <v/>
      </c>
      <c r="M515" s="0">
        <f>M514-L514</f>
        <v/>
      </c>
      <c r="N515" s="0">
        <f>N514-M514</f>
        <v/>
      </c>
      <c r="O515" s="0">
        <f>O514-N514</f>
        <v/>
      </c>
      <c r="P515" s="0">
        <f>P514-O514</f>
        <v/>
      </c>
      <c r="Q515" s="0">
        <f>Q514-P514</f>
        <v/>
      </c>
      <c r="R515" s="0">
        <f>R514-Q514</f>
        <v/>
      </c>
      <c r="S515" s="0">
        <f>S514-R514</f>
        <v/>
      </c>
      <c r="T515" s="0">
        <f>T514-S514</f>
        <v/>
      </c>
      <c r="U515" s="0">
        <f>U514-T514</f>
        <v/>
      </c>
    </row>
    <row r="517">
      <c r="F517" s="0" t="inlineStr">
        <is>
          <t>FCP020</t>
        </is>
      </c>
      <c r="G517" s="0" t="inlineStr">
        <is>
          <t>Polystyrene Capacitors 6800pF 50V</t>
        </is>
      </c>
      <c r="H517" s="0" t="inlineStr">
        <is>
          <t>Capacitors</t>
        </is>
      </c>
      <c r="I517" s="0" t="inlineStr">
        <is>
          <t>Number</t>
        </is>
      </c>
      <c r="V517" s="0">
        <f>AVERAGE(J518:U518)</f>
        <v/>
      </c>
      <c r="W517" s="0">
        <f>MAX(J518:U518)</f>
        <v/>
      </c>
      <c r="X517" s="0">
        <f>MIN(J518:U518)</f>
        <v/>
      </c>
    </row>
    <row r="518">
      <c r="I518" s="0" t="inlineStr">
        <is>
          <t>unit price</t>
        </is>
      </c>
    </row>
    <row r="519">
      <c r="I519" s="0" t="inlineStr">
        <is>
          <t>Price change</t>
        </is>
      </c>
      <c r="J519" s="5" t="inlineStr">
        <is>
          <t>-</t>
        </is>
      </c>
      <c r="K519" s="0">
        <f>K518-J518</f>
        <v/>
      </c>
      <c r="L519" s="0">
        <f>L518-K518</f>
        <v/>
      </c>
      <c r="M519" s="0">
        <f>M518-L518</f>
        <v/>
      </c>
      <c r="N519" s="0">
        <f>N518-M518</f>
        <v/>
      </c>
      <c r="O519" s="0">
        <f>O518-N518</f>
        <v/>
      </c>
      <c r="P519" s="0">
        <f>P518-O518</f>
        <v/>
      </c>
      <c r="Q519" s="0">
        <f>Q518-P518</f>
        <v/>
      </c>
      <c r="R519" s="0">
        <f>R518-Q518</f>
        <v/>
      </c>
      <c r="S519" s="0">
        <f>S518-R518</f>
        <v/>
      </c>
      <c r="T519" s="0">
        <f>T518-S518</f>
        <v/>
      </c>
      <c r="U519" s="0">
        <f>U518-T518</f>
        <v/>
      </c>
    </row>
    <row r="520">
      <c r="J520" s="5" t="n"/>
    </row>
    <row r="521">
      <c r="F521" s="0" t="inlineStr">
        <is>
          <t>FCP021</t>
        </is>
      </c>
      <c r="G521" s="0" t="inlineStr">
        <is>
          <t>Polystyrene Capacitors 8200pF 50V</t>
        </is>
      </c>
      <c r="H521" s="0" t="inlineStr">
        <is>
          <t>Capacitors</t>
        </is>
      </c>
      <c r="I521" s="0" t="inlineStr">
        <is>
          <t>Number</t>
        </is>
      </c>
      <c r="V521" s="0">
        <f>AVERAGE(J522:U522)</f>
        <v/>
      </c>
      <c r="W521" s="0">
        <f>MAX(J522:U522)</f>
        <v/>
      </c>
      <c r="X521" s="0">
        <f>MIN(J522:U522)</f>
        <v/>
      </c>
    </row>
    <row r="522">
      <c r="I522" s="0" t="inlineStr">
        <is>
          <t>unit price</t>
        </is>
      </c>
    </row>
    <row r="523">
      <c r="I523" s="0" t="inlineStr">
        <is>
          <t>Price change</t>
        </is>
      </c>
      <c r="J523" s="5" t="inlineStr">
        <is>
          <t>-</t>
        </is>
      </c>
      <c r="K523" s="0">
        <f>K522-J522</f>
        <v/>
      </c>
      <c r="L523" s="0">
        <f>L522-K522</f>
        <v/>
      </c>
      <c r="M523" s="0">
        <f>M522-L522</f>
        <v/>
      </c>
      <c r="N523" s="0">
        <f>N522-M522</f>
        <v/>
      </c>
      <c r="O523" s="0">
        <f>O522-N522</f>
        <v/>
      </c>
      <c r="P523" s="0">
        <f>P522-O522</f>
        <v/>
      </c>
      <c r="Q523" s="0">
        <f>Q522-P522</f>
        <v/>
      </c>
      <c r="R523" s="0">
        <f>R522-Q522</f>
        <v/>
      </c>
      <c r="S523" s="0">
        <f>S522-R522</f>
        <v/>
      </c>
      <c r="T523" s="0">
        <f>T522-S522</f>
        <v/>
      </c>
      <c r="U523" s="0">
        <f>U522-T522</f>
        <v/>
      </c>
    </row>
    <row r="525">
      <c r="F525" s="0" t="inlineStr">
        <is>
          <t>FIU001</t>
        </is>
      </c>
      <c r="G525" s="0" t="inlineStr">
        <is>
          <t>Fixed Inductors 1uH 10% 7.96MHz 10A</t>
        </is>
      </c>
      <c r="H525" s="0" t="inlineStr">
        <is>
          <t>Inductors</t>
        </is>
      </c>
      <c r="I525" s="0" t="inlineStr">
        <is>
          <t>Number</t>
        </is>
      </c>
      <c r="V525" s="0">
        <f>AVERAGE(J526:U526)</f>
        <v/>
      </c>
      <c r="W525" s="0">
        <f>MAX(J526:U526)</f>
        <v/>
      </c>
      <c r="X525" s="0">
        <f>MIN(J526:U526)</f>
        <v/>
      </c>
    </row>
    <row r="526">
      <c r="I526" s="0" t="inlineStr">
        <is>
          <t>unit price</t>
        </is>
      </c>
    </row>
    <row r="527">
      <c r="I527" s="0" t="inlineStr">
        <is>
          <t>Price change</t>
        </is>
      </c>
      <c r="J527" s="5" t="inlineStr">
        <is>
          <t>-</t>
        </is>
      </c>
      <c r="K527" s="0">
        <f>K526-J526</f>
        <v/>
      </c>
      <c r="L527" s="0">
        <f>L526-K526</f>
        <v/>
      </c>
      <c r="M527" s="0">
        <f>M526-L526</f>
        <v/>
      </c>
      <c r="N527" s="0">
        <f>N526-M526</f>
        <v/>
      </c>
      <c r="O527" s="0">
        <f>O526-N526</f>
        <v/>
      </c>
      <c r="P527" s="0">
        <f>P526-O526</f>
        <v/>
      </c>
      <c r="Q527" s="0">
        <f>Q526-P526</f>
        <v/>
      </c>
      <c r="R527" s="0">
        <f>R526-Q526</f>
        <v/>
      </c>
      <c r="S527" s="0">
        <f>S526-R526</f>
        <v/>
      </c>
      <c r="T527" s="0">
        <f>T526-S526</f>
        <v/>
      </c>
      <c r="U527" s="0">
        <f>U526-T526</f>
        <v/>
      </c>
    </row>
    <row r="528">
      <c r="J528" s="5" t="n"/>
    </row>
    <row r="529">
      <c r="F529" s="0" t="inlineStr">
        <is>
          <t>FIU002</t>
        </is>
      </c>
      <c r="G529" s="0" t="inlineStr">
        <is>
          <t>Fixed Inductors 10uH 10% 2.52MHz 3A</t>
        </is>
      </c>
      <c r="H529" s="0" t="inlineStr">
        <is>
          <t>Inductors</t>
        </is>
      </c>
      <c r="I529" s="0" t="inlineStr">
        <is>
          <t>Number</t>
        </is>
      </c>
      <c r="V529" s="0">
        <f>AVERAGE(J530:U530)</f>
        <v/>
      </c>
      <c r="W529" s="0">
        <f>MAX(J530:U530)</f>
        <v/>
      </c>
      <c r="X529" s="0">
        <f>MIN(J530:U530)</f>
        <v/>
      </c>
    </row>
    <row r="530">
      <c r="I530" s="0" t="inlineStr">
        <is>
          <t>unit price</t>
        </is>
      </c>
    </row>
    <row r="531">
      <c r="I531" s="0" t="inlineStr">
        <is>
          <t>Price change</t>
        </is>
      </c>
      <c r="J531" s="5" t="inlineStr">
        <is>
          <t>-</t>
        </is>
      </c>
      <c r="K531" s="0">
        <f>K530-J530</f>
        <v/>
      </c>
      <c r="L531" s="0">
        <f>L530-K530</f>
        <v/>
      </c>
      <c r="M531" s="0">
        <f>M530-L530</f>
        <v/>
      </c>
      <c r="N531" s="0">
        <f>N530-M530</f>
        <v/>
      </c>
      <c r="O531" s="0">
        <f>O530-N530</f>
        <v/>
      </c>
      <c r="P531" s="0">
        <f>P530-O530</f>
        <v/>
      </c>
      <c r="Q531" s="0">
        <f>Q530-P530</f>
        <v/>
      </c>
      <c r="R531" s="0">
        <f>R530-Q530</f>
        <v/>
      </c>
      <c r="S531" s="0">
        <f>S530-R530</f>
        <v/>
      </c>
      <c r="T531" s="0">
        <f>T530-S530</f>
        <v/>
      </c>
      <c r="U531" s="0">
        <f>U530-T530</f>
        <v/>
      </c>
    </row>
    <row r="533">
      <c r="F533" s="0" t="inlineStr">
        <is>
          <t>FIU003</t>
        </is>
      </c>
      <c r="G533" s="0" t="inlineStr">
        <is>
          <t>Fixed Inductors 100uH 10% 796KHz 910mA</t>
        </is>
      </c>
      <c r="H533" s="0" t="inlineStr">
        <is>
          <t>Inductors</t>
        </is>
      </c>
      <c r="I533" s="0" t="inlineStr">
        <is>
          <t>Number</t>
        </is>
      </c>
      <c r="V533" s="0">
        <f>AVERAGE(J534:U534)</f>
        <v/>
      </c>
      <c r="W533" s="0">
        <f>MAX(J534:U534)</f>
        <v/>
      </c>
      <c r="X533" s="0">
        <f>MIN(J534:U534)</f>
        <v/>
      </c>
    </row>
    <row r="534">
      <c r="I534" s="0" t="inlineStr">
        <is>
          <t>unit price</t>
        </is>
      </c>
    </row>
    <row r="535">
      <c r="I535" s="0" t="inlineStr">
        <is>
          <t>Price change</t>
        </is>
      </c>
      <c r="J535" s="5" t="inlineStr">
        <is>
          <t>-</t>
        </is>
      </c>
      <c r="K535" s="0">
        <f>K534-J534</f>
        <v/>
      </c>
      <c r="L535" s="0">
        <f>L534-K534</f>
        <v/>
      </c>
      <c r="M535" s="0">
        <f>M534-L534</f>
        <v/>
      </c>
      <c r="N535" s="0">
        <f>N534-M534</f>
        <v/>
      </c>
      <c r="O535" s="0">
        <f>O534-N534</f>
        <v/>
      </c>
      <c r="P535" s="0">
        <f>P534-O534</f>
        <v/>
      </c>
      <c r="Q535" s="0">
        <f>Q534-P534</f>
        <v/>
      </c>
      <c r="R535" s="0">
        <f>R534-Q534</f>
        <v/>
      </c>
      <c r="S535" s="0">
        <f>S534-R534</f>
        <v/>
      </c>
      <c r="T535" s="0">
        <f>T534-S534</f>
        <v/>
      </c>
      <c r="U535" s="0">
        <f>U534-T534</f>
        <v/>
      </c>
    </row>
    <row r="536">
      <c r="J536" s="5" t="n"/>
    </row>
    <row r="537">
      <c r="F537" s="0" t="inlineStr">
        <is>
          <t>FIM001</t>
        </is>
      </c>
      <c r="G537" s="0" t="inlineStr">
        <is>
          <t>Fixed Inductors 1.0mH 10%</t>
        </is>
      </c>
      <c r="H537" s="0" t="inlineStr">
        <is>
          <t>Inductors</t>
        </is>
      </c>
      <c r="I537" s="0" t="inlineStr">
        <is>
          <t>Number</t>
        </is>
      </c>
      <c r="V537" s="0">
        <f>AVERAGE(J538:U538)</f>
        <v/>
      </c>
      <c r="W537" s="0">
        <f>MAX(J538:U538)</f>
        <v/>
      </c>
      <c r="X537" s="0">
        <f>MIN(J538:U538)</f>
        <v/>
      </c>
    </row>
    <row r="538">
      <c r="I538" s="0" t="inlineStr">
        <is>
          <t>unit price</t>
        </is>
      </c>
    </row>
    <row r="539">
      <c r="I539" s="0" t="inlineStr">
        <is>
          <t>Price change</t>
        </is>
      </c>
      <c r="J539" s="5" t="inlineStr">
        <is>
          <t>-</t>
        </is>
      </c>
      <c r="K539" s="0">
        <f>K538-J538</f>
        <v/>
      </c>
      <c r="L539" s="0">
        <f>L538-K538</f>
        <v/>
      </c>
      <c r="M539" s="0">
        <f>M538-L538</f>
        <v/>
      </c>
      <c r="N539" s="0">
        <f>N538-M538</f>
        <v/>
      </c>
      <c r="O539" s="0">
        <f>O538-N538</f>
        <v/>
      </c>
      <c r="P539" s="0">
        <f>P538-O538</f>
        <v/>
      </c>
      <c r="Q539" s="0">
        <f>Q538-P538</f>
        <v/>
      </c>
      <c r="R539" s="0">
        <f>R538-Q538</f>
        <v/>
      </c>
      <c r="S539" s="0">
        <f>S538-R538</f>
        <v/>
      </c>
      <c r="T539" s="0">
        <f>T538-S538</f>
        <v/>
      </c>
      <c r="U539" s="0">
        <f>U538-T538</f>
        <v/>
      </c>
    </row>
    <row r="541">
      <c r="F541" s="0" t="inlineStr">
        <is>
          <t>FIM002</t>
        </is>
      </c>
      <c r="G541" s="0" t="inlineStr">
        <is>
          <t>Fixed Inductors 4.7mH 10% 252KHz 50mA</t>
        </is>
      </c>
      <c r="H541" s="0" t="inlineStr">
        <is>
          <t>Inductors</t>
        </is>
      </c>
      <c r="I541" s="0" t="inlineStr">
        <is>
          <t>Number</t>
        </is>
      </c>
      <c r="V541" s="0">
        <f>AVERAGE(J542:U542)</f>
        <v/>
      </c>
      <c r="W541" s="0">
        <f>MAX(J542:U542)</f>
        <v/>
      </c>
      <c r="X541" s="0">
        <f>MIN(J542:U542)</f>
        <v/>
      </c>
    </row>
    <row r="542">
      <c r="I542" s="0" t="inlineStr">
        <is>
          <t>unit price</t>
        </is>
      </c>
    </row>
    <row r="543">
      <c r="I543" s="0" t="inlineStr">
        <is>
          <t>Price change</t>
        </is>
      </c>
      <c r="J543" s="5" t="inlineStr">
        <is>
          <t>-</t>
        </is>
      </c>
      <c r="K543" s="0">
        <f>K542-J542</f>
        <v/>
      </c>
      <c r="L543" s="0">
        <f>L542-K542</f>
        <v/>
      </c>
      <c r="M543" s="0">
        <f>M542-L542</f>
        <v/>
      </c>
      <c r="N543" s="0">
        <f>N542-M542</f>
        <v/>
      </c>
      <c r="O543" s="0">
        <f>O542-N542</f>
        <v/>
      </c>
      <c r="P543" s="0">
        <f>P542-O542</f>
        <v/>
      </c>
      <c r="Q543" s="0">
        <f>Q542-P542</f>
        <v/>
      </c>
      <c r="R543" s="0">
        <f>R542-Q542</f>
        <v/>
      </c>
      <c r="S543" s="0">
        <f>S542-R542</f>
        <v/>
      </c>
      <c r="T543" s="0">
        <f>T542-S542</f>
        <v/>
      </c>
      <c r="U543" s="0">
        <f>U542-T542</f>
        <v/>
      </c>
    </row>
    <row r="544">
      <c r="J544" s="5" t="n"/>
    </row>
    <row r="545">
      <c r="F545" s="0" t="inlineStr">
        <is>
          <t>FIM003</t>
        </is>
      </c>
      <c r="G545" s="0" t="inlineStr">
        <is>
          <t>Fixed Inductors 10mH 10% 79KHz 50mA</t>
        </is>
      </c>
      <c r="H545" s="0" t="inlineStr">
        <is>
          <t>Inductors</t>
        </is>
      </c>
      <c r="I545" s="0" t="inlineStr">
        <is>
          <t>Number</t>
        </is>
      </c>
      <c r="V545" s="0">
        <f>AVERAGE(J546:U546)</f>
        <v/>
      </c>
      <c r="W545" s="0">
        <f>MAX(J546:U546)</f>
        <v/>
      </c>
      <c r="X545" s="0">
        <f>MIN(J546:U546)</f>
        <v/>
      </c>
    </row>
    <row r="546">
      <c r="I546" s="0" t="inlineStr">
        <is>
          <t>unit price</t>
        </is>
      </c>
    </row>
    <row r="547">
      <c r="I547" s="0" t="inlineStr">
        <is>
          <t>Price change</t>
        </is>
      </c>
      <c r="J547" s="5" t="inlineStr">
        <is>
          <t>-</t>
        </is>
      </c>
      <c r="K547" s="0">
        <f>K546-J546</f>
        <v/>
      </c>
      <c r="L547" s="0">
        <f>L546-K546</f>
        <v/>
      </c>
      <c r="M547" s="0">
        <f>M546-L546</f>
        <v/>
      </c>
      <c r="N547" s="0">
        <f>N546-M546</f>
        <v/>
      </c>
      <c r="O547" s="0">
        <f>O546-N546</f>
        <v/>
      </c>
      <c r="P547" s="0">
        <f>P546-O546</f>
        <v/>
      </c>
      <c r="Q547" s="0">
        <f>Q546-P546</f>
        <v/>
      </c>
      <c r="R547" s="0">
        <f>R546-Q546</f>
        <v/>
      </c>
      <c r="S547" s="0">
        <f>S546-R546</f>
        <v/>
      </c>
      <c r="T547" s="0">
        <f>T546-S546</f>
        <v/>
      </c>
      <c r="U547" s="0">
        <f>U546-T546</f>
        <v/>
      </c>
    </row>
    <row r="549">
      <c r="F549" s="0" t="inlineStr">
        <is>
          <t>FIM004</t>
        </is>
      </c>
      <c r="G549" s="0" t="inlineStr">
        <is>
          <t>Fixed Inductors 47mH 10% 79KHz 30mA</t>
        </is>
      </c>
      <c r="H549" s="0" t="inlineStr">
        <is>
          <t>Inductors</t>
        </is>
      </c>
      <c r="I549" s="0" t="inlineStr">
        <is>
          <t>Number</t>
        </is>
      </c>
      <c r="V549" s="0">
        <f>AVERAGE(J550:U550)</f>
        <v/>
      </c>
      <c r="W549" s="0">
        <f>MAX(J550:U550)</f>
        <v/>
      </c>
      <c r="X549" s="0">
        <f>MIN(J550:U550)</f>
        <v/>
      </c>
    </row>
    <row r="550">
      <c r="I550" s="0" t="inlineStr">
        <is>
          <t>unit price</t>
        </is>
      </c>
    </row>
    <row r="551">
      <c r="I551" s="0" t="inlineStr">
        <is>
          <t>Price change</t>
        </is>
      </c>
      <c r="J551" s="5" t="inlineStr">
        <is>
          <t>-</t>
        </is>
      </c>
      <c r="K551" s="0">
        <f>K550-J550</f>
        <v/>
      </c>
      <c r="L551" s="0">
        <f>L550-K550</f>
        <v/>
      </c>
      <c r="M551" s="0">
        <f>M550-L550</f>
        <v/>
      </c>
      <c r="N551" s="0">
        <f>N550-M550</f>
        <v/>
      </c>
      <c r="O551" s="0">
        <f>O550-N550</f>
        <v/>
      </c>
      <c r="P551" s="0">
        <f>P550-O550</f>
        <v/>
      </c>
      <c r="Q551" s="0">
        <f>Q550-P550</f>
        <v/>
      </c>
      <c r="R551" s="0">
        <f>R550-Q550</f>
        <v/>
      </c>
      <c r="S551" s="0">
        <f>S550-R550</f>
        <v/>
      </c>
      <c r="T551" s="0">
        <f>T550-S550</f>
        <v/>
      </c>
      <c r="U551" s="0">
        <f>U550-T550</f>
        <v/>
      </c>
    </row>
    <row r="552">
      <c r="J552" s="5" t="n"/>
    </row>
    <row r="553">
      <c r="F553" s="0" t="inlineStr">
        <is>
          <t>FIM005</t>
        </is>
      </c>
      <c r="G553" s="0" t="inlineStr">
        <is>
          <t>Fixed Inductors 100mH 10% 25KHz 20mA</t>
        </is>
      </c>
      <c r="H553" s="0" t="inlineStr">
        <is>
          <t>Inductors</t>
        </is>
      </c>
      <c r="I553" s="0" t="inlineStr">
        <is>
          <t>Number</t>
        </is>
      </c>
      <c r="V553" s="0">
        <f>AVERAGE(J554:U554)</f>
        <v/>
      </c>
      <c r="W553" s="0">
        <f>MAX(J554:U554)</f>
        <v/>
      </c>
      <c r="X553" s="0">
        <f>MIN(J554:U554)</f>
        <v/>
      </c>
    </row>
    <row r="554">
      <c r="I554" s="0" t="inlineStr">
        <is>
          <t>unit price</t>
        </is>
      </c>
    </row>
    <row r="555">
      <c r="I555" s="0" t="inlineStr">
        <is>
          <t>Price change</t>
        </is>
      </c>
      <c r="J555" s="5" t="inlineStr">
        <is>
          <t>-</t>
        </is>
      </c>
      <c r="K555" s="0">
        <f>K554-J554</f>
        <v/>
      </c>
      <c r="L555" s="0">
        <f>L554-K554</f>
        <v/>
      </c>
      <c r="M555" s="0">
        <f>M554-L554</f>
        <v/>
      </c>
      <c r="N555" s="0">
        <f>N554-M554</f>
        <v/>
      </c>
      <c r="O555" s="0">
        <f>O554-N554</f>
        <v/>
      </c>
      <c r="P555" s="0">
        <f>P554-O554</f>
        <v/>
      </c>
      <c r="Q555" s="0">
        <f>Q554-P554</f>
        <v/>
      </c>
      <c r="R555" s="0">
        <f>R554-Q554</f>
        <v/>
      </c>
      <c r="S555" s="0">
        <f>S554-R554</f>
        <v/>
      </c>
      <c r="T555" s="0">
        <f>T554-S554</f>
        <v/>
      </c>
      <c r="U555" s="0">
        <f>U554-T554</f>
        <v/>
      </c>
    </row>
    <row r="557">
      <c r="F557" s="0" t="inlineStr">
        <is>
          <t>FFZ001</t>
        </is>
      </c>
      <c r="G557" s="0" t="inlineStr">
        <is>
          <t>Ferrite Beads 7000mA</t>
        </is>
      </c>
      <c r="H557" s="0" t="inlineStr">
        <is>
          <t>Ferrite</t>
        </is>
      </c>
      <c r="I557" s="0" t="inlineStr">
        <is>
          <t>Number</t>
        </is>
      </c>
      <c r="V557" s="0">
        <f>AVERAGE(J558:U558)</f>
        <v/>
      </c>
      <c r="W557" s="0">
        <f>MAX(J558:U558)</f>
        <v/>
      </c>
      <c r="X557" s="0">
        <f>MIN(J558:U558)</f>
        <v/>
      </c>
    </row>
    <row r="558">
      <c r="I558" s="0" t="inlineStr">
        <is>
          <t>unit price</t>
        </is>
      </c>
    </row>
    <row r="559">
      <c r="I559" s="0" t="inlineStr">
        <is>
          <t>Price change</t>
        </is>
      </c>
      <c r="J559" s="5" t="inlineStr">
        <is>
          <t>-</t>
        </is>
      </c>
      <c r="K559" s="0">
        <f>K558-J558</f>
        <v/>
      </c>
      <c r="L559" s="0">
        <f>L558-K558</f>
        <v/>
      </c>
      <c r="M559" s="0">
        <f>M558-L558</f>
        <v/>
      </c>
      <c r="N559" s="0">
        <f>N558-M558</f>
        <v/>
      </c>
      <c r="O559" s="0">
        <f>O558-N558</f>
        <v/>
      </c>
      <c r="P559" s="0">
        <f>P558-O558</f>
        <v/>
      </c>
      <c r="Q559" s="0">
        <f>Q558-P558</f>
        <v/>
      </c>
      <c r="R559" s="0">
        <f>R558-Q558</f>
        <v/>
      </c>
      <c r="S559" s="0">
        <f>S558-R558</f>
        <v/>
      </c>
      <c r="T559" s="0">
        <f>T558-S558</f>
        <v/>
      </c>
      <c r="U559" s="0">
        <f>U558-T558</f>
        <v/>
      </c>
    </row>
    <row r="560">
      <c r="J560" s="5" t="n"/>
    </row>
    <row r="561">
      <c r="F561" s="0" t="inlineStr">
        <is>
          <t>FFZ002</t>
        </is>
      </c>
      <c r="G561" s="0" t="inlineStr">
        <is>
          <t>Ferrite Cable Cores 200OHM @ 100MHz</t>
        </is>
      </c>
      <c r="H561" s="0" t="inlineStr">
        <is>
          <t>Ferrite</t>
        </is>
      </c>
      <c r="I561" s="0" t="inlineStr">
        <is>
          <t>Number</t>
        </is>
      </c>
      <c r="V561" s="0">
        <f>AVERAGE(J562:U562)</f>
        <v/>
      </c>
      <c r="W561" s="0">
        <f>MAX(J562:U562)</f>
        <v/>
      </c>
      <c r="X561" s="0">
        <f>MIN(J562:U562)</f>
        <v/>
      </c>
    </row>
    <row r="562">
      <c r="I562" s="0" t="inlineStr">
        <is>
          <t>unit price</t>
        </is>
      </c>
    </row>
    <row r="563">
      <c r="I563" s="0" t="inlineStr">
        <is>
          <t>Price change</t>
        </is>
      </c>
      <c r="J563" s="5" t="inlineStr">
        <is>
          <t>-</t>
        </is>
      </c>
      <c r="K563" s="0">
        <f>K562-J562</f>
        <v/>
      </c>
      <c r="L563" s="0">
        <f>L562-K562</f>
        <v/>
      </c>
      <c r="M563" s="0">
        <f>M562-L562</f>
        <v/>
      </c>
      <c r="N563" s="0">
        <f>N562-M562</f>
        <v/>
      </c>
      <c r="O563" s="0">
        <f>O562-N562</f>
        <v/>
      </c>
      <c r="P563" s="0">
        <f>P562-O562</f>
        <v/>
      </c>
      <c r="Q563" s="0">
        <f>Q562-P562</f>
        <v/>
      </c>
      <c r="R563" s="0">
        <f>R562-Q562</f>
        <v/>
      </c>
      <c r="S563" s="0">
        <f>S562-R562</f>
        <v/>
      </c>
      <c r="T563" s="0">
        <f>T562-S562</f>
        <v/>
      </c>
      <c r="U563" s="0">
        <f>U562-T562</f>
        <v/>
      </c>
    </row>
    <row r="565">
      <c r="F565" s="0" t="inlineStr">
        <is>
          <t>FDZ001</t>
        </is>
      </c>
      <c r="G565" s="0" t="inlineStr">
        <is>
          <t xml:space="preserve">Diodes-General Purpose, Power, Fast </t>
        </is>
      </c>
      <c r="H565" s="0" t="inlineStr">
        <is>
          <t>Diode</t>
        </is>
      </c>
      <c r="I565" s="0" t="inlineStr">
        <is>
          <t>Number</t>
        </is>
      </c>
      <c r="V565" s="0">
        <f>AVERAGE(J566:U566)</f>
        <v/>
      </c>
      <c r="W565" s="0">
        <f>MAX(J566:U566)</f>
        <v/>
      </c>
      <c r="X565" s="0">
        <f>MIN(J566:U566)</f>
        <v/>
      </c>
    </row>
    <row r="566">
      <c r="I566" s="0" t="inlineStr">
        <is>
          <t>unit price</t>
        </is>
      </c>
    </row>
    <row r="567">
      <c r="I567" s="0" t="inlineStr">
        <is>
          <t>Price change</t>
        </is>
      </c>
      <c r="J567" s="5" t="inlineStr">
        <is>
          <t>-</t>
        </is>
      </c>
      <c r="K567" s="0">
        <f>K566-J566</f>
        <v/>
      </c>
      <c r="L567" s="0">
        <f>L566-K566</f>
        <v/>
      </c>
      <c r="M567" s="0">
        <f>M566-L566</f>
        <v/>
      </c>
      <c r="N567" s="0">
        <f>N566-M566</f>
        <v/>
      </c>
      <c r="O567" s="0">
        <f>O566-N566</f>
        <v/>
      </c>
      <c r="P567" s="0">
        <f>P566-O566</f>
        <v/>
      </c>
      <c r="Q567" s="0">
        <f>Q566-P566</f>
        <v/>
      </c>
      <c r="R567" s="0">
        <f>R566-Q566</f>
        <v/>
      </c>
      <c r="S567" s="0">
        <f>S566-R566</f>
        <v/>
      </c>
      <c r="T567" s="0">
        <f>T566-S566</f>
        <v/>
      </c>
      <c r="U567" s="0">
        <f>U566-T566</f>
        <v/>
      </c>
    </row>
    <row r="568">
      <c r="J568" s="5" t="n"/>
    </row>
    <row r="569">
      <c r="F569" s="0" t="inlineStr">
        <is>
          <t>FDZ002</t>
        </is>
      </c>
      <c r="G569" s="0" t="inlineStr">
        <is>
          <t>Rectifiers 1A 1000V</t>
        </is>
      </c>
      <c r="H569" s="0" t="inlineStr">
        <is>
          <t>Diode</t>
        </is>
      </c>
      <c r="I569" s="0" t="inlineStr">
        <is>
          <t>Number</t>
        </is>
      </c>
      <c r="V569" s="0">
        <f>AVERAGE(J570:U570)</f>
        <v/>
      </c>
      <c r="W569" s="0">
        <f>MAX(J570:U570)</f>
        <v/>
      </c>
      <c r="X569" s="0">
        <f>MIN(J570:U570)</f>
        <v/>
      </c>
    </row>
    <row r="570">
      <c r="I570" s="0" t="inlineStr">
        <is>
          <t>unit price</t>
        </is>
      </c>
    </row>
    <row r="571">
      <c r="I571" s="0" t="inlineStr">
        <is>
          <t>Price change</t>
        </is>
      </c>
      <c r="J571" s="5" t="inlineStr">
        <is>
          <t>-</t>
        </is>
      </c>
      <c r="K571" s="0">
        <f>K570-J570</f>
        <v/>
      </c>
      <c r="L571" s="0">
        <f>L570-K570</f>
        <v/>
      </c>
      <c r="M571" s="0">
        <f>M570-L570</f>
        <v/>
      </c>
      <c r="N571" s="0">
        <f>N570-M570</f>
        <v/>
      </c>
      <c r="O571" s="0">
        <f>O570-N570</f>
        <v/>
      </c>
      <c r="P571" s="0">
        <f>P570-O570</f>
        <v/>
      </c>
      <c r="Q571" s="0">
        <f>Q570-P570</f>
        <v/>
      </c>
      <c r="R571" s="0">
        <f>R570-Q570</f>
        <v/>
      </c>
      <c r="S571" s="0">
        <f>S570-R570</f>
        <v/>
      </c>
      <c r="T571" s="0">
        <f>T570-S570</f>
        <v/>
      </c>
      <c r="U571" s="0">
        <f>U570-T570</f>
        <v/>
      </c>
    </row>
    <row r="573">
      <c r="F573" s="0" t="inlineStr">
        <is>
          <t>FDZ003</t>
        </is>
      </c>
      <c r="G573" s="0" t="inlineStr">
        <is>
          <t>Schottlky Diodes &amp; Rectifiers 20V 1A</t>
        </is>
      </c>
      <c r="H573" s="0" t="inlineStr">
        <is>
          <t>Diode</t>
        </is>
      </c>
      <c r="I573" s="0" t="inlineStr">
        <is>
          <t>Number</t>
        </is>
      </c>
      <c r="V573" s="0">
        <f>AVERAGE(J574:U574)</f>
        <v/>
      </c>
      <c r="W573" s="0">
        <f>MAX(J574:U574)</f>
        <v/>
      </c>
      <c r="X573" s="0">
        <f>MIN(J574:U574)</f>
        <v/>
      </c>
    </row>
    <row r="574">
      <c r="I574" s="0" t="inlineStr">
        <is>
          <t>unit price</t>
        </is>
      </c>
    </row>
    <row r="575">
      <c r="I575" s="0" t="inlineStr">
        <is>
          <t>Price change</t>
        </is>
      </c>
      <c r="J575" s="5" t="inlineStr">
        <is>
          <t>-</t>
        </is>
      </c>
      <c r="K575" s="0">
        <f>K574-J574</f>
        <v/>
      </c>
      <c r="L575" s="0">
        <f>L574-K574</f>
        <v/>
      </c>
      <c r="M575" s="0">
        <f>M574-L574</f>
        <v/>
      </c>
      <c r="N575" s="0">
        <f>N574-M574</f>
        <v/>
      </c>
      <c r="O575" s="0">
        <f>O574-N574</f>
        <v/>
      </c>
      <c r="P575" s="0">
        <f>P574-O574</f>
        <v/>
      </c>
      <c r="Q575" s="0">
        <f>Q574-P574</f>
        <v/>
      </c>
      <c r="R575" s="0">
        <f>R574-Q574</f>
        <v/>
      </c>
      <c r="S575" s="0">
        <f>S574-R574</f>
        <v/>
      </c>
      <c r="T575" s="0">
        <f>T574-S574</f>
        <v/>
      </c>
      <c r="U575" s="0">
        <f>U574-T574</f>
        <v/>
      </c>
    </row>
    <row r="576">
      <c r="J576" s="5" t="n"/>
    </row>
    <row r="577">
      <c r="F577" s="0" t="inlineStr">
        <is>
          <t>FDZ004</t>
        </is>
      </c>
      <c r="G577" s="0" t="inlineStr">
        <is>
          <t>Schottlky Diodes &amp; Rectifiers 40V 1A</t>
        </is>
      </c>
      <c r="H577" s="0" t="inlineStr">
        <is>
          <t>Diode</t>
        </is>
      </c>
      <c r="I577" s="0" t="inlineStr">
        <is>
          <t>Number</t>
        </is>
      </c>
      <c r="V577" s="0">
        <f>AVERAGE(J578:U578)</f>
        <v/>
      </c>
      <c r="W577" s="0">
        <f>MAX(J578:U578)</f>
        <v/>
      </c>
      <c r="X577" s="0">
        <f>MIN(J578:U578)</f>
        <v/>
      </c>
    </row>
    <row r="578">
      <c r="I578" s="0" t="inlineStr">
        <is>
          <t>unit price</t>
        </is>
      </c>
    </row>
    <row r="579">
      <c r="I579" s="0" t="inlineStr">
        <is>
          <t>Price change</t>
        </is>
      </c>
      <c r="J579" s="5" t="inlineStr">
        <is>
          <t>-</t>
        </is>
      </c>
      <c r="K579" s="0">
        <f>K578-J578</f>
        <v/>
      </c>
      <c r="L579" s="0">
        <f>L578-K578</f>
        <v/>
      </c>
      <c r="M579" s="0">
        <f>M578-L578</f>
        <v/>
      </c>
      <c r="N579" s="0">
        <f>N578-M578</f>
        <v/>
      </c>
      <c r="O579" s="0">
        <f>O578-N578</f>
        <v/>
      </c>
      <c r="P579" s="0">
        <f>P578-O578</f>
        <v/>
      </c>
      <c r="Q579" s="0">
        <f>Q578-P578</f>
        <v/>
      </c>
      <c r="R579" s="0">
        <f>R578-Q578</f>
        <v/>
      </c>
      <c r="S579" s="0">
        <f>S578-R578</f>
        <v/>
      </c>
      <c r="T579" s="0">
        <f>T578-S578</f>
        <v/>
      </c>
      <c r="U579" s="0">
        <f>U578-T578</f>
        <v/>
      </c>
    </row>
    <row r="581">
      <c r="F581" s="0" t="inlineStr">
        <is>
          <t>FDZ005</t>
        </is>
      </c>
      <c r="G581" s="0" t="inlineStr">
        <is>
          <t>Schottlky Diodes &amp; Rectifiers 50V 3A</t>
        </is>
      </c>
      <c r="H581" s="0" t="inlineStr">
        <is>
          <t>Diode</t>
        </is>
      </c>
      <c r="I581" s="0" t="inlineStr">
        <is>
          <t>Number</t>
        </is>
      </c>
      <c r="V581" s="0">
        <f>AVERAGE(J582:U582)</f>
        <v/>
      </c>
      <c r="W581" s="0">
        <f>MAX(J582:U582)</f>
        <v/>
      </c>
      <c r="X581" s="0">
        <f>MIN(J582:U582)</f>
        <v/>
      </c>
    </row>
    <row r="582">
      <c r="I582" s="0" t="inlineStr">
        <is>
          <t>unit price</t>
        </is>
      </c>
    </row>
    <row r="583">
      <c r="I583" s="0" t="inlineStr">
        <is>
          <t>Price change</t>
        </is>
      </c>
      <c r="J583" s="5" t="inlineStr">
        <is>
          <t>-</t>
        </is>
      </c>
      <c r="K583" s="0">
        <f>K582-J582</f>
        <v/>
      </c>
      <c r="L583" s="0">
        <f>L582-K582</f>
        <v/>
      </c>
      <c r="M583" s="0">
        <f>M582-L582</f>
        <v/>
      </c>
      <c r="N583" s="0">
        <f>N582-M582</f>
        <v/>
      </c>
      <c r="O583" s="0">
        <f>O582-N582</f>
        <v/>
      </c>
      <c r="P583" s="0">
        <f>P582-O582</f>
        <v/>
      </c>
      <c r="Q583" s="0">
        <f>Q582-P582</f>
        <v/>
      </c>
      <c r="R583" s="0">
        <f>R582-Q582</f>
        <v/>
      </c>
      <c r="S583" s="0">
        <f>S582-R582</f>
        <v/>
      </c>
      <c r="T583" s="0">
        <f>T582-S582</f>
        <v/>
      </c>
      <c r="U583" s="0">
        <f>U582-T582</f>
        <v/>
      </c>
    </row>
    <row r="584">
      <c r="J584" s="5" t="n"/>
    </row>
    <row r="585">
      <c r="F585" s="0" t="inlineStr">
        <is>
          <t>FDZ006</t>
        </is>
      </c>
      <c r="G585" s="0" t="inlineStr">
        <is>
          <t>Zener Diodes 3.6V 0.5W</t>
        </is>
      </c>
      <c r="H585" s="0" t="inlineStr">
        <is>
          <t>Diode</t>
        </is>
      </c>
      <c r="I585" s="0" t="inlineStr">
        <is>
          <t>Number</t>
        </is>
      </c>
      <c r="V585" s="0">
        <f>AVERAGE(J586:U586)</f>
        <v/>
      </c>
      <c r="W585" s="0">
        <f>MAX(J586:U586)</f>
        <v/>
      </c>
      <c r="X585" s="0">
        <f>MIN(J586:U586)</f>
        <v/>
      </c>
    </row>
    <row r="586">
      <c r="I586" s="0" t="inlineStr">
        <is>
          <t>unit price</t>
        </is>
      </c>
    </row>
    <row r="587">
      <c r="I587" s="0" t="inlineStr">
        <is>
          <t>Price change</t>
        </is>
      </c>
      <c r="J587" s="5" t="inlineStr">
        <is>
          <t>-</t>
        </is>
      </c>
      <c r="K587" s="0">
        <f>K586-J586</f>
        <v/>
      </c>
      <c r="L587" s="0">
        <f>L586-K586</f>
        <v/>
      </c>
      <c r="M587" s="0">
        <f>M586-L586</f>
        <v/>
      </c>
      <c r="N587" s="0">
        <f>N586-M586</f>
        <v/>
      </c>
      <c r="O587" s="0">
        <f>O586-N586</f>
        <v/>
      </c>
      <c r="P587" s="0">
        <f>P586-O586</f>
        <v/>
      </c>
      <c r="Q587" s="0">
        <f>Q586-P586</f>
        <v/>
      </c>
      <c r="R587" s="0">
        <f>R586-Q586</f>
        <v/>
      </c>
      <c r="S587" s="0">
        <f>S586-R586</f>
        <v/>
      </c>
      <c r="T587" s="0">
        <f>T586-S586</f>
        <v/>
      </c>
      <c r="U587" s="0">
        <f>U586-T586</f>
        <v/>
      </c>
    </row>
    <row r="589">
      <c r="F589" s="0" t="inlineStr">
        <is>
          <t>FDZ007</t>
        </is>
      </c>
      <c r="G589" s="0" t="inlineStr">
        <is>
          <t>Zener Diodes 5.2V 0.5W</t>
        </is>
      </c>
      <c r="H589" s="0" t="inlineStr">
        <is>
          <t>Diode</t>
        </is>
      </c>
      <c r="I589" s="0" t="inlineStr">
        <is>
          <t>Number</t>
        </is>
      </c>
      <c r="V589" s="0">
        <f>AVERAGE(J590:U590)</f>
        <v/>
      </c>
      <c r="W589" s="0">
        <f>MAX(J590:U590)</f>
        <v/>
      </c>
      <c r="X589" s="0">
        <f>MIN(J590:U590)</f>
        <v/>
      </c>
    </row>
    <row r="590">
      <c r="I590" s="0" t="inlineStr">
        <is>
          <t>unit price</t>
        </is>
      </c>
    </row>
    <row r="591">
      <c r="I591" s="0" t="inlineStr">
        <is>
          <t>Price change</t>
        </is>
      </c>
      <c r="J591" s="5" t="inlineStr">
        <is>
          <t>-</t>
        </is>
      </c>
      <c r="K591" s="0">
        <f>K590-J590</f>
        <v/>
      </c>
      <c r="L591" s="0">
        <f>L590-K590</f>
        <v/>
      </c>
      <c r="M591" s="0">
        <f>M590-L590</f>
        <v/>
      </c>
      <c r="N591" s="0">
        <f>N590-M590</f>
        <v/>
      </c>
      <c r="O591" s="0">
        <f>O590-N590</f>
        <v/>
      </c>
      <c r="P591" s="0">
        <f>P590-O590</f>
        <v/>
      </c>
      <c r="Q591" s="0">
        <f>Q590-P590</f>
        <v/>
      </c>
      <c r="R591" s="0">
        <f>R590-Q590</f>
        <v/>
      </c>
      <c r="S591" s="0">
        <f>S590-R590</f>
        <v/>
      </c>
      <c r="T591" s="0">
        <f>T590-S590</f>
        <v/>
      </c>
      <c r="U591" s="0">
        <f>U590-T590</f>
        <v/>
      </c>
    </row>
    <row r="592">
      <c r="J592" s="5" t="n"/>
    </row>
    <row r="593">
      <c r="F593" s="0" t="inlineStr">
        <is>
          <t>FDZ008</t>
        </is>
      </c>
      <c r="G593" s="0" t="inlineStr">
        <is>
          <t>Zener Diodes 9.1V 0.5W 2%</t>
        </is>
      </c>
      <c r="H593" s="0" t="inlineStr">
        <is>
          <t>Diode</t>
        </is>
      </c>
      <c r="I593" s="0" t="inlineStr">
        <is>
          <t>Number</t>
        </is>
      </c>
      <c r="V593" s="0">
        <f>AVERAGE(J594:U594)</f>
        <v/>
      </c>
      <c r="W593" s="0">
        <f>MAX(J594:U594)</f>
        <v/>
      </c>
      <c r="X593" s="0">
        <f>MIN(J594:U594)</f>
        <v/>
      </c>
    </row>
    <row r="594">
      <c r="I594" s="0" t="inlineStr">
        <is>
          <t>unit price</t>
        </is>
      </c>
    </row>
    <row r="595">
      <c r="I595" s="0" t="inlineStr">
        <is>
          <t>Price change</t>
        </is>
      </c>
      <c r="J595" s="5" t="inlineStr">
        <is>
          <t>-</t>
        </is>
      </c>
      <c r="K595" s="0">
        <f>K594-J594</f>
        <v/>
      </c>
      <c r="L595" s="0">
        <f>L594-K594</f>
        <v/>
      </c>
      <c r="M595" s="0">
        <f>M594-L594</f>
        <v/>
      </c>
      <c r="N595" s="0">
        <f>N594-M594</f>
        <v/>
      </c>
      <c r="O595" s="0">
        <f>O594-N594</f>
        <v/>
      </c>
      <c r="P595" s="0">
        <f>P594-O594</f>
        <v/>
      </c>
      <c r="Q595" s="0">
        <f>Q594-P594</f>
        <v/>
      </c>
      <c r="R595" s="0">
        <f>R594-Q594</f>
        <v/>
      </c>
      <c r="S595" s="0">
        <f>S594-R594</f>
        <v/>
      </c>
      <c r="T595" s="0">
        <f>T594-S594</f>
        <v/>
      </c>
      <c r="U595" s="0">
        <f>U594-T594</f>
        <v/>
      </c>
    </row>
    <row r="597">
      <c r="F597" s="0" t="inlineStr">
        <is>
          <t>FDZ009</t>
        </is>
      </c>
      <c r="G597" s="0" t="inlineStr">
        <is>
          <t>Zener Diodes 12V 0.5W 2%</t>
        </is>
      </c>
      <c r="H597" s="0" t="inlineStr">
        <is>
          <t>Diode</t>
        </is>
      </c>
      <c r="I597" s="0" t="inlineStr">
        <is>
          <t>Number</t>
        </is>
      </c>
      <c r="V597" s="0">
        <f>AVERAGE(J598:U598)</f>
        <v/>
      </c>
      <c r="W597" s="0">
        <f>MAX(J598:U598)</f>
        <v/>
      </c>
      <c r="X597" s="0">
        <f>MIN(J598:U598)</f>
        <v/>
      </c>
    </row>
    <row r="598">
      <c r="I598" s="0" t="inlineStr">
        <is>
          <t>unit price</t>
        </is>
      </c>
    </row>
    <row r="599">
      <c r="I599" s="0" t="inlineStr">
        <is>
          <t>Price change</t>
        </is>
      </c>
      <c r="J599" s="5" t="inlineStr">
        <is>
          <t>-</t>
        </is>
      </c>
      <c r="K599" s="0">
        <f>K598-J598</f>
        <v/>
      </c>
      <c r="L599" s="0">
        <f>L598-K598</f>
        <v/>
      </c>
      <c r="M599" s="0">
        <f>M598-L598</f>
        <v/>
      </c>
      <c r="N599" s="0">
        <f>N598-M598</f>
        <v/>
      </c>
      <c r="O599" s="0">
        <f>O598-N598</f>
        <v/>
      </c>
      <c r="P599" s="0">
        <f>P598-O598</f>
        <v/>
      </c>
      <c r="Q599" s="0">
        <f>Q598-P598</f>
        <v/>
      </c>
      <c r="R599" s="0">
        <f>R598-Q598</f>
        <v/>
      </c>
      <c r="S599" s="0">
        <f>S598-R598</f>
        <v/>
      </c>
      <c r="T599" s="0">
        <f>T598-S598</f>
        <v/>
      </c>
      <c r="U599" s="0">
        <f>U598-T598</f>
        <v/>
      </c>
    </row>
    <row r="600">
      <c r="J600" s="5" t="n"/>
    </row>
    <row r="601">
      <c r="F601" s="0" t="inlineStr">
        <is>
          <t>FDZ010</t>
        </is>
      </c>
      <c r="G601" s="0" t="inlineStr">
        <is>
          <t>Zener Diodes 15V 0.5W 2%</t>
        </is>
      </c>
      <c r="H601" s="0" t="inlineStr">
        <is>
          <t>Diode</t>
        </is>
      </c>
      <c r="I601" s="0" t="inlineStr">
        <is>
          <t>Number</t>
        </is>
      </c>
      <c r="V601" s="0">
        <f>AVERAGE(J602:U602)</f>
        <v/>
      </c>
      <c r="W601" s="0">
        <f>MAX(J602:U602)</f>
        <v/>
      </c>
      <c r="X601" s="0">
        <f>MIN(J602:U602)</f>
        <v/>
      </c>
    </row>
    <row r="602">
      <c r="I602" s="0" t="inlineStr">
        <is>
          <t>unit price</t>
        </is>
      </c>
    </row>
    <row r="603">
      <c r="I603" s="0" t="inlineStr">
        <is>
          <t>Price change</t>
        </is>
      </c>
      <c r="J603" s="5" t="inlineStr">
        <is>
          <t>-</t>
        </is>
      </c>
      <c r="K603" s="0">
        <f>K602-J602</f>
        <v/>
      </c>
      <c r="L603" s="0">
        <f>L602-K602</f>
        <v/>
      </c>
      <c r="M603" s="0">
        <f>M602-L602</f>
        <v/>
      </c>
      <c r="N603" s="0">
        <f>N602-M602</f>
        <v/>
      </c>
      <c r="O603" s="0">
        <f>O602-N602</f>
        <v/>
      </c>
      <c r="P603" s="0">
        <f>P602-O602</f>
        <v/>
      </c>
      <c r="Q603" s="0">
        <f>Q602-P602</f>
        <v/>
      </c>
      <c r="R603" s="0">
        <f>R602-Q602</f>
        <v/>
      </c>
      <c r="S603" s="0">
        <f>S602-R602</f>
        <v/>
      </c>
      <c r="T603" s="0">
        <f>T602-S602</f>
        <v/>
      </c>
      <c r="U603" s="0">
        <f>U602-T602</f>
        <v/>
      </c>
    </row>
    <row r="605">
      <c r="F605" s="0" t="inlineStr">
        <is>
          <t>FDZ011</t>
        </is>
      </c>
      <c r="G605" s="0" t="inlineStr">
        <is>
          <t>Zener Diodes 30V 0.5W 2%</t>
        </is>
      </c>
      <c r="H605" s="0" t="inlineStr">
        <is>
          <t>Diode</t>
        </is>
      </c>
      <c r="I605" s="0" t="inlineStr">
        <is>
          <t>Number</t>
        </is>
      </c>
      <c r="V605" s="0">
        <f>AVERAGE(J606:U606)</f>
        <v/>
      </c>
      <c r="W605" s="0">
        <f>MAX(J606:U606)</f>
        <v/>
      </c>
      <c r="X605" s="0">
        <f>MIN(J606:U606)</f>
        <v/>
      </c>
    </row>
    <row r="606">
      <c r="I606" s="0" t="inlineStr">
        <is>
          <t>unit price</t>
        </is>
      </c>
    </row>
    <row r="607">
      <c r="I607" s="0" t="inlineStr">
        <is>
          <t>Price change</t>
        </is>
      </c>
      <c r="J607" s="5" t="inlineStr">
        <is>
          <t>-</t>
        </is>
      </c>
      <c r="K607" s="0">
        <f>K606-J606</f>
        <v/>
      </c>
      <c r="L607" s="0">
        <f>L606-K606</f>
        <v/>
      </c>
      <c r="M607" s="0">
        <f>M606-L606</f>
        <v/>
      </c>
      <c r="N607" s="0">
        <f>N606-M606</f>
        <v/>
      </c>
      <c r="O607" s="0">
        <f>O606-N606</f>
        <v/>
      </c>
      <c r="P607" s="0">
        <f>P606-O606</f>
        <v/>
      </c>
      <c r="Q607" s="0">
        <f>Q606-P606</f>
        <v/>
      </c>
      <c r="R607" s="0">
        <f>R606-Q606</f>
        <v/>
      </c>
      <c r="S607" s="0">
        <f>S606-R606</f>
        <v/>
      </c>
      <c r="T607" s="0">
        <f>T606-S606</f>
        <v/>
      </c>
      <c r="U607" s="0">
        <f>U606-T606</f>
        <v/>
      </c>
    </row>
    <row r="608">
      <c r="J608" s="5" t="n"/>
    </row>
    <row r="609">
      <c r="F609" s="0" t="inlineStr">
        <is>
          <t>FDZ012</t>
        </is>
      </c>
      <c r="G609" s="0" t="inlineStr">
        <is>
          <t>Bridge Rectifiers 0.9 Amp 125 Volt</t>
        </is>
      </c>
      <c r="H609" s="0" t="inlineStr">
        <is>
          <t>Diode</t>
        </is>
      </c>
      <c r="I609" s="0" t="inlineStr">
        <is>
          <t>Number</t>
        </is>
      </c>
      <c r="V609" s="0">
        <f>AVERAGE(J610:U610)</f>
        <v/>
      </c>
      <c r="W609" s="0">
        <f>MAX(J610:U610)</f>
        <v/>
      </c>
      <c r="X609" s="0">
        <f>MIN(J610:U610)</f>
        <v/>
      </c>
    </row>
    <row r="610">
      <c r="I610" s="0" t="inlineStr">
        <is>
          <t>unit price</t>
        </is>
      </c>
    </row>
    <row r="611">
      <c r="I611" s="0" t="inlineStr">
        <is>
          <t>Price change</t>
        </is>
      </c>
      <c r="J611" s="5" t="inlineStr">
        <is>
          <t>-</t>
        </is>
      </c>
      <c r="K611" s="0">
        <f>K610-J610</f>
        <v/>
      </c>
      <c r="L611" s="0">
        <f>L610-K610</f>
        <v/>
      </c>
      <c r="M611" s="0">
        <f>M610-L610</f>
        <v/>
      </c>
      <c r="N611" s="0">
        <f>N610-M610</f>
        <v/>
      </c>
      <c r="O611" s="0">
        <f>O610-N610</f>
        <v/>
      </c>
      <c r="P611" s="0">
        <f>P610-O610</f>
        <v/>
      </c>
      <c r="Q611" s="0">
        <f>Q610-P610</f>
        <v/>
      </c>
      <c r="R611" s="0">
        <f>R610-Q610</f>
        <v/>
      </c>
      <c r="S611" s="0">
        <f>S610-R610</f>
        <v/>
      </c>
      <c r="T611" s="0">
        <f>T610-S610</f>
        <v/>
      </c>
      <c r="U611" s="0">
        <f>U610-T610</f>
        <v/>
      </c>
    </row>
    <row r="613">
      <c r="F613" s="0" t="inlineStr">
        <is>
          <t>FDZ013</t>
        </is>
      </c>
      <c r="G613" s="0" t="inlineStr">
        <is>
          <t>Bridge Rectifiers 50A 1000V</t>
        </is>
      </c>
      <c r="H613" s="0" t="inlineStr">
        <is>
          <t>Diode</t>
        </is>
      </c>
      <c r="I613" s="0" t="inlineStr">
        <is>
          <t>Number</t>
        </is>
      </c>
      <c r="V613" s="0">
        <f>AVERAGE(J614:U614)</f>
        <v/>
      </c>
      <c r="W613" s="0">
        <f>MAX(J614:U614)</f>
        <v/>
      </c>
      <c r="X613" s="0">
        <f>MIN(J614:U614)</f>
        <v/>
      </c>
    </row>
    <row r="614">
      <c r="I614" s="0" t="inlineStr">
        <is>
          <t>unit price</t>
        </is>
      </c>
    </row>
    <row r="615">
      <c r="I615" s="0" t="inlineStr">
        <is>
          <t>Price change</t>
        </is>
      </c>
      <c r="J615" s="5" t="inlineStr">
        <is>
          <t>-</t>
        </is>
      </c>
      <c r="K615" s="0">
        <f>K614-J614</f>
        <v/>
      </c>
      <c r="L615" s="0">
        <f>L614-K614</f>
        <v/>
      </c>
      <c r="M615" s="0">
        <f>M614-L614</f>
        <v/>
      </c>
      <c r="N615" s="0">
        <f>N614-M614</f>
        <v/>
      </c>
      <c r="O615" s="0">
        <f>O614-N614</f>
        <v/>
      </c>
      <c r="P615" s="0">
        <f>P614-O614</f>
        <v/>
      </c>
      <c r="Q615" s="0">
        <f>Q614-P614</f>
        <v/>
      </c>
      <c r="R615" s="0">
        <f>R614-Q614</f>
        <v/>
      </c>
      <c r="S615" s="0">
        <f>S614-R614</f>
        <v/>
      </c>
      <c r="T615" s="0">
        <f>T614-S614</f>
        <v/>
      </c>
      <c r="U615" s="0">
        <f>U614-T614</f>
        <v/>
      </c>
    </row>
    <row r="616">
      <c r="J616" s="5" t="n"/>
    </row>
    <row r="617">
      <c r="F617" s="0" t="inlineStr">
        <is>
          <t>FTN001</t>
        </is>
      </c>
      <c r="G617" s="0" t="inlineStr">
        <is>
          <t>Transistors NPN</t>
        </is>
      </c>
      <c r="H617" s="0" t="inlineStr">
        <is>
          <t>Transistor</t>
        </is>
      </c>
      <c r="I617" s="0" t="inlineStr">
        <is>
          <t>Number</t>
        </is>
      </c>
      <c r="V617" s="0">
        <f>AVERAGE(J618:U618)</f>
        <v/>
      </c>
      <c r="W617" s="0">
        <f>MAX(J618:U618)</f>
        <v/>
      </c>
      <c r="X617" s="0">
        <f>MIN(J618:U618)</f>
        <v/>
      </c>
    </row>
    <row r="618">
      <c r="I618" s="0" t="inlineStr">
        <is>
          <t>unit price</t>
        </is>
      </c>
    </row>
    <row r="619">
      <c r="I619" s="0" t="inlineStr">
        <is>
          <t>Price change</t>
        </is>
      </c>
      <c r="J619" s="5" t="inlineStr">
        <is>
          <t>-</t>
        </is>
      </c>
      <c r="K619" s="0">
        <f>K618-J618</f>
        <v/>
      </c>
      <c r="L619" s="0">
        <f>L618-K618</f>
        <v/>
      </c>
      <c r="M619" s="0">
        <f>M618-L618</f>
        <v/>
      </c>
      <c r="N619" s="0">
        <f>N618-M618</f>
        <v/>
      </c>
      <c r="O619" s="0">
        <f>O618-N618</f>
        <v/>
      </c>
      <c r="P619" s="0">
        <f>P618-O618</f>
        <v/>
      </c>
      <c r="Q619" s="0">
        <f>Q618-P618</f>
        <v/>
      </c>
      <c r="R619" s="0">
        <f>R618-Q618</f>
        <v/>
      </c>
      <c r="S619" s="0">
        <f>S618-R618</f>
        <v/>
      </c>
      <c r="T619" s="0">
        <f>T618-S618</f>
        <v/>
      </c>
      <c r="U619" s="0">
        <f>U618-T618</f>
        <v/>
      </c>
    </row>
    <row r="621">
      <c r="F621" s="0" t="inlineStr">
        <is>
          <t>FTP002</t>
        </is>
      </c>
      <c r="G621" s="0" t="inlineStr">
        <is>
          <t>Transistors PNP</t>
        </is>
      </c>
      <c r="H621" s="0" t="inlineStr">
        <is>
          <t>Transistor</t>
        </is>
      </c>
      <c r="I621" s="0" t="inlineStr">
        <is>
          <t>Number</t>
        </is>
      </c>
      <c r="V621" s="0">
        <f>AVERAGE(J622:U622)</f>
        <v/>
      </c>
      <c r="W621" s="0">
        <f>MAX(J622:U622)</f>
        <v/>
      </c>
      <c r="X621" s="0">
        <f>MIN(J622:U622)</f>
        <v/>
      </c>
    </row>
    <row r="622">
      <c r="I622" s="0" t="inlineStr">
        <is>
          <t>unit price</t>
        </is>
      </c>
    </row>
    <row r="623">
      <c r="I623" s="0" t="inlineStr">
        <is>
          <t>Price change</t>
        </is>
      </c>
      <c r="J623" s="5" t="inlineStr">
        <is>
          <t>-</t>
        </is>
      </c>
      <c r="K623" s="0">
        <f>K622-J622</f>
        <v/>
      </c>
      <c r="L623" s="0">
        <f>L622-K622</f>
        <v/>
      </c>
      <c r="M623" s="0">
        <f>M622-L622</f>
        <v/>
      </c>
      <c r="N623" s="0">
        <f>N622-M622</f>
        <v/>
      </c>
      <c r="O623" s="0">
        <f>O622-N622</f>
        <v/>
      </c>
      <c r="P623" s="0">
        <f>P622-O622</f>
        <v/>
      </c>
      <c r="Q623" s="0">
        <f>Q622-P622</f>
        <v/>
      </c>
      <c r="R623" s="0">
        <f>R622-Q622</f>
        <v/>
      </c>
      <c r="S623" s="0">
        <f>S622-R622</f>
        <v/>
      </c>
      <c r="T623" s="0">
        <f>T622-S622</f>
        <v/>
      </c>
      <c r="U623" s="0">
        <f>U622-T622</f>
        <v/>
      </c>
    </row>
    <row r="624">
      <c r="J624" s="5" t="n"/>
    </row>
    <row r="625">
      <c r="F625" s="0" t="inlineStr">
        <is>
          <t>FTN003</t>
        </is>
      </c>
      <c r="G625" s="0" t="inlineStr">
        <is>
          <t>Transistors NPN General Purpose</t>
        </is>
      </c>
      <c r="H625" s="0" t="inlineStr">
        <is>
          <t>Transistor</t>
        </is>
      </c>
      <c r="I625" s="0" t="inlineStr">
        <is>
          <t>Number</t>
        </is>
      </c>
      <c r="V625" s="0">
        <f>AVERAGE(J626:U626)</f>
        <v/>
      </c>
      <c r="W625" s="0">
        <f>MAX(J626:U626)</f>
        <v/>
      </c>
      <c r="X625" s="0">
        <f>MIN(J626:U626)</f>
        <v/>
      </c>
    </row>
    <row r="626">
      <c r="I626" s="0" t="inlineStr">
        <is>
          <t>unit price</t>
        </is>
      </c>
    </row>
    <row r="627">
      <c r="I627" s="0" t="inlineStr">
        <is>
          <t>Price change</t>
        </is>
      </c>
      <c r="J627" s="5" t="inlineStr">
        <is>
          <t>-</t>
        </is>
      </c>
      <c r="K627" s="0">
        <f>K626-J626</f>
        <v/>
      </c>
      <c r="L627" s="0">
        <f>L626-K626</f>
        <v/>
      </c>
      <c r="M627" s="0">
        <f>M626-L626</f>
        <v/>
      </c>
      <c r="N627" s="0">
        <f>N626-M626</f>
        <v/>
      </c>
      <c r="O627" s="0">
        <f>O626-N626</f>
        <v/>
      </c>
      <c r="P627" s="0">
        <f>P626-O626</f>
        <v/>
      </c>
      <c r="Q627" s="0">
        <f>Q626-P626</f>
        <v/>
      </c>
      <c r="R627" s="0">
        <f>R626-Q626</f>
        <v/>
      </c>
      <c r="S627" s="0">
        <f>S626-R626</f>
        <v/>
      </c>
      <c r="T627" s="0">
        <f>T626-S626</f>
        <v/>
      </c>
      <c r="U627" s="0">
        <f>U626-T626</f>
        <v/>
      </c>
    </row>
    <row r="629">
      <c r="F629" s="0" t="inlineStr">
        <is>
          <t>FTP004</t>
        </is>
      </c>
      <c r="G629" s="0" t="inlineStr">
        <is>
          <t>Transistors PNP General Purpose</t>
        </is>
      </c>
      <c r="H629" s="0" t="inlineStr">
        <is>
          <t>Transistor</t>
        </is>
      </c>
      <c r="I629" s="0" t="inlineStr">
        <is>
          <t>Number</t>
        </is>
      </c>
      <c r="V629" s="0">
        <f>AVERAGE(J630:U630)</f>
        <v/>
      </c>
      <c r="W629" s="0">
        <f>MAX(J630:U630)</f>
        <v/>
      </c>
      <c r="X629" s="0">
        <f>MIN(J630:U630)</f>
        <v/>
      </c>
    </row>
    <row r="630">
      <c r="I630" s="0" t="inlineStr">
        <is>
          <t>unit price</t>
        </is>
      </c>
    </row>
    <row r="631">
      <c r="I631" s="0" t="inlineStr">
        <is>
          <t>Price change</t>
        </is>
      </c>
      <c r="J631" s="5" t="inlineStr">
        <is>
          <t>-</t>
        </is>
      </c>
      <c r="K631" s="0">
        <f>K630-J630</f>
        <v/>
      </c>
      <c r="L631" s="0">
        <f>L630-K630</f>
        <v/>
      </c>
      <c r="M631" s="0">
        <f>M630-L630</f>
        <v/>
      </c>
      <c r="N631" s="0">
        <f>N630-M630</f>
        <v/>
      </c>
      <c r="O631" s="0">
        <f>O630-N630</f>
        <v/>
      </c>
      <c r="P631" s="0">
        <f>P630-O630</f>
        <v/>
      </c>
      <c r="Q631" s="0">
        <f>Q630-P630</f>
        <v/>
      </c>
      <c r="R631" s="0">
        <f>R630-Q630</f>
        <v/>
      </c>
      <c r="S631" s="0">
        <f>S630-R630</f>
        <v/>
      </c>
      <c r="T631" s="0">
        <f>T630-S630</f>
        <v/>
      </c>
      <c r="U631" s="0">
        <f>U630-T630</f>
        <v/>
      </c>
    </row>
    <row r="632">
      <c r="J632" s="5" t="n"/>
    </row>
    <row r="633">
      <c r="F633" s="0" t="inlineStr">
        <is>
          <t>FTN005</t>
        </is>
      </c>
      <c r="G633" s="0" t="inlineStr">
        <is>
          <t>Transistors NPN General Purpose</t>
        </is>
      </c>
      <c r="H633" s="0" t="inlineStr">
        <is>
          <t>Transistor</t>
        </is>
      </c>
      <c r="I633" s="0" t="inlineStr">
        <is>
          <t>Number</t>
        </is>
      </c>
      <c r="V633" s="0">
        <f>AVERAGE(J634:U634)</f>
        <v/>
      </c>
      <c r="W633" s="0">
        <f>MAX(J634:U634)</f>
        <v/>
      </c>
      <c r="X633" s="0">
        <f>MIN(J634:U634)</f>
        <v/>
      </c>
    </row>
    <row r="634">
      <c r="I634" s="0" t="inlineStr">
        <is>
          <t>unit price</t>
        </is>
      </c>
    </row>
    <row r="635">
      <c r="I635" s="0" t="inlineStr">
        <is>
          <t>Price change</t>
        </is>
      </c>
      <c r="J635" s="5" t="inlineStr">
        <is>
          <t>-</t>
        </is>
      </c>
      <c r="K635" s="0">
        <f>K634-J634</f>
        <v/>
      </c>
      <c r="L635" s="0">
        <f>L634-K634</f>
        <v/>
      </c>
      <c r="M635" s="0">
        <f>M634-L634</f>
        <v/>
      </c>
      <c r="N635" s="0">
        <f>N634-M634</f>
        <v/>
      </c>
      <c r="O635" s="0">
        <f>O634-N634</f>
        <v/>
      </c>
      <c r="P635" s="0">
        <f>P634-O634</f>
        <v/>
      </c>
      <c r="Q635" s="0">
        <f>Q634-P634</f>
        <v/>
      </c>
      <c r="R635" s="0">
        <f>R634-Q634</f>
        <v/>
      </c>
      <c r="S635" s="0">
        <f>S634-R634</f>
        <v/>
      </c>
      <c r="T635" s="0">
        <f>T634-S634</f>
        <v/>
      </c>
      <c r="U635" s="0">
        <f>U634-T634</f>
        <v/>
      </c>
    </row>
    <row r="637">
      <c r="F637" s="0" t="inlineStr">
        <is>
          <t>FTP006</t>
        </is>
      </c>
      <c r="G637" s="0" t="inlineStr">
        <is>
          <t>Transistors PNP General Purpose</t>
        </is>
      </c>
      <c r="H637" s="0" t="inlineStr">
        <is>
          <t>Transistor</t>
        </is>
      </c>
      <c r="I637" s="0" t="inlineStr">
        <is>
          <t>Number</t>
        </is>
      </c>
      <c r="V637" s="0">
        <f>AVERAGE(J638:U638)</f>
        <v/>
      </c>
      <c r="W637" s="0">
        <f>MAX(J638:U638)</f>
        <v/>
      </c>
      <c r="X637" s="0">
        <f>MIN(J638:U638)</f>
        <v/>
      </c>
    </row>
    <row r="638">
      <c r="I638" s="0" t="inlineStr">
        <is>
          <t>unit price</t>
        </is>
      </c>
    </row>
    <row r="639">
      <c r="I639" s="0" t="inlineStr">
        <is>
          <t>Price change</t>
        </is>
      </c>
      <c r="J639" s="5" t="inlineStr">
        <is>
          <t>-</t>
        </is>
      </c>
      <c r="K639" s="0">
        <f>K638-J638</f>
        <v/>
      </c>
      <c r="L639" s="0">
        <f>L638-K638</f>
        <v/>
      </c>
      <c r="M639" s="0">
        <f>M638-L638</f>
        <v/>
      </c>
      <c r="N639" s="0">
        <f>N638-M638</f>
        <v/>
      </c>
      <c r="O639" s="0">
        <f>O638-N638</f>
        <v/>
      </c>
      <c r="P639" s="0">
        <f>P638-O638</f>
        <v/>
      </c>
      <c r="Q639" s="0">
        <f>Q638-P638</f>
        <v/>
      </c>
      <c r="R639" s="0">
        <f>R638-Q638</f>
        <v/>
      </c>
      <c r="S639" s="0">
        <f>S638-R638</f>
        <v/>
      </c>
      <c r="T639" s="0">
        <f>T638-S638</f>
        <v/>
      </c>
      <c r="U639" s="0">
        <f>U638-T638</f>
        <v/>
      </c>
    </row>
    <row r="640">
      <c r="J640" s="5" t="n"/>
    </row>
    <row r="641">
      <c r="F641" s="0" t="inlineStr">
        <is>
          <t>FTN007</t>
        </is>
      </c>
      <c r="G641" s="0" t="inlineStr">
        <is>
          <t>Transistor NPN Transistor High Voltage</t>
        </is>
      </c>
      <c r="H641" s="0" t="inlineStr">
        <is>
          <t>Transistor</t>
        </is>
      </c>
      <c r="I641" s="0" t="inlineStr">
        <is>
          <t>Number</t>
        </is>
      </c>
      <c r="V641" s="0">
        <f>AVERAGE(J642:U642)</f>
        <v/>
      </c>
      <c r="W641" s="0">
        <f>MAX(J642:U642)</f>
        <v/>
      </c>
      <c r="X641" s="0">
        <f>MIN(J642:U642)</f>
        <v/>
      </c>
    </row>
    <row r="642">
      <c r="I642" s="0" t="inlineStr">
        <is>
          <t>unit price</t>
        </is>
      </c>
    </row>
    <row r="643">
      <c r="I643" s="0" t="inlineStr">
        <is>
          <t>Price change</t>
        </is>
      </c>
      <c r="J643" s="5" t="inlineStr">
        <is>
          <t>-</t>
        </is>
      </c>
      <c r="K643" s="0">
        <f>K642-J642</f>
        <v/>
      </c>
      <c r="L643" s="0">
        <f>L642-K642</f>
        <v/>
      </c>
      <c r="M643" s="0">
        <f>M642-L642</f>
        <v/>
      </c>
      <c r="N643" s="0">
        <f>N642-M642</f>
        <v/>
      </c>
      <c r="O643" s="0">
        <f>O642-N642</f>
        <v/>
      </c>
      <c r="P643" s="0">
        <f>P642-O642</f>
        <v/>
      </c>
      <c r="Q643" s="0">
        <f>Q642-P642</f>
        <v/>
      </c>
      <c r="R643" s="0">
        <f>R642-Q642</f>
        <v/>
      </c>
      <c r="S643" s="0">
        <f>S642-R642</f>
        <v/>
      </c>
      <c r="T643" s="0">
        <f>T642-S642</f>
        <v/>
      </c>
      <c r="U643" s="0">
        <f>U642-T642</f>
        <v/>
      </c>
    </row>
    <row r="645">
      <c r="F645" s="0" t="inlineStr">
        <is>
          <t>FTN008</t>
        </is>
      </c>
      <c r="G645" s="0" t="inlineStr">
        <is>
          <t>Transistor NPN Power</t>
        </is>
      </c>
      <c r="H645" s="0" t="inlineStr">
        <is>
          <t>Transistor</t>
        </is>
      </c>
      <c r="I645" s="0" t="inlineStr">
        <is>
          <t>Number</t>
        </is>
      </c>
      <c r="V645" s="0">
        <f>AVERAGE(J646:U646)</f>
        <v/>
      </c>
      <c r="W645" s="0">
        <f>MAX(J646:U646)</f>
        <v/>
      </c>
      <c r="X645" s="0">
        <f>MIN(J646:U646)</f>
        <v/>
      </c>
    </row>
    <row r="646">
      <c r="I646" s="0" t="inlineStr">
        <is>
          <t>unit price</t>
        </is>
      </c>
    </row>
    <row r="647">
      <c r="I647" s="0" t="inlineStr">
        <is>
          <t>Price change</t>
        </is>
      </c>
      <c r="J647" s="5" t="inlineStr">
        <is>
          <t>-</t>
        </is>
      </c>
      <c r="K647" s="0">
        <f>K646-J646</f>
        <v/>
      </c>
      <c r="L647" s="0">
        <f>L646-K646</f>
        <v/>
      </c>
      <c r="M647" s="0">
        <f>M646-L646</f>
        <v/>
      </c>
      <c r="N647" s="0">
        <f>N646-M646</f>
        <v/>
      </c>
      <c r="O647" s="0">
        <f>O646-N646</f>
        <v/>
      </c>
      <c r="P647" s="0">
        <f>P646-O646</f>
        <v/>
      </c>
      <c r="Q647" s="0">
        <f>Q646-P646</f>
        <v/>
      </c>
      <c r="R647" s="0">
        <f>R646-Q646</f>
        <v/>
      </c>
      <c r="S647" s="0">
        <f>S646-R646</f>
        <v/>
      </c>
      <c r="T647" s="0">
        <f>T646-S646</f>
        <v/>
      </c>
      <c r="U647" s="0">
        <f>U646-T646</f>
        <v/>
      </c>
    </row>
    <row r="648">
      <c r="J648" s="5" t="n"/>
    </row>
    <row r="649">
      <c r="F649" s="0" t="inlineStr">
        <is>
          <t>FTP009</t>
        </is>
      </c>
      <c r="G649" s="0" t="inlineStr">
        <is>
          <t>Transistor PNP Power</t>
        </is>
      </c>
      <c r="H649" s="0" t="inlineStr">
        <is>
          <t>Transistor</t>
        </is>
      </c>
      <c r="I649" s="0" t="inlineStr">
        <is>
          <t>Number</t>
        </is>
      </c>
      <c r="V649" s="0">
        <f>AVERAGE(J650:U650)</f>
        <v/>
      </c>
      <c r="W649" s="0">
        <f>MAX(J650:U650)</f>
        <v/>
      </c>
      <c r="X649" s="0">
        <f>MIN(J650:U650)</f>
        <v/>
      </c>
    </row>
    <row r="650">
      <c r="I650" s="0" t="inlineStr">
        <is>
          <t>unit price</t>
        </is>
      </c>
    </row>
    <row r="651">
      <c r="I651" s="0" t="inlineStr">
        <is>
          <t>Price change</t>
        </is>
      </c>
      <c r="J651" s="5" t="inlineStr">
        <is>
          <t>-</t>
        </is>
      </c>
      <c r="K651" s="0">
        <f>K650-J650</f>
        <v/>
      </c>
      <c r="L651" s="0">
        <f>L650-K650</f>
        <v/>
      </c>
      <c r="M651" s="0">
        <f>M650-L650</f>
        <v/>
      </c>
      <c r="N651" s="0">
        <f>N650-M650</f>
        <v/>
      </c>
      <c r="O651" s="0">
        <f>O650-N650</f>
        <v/>
      </c>
      <c r="P651" s="0">
        <f>P650-O650</f>
        <v/>
      </c>
      <c r="Q651" s="0">
        <f>Q650-P650</f>
        <v/>
      </c>
      <c r="R651" s="0">
        <f>R650-Q650</f>
        <v/>
      </c>
      <c r="S651" s="0">
        <f>S650-R650</f>
        <v/>
      </c>
      <c r="T651" s="0">
        <f>T650-S650</f>
        <v/>
      </c>
      <c r="U651" s="0">
        <f>U650-T650</f>
        <v/>
      </c>
    </row>
    <row r="653">
      <c r="F653" s="0" t="inlineStr">
        <is>
          <t>FTN010</t>
        </is>
      </c>
      <c r="G653" s="0" t="inlineStr">
        <is>
          <t>Transistor NPN 65V 100mA HFE/220</t>
        </is>
      </c>
      <c r="H653" s="0" t="inlineStr">
        <is>
          <t>Transistor</t>
        </is>
      </c>
      <c r="I653" s="0" t="inlineStr">
        <is>
          <t>Number</t>
        </is>
      </c>
      <c r="V653" s="0">
        <f>AVERAGE(J654:U654)</f>
        <v/>
      </c>
      <c r="W653" s="0">
        <f>MAX(J654:U654)</f>
        <v/>
      </c>
      <c r="X653" s="0">
        <f>MIN(J654:U654)</f>
        <v/>
      </c>
    </row>
    <row r="654">
      <c r="I654" s="0" t="inlineStr">
        <is>
          <t>unit price</t>
        </is>
      </c>
    </row>
    <row r="655">
      <c r="I655" s="0" t="inlineStr">
        <is>
          <t>Price change</t>
        </is>
      </c>
      <c r="J655" s="5" t="inlineStr">
        <is>
          <t>-</t>
        </is>
      </c>
      <c r="K655" s="0">
        <f>K654-J654</f>
        <v/>
      </c>
      <c r="L655" s="0">
        <f>L654-K654</f>
        <v/>
      </c>
      <c r="M655" s="0">
        <f>M654-L654</f>
        <v/>
      </c>
      <c r="N655" s="0">
        <f>N654-M654</f>
        <v/>
      </c>
      <c r="O655" s="0">
        <f>O654-N654</f>
        <v/>
      </c>
      <c r="P655" s="0">
        <f>P654-O654</f>
        <v/>
      </c>
      <c r="Q655" s="0">
        <f>Q654-P654</f>
        <v/>
      </c>
      <c r="R655" s="0">
        <f>R654-Q654</f>
        <v/>
      </c>
      <c r="S655" s="0">
        <f>S654-R654</f>
        <v/>
      </c>
      <c r="T655" s="0">
        <f>T654-S654</f>
        <v/>
      </c>
      <c r="U655" s="0">
        <f>U654-T654</f>
        <v/>
      </c>
    </row>
    <row r="656">
      <c r="J656" s="5" t="n"/>
    </row>
    <row r="657">
      <c r="F657" s="0" t="inlineStr">
        <is>
          <t>FTP011</t>
        </is>
      </c>
      <c r="G657" s="0" t="inlineStr">
        <is>
          <t>Transistor PNP 30V 100mA HFE/450</t>
        </is>
      </c>
      <c r="H657" s="0" t="inlineStr">
        <is>
          <t>Transistor</t>
        </is>
      </c>
      <c r="I657" s="0" t="inlineStr">
        <is>
          <t>Number</t>
        </is>
      </c>
      <c r="V657" s="0">
        <f>AVERAGE(J658:U658)</f>
        <v/>
      </c>
      <c r="W657" s="0">
        <f>MAX(J658:U658)</f>
        <v/>
      </c>
      <c r="X657" s="0">
        <f>MIN(J658:U658)</f>
        <v/>
      </c>
    </row>
    <row r="658">
      <c r="I658" s="0" t="inlineStr">
        <is>
          <t>unit price</t>
        </is>
      </c>
    </row>
    <row r="659">
      <c r="I659" s="0" t="inlineStr">
        <is>
          <t>Price change</t>
        </is>
      </c>
      <c r="J659" s="5" t="inlineStr">
        <is>
          <t>-</t>
        </is>
      </c>
      <c r="K659" s="0">
        <f>K658-J658</f>
        <v/>
      </c>
      <c r="L659" s="0">
        <f>L658-K658</f>
        <v/>
      </c>
      <c r="M659" s="0">
        <f>M658-L658</f>
        <v/>
      </c>
      <c r="N659" s="0">
        <f>N658-M658</f>
        <v/>
      </c>
      <c r="O659" s="0">
        <f>O658-N658</f>
        <v/>
      </c>
      <c r="P659" s="0">
        <f>P658-O658</f>
        <v/>
      </c>
      <c r="Q659" s="0">
        <f>Q658-P658</f>
        <v/>
      </c>
      <c r="R659" s="0">
        <f>R658-Q658</f>
        <v/>
      </c>
      <c r="S659" s="0">
        <f>S658-R658</f>
        <v/>
      </c>
      <c r="T659" s="0">
        <f>T658-S658</f>
        <v/>
      </c>
      <c r="U659" s="0">
        <f>U658-T658</f>
        <v/>
      </c>
    </row>
    <row r="661">
      <c r="F661" s="0" t="inlineStr">
        <is>
          <t>FTP012</t>
        </is>
      </c>
      <c r="G661" s="0" t="inlineStr">
        <is>
          <t>Transistors PNP TO-92 GP AMP</t>
        </is>
      </c>
      <c r="H661" s="0" t="inlineStr">
        <is>
          <t>Transistor</t>
        </is>
      </c>
      <c r="I661" s="0" t="inlineStr">
        <is>
          <t>Number</t>
        </is>
      </c>
      <c r="V661" s="0">
        <f>AVERAGE(J662:U662)</f>
        <v/>
      </c>
      <c r="W661" s="0">
        <f>MAX(J662:U662)</f>
        <v/>
      </c>
      <c r="X661" s="0">
        <f>MIN(J662:U662)</f>
        <v/>
      </c>
    </row>
    <row r="662">
      <c r="I662" s="0" t="inlineStr">
        <is>
          <t>unit price</t>
        </is>
      </c>
    </row>
    <row r="663">
      <c r="I663" s="0" t="inlineStr">
        <is>
          <t>Price change</t>
        </is>
      </c>
      <c r="J663" s="5" t="inlineStr">
        <is>
          <t>-</t>
        </is>
      </c>
      <c r="K663" s="0">
        <f>K662-J662</f>
        <v/>
      </c>
      <c r="L663" s="0">
        <f>L662-K662</f>
        <v/>
      </c>
      <c r="M663" s="0">
        <f>M662-L662</f>
        <v/>
      </c>
      <c r="N663" s="0">
        <f>N662-M662</f>
        <v/>
      </c>
      <c r="O663" s="0">
        <f>O662-N662</f>
        <v/>
      </c>
      <c r="P663" s="0">
        <f>P662-O662</f>
        <v/>
      </c>
      <c r="Q663" s="0">
        <f>Q662-P662</f>
        <v/>
      </c>
      <c r="R663" s="0">
        <f>R662-Q662</f>
        <v/>
      </c>
      <c r="S663" s="0">
        <f>S662-R662</f>
        <v/>
      </c>
      <c r="T663" s="0">
        <f>T662-S662</f>
        <v/>
      </c>
      <c r="U663" s="0">
        <f>U662-T662</f>
        <v/>
      </c>
    </row>
    <row r="664">
      <c r="J664" s="5" t="n"/>
    </row>
    <row r="665">
      <c r="F665" s="0" t="inlineStr">
        <is>
          <t>FTN013</t>
        </is>
      </c>
      <c r="G665" s="0" t="inlineStr">
        <is>
          <t>Transistor NPN 200W</t>
        </is>
      </c>
      <c r="H665" s="0" t="inlineStr">
        <is>
          <t>Transistor</t>
        </is>
      </c>
      <c r="I665" s="0" t="inlineStr">
        <is>
          <t>Number</t>
        </is>
      </c>
      <c r="V665" s="0">
        <f>AVERAGE(J666:U666)</f>
        <v/>
      </c>
      <c r="W665" s="0">
        <f>MAX(J666:U666)</f>
        <v/>
      </c>
      <c r="X665" s="0">
        <f>MIN(J666:U666)</f>
        <v/>
      </c>
    </row>
    <row r="666">
      <c r="I666" s="0" t="inlineStr">
        <is>
          <t>unit price</t>
        </is>
      </c>
    </row>
    <row r="667">
      <c r="I667" s="0" t="inlineStr">
        <is>
          <t>Price change</t>
        </is>
      </c>
      <c r="J667" s="5" t="inlineStr">
        <is>
          <t>-</t>
        </is>
      </c>
      <c r="K667" s="0">
        <f>K666-J666</f>
        <v/>
      </c>
      <c r="L667" s="0">
        <f>L666-K666</f>
        <v/>
      </c>
      <c r="M667" s="0">
        <f>M666-L666</f>
        <v/>
      </c>
      <c r="N667" s="0">
        <f>N666-M666</f>
        <v/>
      </c>
      <c r="O667" s="0">
        <f>O666-N666</f>
        <v/>
      </c>
      <c r="P667" s="0">
        <f>P666-O666</f>
        <v/>
      </c>
      <c r="Q667" s="0">
        <f>Q666-P666</f>
        <v/>
      </c>
      <c r="R667" s="0">
        <f>R666-Q666</f>
        <v/>
      </c>
      <c r="S667" s="0">
        <f>S666-R666</f>
        <v/>
      </c>
      <c r="T667" s="0">
        <f>T666-S666</f>
        <v/>
      </c>
      <c r="U667" s="0">
        <f>U666-T666</f>
        <v/>
      </c>
    </row>
    <row r="669">
      <c r="F669" s="0" t="inlineStr">
        <is>
          <t>FTP014</t>
        </is>
      </c>
      <c r="G669" s="0" t="inlineStr">
        <is>
          <t>Transistor PNP 200W</t>
        </is>
      </c>
      <c r="H669" s="0" t="inlineStr">
        <is>
          <t>Transistor</t>
        </is>
      </c>
      <c r="I669" s="0" t="inlineStr">
        <is>
          <t>Number</t>
        </is>
      </c>
      <c r="V669" s="0">
        <f>AVERAGE(J670:U670)</f>
        <v/>
      </c>
      <c r="W669" s="0">
        <f>MAX(J670:U670)</f>
        <v/>
      </c>
      <c r="X669" s="0">
        <f>MIN(J670:U670)</f>
        <v/>
      </c>
    </row>
    <row r="670">
      <c r="I670" s="0" t="inlineStr">
        <is>
          <t>unit price</t>
        </is>
      </c>
    </row>
    <row r="671">
      <c r="I671" s="0" t="inlineStr">
        <is>
          <t>Price change</t>
        </is>
      </c>
      <c r="J671" s="5" t="inlineStr">
        <is>
          <t>-</t>
        </is>
      </c>
      <c r="K671" s="0">
        <f>K670-J670</f>
        <v/>
      </c>
      <c r="L671" s="0">
        <f>L670-K670</f>
        <v/>
      </c>
      <c r="M671" s="0">
        <f>M670-L670</f>
        <v/>
      </c>
      <c r="N671" s="0">
        <f>N670-M670</f>
        <v/>
      </c>
      <c r="O671" s="0">
        <f>O670-N670</f>
        <v/>
      </c>
      <c r="P671" s="0">
        <f>P670-O670</f>
        <v/>
      </c>
      <c r="Q671" s="0">
        <f>Q670-P670</f>
        <v/>
      </c>
      <c r="R671" s="0">
        <f>R670-Q670</f>
        <v/>
      </c>
      <c r="S671" s="0">
        <f>S670-R670</f>
        <v/>
      </c>
      <c r="T671" s="0">
        <f>T670-S670</f>
        <v/>
      </c>
      <c r="U671" s="0">
        <f>U670-T670</f>
        <v/>
      </c>
    </row>
    <row r="672">
      <c r="J672" s="5" t="n"/>
    </row>
    <row r="673">
      <c r="F673" s="0" t="inlineStr">
        <is>
          <t>FTN015</t>
        </is>
      </c>
      <c r="G673" s="0" t="inlineStr">
        <is>
          <t>Transistor NPN 300V 0.5A 20W</t>
        </is>
      </c>
      <c r="H673" s="0" t="inlineStr">
        <is>
          <t>Transistor</t>
        </is>
      </c>
      <c r="I673" s="0" t="inlineStr">
        <is>
          <t>Number</t>
        </is>
      </c>
      <c r="V673" s="0">
        <f>AVERAGE(J674:U674)</f>
        <v/>
      </c>
      <c r="W673" s="0">
        <f>MAX(J674:U674)</f>
        <v/>
      </c>
      <c r="X673" s="0">
        <f>MIN(J674:U674)</f>
        <v/>
      </c>
    </row>
    <row r="674">
      <c r="I674" s="0" t="inlineStr">
        <is>
          <t>unit price</t>
        </is>
      </c>
    </row>
    <row r="675">
      <c r="I675" s="0" t="inlineStr">
        <is>
          <t>Price change</t>
        </is>
      </c>
      <c r="J675" s="5" t="inlineStr">
        <is>
          <t>-</t>
        </is>
      </c>
      <c r="K675" s="0">
        <f>K674-J674</f>
        <v/>
      </c>
      <c r="L675" s="0">
        <f>L674-K674</f>
        <v/>
      </c>
      <c r="M675" s="0">
        <f>M674-L674</f>
        <v/>
      </c>
      <c r="N675" s="0">
        <f>N674-M674</f>
        <v/>
      </c>
      <c r="O675" s="0">
        <f>O674-N674</f>
        <v/>
      </c>
      <c r="P675" s="0">
        <f>P674-O674</f>
        <v/>
      </c>
      <c r="Q675" s="0">
        <f>Q674-P674</f>
        <v/>
      </c>
      <c r="R675" s="0">
        <f>R674-Q674</f>
        <v/>
      </c>
      <c r="S675" s="0">
        <f>S674-R674</f>
        <v/>
      </c>
      <c r="T675" s="0">
        <f>T674-S674</f>
        <v/>
      </c>
      <c r="U675" s="0">
        <f>U674-T674</f>
        <v/>
      </c>
    </row>
    <row r="677">
      <c r="F677" s="0" t="inlineStr">
        <is>
          <t>FTP016</t>
        </is>
      </c>
      <c r="G677" s="0" t="inlineStr">
        <is>
          <t>Transistor PNP 300V 0.5A 20W</t>
        </is>
      </c>
      <c r="H677" s="0" t="inlineStr">
        <is>
          <t>Transistor</t>
        </is>
      </c>
      <c r="I677" s="0" t="inlineStr">
        <is>
          <t>Number</t>
        </is>
      </c>
      <c r="V677" s="0">
        <f>AVERAGE(J678:U678)</f>
        <v/>
      </c>
      <c r="W677" s="0">
        <f>MAX(J678:U678)</f>
        <v/>
      </c>
      <c r="X677" s="0">
        <f>MIN(J678:U678)</f>
        <v/>
      </c>
    </row>
    <row r="678">
      <c r="I678" s="0" t="inlineStr">
        <is>
          <t>unit price</t>
        </is>
      </c>
    </row>
    <row r="679">
      <c r="I679" s="0" t="inlineStr">
        <is>
          <t>Price change</t>
        </is>
      </c>
      <c r="J679" s="5" t="inlineStr">
        <is>
          <t>-</t>
        </is>
      </c>
      <c r="K679" s="0">
        <f>K678-J678</f>
        <v/>
      </c>
      <c r="L679" s="0">
        <f>L678-K678</f>
        <v/>
      </c>
      <c r="M679" s="0">
        <f>M678-L678</f>
        <v/>
      </c>
      <c r="N679" s="0">
        <f>N678-M678</f>
        <v/>
      </c>
      <c r="O679" s="0">
        <f>O678-N678</f>
        <v/>
      </c>
      <c r="P679" s="0">
        <f>P678-O678</f>
        <v/>
      </c>
      <c r="Q679" s="0">
        <f>Q678-P678</f>
        <v/>
      </c>
      <c r="R679" s="0">
        <f>R678-Q678</f>
        <v/>
      </c>
      <c r="S679" s="0">
        <f>S678-R678</f>
        <v/>
      </c>
      <c r="T679" s="0">
        <f>T678-S678</f>
        <v/>
      </c>
      <c r="U679" s="0">
        <f>U678-T678</f>
        <v/>
      </c>
    </row>
    <row r="680">
      <c r="J680" s="5" t="n"/>
    </row>
    <row r="681">
      <c r="F681" s="0" t="inlineStr">
        <is>
          <t>FTN017</t>
        </is>
      </c>
      <c r="G681" s="0" t="inlineStr">
        <is>
          <t>Darlington Transistor NPN 10A 80V</t>
        </is>
      </c>
      <c r="H681" s="0" t="inlineStr">
        <is>
          <t>Transistor</t>
        </is>
      </c>
      <c r="I681" s="0" t="inlineStr">
        <is>
          <t>Number</t>
        </is>
      </c>
      <c r="V681" s="0">
        <f>AVERAGE(J682:U682)</f>
        <v/>
      </c>
      <c r="W681" s="0">
        <f>MAX(J682:U682)</f>
        <v/>
      </c>
      <c r="X681" s="0">
        <f>MIN(J682:U682)</f>
        <v/>
      </c>
    </row>
    <row r="682">
      <c r="I682" s="0" t="inlineStr">
        <is>
          <t>unit price</t>
        </is>
      </c>
    </row>
    <row r="683">
      <c r="I683" s="0" t="inlineStr">
        <is>
          <t>Price change</t>
        </is>
      </c>
      <c r="J683" s="5" t="inlineStr">
        <is>
          <t>-</t>
        </is>
      </c>
      <c r="K683" s="0">
        <f>K682-J682</f>
        <v/>
      </c>
      <c r="L683" s="0">
        <f>L682-K682</f>
        <v/>
      </c>
      <c r="M683" s="0">
        <f>M682-L682</f>
        <v/>
      </c>
      <c r="N683" s="0">
        <f>N682-M682</f>
        <v/>
      </c>
      <c r="O683" s="0">
        <f>O682-N682</f>
        <v/>
      </c>
      <c r="P683" s="0">
        <f>P682-O682</f>
        <v/>
      </c>
      <c r="Q683" s="0">
        <f>Q682-P682</f>
        <v/>
      </c>
      <c r="R683" s="0">
        <f>R682-Q682</f>
        <v/>
      </c>
      <c r="S683" s="0">
        <f>S682-R682</f>
        <v/>
      </c>
      <c r="T683" s="0">
        <f>T682-S682</f>
        <v/>
      </c>
      <c r="U683" s="0">
        <f>U682-T682</f>
        <v/>
      </c>
    </row>
    <row r="685">
      <c r="F685" s="0" t="inlineStr">
        <is>
          <t>FTP018</t>
        </is>
      </c>
      <c r="G685" s="0" t="inlineStr">
        <is>
          <t>Darlington Transistor PNP 10A 80V</t>
        </is>
      </c>
      <c r="H685" s="0" t="inlineStr">
        <is>
          <t>Transistor</t>
        </is>
      </c>
      <c r="I685" s="0" t="inlineStr">
        <is>
          <t>Number</t>
        </is>
      </c>
      <c r="V685" s="0">
        <f>AVERAGE(J686:U686)</f>
        <v/>
      </c>
      <c r="W685" s="0">
        <f>MAX(J686:U686)</f>
        <v/>
      </c>
      <c r="X685" s="0">
        <f>MIN(J686:U686)</f>
        <v/>
      </c>
    </row>
    <row r="686">
      <c r="I686" s="0" t="inlineStr">
        <is>
          <t>unit price</t>
        </is>
      </c>
    </row>
    <row r="687">
      <c r="I687" s="0" t="inlineStr">
        <is>
          <t>Price change</t>
        </is>
      </c>
      <c r="J687" s="5" t="inlineStr">
        <is>
          <t>-</t>
        </is>
      </c>
      <c r="K687" s="0">
        <f>K686-J686</f>
        <v/>
      </c>
      <c r="L687" s="0">
        <f>L686-K686</f>
        <v/>
      </c>
      <c r="M687" s="0">
        <f>M686-L686</f>
        <v/>
      </c>
      <c r="N687" s="0">
        <f>N686-M686</f>
        <v/>
      </c>
      <c r="O687" s="0">
        <f>O686-N686</f>
        <v/>
      </c>
      <c r="P687" s="0">
        <f>P686-O686</f>
        <v/>
      </c>
      <c r="Q687" s="0">
        <f>Q686-P686</f>
        <v/>
      </c>
      <c r="R687" s="0">
        <f>R686-Q686</f>
        <v/>
      </c>
      <c r="S687" s="0">
        <f>S686-R686</f>
        <v/>
      </c>
      <c r="T687" s="0">
        <f>T686-S686</f>
        <v/>
      </c>
      <c r="U687" s="0">
        <f>U686-T686</f>
        <v/>
      </c>
    </row>
    <row r="688">
      <c r="J688" s="5" t="n"/>
    </row>
    <row r="689">
      <c r="F689" s="0" t="inlineStr">
        <is>
          <t>FTN019</t>
        </is>
      </c>
      <c r="G689" s="2" t="inlineStr">
        <is>
          <t>Darlington Transistor NPN 20A 100V</t>
        </is>
      </c>
      <c r="H689" s="0" t="inlineStr">
        <is>
          <t>Transistor</t>
        </is>
      </c>
      <c r="I689" s="0" t="inlineStr">
        <is>
          <t>Number</t>
        </is>
      </c>
      <c r="V689" s="0">
        <f>AVERAGE(J690:U690)</f>
        <v/>
      </c>
      <c r="W689" s="0">
        <f>MAX(J690:U690)</f>
        <v/>
      </c>
      <c r="X689" s="0">
        <f>MIN(J690:U690)</f>
        <v/>
      </c>
    </row>
    <row r="690">
      <c r="G690" s="2" t="n"/>
      <c r="I690" s="0" t="inlineStr">
        <is>
          <t>unit price</t>
        </is>
      </c>
    </row>
    <row r="691">
      <c r="G691" s="2" t="n"/>
      <c r="I691" s="0" t="inlineStr">
        <is>
          <t>Price change</t>
        </is>
      </c>
      <c r="J691" s="5" t="inlineStr">
        <is>
          <t>-</t>
        </is>
      </c>
      <c r="K691" s="0">
        <f>K690-J690</f>
        <v/>
      </c>
      <c r="L691" s="0">
        <f>L690-K690</f>
        <v/>
      </c>
      <c r="M691" s="0">
        <f>M690-L690</f>
        <v/>
      </c>
      <c r="N691" s="0">
        <f>N690-M690</f>
        <v/>
      </c>
      <c r="O691" s="0">
        <f>O690-N690</f>
        <v/>
      </c>
      <c r="P691" s="0">
        <f>P690-O690</f>
        <v/>
      </c>
      <c r="Q691" s="0">
        <f>Q690-P690</f>
        <v/>
      </c>
      <c r="R691" s="0">
        <f>R690-Q690</f>
        <v/>
      </c>
      <c r="S691" s="0">
        <f>S690-R690</f>
        <v/>
      </c>
      <c r="T691" s="0">
        <f>T690-S690</f>
        <v/>
      </c>
      <c r="U691" s="0">
        <f>U690-T690</f>
        <v/>
      </c>
    </row>
    <row r="692">
      <c r="G692" s="2" t="n"/>
    </row>
    <row r="693">
      <c r="F693" s="0" t="inlineStr">
        <is>
          <t>FTP020</t>
        </is>
      </c>
      <c r="G693" s="2" t="inlineStr">
        <is>
          <t>Darlington Transistor PNP 20A 100V</t>
        </is>
      </c>
      <c r="H693" s="0" t="inlineStr">
        <is>
          <t>Transistor</t>
        </is>
      </c>
      <c r="I693" s="0" t="inlineStr">
        <is>
          <t>Number</t>
        </is>
      </c>
      <c r="V693" s="0">
        <f>AVERAGE(J694:U694)</f>
        <v/>
      </c>
      <c r="W693" s="0">
        <f>MAX(J694:U694)</f>
        <v/>
      </c>
      <c r="X693" s="0">
        <f>MIN(J694:U694)</f>
        <v/>
      </c>
    </row>
    <row r="694">
      <c r="G694" s="2" t="n"/>
      <c r="I694" s="0" t="inlineStr">
        <is>
          <t>unit price</t>
        </is>
      </c>
    </row>
    <row r="695">
      <c r="G695" s="2" t="n"/>
      <c r="I695" s="0" t="inlineStr">
        <is>
          <t>Price change</t>
        </is>
      </c>
      <c r="J695" s="5" t="inlineStr">
        <is>
          <t>-</t>
        </is>
      </c>
      <c r="K695" s="0">
        <f>K694-J694</f>
        <v/>
      </c>
      <c r="L695" s="0">
        <f>L694-K694</f>
        <v/>
      </c>
      <c r="M695" s="0">
        <f>M694-L694</f>
        <v/>
      </c>
      <c r="N695" s="0">
        <f>N694-M694</f>
        <v/>
      </c>
      <c r="O695" s="0">
        <f>O694-N694</f>
        <v/>
      </c>
      <c r="P695" s="0">
        <f>P694-O694</f>
        <v/>
      </c>
      <c r="Q695" s="0">
        <f>Q694-P694</f>
        <v/>
      </c>
      <c r="R695" s="0">
        <f>R694-Q694</f>
        <v/>
      </c>
      <c r="S695" s="0">
        <f>S694-R694</f>
        <v/>
      </c>
      <c r="T695" s="0">
        <f>T694-S694</f>
        <v/>
      </c>
      <c r="U695" s="0">
        <f>U694-T694</f>
        <v/>
      </c>
    </row>
    <row r="696">
      <c r="G696" s="2" t="n"/>
      <c r="J696" s="5" t="n"/>
    </row>
    <row r="697">
      <c r="F697" s="0" t="inlineStr">
        <is>
          <t>FTP021</t>
        </is>
      </c>
      <c r="G697" s="2" t="inlineStr">
        <is>
          <t>Darlington Transistor NPN Power</t>
        </is>
      </c>
      <c r="H697" s="0" t="inlineStr">
        <is>
          <t>Transistor</t>
        </is>
      </c>
      <c r="I697" s="0" t="inlineStr">
        <is>
          <t>Number</t>
        </is>
      </c>
      <c r="V697" s="0">
        <f>AVERAGE(J698:U698)</f>
        <v/>
      </c>
      <c r="W697" s="0">
        <f>MAX(J698:U698)</f>
        <v/>
      </c>
      <c r="X697" s="0">
        <f>MIN(J698:U698)</f>
        <v/>
      </c>
    </row>
    <row r="698">
      <c r="G698" s="2" t="n"/>
      <c r="I698" s="0" t="inlineStr">
        <is>
          <t>unit price</t>
        </is>
      </c>
    </row>
    <row r="699">
      <c r="G699" s="2" t="n"/>
      <c r="I699" s="0" t="inlineStr">
        <is>
          <t>Price change</t>
        </is>
      </c>
      <c r="J699" s="5" t="inlineStr">
        <is>
          <t>-</t>
        </is>
      </c>
      <c r="K699" s="0">
        <f>K698-J698</f>
        <v/>
      </c>
      <c r="L699" s="0">
        <f>L698-K698</f>
        <v/>
      </c>
      <c r="M699" s="0">
        <f>M698-L698</f>
        <v/>
      </c>
      <c r="N699" s="0">
        <f>N698-M698</f>
        <v/>
      </c>
      <c r="O699" s="0">
        <f>O698-N698</f>
        <v/>
      </c>
      <c r="P699" s="0">
        <f>P698-O698</f>
        <v/>
      </c>
      <c r="Q699" s="0">
        <f>Q698-P698</f>
        <v/>
      </c>
      <c r="R699" s="0">
        <f>R698-Q698</f>
        <v/>
      </c>
      <c r="S699" s="0">
        <f>S698-R698</f>
        <v/>
      </c>
      <c r="T699" s="0">
        <f>T698-S698</f>
        <v/>
      </c>
      <c r="U699" s="0">
        <f>U698-T698</f>
        <v/>
      </c>
    </row>
    <row r="700">
      <c r="G700" s="2" t="n"/>
    </row>
    <row r="701">
      <c r="F701" s="0" t="inlineStr">
        <is>
          <t>FTN022</t>
        </is>
      </c>
      <c r="G701" s="2" t="inlineStr">
        <is>
          <t>Darlington Transistor PNP Power</t>
        </is>
      </c>
      <c r="H701" s="0" t="inlineStr">
        <is>
          <t>Transistor</t>
        </is>
      </c>
      <c r="I701" s="0" t="inlineStr">
        <is>
          <t>Number</t>
        </is>
      </c>
      <c r="V701" s="0">
        <f>AVERAGE(J702:U702)</f>
        <v/>
      </c>
      <c r="W701" s="0">
        <f>MAX(J702:U702)</f>
        <v/>
      </c>
      <c r="X701" s="0">
        <f>MIN(J702:U702)</f>
        <v/>
      </c>
    </row>
    <row r="702">
      <c r="G702" s="2" t="n"/>
      <c r="I702" s="0" t="inlineStr">
        <is>
          <t>unit price</t>
        </is>
      </c>
    </row>
    <row r="703">
      <c r="G703" s="2" t="n"/>
      <c r="I703" s="0" t="inlineStr">
        <is>
          <t>Price change</t>
        </is>
      </c>
      <c r="J703" s="5" t="inlineStr">
        <is>
          <t>-</t>
        </is>
      </c>
      <c r="K703" s="0">
        <f>K702-J702</f>
        <v/>
      </c>
      <c r="L703" s="0">
        <f>L702-K702</f>
        <v/>
      </c>
      <c r="M703" s="0">
        <f>M702-L702</f>
        <v/>
      </c>
      <c r="N703" s="0">
        <f>N702-M702</f>
        <v/>
      </c>
      <c r="O703" s="0">
        <f>O702-N702</f>
        <v/>
      </c>
      <c r="P703" s="0">
        <f>P702-O702</f>
        <v/>
      </c>
      <c r="Q703" s="0">
        <f>Q702-P702</f>
        <v/>
      </c>
      <c r="R703" s="0">
        <f>R702-Q702</f>
        <v/>
      </c>
      <c r="S703" s="0">
        <f>S702-R702</f>
        <v/>
      </c>
      <c r="T703" s="0">
        <f>T702-S702</f>
        <v/>
      </c>
      <c r="U703" s="0">
        <f>U702-T702</f>
        <v/>
      </c>
    </row>
    <row r="704">
      <c r="G704" s="2" t="n"/>
      <c r="J704" s="5" t="n"/>
    </row>
    <row r="705">
      <c r="F705" s="0" t="inlineStr">
        <is>
          <t>FTN023</t>
        </is>
      </c>
      <c r="G705" s="2" t="inlineStr">
        <is>
          <t>Darlington Transistor PNP 20A 100V</t>
        </is>
      </c>
      <c r="H705" s="0" t="inlineStr">
        <is>
          <t>Transistor</t>
        </is>
      </c>
      <c r="I705" s="0" t="inlineStr">
        <is>
          <t>Number</t>
        </is>
      </c>
      <c r="V705" s="0">
        <f>AVERAGE(J706:U706)</f>
        <v/>
      </c>
      <c r="W705" s="0">
        <f>MAX(J706:U706)</f>
        <v/>
      </c>
      <c r="X705" s="0">
        <f>MIN(J706:U706)</f>
        <v/>
      </c>
    </row>
    <row r="706">
      <c r="G706" s="2" t="n"/>
      <c r="I706" s="0" t="inlineStr">
        <is>
          <t>unit price</t>
        </is>
      </c>
    </row>
    <row r="707">
      <c r="G707" s="2" t="n"/>
      <c r="I707" s="0" t="inlineStr">
        <is>
          <t>Price change</t>
        </is>
      </c>
      <c r="J707" s="5" t="inlineStr">
        <is>
          <t>-</t>
        </is>
      </c>
      <c r="K707" s="0">
        <f>K706-J706</f>
        <v/>
      </c>
      <c r="L707" s="0">
        <f>L706-K706</f>
        <v/>
      </c>
      <c r="M707" s="0">
        <f>M706-L706</f>
        <v/>
      </c>
      <c r="N707" s="0">
        <f>N706-M706</f>
        <v/>
      </c>
      <c r="O707" s="0">
        <f>O706-N706</f>
        <v/>
      </c>
      <c r="P707" s="0">
        <f>P706-O706</f>
        <v/>
      </c>
      <c r="Q707" s="0">
        <f>Q706-P706</f>
        <v/>
      </c>
      <c r="R707" s="0">
        <f>R706-Q706</f>
        <v/>
      </c>
      <c r="S707" s="0">
        <f>S706-R706</f>
        <v/>
      </c>
      <c r="T707" s="0">
        <f>T706-S706</f>
        <v/>
      </c>
      <c r="U707" s="0">
        <f>U706-T706</f>
        <v/>
      </c>
    </row>
    <row r="708">
      <c r="G708" s="2" t="n"/>
    </row>
    <row r="709">
      <c r="F709" s="0" t="inlineStr">
        <is>
          <t>FTP024</t>
        </is>
      </c>
      <c r="G709" s="2" t="inlineStr">
        <is>
          <t>Darlington Transistor NPN 20A 100V</t>
        </is>
      </c>
      <c r="H709" s="0" t="inlineStr">
        <is>
          <t>Transistor</t>
        </is>
      </c>
      <c r="I709" s="0" t="inlineStr">
        <is>
          <t>Number</t>
        </is>
      </c>
      <c r="V709" s="0">
        <f>AVERAGE(J710:U710)</f>
        <v/>
      </c>
      <c r="W709" s="0">
        <f>MAX(J710:U710)</f>
        <v/>
      </c>
      <c r="X709" s="0">
        <f>MIN(J710:U710)</f>
        <v/>
      </c>
    </row>
    <row r="710">
      <c r="G710" s="2" t="n"/>
      <c r="I710" s="0" t="inlineStr">
        <is>
          <t>unit price</t>
        </is>
      </c>
    </row>
    <row r="711">
      <c r="G711" s="2" t="n"/>
      <c r="I711" s="0" t="inlineStr">
        <is>
          <t>Price change</t>
        </is>
      </c>
      <c r="J711" s="5" t="inlineStr">
        <is>
          <t>-</t>
        </is>
      </c>
      <c r="K711" s="0">
        <f>K710-J710</f>
        <v/>
      </c>
      <c r="L711" s="0">
        <f>L710-K710</f>
        <v/>
      </c>
      <c r="M711" s="0">
        <f>M710-L710</f>
        <v/>
      </c>
      <c r="N711" s="0">
        <f>N710-M710</f>
        <v/>
      </c>
      <c r="O711" s="0">
        <f>O710-N710</f>
        <v/>
      </c>
      <c r="P711" s="0">
        <f>P710-O710</f>
        <v/>
      </c>
      <c r="Q711" s="0">
        <f>Q710-P710</f>
        <v/>
      </c>
      <c r="R711" s="0">
        <f>R710-Q710</f>
        <v/>
      </c>
      <c r="S711" s="0">
        <f>S710-R710</f>
        <v/>
      </c>
      <c r="T711" s="0">
        <f>T710-S710</f>
        <v/>
      </c>
      <c r="U711" s="0">
        <f>U710-T710</f>
        <v/>
      </c>
    </row>
    <row r="712">
      <c r="G712" s="2" t="n"/>
      <c r="J712" s="5" t="n"/>
    </row>
    <row r="713">
      <c r="F713" s="0" t="inlineStr">
        <is>
          <t>FTM001</t>
        </is>
      </c>
      <c r="G713" s="2" t="inlineStr">
        <is>
          <t>MOSFET N-Chan 200V 9.5A 300mOhm</t>
        </is>
      </c>
      <c r="H713" s="0" t="inlineStr">
        <is>
          <t>Transistor</t>
        </is>
      </c>
      <c r="I713" s="0" t="inlineStr">
        <is>
          <t>Number</t>
        </is>
      </c>
      <c r="V713" s="0">
        <f>AVERAGE(J714:U714)</f>
        <v/>
      </c>
      <c r="W713" s="0">
        <f>MAX(J714:U714)</f>
        <v/>
      </c>
      <c r="X713" s="0">
        <f>MIN(J714:U714)</f>
        <v/>
      </c>
    </row>
    <row r="714">
      <c r="G714" s="2" t="n"/>
      <c r="I714" s="0" t="inlineStr">
        <is>
          <t>unit price</t>
        </is>
      </c>
    </row>
    <row r="715">
      <c r="G715" s="2" t="n"/>
      <c r="I715" s="0" t="inlineStr">
        <is>
          <t>Price change</t>
        </is>
      </c>
      <c r="J715" s="5" t="inlineStr">
        <is>
          <t>-</t>
        </is>
      </c>
      <c r="K715" s="0">
        <f>K714-J714</f>
        <v/>
      </c>
      <c r="L715" s="0">
        <f>L714-K714</f>
        <v/>
      </c>
      <c r="M715" s="0">
        <f>M714-L714</f>
        <v/>
      </c>
      <c r="N715" s="0">
        <f>N714-M714</f>
        <v/>
      </c>
      <c r="O715" s="0">
        <f>O714-N714</f>
        <v/>
      </c>
      <c r="P715" s="0">
        <f>P714-O714</f>
        <v/>
      </c>
      <c r="Q715" s="0">
        <f>Q714-P714</f>
        <v/>
      </c>
      <c r="R715" s="0">
        <f>R714-Q714</f>
        <v/>
      </c>
      <c r="S715" s="0">
        <f>S714-R714</f>
        <v/>
      </c>
      <c r="T715" s="0">
        <f>T714-S714</f>
        <v/>
      </c>
      <c r="U715" s="0">
        <f>U714-T714</f>
        <v/>
      </c>
    </row>
    <row r="716">
      <c r="G716" s="2" t="n"/>
    </row>
    <row r="717">
      <c r="F717" s="0" t="inlineStr">
        <is>
          <t>FTM002</t>
        </is>
      </c>
      <c r="G717" s="2" t="inlineStr">
        <is>
          <t>MOSFET P-Chan 200V 6.5A 800mOhm</t>
        </is>
      </c>
      <c r="H717" s="0" t="inlineStr">
        <is>
          <t>Transistor</t>
        </is>
      </c>
      <c r="I717" s="0" t="inlineStr">
        <is>
          <t>Number</t>
        </is>
      </c>
      <c r="V717" s="0">
        <f>AVERAGE(J718:U718)</f>
        <v/>
      </c>
      <c r="W717" s="0">
        <f>MAX(J718:U718)</f>
        <v/>
      </c>
      <c r="X717" s="0">
        <f>MIN(J718:U718)</f>
        <v/>
      </c>
    </row>
    <row r="718">
      <c r="G718" s="2" t="n"/>
      <c r="I718" s="0" t="inlineStr">
        <is>
          <t>unit price</t>
        </is>
      </c>
    </row>
    <row r="719">
      <c r="G719" s="2" t="n"/>
      <c r="I719" s="0" t="inlineStr">
        <is>
          <t>Price change</t>
        </is>
      </c>
      <c r="J719" s="5" t="inlineStr">
        <is>
          <t>-</t>
        </is>
      </c>
      <c r="K719" s="0">
        <f>K718-J718</f>
        <v/>
      </c>
      <c r="L719" s="0">
        <f>L718-K718</f>
        <v/>
      </c>
      <c r="M719" s="0">
        <f>M718-L718</f>
        <v/>
      </c>
      <c r="N719" s="0">
        <f>N718-M718</f>
        <v/>
      </c>
      <c r="O719" s="0">
        <f>O718-N718</f>
        <v/>
      </c>
      <c r="P719" s="0">
        <f>P718-O718</f>
        <v/>
      </c>
      <c r="Q719" s="0">
        <f>Q718-P718</f>
        <v/>
      </c>
      <c r="R719" s="0">
        <f>R718-Q718</f>
        <v/>
      </c>
      <c r="S719" s="0">
        <f>S718-R718</f>
        <v/>
      </c>
      <c r="T719" s="0">
        <f>T718-S718</f>
        <v/>
      </c>
      <c r="U719" s="0">
        <f>U718-T718</f>
        <v/>
      </c>
    </row>
    <row r="720">
      <c r="G720" s="2" t="n"/>
      <c r="J720" s="5" t="n"/>
    </row>
    <row r="721">
      <c r="F721" s="0" t="inlineStr">
        <is>
          <t>FTM003</t>
        </is>
      </c>
      <c r="G721" s="2" t="inlineStr">
        <is>
          <t>MOSFET N-Chan 60V 11A QEFT</t>
        </is>
      </c>
      <c r="H721" s="0" t="inlineStr">
        <is>
          <t>Transistor</t>
        </is>
      </c>
      <c r="I721" s="0" t="inlineStr">
        <is>
          <t>Number</t>
        </is>
      </c>
      <c r="V721" s="0">
        <f>AVERAGE(J722:U722)</f>
        <v/>
      </c>
      <c r="W721" s="0">
        <f>MAX(J722:U722)</f>
        <v/>
      </c>
      <c r="X721" s="0">
        <f>MIN(J722:U722)</f>
        <v/>
      </c>
    </row>
    <row r="722">
      <c r="G722" s="2" t="n"/>
      <c r="I722" s="0" t="inlineStr">
        <is>
          <t>unit price</t>
        </is>
      </c>
    </row>
    <row r="723">
      <c r="G723" s="2" t="n"/>
      <c r="I723" s="0" t="inlineStr">
        <is>
          <t>Price change</t>
        </is>
      </c>
      <c r="J723" s="5" t="inlineStr">
        <is>
          <t>-</t>
        </is>
      </c>
      <c r="K723" s="0">
        <f>K722-J722</f>
        <v/>
      </c>
      <c r="L723" s="0">
        <f>L722-K722</f>
        <v/>
      </c>
      <c r="M723" s="0">
        <f>M722-L722</f>
        <v/>
      </c>
      <c r="N723" s="0">
        <f>N722-M722</f>
        <v/>
      </c>
      <c r="O723" s="0">
        <f>O722-N722</f>
        <v/>
      </c>
      <c r="P723" s="0">
        <f>P722-O722</f>
        <v/>
      </c>
      <c r="Q723" s="0">
        <f>Q722-P722</f>
        <v/>
      </c>
      <c r="R723" s="0">
        <f>R722-Q722</f>
        <v/>
      </c>
      <c r="S723" s="0">
        <f>S722-R722</f>
        <v/>
      </c>
      <c r="T723" s="0">
        <f>T722-S722</f>
        <v/>
      </c>
      <c r="U723" s="0">
        <f>U722-T722</f>
        <v/>
      </c>
    </row>
    <row r="724">
      <c r="G724" s="2" t="n"/>
    </row>
    <row r="725">
      <c r="F725" s="0" t="inlineStr">
        <is>
          <t>FTM004</t>
        </is>
      </c>
      <c r="G725" s="2" t="inlineStr">
        <is>
          <t>MOSFET N-Chan 60V 32A QFET Logic</t>
        </is>
      </c>
      <c r="H725" s="0" t="inlineStr">
        <is>
          <t>Transistor</t>
        </is>
      </c>
      <c r="I725" s="0" t="inlineStr">
        <is>
          <t>Number</t>
        </is>
      </c>
      <c r="V725" s="0">
        <f>AVERAGE(J726:U726)</f>
        <v/>
      </c>
      <c r="W725" s="0">
        <f>MAX(J726:U726)</f>
        <v/>
      </c>
      <c r="X725" s="0">
        <f>MIN(J726:U726)</f>
        <v/>
      </c>
    </row>
    <row r="726">
      <c r="G726" s="2" t="n"/>
      <c r="I726" s="0" t="inlineStr">
        <is>
          <t>unit price</t>
        </is>
      </c>
    </row>
    <row r="727">
      <c r="G727" s="2" t="n"/>
      <c r="I727" s="0" t="inlineStr">
        <is>
          <t>Price change</t>
        </is>
      </c>
      <c r="J727" s="5" t="inlineStr">
        <is>
          <t>-</t>
        </is>
      </c>
      <c r="K727" s="0">
        <f>K726-J726</f>
        <v/>
      </c>
      <c r="L727" s="0">
        <f>L726-K726</f>
        <v/>
      </c>
      <c r="M727" s="0">
        <f>M726-L726</f>
        <v/>
      </c>
      <c r="N727" s="0">
        <f>N726-M726</f>
        <v/>
      </c>
      <c r="O727" s="0">
        <f>O726-N726</f>
        <v/>
      </c>
      <c r="P727" s="0">
        <f>P726-O726</f>
        <v/>
      </c>
      <c r="Q727" s="0">
        <f>Q726-P726</f>
        <v/>
      </c>
      <c r="R727" s="0">
        <f>R726-Q726</f>
        <v/>
      </c>
      <c r="S727" s="0">
        <f>S726-R726</f>
        <v/>
      </c>
      <c r="T727" s="0">
        <f>T726-S726</f>
        <v/>
      </c>
      <c r="U727" s="0">
        <f>U726-T726</f>
        <v/>
      </c>
    </row>
    <row r="728">
      <c r="G728" s="2" t="n"/>
      <c r="J728" s="5" t="n"/>
    </row>
    <row r="729">
      <c r="F729" s="0" t="inlineStr">
        <is>
          <t>FTM005</t>
        </is>
      </c>
      <c r="G729" s="2" t="inlineStr">
        <is>
          <t>MOSFET N-Chan 40V 87A 9.2mOhms</t>
        </is>
      </c>
      <c r="H729" s="0" t="inlineStr">
        <is>
          <t>Transistor</t>
        </is>
      </c>
      <c r="I729" s="0" t="inlineStr">
        <is>
          <t>Number</t>
        </is>
      </c>
      <c r="V729" s="0">
        <f>AVERAGE(J730:U730)</f>
        <v/>
      </c>
      <c r="W729" s="0">
        <f>MAX(J730:U730)</f>
        <v/>
      </c>
      <c r="X729" s="0">
        <f>MIN(J730:U730)</f>
        <v/>
      </c>
    </row>
    <row r="730">
      <c r="G730" s="2" t="n"/>
      <c r="I730" s="0" t="inlineStr">
        <is>
          <t>unit price</t>
        </is>
      </c>
    </row>
    <row r="731">
      <c r="G731" s="2" t="n"/>
      <c r="I731" s="0" t="inlineStr">
        <is>
          <t>Price change</t>
        </is>
      </c>
      <c r="J731" s="5" t="inlineStr">
        <is>
          <t>-</t>
        </is>
      </c>
      <c r="K731" s="0">
        <f>K730-J730</f>
        <v/>
      </c>
      <c r="L731" s="0">
        <f>L730-K730</f>
        <v/>
      </c>
      <c r="M731" s="0">
        <f>M730-L730</f>
        <v/>
      </c>
      <c r="N731" s="0">
        <f>N730-M730</f>
        <v/>
      </c>
      <c r="O731" s="0">
        <f>O730-N730</f>
        <v/>
      </c>
      <c r="P731" s="0">
        <f>P730-O730</f>
        <v/>
      </c>
      <c r="Q731" s="0">
        <f>Q730-P730</f>
        <v/>
      </c>
      <c r="R731" s="0">
        <f>R730-Q730</f>
        <v/>
      </c>
      <c r="S731" s="0">
        <f>S730-R730</f>
        <v/>
      </c>
      <c r="T731" s="0">
        <f>T730-S730</f>
        <v/>
      </c>
      <c r="U731" s="0">
        <f>U730-T730</f>
        <v/>
      </c>
    </row>
    <row r="732">
      <c r="G732" s="2" t="n"/>
    </row>
    <row r="733">
      <c r="F733" s="0" t="inlineStr">
        <is>
          <t>FTM006</t>
        </is>
      </c>
      <c r="G733" s="2" t="inlineStr">
        <is>
          <t>MOSFET N-Chan 60V 200mA</t>
        </is>
      </c>
      <c r="H733" s="0" t="inlineStr">
        <is>
          <t>Transistor</t>
        </is>
      </c>
      <c r="I733" s="0" t="inlineStr">
        <is>
          <t>Number</t>
        </is>
      </c>
      <c r="V733" s="0">
        <f>AVERAGE(J734:U734)</f>
        <v/>
      </c>
      <c r="W733" s="0">
        <f>MAX(J734:U734)</f>
        <v/>
      </c>
      <c r="X733" s="0">
        <f>MIN(J734:U734)</f>
        <v/>
      </c>
    </row>
    <row r="734">
      <c r="G734" s="2" t="n"/>
      <c r="I734" s="0" t="inlineStr">
        <is>
          <t>unit price</t>
        </is>
      </c>
    </row>
    <row r="735">
      <c r="G735" s="2" t="n"/>
      <c r="I735" s="0" t="inlineStr">
        <is>
          <t>Price change</t>
        </is>
      </c>
      <c r="J735" s="5" t="inlineStr">
        <is>
          <t>-</t>
        </is>
      </c>
      <c r="K735" s="0">
        <f>K734-J734</f>
        <v/>
      </c>
      <c r="L735" s="0">
        <f>L734-K734</f>
        <v/>
      </c>
      <c r="M735" s="0">
        <f>M734-L734</f>
        <v/>
      </c>
      <c r="N735" s="0">
        <f>N734-M734</f>
        <v/>
      </c>
      <c r="O735" s="0">
        <f>O734-N734</f>
        <v/>
      </c>
      <c r="P735" s="0">
        <f>P734-O734</f>
        <v/>
      </c>
      <c r="Q735" s="0">
        <f>Q734-P734</f>
        <v/>
      </c>
      <c r="R735" s="0">
        <f>R734-Q734</f>
        <v/>
      </c>
      <c r="S735" s="0">
        <f>S734-R734</f>
        <v/>
      </c>
      <c r="T735" s="0">
        <f>T734-S734</f>
        <v/>
      </c>
      <c r="U735" s="0">
        <f>U734-T734</f>
        <v/>
      </c>
    </row>
    <row r="736">
      <c r="G736" s="2" t="n"/>
      <c r="J736" s="5" t="n"/>
    </row>
    <row r="737">
      <c r="F737" s="0" t="inlineStr">
        <is>
          <t>FTM007</t>
        </is>
      </c>
      <c r="G737" s="2" t="inlineStr">
        <is>
          <t>MOSFET P-Chan 60V 160mA</t>
        </is>
      </c>
      <c r="H737" s="0" t="inlineStr">
        <is>
          <t>Transistor</t>
        </is>
      </c>
      <c r="I737" s="0" t="inlineStr">
        <is>
          <t>Number</t>
        </is>
      </c>
      <c r="V737" s="0">
        <f>AVERAGE(J738:U738)</f>
        <v/>
      </c>
      <c r="W737" s="0">
        <f>MAX(J738:U738)</f>
        <v/>
      </c>
      <c r="X737" s="0">
        <f>MIN(J738:U738)</f>
        <v/>
      </c>
    </row>
    <row r="738">
      <c r="G738" s="2" t="n"/>
      <c r="I738" s="0" t="inlineStr">
        <is>
          <t>unit price</t>
        </is>
      </c>
    </row>
    <row r="739">
      <c r="G739" s="2" t="n"/>
      <c r="I739" s="0" t="inlineStr">
        <is>
          <t>Price change</t>
        </is>
      </c>
      <c r="J739" s="5" t="inlineStr">
        <is>
          <t>-</t>
        </is>
      </c>
      <c r="K739" s="0">
        <f>K738-J738</f>
        <v/>
      </c>
      <c r="L739" s="0">
        <f>L738-K738</f>
        <v/>
      </c>
      <c r="M739" s="0">
        <f>M738-L738</f>
        <v/>
      </c>
      <c r="N739" s="0">
        <f>N738-M738</f>
        <v/>
      </c>
      <c r="O739" s="0">
        <f>O738-N738</f>
        <v/>
      </c>
      <c r="P739" s="0">
        <f>P738-O738</f>
        <v/>
      </c>
      <c r="Q739" s="0">
        <f>Q738-P738</f>
        <v/>
      </c>
      <c r="R739" s="0">
        <f>R738-Q738</f>
        <v/>
      </c>
      <c r="S739" s="0">
        <f>S738-R738</f>
        <v/>
      </c>
      <c r="T739" s="0">
        <f>T738-S738</f>
        <v/>
      </c>
      <c r="U739" s="0">
        <f>U738-T738</f>
        <v/>
      </c>
    </row>
    <row r="740">
      <c r="G740" s="2" t="n"/>
    </row>
    <row r="741">
      <c r="F741" s="0" t="inlineStr">
        <is>
          <t>FLR001</t>
        </is>
      </c>
      <c r="G741" s="2" t="inlineStr">
        <is>
          <t>LEDs 3mm Red Diff</t>
        </is>
      </c>
      <c r="H741" s="0" t="inlineStr">
        <is>
          <t>LED</t>
        </is>
      </c>
      <c r="I741" s="0" t="inlineStr">
        <is>
          <t>Number</t>
        </is>
      </c>
      <c r="V741" s="0">
        <f>AVERAGE(J742:U742)</f>
        <v/>
      </c>
      <c r="W741" s="0">
        <f>MAX(J742:U742)</f>
        <v/>
      </c>
      <c r="X741" s="0">
        <f>MIN(J742:U742)</f>
        <v/>
      </c>
    </row>
    <row r="742">
      <c r="G742" s="2" t="n"/>
      <c r="I742" s="0" t="inlineStr">
        <is>
          <t>unit price</t>
        </is>
      </c>
    </row>
    <row r="743">
      <c r="G743" s="2" t="n"/>
      <c r="I743" s="0" t="inlineStr">
        <is>
          <t>Price change</t>
        </is>
      </c>
      <c r="J743" s="5" t="inlineStr">
        <is>
          <t>-</t>
        </is>
      </c>
      <c r="K743" s="0">
        <f>K742-J742</f>
        <v/>
      </c>
      <c r="L743" s="0">
        <f>L742-K742</f>
        <v/>
      </c>
      <c r="M743" s="0">
        <f>M742-L742</f>
        <v/>
      </c>
      <c r="N743" s="0">
        <f>N742-M742</f>
        <v/>
      </c>
      <c r="O743" s="0">
        <f>O742-N742</f>
        <v/>
      </c>
      <c r="P743" s="0">
        <f>P742-O742</f>
        <v/>
      </c>
      <c r="Q743" s="0">
        <f>Q742-P742</f>
        <v/>
      </c>
      <c r="R743" s="0">
        <f>R742-Q742</f>
        <v/>
      </c>
      <c r="S743" s="0">
        <f>S742-R742</f>
        <v/>
      </c>
      <c r="T743" s="0">
        <f>T742-S742</f>
        <v/>
      </c>
      <c r="U743" s="0">
        <f>U742-T742</f>
        <v/>
      </c>
    </row>
    <row r="744">
      <c r="G744" s="2" t="n"/>
      <c r="J744" s="5" t="n"/>
    </row>
    <row r="745">
      <c r="F745" s="0" t="inlineStr">
        <is>
          <t>FLG002</t>
        </is>
      </c>
      <c r="G745" s="2" t="inlineStr">
        <is>
          <t>LEDs 3mm Green Diff</t>
        </is>
      </c>
      <c r="H745" s="0" t="inlineStr">
        <is>
          <t>LED</t>
        </is>
      </c>
      <c r="I745" s="0" t="inlineStr">
        <is>
          <t>Number</t>
        </is>
      </c>
      <c r="V745" s="0">
        <f>AVERAGE(J746:U746)</f>
        <v/>
      </c>
      <c r="W745" s="0">
        <f>MAX(J746:U746)</f>
        <v/>
      </c>
      <c r="X745" s="0">
        <f>MIN(J746:U746)</f>
        <v/>
      </c>
    </row>
    <row r="746">
      <c r="G746" s="2" t="n"/>
      <c r="I746" s="0" t="inlineStr">
        <is>
          <t>unit price</t>
        </is>
      </c>
    </row>
    <row r="747">
      <c r="G747" s="2" t="n"/>
      <c r="I747" s="0" t="inlineStr">
        <is>
          <t>Price change</t>
        </is>
      </c>
      <c r="J747" s="5" t="inlineStr">
        <is>
          <t>-</t>
        </is>
      </c>
      <c r="K747" s="0">
        <f>K746-J746</f>
        <v/>
      </c>
      <c r="L747" s="0">
        <f>L746-K746</f>
        <v/>
      </c>
      <c r="M747" s="0">
        <f>M746-L746</f>
        <v/>
      </c>
      <c r="N747" s="0">
        <f>N746-M746</f>
        <v/>
      </c>
      <c r="O747" s="0">
        <f>O746-N746</f>
        <v/>
      </c>
      <c r="P747" s="0">
        <f>P746-O746</f>
        <v/>
      </c>
      <c r="Q747" s="0">
        <f>Q746-P746</f>
        <v/>
      </c>
      <c r="R747" s="0">
        <f>R746-Q746</f>
        <v/>
      </c>
      <c r="S747" s="0">
        <f>S746-R746</f>
        <v/>
      </c>
      <c r="T747" s="0">
        <f>T746-S746</f>
        <v/>
      </c>
      <c r="U747" s="0">
        <f>U746-T746</f>
        <v/>
      </c>
    </row>
    <row r="748">
      <c r="G748" s="2" t="n"/>
    </row>
    <row r="749">
      <c r="F749" s="0" t="inlineStr">
        <is>
          <t>FLY003</t>
        </is>
      </c>
      <c r="G749" s="2" t="inlineStr">
        <is>
          <t>LEDs 3mm Yellow Diff</t>
        </is>
      </c>
      <c r="H749" s="0" t="inlineStr">
        <is>
          <t>LED</t>
        </is>
      </c>
      <c r="I749" s="0" t="inlineStr">
        <is>
          <t>Number</t>
        </is>
      </c>
      <c r="V749" s="0">
        <f>AVERAGE(J750:U750)</f>
        <v/>
      </c>
      <c r="W749" s="0">
        <f>MAX(J750:U750)</f>
        <v/>
      </c>
      <c r="X749" s="0">
        <f>MIN(J750:U750)</f>
        <v/>
      </c>
    </row>
    <row r="750">
      <c r="G750" s="2" t="n"/>
      <c r="I750" s="0" t="inlineStr">
        <is>
          <t>unit price</t>
        </is>
      </c>
    </row>
    <row r="751">
      <c r="G751" s="2" t="n"/>
      <c r="I751" s="0" t="inlineStr">
        <is>
          <t>Price change</t>
        </is>
      </c>
      <c r="J751" s="5" t="inlineStr">
        <is>
          <t>-</t>
        </is>
      </c>
      <c r="K751" s="0">
        <f>K750-J750</f>
        <v/>
      </c>
      <c r="L751" s="0">
        <f>L750-K750</f>
        <v/>
      </c>
      <c r="M751" s="0">
        <f>M750-L750</f>
        <v/>
      </c>
      <c r="N751" s="0">
        <f>N750-M750</f>
        <v/>
      </c>
      <c r="O751" s="0">
        <f>O750-N750</f>
        <v/>
      </c>
      <c r="P751" s="0">
        <f>P750-O750</f>
        <v/>
      </c>
      <c r="Q751" s="0">
        <f>Q750-P750</f>
        <v/>
      </c>
      <c r="R751" s="0">
        <f>R750-Q750</f>
        <v/>
      </c>
      <c r="S751" s="0">
        <f>S750-R750</f>
        <v/>
      </c>
      <c r="T751" s="0">
        <f>T750-S750</f>
        <v/>
      </c>
      <c r="U751" s="0">
        <f>U750-T750</f>
        <v/>
      </c>
    </row>
    <row r="752">
      <c r="G752" s="2" t="n"/>
      <c r="J752" s="5" t="n"/>
    </row>
    <row r="753">
      <c r="F753" s="0" t="inlineStr">
        <is>
          <t>FLO004</t>
        </is>
      </c>
      <c r="G753" s="2" t="inlineStr">
        <is>
          <t>LEDs 3mm Orange Diff</t>
        </is>
      </c>
      <c r="H753" s="0" t="inlineStr">
        <is>
          <t>LED</t>
        </is>
      </c>
      <c r="I753" s="0" t="inlineStr">
        <is>
          <t>Number</t>
        </is>
      </c>
      <c r="V753" s="0">
        <f>AVERAGE(J754:U754)</f>
        <v/>
      </c>
      <c r="W753" s="0">
        <f>MAX(J754:U754)</f>
        <v/>
      </c>
      <c r="X753" s="0">
        <f>MIN(J754:U754)</f>
        <v/>
      </c>
    </row>
    <row r="754">
      <c r="G754" s="2" t="n"/>
      <c r="I754" s="0" t="inlineStr">
        <is>
          <t>unit price</t>
        </is>
      </c>
    </row>
    <row r="755">
      <c r="G755" s="2" t="n"/>
      <c r="I755" s="0" t="inlineStr">
        <is>
          <t>Price change</t>
        </is>
      </c>
      <c r="J755" s="5" t="inlineStr">
        <is>
          <t>-</t>
        </is>
      </c>
      <c r="K755" s="0">
        <f>K754-J754</f>
        <v/>
      </c>
      <c r="L755" s="0">
        <f>L754-K754</f>
        <v/>
      </c>
      <c r="M755" s="0">
        <f>M754-L754</f>
        <v/>
      </c>
      <c r="N755" s="0">
        <f>N754-M754</f>
        <v/>
      </c>
      <c r="O755" s="0">
        <f>O754-N754</f>
        <v/>
      </c>
      <c r="P755" s="0">
        <f>P754-O754</f>
        <v/>
      </c>
      <c r="Q755" s="0">
        <f>Q754-P754</f>
        <v/>
      </c>
      <c r="R755" s="0">
        <f>R754-Q754</f>
        <v/>
      </c>
      <c r="S755" s="0">
        <f>S754-R754</f>
        <v/>
      </c>
      <c r="T755" s="0">
        <f>T754-S754</f>
        <v/>
      </c>
      <c r="U755" s="0">
        <f>U754-T754</f>
        <v/>
      </c>
    </row>
    <row r="756">
      <c r="G756" s="2" t="n"/>
    </row>
    <row r="757">
      <c r="F757" s="0" t="inlineStr">
        <is>
          <t>FLY005</t>
        </is>
      </c>
      <c r="G757" s="2" t="inlineStr">
        <is>
          <t>LEDs 5mm Yellow Diff</t>
        </is>
      </c>
      <c r="H757" s="0" t="inlineStr">
        <is>
          <t>LED</t>
        </is>
      </c>
      <c r="I757" s="0" t="inlineStr">
        <is>
          <t>Number</t>
        </is>
      </c>
      <c r="V757" s="0">
        <f>AVERAGE(J758:U758)</f>
        <v/>
      </c>
      <c r="W757" s="0">
        <f>MAX(J758:U758)</f>
        <v/>
      </c>
      <c r="X757" s="0">
        <f>MIN(J758:U758)</f>
        <v/>
      </c>
    </row>
    <row r="758">
      <c r="G758" s="2" t="n"/>
      <c r="I758" s="0" t="inlineStr">
        <is>
          <t>unit price</t>
        </is>
      </c>
    </row>
    <row r="759">
      <c r="G759" s="2" t="n"/>
      <c r="I759" s="0" t="inlineStr">
        <is>
          <t>Price change</t>
        </is>
      </c>
      <c r="J759" s="5" t="inlineStr">
        <is>
          <t>-</t>
        </is>
      </c>
      <c r="K759" s="0">
        <f>K758-J758</f>
        <v/>
      </c>
      <c r="L759" s="0">
        <f>L758-K758</f>
        <v/>
      </c>
      <c r="M759" s="0">
        <f>M758-L758</f>
        <v/>
      </c>
      <c r="N759" s="0">
        <f>N758-M758</f>
        <v/>
      </c>
      <c r="O759" s="0">
        <f>O758-N758</f>
        <v/>
      </c>
      <c r="P759" s="0">
        <f>P758-O758</f>
        <v/>
      </c>
      <c r="Q759" s="0">
        <f>Q758-P758</f>
        <v/>
      </c>
      <c r="R759" s="0">
        <f>R758-Q758</f>
        <v/>
      </c>
      <c r="S759" s="0">
        <f>S758-R758</f>
        <v/>
      </c>
      <c r="T759" s="0">
        <f>T758-S758</f>
        <v/>
      </c>
      <c r="U759" s="0">
        <f>U758-T758</f>
        <v/>
      </c>
    </row>
    <row r="760">
      <c r="G760" s="2" t="n"/>
      <c r="J760" s="5" t="n"/>
    </row>
    <row r="761">
      <c r="F761" s="0" t="inlineStr">
        <is>
          <t>FLO006</t>
        </is>
      </c>
      <c r="G761" s="2" t="inlineStr">
        <is>
          <t>LEDs 5mm Orange Diff</t>
        </is>
      </c>
      <c r="H761" s="0" t="inlineStr">
        <is>
          <t>LED</t>
        </is>
      </c>
      <c r="I761" s="0" t="inlineStr">
        <is>
          <t>Number</t>
        </is>
      </c>
      <c r="V761" s="0">
        <f>AVERAGE(J762:U762)</f>
        <v/>
      </c>
      <c r="W761" s="0">
        <f>MAX(J762:U762)</f>
        <v/>
      </c>
      <c r="X761" s="0">
        <f>MIN(J762:U762)</f>
        <v/>
      </c>
    </row>
    <row r="762">
      <c r="G762" s="2" t="n"/>
      <c r="I762" s="0" t="inlineStr">
        <is>
          <t>unit price</t>
        </is>
      </c>
    </row>
    <row r="763">
      <c r="G763" s="2" t="n"/>
      <c r="I763" s="0" t="inlineStr">
        <is>
          <t>Price change</t>
        </is>
      </c>
      <c r="J763" s="5" t="inlineStr">
        <is>
          <t>-</t>
        </is>
      </c>
      <c r="K763" s="0">
        <f>K762-J762</f>
        <v/>
      </c>
      <c r="L763" s="0">
        <f>L762-K762</f>
        <v/>
      </c>
      <c r="M763" s="0">
        <f>M762-L762</f>
        <v/>
      </c>
      <c r="N763" s="0">
        <f>N762-M762</f>
        <v/>
      </c>
      <c r="O763" s="0">
        <f>O762-N762</f>
        <v/>
      </c>
      <c r="P763" s="0">
        <f>P762-O762</f>
        <v/>
      </c>
      <c r="Q763" s="0">
        <f>Q762-P762</f>
        <v/>
      </c>
      <c r="R763" s="0">
        <f>R762-Q762</f>
        <v/>
      </c>
      <c r="S763" s="0">
        <f>S762-R762</f>
        <v/>
      </c>
      <c r="T763" s="0">
        <f>T762-S762</f>
        <v/>
      </c>
      <c r="U763" s="0">
        <f>U762-T762</f>
        <v/>
      </c>
    </row>
    <row r="764">
      <c r="G764" s="2" t="n"/>
    </row>
    <row r="765">
      <c r="F765" s="0" t="inlineStr">
        <is>
          <t>FLG007</t>
        </is>
      </c>
      <c r="G765" s="2" t="inlineStr">
        <is>
          <t>LEDs 5mm Green Diff</t>
        </is>
      </c>
      <c r="H765" s="0" t="inlineStr">
        <is>
          <t>LED</t>
        </is>
      </c>
      <c r="I765" s="0" t="inlineStr">
        <is>
          <t>Number</t>
        </is>
      </c>
      <c r="V765" s="0">
        <f>AVERAGE(J766:U766)</f>
        <v/>
      </c>
      <c r="W765" s="0">
        <f>MAX(J766:U766)</f>
        <v/>
      </c>
      <c r="X765" s="0">
        <f>MIN(J766:U766)</f>
        <v/>
      </c>
    </row>
    <row r="766">
      <c r="G766" s="2" t="n"/>
      <c r="I766" s="0" t="inlineStr">
        <is>
          <t>unit price</t>
        </is>
      </c>
    </row>
    <row r="767">
      <c r="G767" s="2" t="n"/>
      <c r="I767" s="0" t="inlineStr">
        <is>
          <t>Price change</t>
        </is>
      </c>
      <c r="J767" s="5" t="inlineStr">
        <is>
          <t>-</t>
        </is>
      </c>
      <c r="K767" s="0">
        <f>K766-J766</f>
        <v/>
      </c>
      <c r="L767" s="0">
        <f>L766-K766</f>
        <v/>
      </c>
      <c r="M767" s="0">
        <f>M766-L766</f>
        <v/>
      </c>
      <c r="N767" s="0">
        <f>N766-M766</f>
        <v/>
      </c>
      <c r="O767" s="0">
        <f>O766-N766</f>
        <v/>
      </c>
      <c r="P767" s="0">
        <f>P766-O766</f>
        <v/>
      </c>
      <c r="Q767" s="0">
        <f>Q766-P766</f>
        <v/>
      </c>
      <c r="R767" s="0">
        <f>R766-Q766</f>
        <v/>
      </c>
      <c r="S767" s="0">
        <f>S766-R766</f>
        <v/>
      </c>
      <c r="T767" s="0">
        <f>T766-S766</f>
        <v/>
      </c>
      <c r="U767" s="0">
        <f>U766-T766</f>
        <v/>
      </c>
    </row>
    <row r="768">
      <c r="G768" s="2" t="n"/>
      <c r="J768" s="5" t="n"/>
    </row>
    <row r="769">
      <c r="F769" s="0" t="inlineStr">
        <is>
          <t>FLR008</t>
        </is>
      </c>
      <c r="G769" s="2" t="inlineStr">
        <is>
          <t>LEDs 5mm Red Diff</t>
        </is>
      </c>
      <c r="H769" s="0" t="inlineStr">
        <is>
          <t>LED</t>
        </is>
      </c>
      <c r="I769" s="0" t="inlineStr">
        <is>
          <t>Number</t>
        </is>
      </c>
      <c r="V769" s="0">
        <f>AVERAGE(J770:U770)</f>
        <v/>
      </c>
      <c r="W769" s="0">
        <f>MAX(J770:U770)</f>
        <v/>
      </c>
      <c r="X769" s="0">
        <f>MIN(J770:U770)</f>
        <v/>
      </c>
    </row>
    <row r="770">
      <c r="G770" s="2" t="n"/>
      <c r="I770" s="0" t="inlineStr">
        <is>
          <t>unit price</t>
        </is>
      </c>
    </row>
    <row r="771">
      <c r="G771" s="2" t="n"/>
      <c r="I771" s="0" t="inlineStr">
        <is>
          <t>Price change</t>
        </is>
      </c>
      <c r="J771" s="5" t="inlineStr">
        <is>
          <t>-</t>
        </is>
      </c>
      <c r="K771" s="0">
        <f>K770-J770</f>
        <v/>
      </c>
      <c r="L771" s="0">
        <f>L770-K770</f>
        <v/>
      </c>
      <c r="M771" s="0">
        <f>M770-L770</f>
        <v/>
      </c>
      <c r="N771" s="0">
        <f>N770-M770</f>
        <v/>
      </c>
      <c r="O771" s="0">
        <f>O770-N770</f>
        <v/>
      </c>
      <c r="P771" s="0">
        <f>P770-O770</f>
        <v/>
      </c>
      <c r="Q771" s="0">
        <f>Q770-P770</f>
        <v/>
      </c>
      <c r="R771" s="0">
        <f>R770-Q770</f>
        <v/>
      </c>
      <c r="S771" s="0">
        <f>S770-R770</f>
        <v/>
      </c>
      <c r="T771" s="0">
        <f>T770-S770</f>
        <v/>
      </c>
      <c r="U771" s="0">
        <f>U770-T770</f>
        <v/>
      </c>
    </row>
    <row r="772">
      <c r="G772" s="2" t="n"/>
    </row>
    <row r="773">
      <c r="F773" s="0" t="inlineStr">
        <is>
          <t>FLZ009</t>
        </is>
      </c>
      <c r="G773" s="2" t="inlineStr">
        <is>
          <t>LEDs Red/Green Diff</t>
        </is>
      </c>
      <c r="H773" s="0" t="inlineStr">
        <is>
          <t>LED</t>
        </is>
      </c>
      <c r="I773" s="0" t="inlineStr">
        <is>
          <t>Number</t>
        </is>
      </c>
      <c r="V773" s="0">
        <f>AVERAGE(J774:U774)</f>
        <v/>
      </c>
      <c r="W773" s="0">
        <f>MAX(J774:U774)</f>
        <v/>
      </c>
      <c r="X773" s="0">
        <f>MIN(J774:U774)</f>
        <v/>
      </c>
    </row>
    <row r="774">
      <c r="G774" s="2" t="n"/>
      <c r="I774" s="0" t="inlineStr">
        <is>
          <t>unit price</t>
        </is>
      </c>
    </row>
    <row r="775">
      <c r="G775" s="2" t="n"/>
      <c r="I775" s="0" t="inlineStr">
        <is>
          <t>Price change</t>
        </is>
      </c>
      <c r="J775" s="5" t="inlineStr">
        <is>
          <t>-</t>
        </is>
      </c>
      <c r="K775" s="0">
        <f>K774-J774</f>
        <v/>
      </c>
      <c r="L775" s="0">
        <f>L774-K774</f>
        <v/>
      </c>
      <c r="M775" s="0">
        <f>M774-L774</f>
        <v/>
      </c>
      <c r="N775" s="0">
        <f>N774-M774</f>
        <v/>
      </c>
      <c r="O775" s="0">
        <f>O774-N774</f>
        <v/>
      </c>
      <c r="P775" s="0">
        <f>P774-O774</f>
        <v/>
      </c>
      <c r="Q775" s="0">
        <f>Q774-P774</f>
        <v/>
      </c>
      <c r="R775" s="0">
        <f>R774-Q774</f>
        <v/>
      </c>
      <c r="S775" s="0">
        <f>S774-R774</f>
        <v/>
      </c>
      <c r="T775" s="0">
        <f>T774-S774</f>
        <v/>
      </c>
      <c r="U775" s="0">
        <f>U774-T774</f>
        <v/>
      </c>
    </row>
    <row r="776">
      <c r="G776" s="2" t="n"/>
      <c r="J776" s="5" t="n"/>
    </row>
    <row r="777">
      <c r="F777" s="0" t="inlineStr">
        <is>
          <t>FLB010</t>
        </is>
      </c>
      <c r="G777" s="2" t="inlineStr">
        <is>
          <t>LEDs Blue 20 deg Water Clear</t>
        </is>
      </c>
      <c r="H777" s="0" t="inlineStr">
        <is>
          <t>LED</t>
        </is>
      </c>
      <c r="I777" s="0" t="inlineStr">
        <is>
          <t>Number</t>
        </is>
      </c>
      <c r="V777" s="0">
        <f>AVERAGE(J778:U778)</f>
        <v/>
      </c>
      <c r="W777" s="0">
        <f>MAX(J778:U778)</f>
        <v/>
      </c>
      <c r="X777" s="0">
        <f>MIN(J778:U778)</f>
        <v/>
      </c>
    </row>
    <row r="778">
      <c r="G778" s="2" t="n"/>
      <c r="I778" s="0" t="inlineStr">
        <is>
          <t>unit price</t>
        </is>
      </c>
    </row>
    <row r="779">
      <c r="G779" s="2" t="n"/>
      <c r="I779" s="0" t="inlineStr">
        <is>
          <t>Price change</t>
        </is>
      </c>
      <c r="J779" s="5" t="inlineStr">
        <is>
          <t>-</t>
        </is>
      </c>
      <c r="K779" s="0">
        <f>K778-J778</f>
        <v/>
      </c>
      <c r="L779" s="0">
        <f>L778-K778</f>
        <v/>
      </c>
      <c r="M779" s="0">
        <f>M778-L778</f>
        <v/>
      </c>
      <c r="N779" s="0">
        <f>N778-M778</f>
        <v/>
      </c>
      <c r="O779" s="0">
        <f>O778-N778</f>
        <v/>
      </c>
      <c r="P779" s="0">
        <f>P778-O778</f>
        <v/>
      </c>
      <c r="Q779" s="0">
        <f>Q778-P778</f>
        <v/>
      </c>
      <c r="R779" s="0">
        <f>R778-Q778</f>
        <v/>
      </c>
      <c r="S779" s="0">
        <f>S778-R778</f>
        <v/>
      </c>
      <c r="T779" s="0">
        <f>T778-S778</f>
        <v/>
      </c>
      <c r="U779" s="0">
        <f>U778-T778</f>
        <v/>
      </c>
    </row>
    <row r="780">
      <c r="G780" s="2" t="n"/>
    </row>
    <row r="781">
      <c r="F781" s="0" t="inlineStr">
        <is>
          <t>FLG011</t>
        </is>
      </c>
      <c r="G781" s="2" t="inlineStr">
        <is>
          <t>LEDs 5mm Horiz Green Diff</t>
        </is>
      </c>
      <c r="H781" s="0" t="inlineStr">
        <is>
          <t>LED</t>
        </is>
      </c>
      <c r="I781" s="0" t="inlineStr">
        <is>
          <t>Number</t>
        </is>
      </c>
      <c r="V781" s="0">
        <f>AVERAGE(J782:U782)</f>
        <v/>
      </c>
      <c r="W781" s="0">
        <f>MAX(J782:U782)</f>
        <v/>
      </c>
      <c r="X781" s="0">
        <f>MIN(J782:U782)</f>
        <v/>
      </c>
    </row>
    <row r="782">
      <c r="G782" s="2" t="n"/>
      <c r="I782" s="0" t="inlineStr">
        <is>
          <t>unit price</t>
        </is>
      </c>
    </row>
    <row r="783">
      <c r="G783" s="2" t="n"/>
      <c r="I783" s="0" t="inlineStr">
        <is>
          <t>Price change</t>
        </is>
      </c>
      <c r="J783" s="5" t="inlineStr">
        <is>
          <t>-</t>
        </is>
      </c>
      <c r="K783" s="0">
        <f>K782-J782</f>
        <v/>
      </c>
      <c r="L783" s="0">
        <f>L782-K782</f>
        <v/>
      </c>
      <c r="M783" s="0">
        <f>M782-L782</f>
        <v/>
      </c>
      <c r="N783" s="0">
        <f>N782-M782</f>
        <v/>
      </c>
      <c r="O783" s="0">
        <f>O782-N782</f>
        <v/>
      </c>
      <c r="P783" s="0">
        <f>P782-O782</f>
        <v/>
      </c>
      <c r="Q783" s="0">
        <f>Q782-P782</f>
        <v/>
      </c>
      <c r="R783" s="0">
        <f>R782-Q782</f>
        <v/>
      </c>
      <c r="S783" s="0">
        <f>S782-R782</f>
        <v/>
      </c>
      <c r="T783" s="0">
        <f>T782-S782</f>
        <v/>
      </c>
      <c r="U783" s="0">
        <f>U782-T782</f>
        <v/>
      </c>
    </row>
    <row r="784">
      <c r="G784" s="2" t="n"/>
      <c r="J784" s="5" t="n"/>
    </row>
    <row r="785">
      <c r="F785" s="0" t="inlineStr">
        <is>
          <t>FLY012</t>
        </is>
      </c>
      <c r="G785" s="2" t="inlineStr">
        <is>
          <t>LEDs 5mm Horiz Yellow Diff</t>
        </is>
      </c>
      <c r="H785" s="0" t="inlineStr">
        <is>
          <t>LED</t>
        </is>
      </c>
      <c r="I785" s="0" t="inlineStr">
        <is>
          <t>Number</t>
        </is>
      </c>
      <c r="V785" s="0">
        <f>AVERAGE(J786:U786)</f>
        <v/>
      </c>
      <c r="W785" s="0">
        <f>MAX(J786:U786)</f>
        <v/>
      </c>
      <c r="X785" s="0">
        <f>MIN(J786:U786)</f>
        <v/>
      </c>
    </row>
    <row r="786">
      <c r="G786" s="2" t="n"/>
      <c r="I786" s="0" t="inlineStr">
        <is>
          <t>unit price</t>
        </is>
      </c>
    </row>
    <row r="787">
      <c r="G787" s="2" t="n"/>
      <c r="I787" s="0" t="inlineStr">
        <is>
          <t>Price change</t>
        </is>
      </c>
      <c r="J787" s="5" t="inlineStr">
        <is>
          <t>-</t>
        </is>
      </c>
      <c r="K787" s="0">
        <f>K786-J786</f>
        <v/>
      </c>
      <c r="L787" s="0">
        <f>L786-K786</f>
        <v/>
      </c>
      <c r="M787" s="0">
        <f>M786-L786</f>
        <v/>
      </c>
      <c r="N787" s="0">
        <f>N786-M786</f>
        <v/>
      </c>
      <c r="O787" s="0">
        <f>O786-N786</f>
        <v/>
      </c>
      <c r="P787" s="0">
        <f>P786-O786</f>
        <v/>
      </c>
      <c r="Q787" s="0">
        <f>Q786-P786</f>
        <v/>
      </c>
      <c r="R787" s="0">
        <f>R786-Q786</f>
        <v/>
      </c>
      <c r="S787" s="0">
        <f>S786-R786</f>
        <v/>
      </c>
      <c r="T787" s="0">
        <f>T786-S786</f>
        <v/>
      </c>
      <c r="U787" s="0">
        <f>U786-T786</f>
        <v/>
      </c>
    </row>
    <row r="788">
      <c r="G788" s="2" t="n"/>
    </row>
    <row r="789">
      <c r="F789" s="0" t="inlineStr">
        <is>
          <t>FLR013</t>
        </is>
      </c>
      <c r="G789" s="2" t="inlineStr">
        <is>
          <t>LEDs 5mm Horiz Red Diff</t>
        </is>
      </c>
      <c r="H789" s="0" t="inlineStr">
        <is>
          <t>LED</t>
        </is>
      </c>
      <c r="I789" s="0" t="inlineStr">
        <is>
          <t>Number</t>
        </is>
      </c>
      <c r="V789" s="0">
        <f>AVERAGE(J790:U790)</f>
        <v/>
      </c>
      <c r="W789" s="0">
        <f>MAX(J790:U790)</f>
        <v/>
      </c>
      <c r="X789" s="0">
        <f>MIN(J790:U790)</f>
        <v/>
      </c>
    </row>
    <row r="790">
      <c r="G790" s="2" t="n"/>
      <c r="I790" s="0" t="inlineStr">
        <is>
          <t>unit price</t>
        </is>
      </c>
    </row>
    <row r="791">
      <c r="G791" s="2" t="n"/>
      <c r="I791" s="0" t="inlineStr">
        <is>
          <t>Price change</t>
        </is>
      </c>
      <c r="J791" s="5" t="inlineStr">
        <is>
          <t>-</t>
        </is>
      </c>
      <c r="K791" s="0">
        <f>K790-J790</f>
        <v/>
      </c>
      <c r="L791" s="0">
        <f>L790-K790</f>
        <v/>
      </c>
      <c r="M791" s="0">
        <f>M790-L790</f>
        <v/>
      </c>
      <c r="N791" s="0">
        <f>N790-M790</f>
        <v/>
      </c>
      <c r="O791" s="0">
        <f>O790-N790</f>
        <v/>
      </c>
      <c r="P791" s="0">
        <f>P790-O790</f>
        <v/>
      </c>
      <c r="Q791" s="0">
        <f>Q790-P790</f>
        <v/>
      </c>
      <c r="R791" s="0">
        <f>R790-Q790</f>
        <v/>
      </c>
      <c r="S791" s="0">
        <f>S790-R790</f>
        <v/>
      </c>
      <c r="T791" s="0">
        <f>T790-S790</f>
        <v/>
      </c>
      <c r="U791" s="0">
        <f>U790-T790</f>
        <v/>
      </c>
    </row>
    <row r="792">
      <c r="G792" s="2" t="n"/>
      <c r="J792" s="5" t="n"/>
    </row>
    <row r="793">
      <c r="F793" s="0" t="inlineStr">
        <is>
          <t>FLW014</t>
        </is>
      </c>
      <c r="G793" s="2" t="inlineStr">
        <is>
          <t>LEDs 5mm RGB 4-leads</t>
        </is>
      </c>
      <c r="H793" s="0" t="inlineStr">
        <is>
          <t>LED</t>
        </is>
      </c>
      <c r="I793" s="0" t="inlineStr">
        <is>
          <t>Number</t>
        </is>
      </c>
      <c r="V793" s="0">
        <f>AVERAGE(J794:U794)</f>
        <v/>
      </c>
      <c r="W793" s="0">
        <f>MAX(J794:U794)</f>
        <v/>
      </c>
      <c r="X793" s="0">
        <f>MIN(J794:U794)</f>
        <v/>
      </c>
    </row>
    <row r="794">
      <c r="G794" s="2" t="n"/>
      <c r="I794" s="0" t="inlineStr">
        <is>
          <t>unit price</t>
        </is>
      </c>
    </row>
    <row r="795">
      <c r="G795" s="2" t="n"/>
      <c r="I795" s="0" t="inlineStr">
        <is>
          <t>Price change</t>
        </is>
      </c>
      <c r="J795" s="5" t="inlineStr">
        <is>
          <t>-</t>
        </is>
      </c>
      <c r="K795" s="0">
        <f>K794-J794</f>
        <v/>
      </c>
      <c r="L795" s="0">
        <f>L794-K794</f>
        <v/>
      </c>
      <c r="M795" s="0">
        <f>M794-L794</f>
        <v/>
      </c>
      <c r="N795" s="0">
        <f>N794-M794</f>
        <v/>
      </c>
      <c r="O795" s="0">
        <f>O794-N794</f>
        <v/>
      </c>
      <c r="P795" s="0">
        <f>P794-O794</f>
        <v/>
      </c>
      <c r="Q795" s="0">
        <f>Q794-P794</f>
        <v/>
      </c>
      <c r="R795" s="0">
        <f>R794-Q794</f>
        <v/>
      </c>
      <c r="S795" s="0">
        <f>S794-R794</f>
        <v/>
      </c>
      <c r="T795" s="0">
        <f>T794-S794</f>
        <v/>
      </c>
      <c r="U795" s="0">
        <f>U794-T794</f>
        <v/>
      </c>
    </row>
    <row r="796">
      <c r="G796" s="2" t="n"/>
    </row>
    <row r="797">
      <c r="F797" s="0" t="inlineStr">
        <is>
          <t>FLW015</t>
        </is>
      </c>
      <c r="G797" s="2" t="inlineStr">
        <is>
          <t>LEDs 5mm RGB Diff</t>
        </is>
      </c>
      <c r="H797" s="0" t="inlineStr">
        <is>
          <t>LED</t>
        </is>
      </c>
      <c r="I797" s="0" t="inlineStr">
        <is>
          <t>Number</t>
        </is>
      </c>
      <c r="V797" s="0">
        <f>AVERAGE(J798:U798)</f>
        <v/>
      </c>
      <c r="W797" s="0">
        <f>MAX(J798:U798)</f>
        <v/>
      </c>
      <c r="X797" s="0">
        <f>MIN(J798:U798)</f>
        <v/>
      </c>
    </row>
    <row r="798">
      <c r="G798" s="2" t="n"/>
      <c r="I798" s="0" t="inlineStr">
        <is>
          <t>unit price</t>
        </is>
      </c>
    </row>
    <row r="799">
      <c r="G799" s="2" t="n"/>
      <c r="I799" s="0" t="inlineStr">
        <is>
          <t>Price change</t>
        </is>
      </c>
      <c r="J799" s="5" t="inlineStr">
        <is>
          <t>-</t>
        </is>
      </c>
      <c r="K799" s="0">
        <f>K798-J798</f>
        <v/>
      </c>
      <c r="L799" s="0">
        <f>L798-K798</f>
        <v/>
      </c>
      <c r="M799" s="0">
        <f>M798-L798</f>
        <v/>
      </c>
      <c r="N799" s="0">
        <f>N798-M798</f>
        <v/>
      </c>
      <c r="O799" s="0">
        <f>O798-N798</f>
        <v/>
      </c>
      <c r="P799" s="0">
        <f>P798-O798</f>
        <v/>
      </c>
      <c r="Q799" s="0">
        <f>Q798-P798</f>
        <v/>
      </c>
      <c r="R799" s="0">
        <f>R798-Q798</f>
        <v/>
      </c>
      <c r="S799" s="0">
        <f>S798-R798</f>
        <v/>
      </c>
      <c r="T799" s="0">
        <f>T798-S798</f>
        <v/>
      </c>
      <c r="U799" s="0">
        <f>U798-T798</f>
        <v/>
      </c>
    </row>
    <row r="800">
      <c r="G800" s="2" t="n"/>
      <c r="J800" s="5" t="n"/>
    </row>
    <row r="801">
      <c r="F801" s="0" t="inlineStr">
        <is>
          <t>FLW016</t>
        </is>
      </c>
      <c r="G801" s="2" t="inlineStr">
        <is>
          <t>LEDs 5mm RGB Full Colour</t>
        </is>
      </c>
      <c r="H801" s="0" t="inlineStr">
        <is>
          <t>LED</t>
        </is>
      </c>
      <c r="I801" s="0" t="inlineStr">
        <is>
          <t>Number</t>
        </is>
      </c>
      <c r="V801" s="0">
        <f>AVERAGE(J802:U802)</f>
        <v/>
      </c>
      <c r="W801" s="0">
        <f>MAX(J802:U802)</f>
        <v/>
      </c>
      <c r="X801" s="0">
        <f>MIN(J802:U802)</f>
        <v/>
      </c>
    </row>
    <row r="802">
      <c r="G802" s="2" t="n"/>
      <c r="I802" s="0" t="inlineStr">
        <is>
          <t>unit price</t>
        </is>
      </c>
    </row>
    <row r="803">
      <c r="G803" s="2" t="n"/>
      <c r="I803" s="0" t="inlineStr">
        <is>
          <t>Price change</t>
        </is>
      </c>
      <c r="J803" s="5" t="inlineStr">
        <is>
          <t>-</t>
        </is>
      </c>
      <c r="K803" s="0">
        <f>K802-J802</f>
        <v/>
      </c>
      <c r="L803" s="0">
        <f>L802-K802</f>
        <v/>
      </c>
      <c r="M803" s="0">
        <f>M802-L802</f>
        <v/>
      </c>
      <c r="N803" s="0">
        <f>N802-M802</f>
        <v/>
      </c>
      <c r="O803" s="0">
        <f>O802-N802</f>
        <v/>
      </c>
      <c r="P803" s="0">
        <f>P802-O802</f>
        <v/>
      </c>
      <c r="Q803" s="0">
        <f>Q802-P802</f>
        <v/>
      </c>
      <c r="R803" s="0">
        <f>R802-Q802</f>
        <v/>
      </c>
      <c r="S803" s="0">
        <f>S802-R802</f>
        <v/>
      </c>
      <c r="T803" s="0">
        <f>T802-S802</f>
        <v/>
      </c>
      <c r="U803" s="0">
        <f>U802-T802</f>
        <v/>
      </c>
    </row>
    <row r="804">
      <c r="G804" s="2" t="n"/>
    </row>
    <row r="805">
      <c r="F805" s="0" t="inlineStr">
        <is>
          <t>FLG017</t>
        </is>
      </c>
      <c r="G805" s="2" t="inlineStr">
        <is>
          <t>LEDs 20mm Dome Green</t>
        </is>
      </c>
      <c r="H805" s="0" t="inlineStr">
        <is>
          <t>LED</t>
        </is>
      </c>
      <c r="I805" s="0" t="inlineStr">
        <is>
          <t>Number</t>
        </is>
      </c>
      <c r="V805" s="0">
        <f>AVERAGE(J806:U806)</f>
        <v/>
      </c>
      <c r="W805" s="0">
        <f>MAX(J806:U806)</f>
        <v/>
      </c>
      <c r="X805" s="0">
        <f>MIN(J806:U806)</f>
        <v/>
      </c>
    </row>
    <row r="806">
      <c r="G806" s="2" t="n"/>
      <c r="I806" s="0" t="inlineStr">
        <is>
          <t>unit price</t>
        </is>
      </c>
    </row>
    <row r="807">
      <c r="G807" s="2" t="n"/>
      <c r="I807" s="0" t="inlineStr">
        <is>
          <t>Price change</t>
        </is>
      </c>
      <c r="J807" s="5" t="inlineStr">
        <is>
          <t>-</t>
        </is>
      </c>
      <c r="K807" s="0">
        <f>K806-J806</f>
        <v/>
      </c>
      <c r="L807" s="0">
        <f>L806-K806</f>
        <v/>
      </c>
      <c r="M807" s="0">
        <f>M806-L806</f>
        <v/>
      </c>
      <c r="N807" s="0">
        <f>N806-M806</f>
        <v/>
      </c>
      <c r="O807" s="0">
        <f>O806-N806</f>
        <v/>
      </c>
      <c r="P807" s="0">
        <f>P806-O806</f>
        <v/>
      </c>
      <c r="Q807" s="0">
        <f>Q806-P806</f>
        <v/>
      </c>
      <c r="R807" s="0">
        <f>R806-Q806</f>
        <v/>
      </c>
      <c r="S807" s="0">
        <f>S806-R806</f>
        <v/>
      </c>
      <c r="T807" s="0">
        <f>T806-S806</f>
        <v/>
      </c>
      <c r="U807" s="0">
        <f>U806-T806</f>
        <v/>
      </c>
    </row>
    <row r="808">
      <c r="G808" s="2" t="n"/>
      <c r="J808" s="5" t="n"/>
    </row>
    <row r="809">
      <c r="F809" s="0" t="inlineStr">
        <is>
          <t>FLY018</t>
        </is>
      </c>
      <c r="G809" s="2" t="inlineStr">
        <is>
          <t>LEDs 20mm Dome Yellow</t>
        </is>
      </c>
      <c r="H809" s="0" t="inlineStr">
        <is>
          <t>LED</t>
        </is>
      </c>
      <c r="I809" s="0" t="inlineStr">
        <is>
          <t>Number</t>
        </is>
      </c>
      <c r="V809" s="0">
        <f>AVERAGE(J810:U810)</f>
        <v/>
      </c>
      <c r="W809" s="0">
        <f>MAX(J810:U810)</f>
        <v/>
      </c>
      <c r="X809" s="0">
        <f>MIN(J810:U810)</f>
        <v/>
      </c>
    </row>
    <row r="810">
      <c r="G810" s="2" t="n"/>
      <c r="I810" s="0" t="inlineStr">
        <is>
          <t>unit price</t>
        </is>
      </c>
    </row>
    <row r="811">
      <c r="G811" s="2" t="n"/>
      <c r="I811" s="0" t="inlineStr">
        <is>
          <t>Price change</t>
        </is>
      </c>
      <c r="J811" s="5" t="inlineStr">
        <is>
          <t>-</t>
        </is>
      </c>
      <c r="K811" s="0">
        <f>K810-J810</f>
        <v/>
      </c>
      <c r="L811" s="0">
        <f>L810-K810</f>
        <v/>
      </c>
      <c r="M811" s="0">
        <f>M810-L810</f>
        <v/>
      </c>
      <c r="N811" s="0">
        <f>N810-M810</f>
        <v/>
      </c>
      <c r="O811" s="0">
        <f>O810-N810</f>
        <v/>
      </c>
      <c r="P811" s="0">
        <f>P810-O810</f>
        <v/>
      </c>
      <c r="Q811" s="0">
        <f>Q810-P810</f>
        <v/>
      </c>
      <c r="R811" s="0">
        <f>R810-Q810</f>
        <v/>
      </c>
      <c r="S811" s="0">
        <f>S810-R810</f>
        <v/>
      </c>
      <c r="T811" s="0">
        <f>T810-S810</f>
        <v/>
      </c>
      <c r="U811" s="0">
        <f>U810-T810</f>
        <v/>
      </c>
    </row>
    <row r="812">
      <c r="G812" s="2" t="n"/>
    </row>
    <row r="813">
      <c r="F813" s="0" t="inlineStr">
        <is>
          <t>FLR019</t>
        </is>
      </c>
      <c r="G813" s="2" t="inlineStr">
        <is>
          <t>LEDs 20mm Dome Red</t>
        </is>
      </c>
      <c r="H813" s="0" t="inlineStr">
        <is>
          <t>LED</t>
        </is>
      </c>
      <c r="I813" s="0" t="inlineStr">
        <is>
          <t>Number</t>
        </is>
      </c>
      <c r="V813" s="0">
        <f>AVERAGE(J814:U814)</f>
        <v/>
      </c>
      <c r="W813" s="0">
        <f>MAX(J814:U814)</f>
        <v/>
      </c>
      <c r="X813" s="0">
        <f>MIN(J814:U814)</f>
        <v/>
      </c>
    </row>
    <row r="814">
      <c r="G814" s="2" t="n"/>
      <c r="I814" s="0" t="inlineStr">
        <is>
          <t>unit price</t>
        </is>
      </c>
    </row>
    <row r="815">
      <c r="G815" s="2" t="n"/>
      <c r="I815" s="0" t="inlineStr">
        <is>
          <t>Price change</t>
        </is>
      </c>
      <c r="J815" s="5" t="inlineStr">
        <is>
          <t>-</t>
        </is>
      </c>
      <c r="K815" s="0">
        <f>K814-J814</f>
        <v/>
      </c>
      <c r="L815" s="0">
        <f>L814-K814</f>
        <v/>
      </c>
      <c r="M815" s="0">
        <f>M814-L814</f>
        <v/>
      </c>
      <c r="N815" s="0">
        <f>N814-M814</f>
        <v/>
      </c>
      <c r="O815" s="0">
        <f>O814-N814</f>
        <v/>
      </c>
      <c r="P815" s="0">
        <f>P814-O814</f>
        <v/>
      </c>
      <c r="Q815" s="0">
        <f>Q814-P814</f>
        <v/>
      </c>
      <c r="R815" s="0">
        <f>R814-Q814</f>
        <v/>
      </c>
      <c r="S815" s="0">
        <f>S814-R814</f>
        <v/>
      </c>
      <c r="T815" s="0">
        <f>T814-S814</f>
        <v/>
      </c>
      <c r="U815" s="0">
        <f>U814-T814</f>
        <v/>
      </c>
    </row>
    <row r="816">
      <c r="G816" s="2" t="n"/>
      <c r="J816" s="5" t="n"/>
    </row>
    <row r="817">
      <c r="F817" s="0" t="inlineStr">
        <is>
          <t>FLZ020</t>
        </is>
      </c>
      <c r="G817" s="2" t="inlineStr">
        <is>
          <t>LED Bars 8G1Y1R 2.1V 20mA</t>
        </is>
      </c>
      <c r="H817" s="0" t="inlineStr">
        <is>
          <t>LED</t>
        </is>
      </c>
      <c r="I817" s="0" t="inlineStr">
        <is>
          <t>Number</t>
        </is>
      </c>
      <c r="V817" s="0">
        <f>AVERAGE(J818:U818)</f>
        <v/>
      </c>
      <c r="W817" s="0">
        <f>MAX(J818:U818)</f>
        <v/>
      </c>
      <c r="X817" s="0">
        <f>MIN(J818:U818)</f>
        <v/>
      </c>
    </row>
    <row r="818">
      <c r="G818" s="2" t="n"/>
      <c r="I818" s="0" t="inlineStr">
        <is>
          <t>unit price</t>
        </is>
      </c>
    </row>
    <row r="819">
      <c r="G819" s="2" t="n"/>
      <c r="I819" s="0" t="inlineStr">
        <is>
          <t>Price change</t>
        </is>
      </c>
      <c r="J819" s="5" t="inlineStr">
        <is>
          <t>-</t>
        </is>
      </c>
      <c r="K819" s="0">
        <f>K818-J818</f>
        <v/>
      </c>
      <c r="L819" s="0">
        <f>L818-K818</f>
        <v/>
      </c>
      <c r="M819" s="0">
        <f>M818-L818</f>
        <v/>
      </c>
      <c r="N819" s="0">
        <f>N818-M818</f>
        <v/>
      </c>
      <c r="O819" s="0">
        <f>O818-N818</f>
        <v/>
      </c>
      <c r="P819" s="0">
        <f>P818-O818</f>
        <v/>
      </c>
      <c r="Q819" s="0">
        <f>Q818-P818</f>
        <v/>
      </c>
      <c r="R819" s="0">
        <f>R818-Q818</f>
        <v/>
      </c>
      <c r="S819" s="0">
        <f>S818-R818</f>
        <v/>
      </c>
      <c r="T819" s="0">
        <f>T818-S818</f>
        <v/>
      </c>
      <c r="U819" s="0">
        <f>U818-T818</f>
        <v/>
      </c>
    </row>
    <row r="820">
      <c r="G820" s="2" t="n"/>
    </row>
    <row r="821">
      <c r="F821" s="0" t="inlineStr">
        <is>
          <t>FLZ021</t>
        </is>
      </c>
      <c r="G821" s="2" t="inlineStr">
        <is>
          <t>LED Bars 3R4Y3G 2.1V 20mA</t>
        </is>
      </c>
      <c r="H821" s="0" t="inlineStr">
        <is>
          <t>LED</t>
        </is>
      </c>
      <c r="I821" s="0" t="inlineStr">
        <is>
          <t>Number</t>
        </is>
      </c>
      <c r="V821" s="0">
        <f>AVERAGE(J822:U822)</f>
        <v/>
      </c>
      <c r="W821" s="0">
        <f>MAX(J822:U822)</f>
        <v/>
      </c>
      <c r="X821" s="0">
        <f>MIN(J822:U822)</f>
        <v/>
      </c>
    </row>
    <row r="822">
      <c r="G822" s="2" t="n"/>
      <c r="I822" s="0" t="inlineStr">
        <is>
          <t>unit price</t>
        </is>
      </c>
    </row>
    <row r="823">
      <c r="G823" s="2" t="n"/>
      <c r="I823" s="0" t="inlineStr">
        <is>
          <t>Price change</t>
        </is>
      </c>
      <c r="J823" s="5" t="inlineStr">
        <is>
          <t>-</t>
        </is>
      </c>
      <c r="K823" s="0">
        <f>K822-J822</f>
        <v/>
      </c>
      <c r="L823" s="0">
        <f>L822-K822</f>
        <v/>
      </c>
      <c r="M823" s="0">
        <f>M822-L822</f>
        <v/>
      </c>
      <c r="N823" s="0">
        <f>N822-M822</f>
        <v/>
      </c>
      <c r="O823" s="0">
        <f>O822-N822</f>
        <v/>
      </c>
      <c r="P823" s="0">
        <f>P822-O822</f>
        <v/>
      </c>
      <c r="Q823" s="0">
        <f>Q822-P822</f>
        <v/>
      </c>
      <c r="R823" s="0">
        <f>R822-Q822</f>
        <v/>
      </c>
      <c r="S823" s="0">
        <f>S822-R822</f>
        <v/>
      </c>
      <c r="T823" s="0">
        <f>T822-S822</f>
        <v/>
      </c>
      <c r="U823" s="0">
        <f>U822-T822</f>
        <v/>
      </c>
    </row>
    <row r="824">
      <c r="G824" s="2" t="n"/>
      <c r="J824" s="5" t="n"/>
    </row>
    <row r="825">
      <c r="F825" s="0" t="inlineStr">
        <is>
          <t>FLR022</t>
        </is>
      </c>
      <c r="G825" s="2" t="inlineStr">
        <is>
          <t>LED Bars RYGYR 2.1V 20mA</t>
        </is>
      </c>
      <c r="H825" s="0" t="inlineStr">
        <is>
          <t>LED</t>
        </is>
      </c>
      <c r="I825" s="0" t="inlineStr">
        <is>
          <t>Number</t>
        </is>
      </c>
      <c r="V825" s="0">
        <f>AVERAGE(J826:U826)</f>
        <v/>
      </c>
      <c r="W825" s="0">
        <f>MAX(J826:U826)</f>
        <v/>
      </c>
      <c r="X825" s="0">
        <f>MIN(J826:U826)</f>
        <v/>
      </c>
    </row>
    <row r="826">
      <c r="G826" s="2" t="n"/>
      <c r="I826" s="0" t="inlineStr">
        <is>
          <t>unit price</t>
        </is>
      </c>
    </row>
    <row r="827">
      <c r="G827" s="2" t="n"/>
      <c r="I827" s="0" t="inlineStr">
        <is>
          <t>Price change</t>
        </is>
      </c>
      <c r="J827" s="5" t="inlineStr">
        <is>
          <t>-</t>
        </is>
      </c>
      <c r="K827" s="0">
        <f>K826-J826</f>
        <v/>
      </c>
      <c r="L827" s="0">
        <f>L826-K826</f>
        <v/>
      </c>
      <c r="M827" s="0">
        <f>M826-L826</f>
        <v/>
      </c>
      <c r="N827" s="0">
        <f>N826-M826</f>
        <v/>
      </c>
      <c r="O827" s="0">
        <f>O826-N826</f>
        <v/>
      </c>
      <c r="P827" s="0">
        <f>P826-O826</f>
        <v/>
      </c>
      <c r="Q827" s="0">
        <f>Q826-P826</f>
        <v/>
      </c>
      <c r="R827" s="0">
        <f>R826-Q826</f>
        <v/>
      </c>
      <c r="S827" s="0">
        <f>S826-R826</f>
        <v/>
      </c>
      <c r="T827" s="0">
        <f>T826-S826</f>
        <v/>
      </c>
      <c r="U827" s="0">
        <f>U826-T826</f>
        <v/>
      </c>
    </row>
    <row r="828">
      <c r="G828" s="2" t="n"/>
    </row>
    <row r="829">
      <c r="F829" s="0" t="inlineStr">
        <is>
          <t>FLR023</t>
        </is>
      </c>
      <c r="G829" s="2" t="inlineStr">
        <is>
          <t>LED Disp. 1Digit Red Low Current CC</t>
        </is>
      </c>
      <c r="H829" s="0" t="inlineStr">
        <is>
          <t>LED</t>
        </is>
      </c>
      <c r="I829" s="0" t="inlineStr">
        <is>
          <t>Number</t>
        </is>
      </c>
      <c r="V829" s="0">
        <f>AVERAGE(J830:U830)</f>
        <v/>
      </c>
      <c r="W829" s="0">
        <f>MAX(J830:U830)</f>
        <v/>
      </c>
      <c r="X829" s="0">
        <f>MIN(J830:U830)</f>
        <v/>
      </c>
    </row>
    <row r="830">
      <c r="G830" s="2" t="n"/>
      <c r="I830" s="0" t="inlineStr">
        <is>
          <t>unit price</t>
        </is>
      </c>
    </row>
    <row r="831">
      <c r="G831" s="2" t="n"/>
      <c r="I831" s="0" t="inlineStr">
        <is>
          <t>Price change</t>
        </is>
      </c>
      <c r="J831" s="5" t="inlineStr">
        <is>
          <t>-</t>
        </is>
      </c>
      <c r="K831" s="0">
        <f>K830-J830</f>
        <v/>
      </c>
      <c r="L831" s="0">
        <f>L830-K830</f>
        <v/>
      </c>
      <c r="M831" s="0">
        <f>M830-L830</f>
        <v/>
      </c>
      <c r="N831" s="0">
        <f>N830-M830</f>
        <v/>
      </c>
      <c r="O831" s="0">
        <f>O830-N830</f>
        <v/>
      </c>
      <c r="P831" s="0">
        <f>P830-O830</f>
        <v/>
      </c>
      <c r="Q831" s="0">
        <f>Q830-P830</f>
        <v/>
      </c>
      <c r="R831" s="0">
        <f>R830-Q830</f>
        <v/>
      </c>
      <c r="S831" s="0">
        <f>S830-R830</f>
        <v/>
      </c>
      <c r="T831" s="0">
        <f>T830-S830</f>
        <v/>
      </c>
      <c r="U831" s="0">
        <f>U830-T830</f>
        <v/>
      </c>
    </row>
    <row r="832">
      <c r="G832" s="2" t="n"/>
      <c r="J832" s="5" t="n"/>
    </row>
    <row r="833">
      <c r="F833" s="0" t="inlineStr">
        <is>
          <t>FLR024</t>
        </is>
      </c>
      <c r="G833" s="2" t="inlineStr">
        <is>
          <t>LED Disp.1 Digit Red Low Current CC</t>
        </is>
      </c>
      <c r="H833" s="0" t="inlineStr">
        <is>
          <t>LED</t>
        </is>
      </c>
      <c r="I833" s="0" t="inlineStr">
        <is>
          <t>Number</t>
        </is>
      </c>
      <c r="V833" s="0">
        <f>AVERAGE(J834:U834)</f>
        <v/>
      </c>
      <c r="W833" s="0">
        <f>MAX(J834:U834)</f>
        <v/>
      </c>
      <c r="X833" s="0">
        <f>MIN(J834:U834)</f>
        <v/>
      </c>
    </row>
    <row r="834">
      <c r="G834" s="2" t="n"/>
      <c r="I834" s="0" t="inlineStr">
        <is>
          <t>unit price</t>
        </is>
      </c>
    </row>
    <row r="835">
      <c r="G835" s="2" t="n"/>
      <c r="I835" s="0" t="inlineStr">
        <is>
          <t>Price change</t>
        </is>
      </c>
      <c r="J835" s="5" t="inlineStr">
        <is>
          <t>-</t>
        </is>
      </c>
      <c r="K835" s="0">
        <f>K834-J834</f>
        <v/>
      </c>
      <c r="L835" s="0">
        <f>L834-K834</f>
        <v/>
      </c>
      <c r="M835" s="0">
        <f>M834-L834</f>
        <v/>
      </c>
      <c r="N835" s="0">
        <f>N834-M834</f>
        <v/>
      </c>
      <c r="O835" s="0">
        <f>O834-N834</f>
        <v/>
      </c>
      <c r="P835" s="0">
        <f>P834-O834</f>
        <v/>
      </c>
      <c r="Q835" s="0">
        <f>Q834-P834</f>
        <v/>
      </c>
      <c r="R835" s="0">
        <f>R834-Q834</f>
        <v/>
      </c>
      <c r="S835" s="0">
        <f>S834-R834</f>
        <v/>
      </c>
      <c r="T835" s="0">
        <f>T834-S834</f>
        <v/>
      </c>
      <c r="U835" s="0">
        <f>U834-T834</f>
        <v/>
      </c>
    </row>
    <row r="836">
      <c r="G836" s="2" t="n"/>
    </row>
    <row r="837">
      <c r="F837" s="0" t="inlineStr">
        <is>
          <t>FLZ025</t>
        </is>
      </c>
      <c r="G837" s="2" t="inlineStr">
        <is>
          <t>LED Disp.1 Digit Super Red Diff. CA</t>
        </is>
      </c>
      <c r="H837" s="0" t="inlineStr">
        <is>
          <t>LED</t>
        </is>
      </c>
      <c r="I837" s="0" t="inlineStr">
        <is>
          <t>Number</t>
        </is>
      </c>
      <c r="V837" s="0">
        <f>AVERAGE(J838:U838)</f>
        <v/>
      </c>
      <c r="W837" s="0">
        <f>MAX(J838:U838)</f>
        <v/>
      </c>
      <c r="X837" s="0">
        <f>MIN(J838:U838)</f>
        <v/>
      </c>
    </row>
    <row r="838">
      <c r="G838" s="2" t="n"/>
      <c r="I838" s="0" t="inlineStr">
        <is>
          <t>unit price</t>
        </is>
      </c>
    </row>
    <row r="839">
      <c r="G839" s="2" t="n"/>
      <c r="I839" s="0" t="inlineStr">
        <is>
          <t>Price change</t>
        </is>
      </c>
      <c r="J839" s="5" t="inlineStr">
        <is>
          <t>-</t>
        </is>
      </c>
      <c r="K839" s="0">
        <f>K838-J838</f>
        <v/>
      </c>
      <c r="L839" s="0">
        <f>L838-K838</f>
        <v/>
      </c>
      <c r="M839" s="0">
        <f>M838-L838</f>
        <v/>
      </c>
      <c r="N839" s="0">
        <f>N838-M838</f>
        <v/>
      </c>
      <c r="O839" s="0">
        <f>O838-N838</f>
        <v/>
      </c>
      <c r="P839" s="0">
        <f>P838-O838</f>
        <v/>
      </c>
      <c r="Q839" s="0">
        <f>Q838-P838</f>
        <v/>
      </c>
      <c r="R839" s="0">
        <f>R838-Q838</f>
        <v/>
      </c>
      <c r="S839" s="0">
        <f>S838-R838</f>
        <v/>
      </c>
      <c r="T839" s="0">
        <f>T838-S838</f>
        <v/>
      </c>
      <c r="U839" s="0">
        <f>U838-T838</f>
        <v/>
      </c>
    </row>
    <row r="840">
      <c r="G840" s="2" t="n"/>
      <c r="J840" s="5" t="n"/>
    </row>
    <row r="841">
      <c r="F841" s="0" t="inlineStr">
        <is>
          <t>FLZ026</t>
        </is>
      </c>
      <c r="G841" s="2" t="inlineStr">
        <is>
          <t>LED Disp.4 Digit Numeric CC MUXed</t>
        </is>
      </c>
      <c r="H841" s="0" t="inlineStr">
        <is>
          <t>LED</t>
        </is>
      </c>
      <c r="I841" s="0" t="inlineStr">
        <is>
          <t>Number</t>
        </is>
      </c>
      <c r="V841" s="0">
        <f>AVERAGE(J842:U842)</f>
        <v/>
      </c>
      <c r="W841" s="0">
        <f>MAX(J842:U842)</f>
        <v/>
      </c>
      <c r="X841" s="0">
        <f>MIN(J842:U842)</f>
        <v/>
      </c>
    </row>
    <row r="842">
      <c r="G842" s="2" t="n"/>
      <c r="I842" s="0" t="inlineStr">
        <is>
          <t>unit price</t>
        </is>
      </c>
    </row>
    <row r="843">
      <c r="G843" s="2" t="n"/>
      <c r="I843" s="0" t="inlineStr">
        <is>
          <t>Price change</t>
        </is>
      </c>
      <c r="J843" s="5" t="inlineStr">
        <is>
          <t>-</t>
        </is>
      </c>
      <c r="K843" s="0">
        <f>K842-J842</f>
        <v/>
      </c>
      <c r="L843" s="0">
        <f>L842-K842</f>
        <v/>
      </c>
      <c r="M843" s="0">
        <f>M842-L842</f>
        <v/>
      </c>
      <c r="N843" s="0">
        <f>N842-M842</f>
        <v/>
      </c>
      <c r="O843" s="0">
        <f>O842-N842</f>
        <v/>
      </c>
      <c r="P843" s="0">
        <f>P842-O842</f>
        <v/>
      </c>
      <c r="Q843" s="0">
        <f>Q842-P842</f>
        <v/>
      </c>
      <c r="R843" s="0">
        <f>R842-Q842</f>
        <v/>
      </c>
      <c r="S843" s="0">
        <f>S842-R842</f>
        <v/>
      </c>
      <c r="T843" s="0">
        <f>T842-S842</f>
        <v/>
      </c>
      <c r="U843" s="0">
        <f>U842-T842</f>
        <v/>
      </c>
    </row>
    <row r="844">
      <c r="G844" s="2" t="n"/>
    </row>
    <row r="845">
      <c r="F845" s="0" t="inlineStr">
        <is>
          <t>FLZ027</t>
        </is>
      </c>
      <c r="G845" s="2" t="inlineStr">
        <is>
          <t>LED Disp. Quad Green CC Non-MUXed</t>
        </is>
      </c>
      <c r="H845" s="0" t="inlineStr">
        <is>
          <t>LED</t>
        </is>
      </c>
      <c r="I845" s="0" t="inlineStr">
        <is>
          <t>Number</t>
        </is>
      </c>
      <c r="V845" s="0">
        <f>AVERAGE(J846:U846)</f>
        <v/>
      </c>
      <c r="W845" s="0">
        <f>MAX(J846:U846)</f>
        <v/>
      </c>
      <c r="X845" s="0">
        <f>MIN(J846:U846)</f>
        <v/>
      </c>
    </row>
    <row r="846">
      <c r="G846" s="2" t="n"/>
      <c r="I846" s="0" t="inlineStr">
        <is>
          <t>unit price</t>
        </is>
      </c>
    </row>
    <row r="847">
      <c r="G847" s="2" t="n"/>
      <c r="I847" s="0" t="inlineStr">
        <is>
          <t>Price change</t>
        </is>
      </c>
      <c r="J847" s="5" t="inlineStr">
        <is>
          <t>-</t>
        </is>
      </c>
      <c r="K847" s="0">
        <f>K846-J846</f>
        <v/>
      </c>
      <c r="L847" s="0">
        <f>L846-K846</f>
        <v/>
      </c>
      <c r="M847" s="0">
        <f>M846-L846</f>
        <v/>
      </c>
      <c r="N847" s="0">
        <f>N846-M846</f>
        <v/>
      </c>
      <c r="O847" s="0">
        <f>O846-N846</f>
        <v/>
      </c>
      <c r="P847" s="0">
        <f>P846-O846</f>
        <v/>
      </c>
      <c r="Q847" s="0">
        <f>Q846-P846</f>
        <v/>
      </c>
      <c r="R847" s="0">
        <f>R846-Q846</f>
        <v/>
      </c>
      <c r="S847" s="0">
        <f>S846-R846</f>
        <v/>
      </c>
      <c r="T847" s="0">
        <f>T846-S846</f>
        <v/>
      </c>
      <c r="U847" s="0">
        <f>U846-T846</f>
        <v/>
      </c>
    </row>
    <row r="848">
      <c r="G848" s="2" t="n"/>
      <c r="J848" s="5" t="n"/>
    </row>
    <row r="849">
      <c r="F849" s="0" t="inlineStr">
        <is>
          <t>FLZ028</t>
        </is>
      </c>
      <c r="G849" s="2" t="inlineStr">
        <is>
          <t>Small 8*8 Bright LED Red Matrix</t>
        </is>
      </c>
      <c r="H849" s="0" t="inlineStr">
        <is>
          <t>LED</t>
        </is>
      </c>
      <c r="I849" s="0" t="inlineStr">
        <is>
          <t>Number</t>
        </is>
      </c>
      <c r="V849" s="0">
        <f>AVERAGE(J850:U850)</f>
        <v/>
      </c>
      <c r="W849" s="0">
        <f>MAX(J850:U850)</f>
        <v/>
      </c>
      <c r="X849" s="0">
        <f>MIN(J850:U850)</f>
        <v/>
      </c>
    </row>
    <row r="850">
      <c r="G850" s="2" t="n"/>
      <c r="I850" s="0" t="inlineStr">
        <is>
          <t>unit price</t>
        </is>
      </c>
    </row>
    <row r="851">
      <c r="G851" s="2" t="n"/>
      <c r="I851" s="0" t="inlineStr">
        <is>
          <t>Price change</t>
        </is>
      </c>
      <c r="J851" s="5" t="inlineStr">
        <is>
          <t>-</t>
        </is>
      </c>
      <c r="K851" s="0">
        <f>K850-J850</f>
        <v/>
      </c>
      <c r="L851" s="0">
        <f>L850-K850</f>
        <v/>
      </c>
      <c r="M851" s="0">
        <f>M850-L850</f>
        <v/>
      </c>
      <c r="N851" s="0">
        <f>N850-M850</f>
        <v/>
      </c>
      <c r="O851" s="0">
        <f>O850-N850</f>
        <v/>
      </c>
      <c r="P851" s="0">
        <f>P850-O850</f>
        <v/>
      </c>
      <c r="Q851" s="0">
        <f>Q850-P850</f>
        <v/>
      </c>
      <c r="R851" s="0">
        <f>R850-Q850</f>
        <v/>
      </c>
      <c r="S851" s="0">
        <f>S850-R850</f>
        <v/>
      </c>
      <c r="T851" s="0">
        <f>T850-S850</f>
        <v/>
      </c>
      <c r="U851" s="0">
        <f>U850-T850</f>
        <v/>
      </c>
    </row>
    <row r="852">
      <c r="G852" s="2" t="n"/>
    </row>
    <row r="853">
      <c r="F853" s="0" t="inlineStr">
        <is>
          <t>FLZ029</t>
        </is>
      </c>
      <c r="G853" s="2" t="inlineStr">
        <is>
          <t>Mini 8*8 Red LED Matrix</t>
        </is>
      </c>
      <c r="H853" s="0" t="inlineStr">
        <is>
          <t>LED</t>
        </is>
      </c>
      <c r="I853" s="0" t="inlineStr">
        <is>
          <t>Number</t>
        </is>
      </c>
      <c r="V853" s="0">
        <f>AVERAGE(J854:U854)</f>
        <v/>
      </c>
      <c r="W853" s="0">
        <f>MAX(J854:U854)</f>
        <v/>
      </c>
      <c r="X853" s="0">
        <f>MIN(J854:U854)</f>
        <v/>
      </c>
    </row>
    <row r="854">
      <c r="G854" s="2" t="n"/>
      <c r="I854" s="0" t="inlineStr">
        <is>
          <t>unit price</t>
        </is>
      </c>
    </row>
    <row r="855">
      <c r="G855" s="2" t="n"/>
      <c r="I855" s="0" t="inlineStr">
        <is>
          <t>Price change</t>
        </is>
      </c>
      <c r="J855" s="5" t="inlineStr">
        <is>
          <t>-</t>
        </is>
      </c>
      <c r="K855" s="0">
        <f>K854-J854</f>
        <v/>
      </c>
      <c r="L855" s="0">
        <f>L854-K854</f>
        <v/>
      </c>
      <c r="M855" s="0">
        <f>M854-L854</f>
        <v/>
      </c>
      <c r="N855" s="0">
        <f>N854-M854</f>
        <v/>
      </c>
      <c r="O855" s="0">
        <f>O854-N854</f>
        <v/>
      </c>
      <c r="P855" s="0">
        <f>P854-O854</f>
        <v/>
      </c>
      <c r="Q855" s="0">
        <f>Q854-P854</f>
        <v/>
      </c>
      <c r="R855" s="0">
        <f>R854-Q854</f>
        <v/>
      </c>
      <c r="S855" s="0">
        <f>S854-R854</f>
        <v/>
      </c>
      <c r="T855" s="0">
        <f>T854-S854</f>
        <v/>
      </c>
      <c r="U855" s="0">
        <f>U854-T854</f>
        <v/>
      </c>
    </row>
    <row r="856">
      <c r="G856" s="2" t="n"/>
      <c r="J856" s="5" t="n"/>
    </row>
    <row r="857">
      <c r="F857" s="0" t="inlineStr">
        <is>
          <t>FLZ030</t>
        </is>
      </c>
      <c r="G857" s="2" t="inlineStr">
        <is>
          <t>DotStar HiDensity 8*8 RGB LED Pixel Matrix</t>
        </is>
      </c>
      <c r="H857" s="0" t="inlineStr">
        <is>
          <t>LED</t>
        </is>
      </c>
      <c r="I857" s="0" t="inlineStr">
        <is>
          <t>Number</t>
        </is>
      </c>
      <c r="V857" s="0">
        <f>AVERAGE(J858:U858)</f>
        <v/>
      </c>
      <c r="W857" s="0">
        <f>MAX(J858:U858)</f>
        <v/>
      </c>
      <c r="X857" s="0">
        <f>MIN(J858:U858)</f>
        <v/>
      </c>
    </row>
    <row r="858">
      <c r="G858" s="2" t="n"/>
      <c r="I858" s="0" t="inlineStr">
        <is>
          <t>unit price</t>
        </is>
      </c>
    </row>
    <row r="859">
      <c r="G859" s="2" t="n"/>
      <c r="I859" s="0" t="inlineStr">
        <is>
          <t>Price change</t>
        </is>
      </c>
      <c r="J859" s="5" t="inlineStr">
        <is>
          <t>-</t>
        </is>
      </c>
      <c r="K859" s="0">
        <f>K858-J858</f>
        <v/>
      </c>
      <c r="L859" s="0">
        <f>L858-K858</f>
        <v/>
      </c>
      <c r="M859" s="0">
        <f>M858-L858</f>
        <v/>
      </c>
      <c r="N859" s="0">
        <f>N858-M858</f>
        <v/>
      </c>
      <c r="O859" s="0">
        <f>O858-N858</f>
        <v/>
      </c>
      <c r="P859" s="0">
        <f>P858-O858</f>
        <v/>
      </c>
      <c r="Q859" s="0">
        <f>Q858-P858</f>
        <v/>
      </c>
      <c r="R859" s="0">
        <f>R858-Q858</f>
        <v/>
      </c>
      <c r="S859" s="0">
        <f>S858-R858</f>
        <v/>
      </c>
      <c r="T859" s="0">
        <f>T858-S858</f>
        <v/>
      </c>
      <c r="U859" s="0">
        <f>U858-T858</f>
        <v/>
      </c>
    </row>
    <row r="860">
      <c r="G860" s="2" t="n"/>
    </row>
    <row r="861">
      <c r="F861" s="0" t="inlineStr">
        <is>
          <t>FLZ031</t>
        </is>
      </c>
      <c r="G861" s="2" t="inlineStr">
        <is>
          <t xml:space="preserve">LEDs Disp.4.5 Digit 7-Segment CA </t>
        </is>
      </c>
      <c r="H861" s="0" t="inlineStr">
        <is>
          <t>LED</t>
        </is>
      </c>
      <c r="I861" s="0" t="inlineStr">
        <is>
          <t>Number</t>
        </is>
      </c>
      <c r="V861" s="0">
        <f>AVERAGE(J862:U862)</f>
        <v/>
      </c>
      <c r="W861" s="0">
        <f>MAX(J862:U862)</f>
        <v/>
      </c>
      <c r="X861" s="0">
        <f>MIN(J862:U862)</f>
        <v/>
      </c>
    </row>
    <row r="862">
      <c r="G862" s="2" t="n"/>
      <c r="I862" s="0" t="inlineStr">
        <is>
          <t>unit price</t>
        </is>
      </c>
    </row>
    <row r="863">
      <c r="G863" s="2" t="n"/>
      <c r="I863" s="0" t="inlineStr">
        <is>
          <t>Price change</t>
        </is>
      </c>
      <c r="J863" s="5" t="inlineStr">
        <is>
          <t>-</t>
        </is>
      </c>
      <c r="K863" s="0">
        <f>K862-J862</f>
        <v/>
      </c>
      <c r="L863" s="0">
        <f>L862-K862</f>
        <v/>
      </c>
      <c r="M863" s="0">
        <f>M862-L862</f>
        <v/>
      </c>
      <c r="N863" s="0">
        <f>N862-M862</f>
        <v/>
      </c>
      <c r="O863" s="0">
        <f>O862-N862</f>
        <v/>
      </c>
      <c r="P863" s="0">
        <f>P862-O862</f>
        <v/>
      </c>
      <c r="Q863" s="0">
        <f>Q862-P862</f>
        <v/>
      </c>
      <c r="R863" s="0">
        <f>R862-Q862</f>
        <v/>
      </c>
      <c r="S863" s="0">
        <f>S862-R862</f>
        <v/>
      </c>
      <c r="T863" s="0">
        <f>T862-S862</f>
        <v/>
      </c>
      <c r="U863" s="0">
        <f>U862-T862</f>
        <v/>
      </c>
    </row>
    <row r="864">
      <c r="G864" s="2" t="n"/>
      <c r="J864" s="5" t="n"/>
    </row>
    <row r="865">
      <c r="F865" s="0" t="inlineStr">
        <is>
          <t>FLZ032</t>
        </is>
      </c>
      <c r="G865" s="2" t="inlineStr">
        <is>
          <t>LED Disp. 88:88 Clock Module CC</t>
        </is>
      </c>
      <c r="H865" s="0" t="inlineStr">
        <is>
          <t>LED</t>
        </is>
      </c>
      <c r="I865" s="0" t="inlineStr">
        <is>
          <t>Number</t>
        </is>
      </c>
      <c r="V865" s="0">
        <f>AVERAGE(J866:U866)</f>
        <v/>
      </c>
      <c r="W865" s="0">
        <f>MAX(J866:U866)</f>
        <v/>
      </c>
      <c r="X865" s="0">
        <f>MIN(J866:U866)</f>
        <v/>
      </c>
    </row>
    <row r="866">
      <c r="G866" s="2" t="n"/>
      <c r="I866" s="0" t="inlineStr">
        <is>
          <t>unit price</t>
        </is>
      </c>
    </row>
    <row r="867">
      <c r="G867" s="2" t="n"/>
      <c r="I867" s="0" t="inlineStr">
        <is>
          <t>Price change</t>
        </is>
      </c>
      <c r="J867" s="5" t="inlineStr">
        <is>
          <t>-</t>
        </is>
      </c>
      <c r="K867" s="0">
        <f>K866-J866</f>
        <v/>
      </c>
      <c r="L867" s="0">
        <f>L866-K866</f>
        <v/>
      </c>
      <c r="M867" s="0">
        <f>M866-L866</f>
        <v/>
      </c>
      <c r="N867" s="0">
        <f>N866-M866</f>
        <v/>
      </c>
      <c r="O867" s="0">
        <f>O866-N866</f>
        <v/>
      </c>
      <c r="P867" s="0">
        <f>P866-O866</f>
        <v/>
      </c>
      <c r="Q867" s="0">
        <f>Q866-P866</f>
        <v/>
      </c>
      <c r="R867" s="0">
        <f>R866-Q866</f>
        <v/>
      </c>
      <c r="S867" s="0">
        <f>S866-R866</f>
        <v/>
      </c>
      <c r="T867" s="0">
        <f>T866-S866</f>
        <v/>
      </c>
      <c r="U867" s="0">
        <f>U866-T866</f>
        <v/>
      </c>
    </row>
    <row r="868">
      <c r="G868" s="2" t="n"/>
    </row>
    <row r="869">
      <c r="F869" s="0" t="inlineStr">
        <is>
          <t>FLZ033</t>
        </is>
      </c>
      <c r="G869" s="2" t="inlineStr">
        <is>
          <t>LDC Disp. STN(+) Refl. Y/G bg 8*1</t>
        </is>
      </c>
      <c r="H869" s="0" t="inlineStr">
        <is>
          <t>LED</t>
        </is>
      </c>
      <c r="I869" s="0" t="inlineStr">
        <is>
          <t>Number</t>
        </is>
      </c>
      <c r="V869" s="0">
        <f>AVERAGE(J870:U870)</f>
        <v/>
      </c>
      <c r="W869" s="0">
        <f>MAX(J870:U870)</f>
        <v/>
      </c>
      <c r="X869" s="0">
        <f>MIN(J870:U870)</f>
        <v/>
      </c>
    </row>
    <row r="870">
      <c r="G870" s="2" t="n"/>
      <c r="I870" s="0" t="inlineStr">
        <is>
          <t>unit price</t>
        </is>
      </c>
    </row>
    <row r="871">
      <c r="G871" s="2" t="n"/>
      <c r="I871" s="0" t="inlineStr">
        <is>
          <t>Price change</t>
        </is>
      </c>
      <c r="J871" s="5" t="inlineStr">
        <is>
          <t>-</t>
        </is>
      </c>
      <c r="K871" s="0">
        <f>K870-J870</f>
        <v/>
      </c>
      <c r="L871" s="0">
        <f>L870-K870</f>
        <v/>
      </c>
      <c r="M871" s="0">
        <f>M870-L870</f>
        <v/>
      </c>
      <c r="N871" s="0">
        <f>N870-M870</f>
        <v/>
      </c>
      <c r="O871" s="0">
        <f>O870-N870</f>
        <v/>
      </c>
      <c r="P871" s="0">
        <f>P870-O870</f>
        <v/>
      </c>
      <c r="Q871" s="0">
        <f>Q870-P870</f>
        <v/>
      </c>
      <c r="R871" s="0">
        <f>R870-Q870</f>
        <v/>
      </c>
      <c r="S871" s="0">
        <f>S870-R870</f>
        <v/>
      </c>
      <c r="T871" s="0">
        <f>T870-S870</f>
        <v/>
      </c>
      <c r="U871" s="0">
        <f>U870-T870</f>
        <v/>
      </c>
    </row>
    <row r="872">
      <c r="G872" s="2" t="n"/>
      <c r="J872" s="5" t="n"/>
    </row>
    <row r="873">
      <c r="F873" s="0" t="inlineStr">
        <is>
          <t>FLZ034</t>
        </is>
      </c>
      <c r="G873" s="2" t="inlineStr">
        <is>
          <t>LCD Disp. FSTN(+) Trans. W bg 16*2</t>
        </is>
      </c>
      <c r="H873" s="0" t="inlineStr">
        <is>
          <t>LED</t>
        </is>
      </c>
      <c r="I873" s="0" t="inlineStr">
        <is>
          <t>Number</t>
        </is>
      </c>
      <c r="V873" s="0">
        <f>AVERAGE(J874:U874)</f>
        <v/>
      </c>
      <c r="W873" s="0">
        <f>MAX(J874:U874)</f>
        <v/>
      </c>
      <c r="X873" s="0">
        <f>MIN(J874:U874)</f>
        <v/>
      </c>
    </row>
    <row r="874">
      <c r="G874" s="2" t="n"/>
      <c r="I874" s="0" t="inlineStr">
        <is>
          <t>unit price</t>
        </is>
      </c>
    </row>
    <row r="875">
      <c r="G875" s="2" t="n"/>
      <c r="I875" s="0" t="inlineStr">
        <is>
          <t>Price change</t>
        </is>
      </c>
      <c r="J875" s="5" t="inlineStr">
        <is>
          <t>-</t>
        </is>
      </c>
      <c r="K875" s="0">
        <f>K874-J874</f>
        <v/>
      </c>
      <c r="L875" s="0">
        <f>L874-K874</f>
        <v/>
      </c>
      <c r="M875" s="0">
        <f>M874-L874</f>
        <v/>
      </c>
      <c r="N875" s="0">
        <f>N874-M874</f>
        <v/>
      </c>
      <c r="O875" s="0">
        <f>O874-N874</f>
        <v/>
      </c>
      <c r="P875" s="0">
        <f>P874-O874</f>
        <v/>
      </c>
      <c r="Q875" s="0">
        <f>Q874-P874</f>
        <v/>
      </c>
      <c r="R875" s="0">
        <f>R874-Q874</f>
        <v/>
      </c>
      <c r="S875" s="0">
        <f>S874-R874</f>
        <v/>
      </c>
      <c r="T875" s="0">
        <f>T874-S874</f>
        <v/>
      </c>
      <c r="U875" s="0">
        <f>U874-T874</f>
        <v/>
      </c>
    </row>
    <row r="876">
      <c r="G876" s="2" t="n"/>
    </row>
    <row r="877">
      <c r="F877" s="0" t="inlineStr">
        <is>
          <t>FLZ035</t>
        </is>
      </c>
      <c r="G877" s="2" t="inlineStr">
        <is>
          <t>LDC Disp. STN(+) Refl. Y/G bg 8*1</t>
        </is>
      </c>
      <c r="H877" s="0" t="inlineStr">
        <is>
          <t>LED</t>
        </is>
      </c>
      <c r="I877" s="0" t="inlineStr">
        <is>
          <t>Number</t>
        </is>
      </c>
      <c r="V877" s="0">
        <f>AVERAGE(J878:U878)</f>
        <v/>
      </c>
      <c r="W877" s="0">
        <f>MAX(J878:U878)</f>
        <v/>
      </c>
      <c r="X877" s="0">
        <f>MIN(J878:U878)</f>
        <v/>
      </c>
    </row>
    <row r="878">
      <c r="G878" s="2" t="n"/>
      <c r="I878" s="0" t="inlineStr">
        <is>
          <t>unit price</t>
        </is>
      </c>
    </row>
    <row r="879">
      <c r="G879" s="2" t="n"/>
      <c r="I879" s="0" t="inlineStr">
        <is>
          <t>Price change</t>
        </is>
      </c>
      <c r="J879" s="5" t="inlineStr">
        <is>
          <t>-</t>
        </is>
      </c>
      <c r="K879" s="0">
        <f>K878-J878</f>
        <v/>
      </c>
      <c r="L879" s="0">
        <f>L878-K878</f>
        <v/>
      </c>
      <c r="M879" s="0">
        <f>M878-L878</f>
        <v/>
      </c>
      <c r="N879" s="0">
        <f>N878-M878</f>
        <v/>
      </c>
      <c r="O879" s="0">
        <f>O878-N878</f>
        <v/>
      </c>
      <c r="P879" s="0">
        <f>P878-O878</f>
        <v/>
      </c>
      <c r="Q879" s="0">
        <f>Q878-P878</f>
        <v/>
      </c>
      <c r="R879" s="0">
        <f>R878-Q878</f>
        <v/>
      </c>
      <c r="S879" s="0">
        <f>S878-R878</f>
        <v/>
      </c>
      <c r="T879" s="0">
        <f>T878-S878</f>
        <v/>
      </c>
      <c r="U879" s="0">
        <f>U878-T878</f>
        <v/>
      </c>
    </row>
    <row r="880">
      <c r="G880" s="2" t="n"/>
      <c r="J880" s="5" t="n"/>
    </row>
    <row r="881">
      <c r="F881" s="0" t="inlineStr">
        <is>
          <t>FLZ036</t>
        </is>
      </c>
      <c r="G881" s="2" t="inlineStr">
        <is>
          <t>LCD Disp. FSTN(+) Trans. W bg 16*2</t>
        </is>
      </c>
      <c r="H881" s="0" t="inlineStr">
        <is>
          <t>LED</t>
        </is>
      </c>
      <c r="I881" s="0" t="inlineStr">
        <is>
          <t>Number</t>
        </is>
      </c>
      <c r="V881" s="0">
        <f>AVERAGE(J882:U882)</f>
        <v/>
      </c>
      <c r="W881" s="0">
        <f>MAX(J882:U882)</f>
        <v/>
      </c>
      <c r="X881" s="0">
        <f>MIN(J882:U882)</f>
        <v/>
      </c>
    </row>
    <row r="882">
      <c r="G882" s="2" t="n"/>
      <c r="I882" s="0" t="inlineStr">
        <is>
          <t>unit price</t>
        </is>
      </c>
    </row>
    <row r="883">
      <c r="G883" s="2" t="n"/>
      <c r="I883" s="0" t="inlineStr">
        <is>
          <t>Price change</t>
        </is>
      </c>
      <c r="J883" s="5" t="inlineStr">
        <is>
          <t>-</t>
        </is>
      </c>
      <c r="K883" s="0">
        <f>K882-J882</f>
        <v/>
      </c>
      <c r="L883" s="0">
        <f>L882-K882</f>
        <v/>
      </c>
      <c r="M883" s="0">
        <f>M882-L882</f>
        <v/>
      </c>
      <c r="N883" s="0">
        <f>N882-M882</f>
        <v/>
      </c>
      <c r="O883" s="0">
        <f>O882-N882</f>
        <v/>
      </c>
      <c r="P883" s="0">
        <f>P882-O882</f>
        <v/>
      </c>
      <c r="Q883" s="0">
        <f>Q882-P882</f>
        <v/>
      </c>
      <c r="R883" s="0">
        <f>R882-Q882</f>
        <v/>
      </c>
      <c r="S883" s="0">
        <f>S882-R882</f>
        <v/>
      </c>
      <c r="T883" s="0">
        <f>T882-S882</f>
        <v/>
      </c>
      <c r="U883" s="0">
        <f>U882-T882</f>
        <v/>
      </c>
    </row>
    <row r="884">
      <c r="G884" s="2" t="n"/>
    </row>
    <row r="885">
      <c r="F885" s="0" t="inlineStr">
        <is>
          <t>FLZ037</t>
        </is>
      </c>
      <c r="G885" s="2" t="inlineStr">
        <is>
          <t>LDC Disp. STN(+) Refl. Y/G bg 16*3</t>
        </is>
      </c>
      <c r="H885" s="0" t="inlineStr">
        <is>
          <t>LED</t>
        </is>
      </c>
      <c r="I885" s="0" t="inlineStr">
        <is>
          <t>Number</t>
        </is>
      </c>
      <c r="V885" s="0">
        <f>AVERAGE(J886:U886)</f>
        <v/>
      </c>
      <c r="W885" s="0">
        <f>MAX(J886:U886)</f>
        <v/>
      </c>
      <c r="X885" s="0">
        <f>MIN(J886:U886)</f>
        <v/>
      </c>
    </row>
    <row r="886">
      <c r="G886" s="2" t="n"/>
      <c r="I886" s="0" t="inlineStr">
        <is>
          <t>unit price</t>
        </is>
      </c>
    </row>
    <row r="887">
      <c r="G887" s="2" t="n"/>
      <c r="I887" s="0" t="inlineStr">
        <is>
          <t>Price change</t>
        </is>
      </c>
      <c r="J887" s="5" t="inlineStr">
        <is>
          <t>-</t>
        </is>
      </c>
      <c r="K887" s="0">
        <f>K886-J886</f>
        <v/>
      </c>
      <c r="L887" s="0">
        <f>L886-K886</f>
        <v/>
      </c>
      <c r="M887" s="0">
        <f>M886-L886</f>
        <v/>
      </c>
      <c r="N887" s="0">
        <f>N886-M886</f>
        <v/>
      </c>
      <c r="O887" s="0">
        <f>O886-N886</f>
        <v/>
      </c>
      <c r="P887" s="0">
        <f>P886-O886</f>
        <v/>
      </c>
      <c r="Q887" s="0">
        <f>Q886-P886</f>
        <v/>
      </c>
      <c r="R887" s="0">
        <f>R886-Q886</f>
        <v/>
      </c>
      <c r="S887" s="0">
        <f>S886-R886</f>
        <v/>
      </c>
      <c r="T887" s="0">
        <f>T886-S886</f>
        <v/>
      </c>
      <c r="U887" s="0">
        <f>U886-T886</f>
        <v/>
      </c>
    </row>
    <row r="888">
      <c r="G888" s="2" t="n"/>
      <c r="J888" s="5" t="n"/>
    </row>
    <row r="889">
      <c r="F889" s="0" t="inlineStr">
        <is>
          <t>FLZ038</t>
        </is>
      </c>
      <c r="G889" s="2" t="inlineStr">
        <is>
          <t>LCD Disp. FSTN(+) Trans. W bg 16*3</t>
        </is>
      </c>
      <c r="H889" s="0" t="inlineStr">
        <is>
          <t>LED</t>
        </is>
      </c>
      <c r="I889" s="0" t="inlineStr">
        <is>
          <t>Number</t>
        </is>
      </c>
      <c r="V889" s="0">
        <f>AVERAGE(J890:U890)</f>
        <v/>
      </c>
      <c r="W889" s="0">
        <f>MAX(J890:U890)</f>
        <v/>
      </c>
      <c r="X889" s="0">
        <f>MIN(J890:U890)</f>
        <v/>
      </c>
    </row>
    <row r="890">
      <c r="G890" s="2" t="n"/>
      <c r="I890" s="0" t="inlineStr">
        <is>
          <t>unit price</t>
        </is>
      </c>
    </row>
    <row r="891">
      <c r="G891" s="2" t="n"/>
      <c r="I891" s="0" t="inlineStr">
        <is>
          <t>Price change</t>
        </is>
      </c>
      <c r="J891" s="5" t="inlineStr">
        <is>
          <t>-</t>
        </is>
      </c>
      <c r="K891" s="0">
        <f>K890-J890</f>
        <v/>
      </c>
      <c r="L891" s="0">
        <f>L890-K890</f>
        <v/>
      </c>
      <c r="M891" s="0">
        <f>M890-L890</f>
        <v/>
      </c>
      <c r="N891" s="0">
        <f>N890-M890</f>
        <v/>
      </c>
      <c r="O891" s="0">
        <f>O890-N890</f>
        <v/>
      </c>
      <c r="P891" s="0">
        <f>P890-O890</f>
        <v/>
      </c>
      <c r="Q891" s="0">
        <f>Q890-P890</f>
        <v/>
      </c>
      <c r="R891" s="0">
        <f>R890-Q890</f>
        <v/>
      </c>
      <c r="S891" s="0">
        <f>S890-R890</f>
        <v/>
      </c>
      <c r="T891" s="0">
        <f>T890-S890</f>
        <v/>
      </c>
      <c r="U891" s="0">
        <f>U890-T890</f>
        <v/>
      </c>
    </row>
    <row r="892">
      <c r="G892" s="2" t="n"/>
    </row>
    <row r="893">
      <c r="F893" s="0" t="inlineStr">
        <is>
          <t>FLZ039</t>
        </is>
      </c>
      <c r="G893" s="2" t="inlineStr">
        <is>
          <t>LCD Disp. FSTN(+) 240*128</t>
        </is>
      </c>
      <c r="H893" s="0" t="inlineStr">
        <is>
          <t>LED</t>
        </is>
      </c>
      <c r="I893" s="0" t="inlineStr">
        <is>
          <t>Number</t>
        </is>
      </c>
      <c r="V893" s="0">
        <f>AVERAGE(J894:U894)</f>
        <v/>
      </c>
      <c r="W893" s="0">
        <f>MAX(J894:U894)</f>
        <v/>
      </c>
      <c r="X893" s="0">
        <f>MIN(J894:U894)</f>
        <v/>
      </c>
    </row>
    <row r="894">
      <c r="G894" s="2" t="n"/>
      <c r="I894" s="0" t="inlineStr">
        <is>
          <t>unit price</t>
        </is>
      </c>
    </row>
    <row r="895">
      <c r="G895" s="2" t="n"/>
      <c r="I895" s="0" t="inlineStr">
        <is>
          <t>Price change</t>
        </is>
      </c>
      <c r="J895" s="5" t="inlineStr">
        <is>
          <t>-</t>
        </is>
      </c>
      <c r="K895" s="0">
        <f>K894-J894</f>
        <v/>
      </c>
      <c r="L895" s="0">
        <f>L894-K894</f>
        <v/>
      </c>
      <c r="M895" s="0">
        <f>M894-L894</f>
        <v/>
      </c>
      <c r="N895" s="0">
        <f>N894-M894</f>
        <v/>
      </c>
      <c r="O895" s="0">
        <f>O894-N894</f>
        <v/>
      </c>
      <c r="P895" s="0">
        <f>P894-O894</f>
        <v/>
      </c>
      <c r="Q895" s="0">
        <f>Q894-P894</f>
        <v/>
      </c>
      <c r="R895" s="0">
        <f>R894-Q894</f>
        <v/>
      </c>
      <c r="S895" s="0">
        <f>S894-R894</f>
        <v/>
      </c>
      <c r="T895" s="0">
        <f>T894-S894</f>
        <v/>
      </c>
      <c r="U895" s="0">
        <f>U894-T894</f>
        <v/>
      </c>
    </row>
    <row r="896">
      <c r="G896" s="2" t="n"/>
      <c r="J896" s="5" t="n"/>
    </row>
    <row r="897">
      <c r="F897" s="0" t="inlineStr">
        <is>
          <t>FLZ040</t>
        </is>
      </c>
      <c r="G897" s="2" t="inlineStr">
        <is>
          <t>LCD Disp.16*4</t>
        </is>
      </c>
      <c r="H897" s="0" t="inlineStr">
        <is>
          <t>LED</t>
        </is>
      </c>
      <c r="I897" s="0" t="inlineStr">
        <is>
          <t>Number</t>
        </is>
      </c>
      <c r="V897" s="0">
        <f>AVERAGE(J898:U898)</f>
        <v/>
      </c>
      <c r="W897" s="0">
        <f>MAX(J898:U898)</f>
        <v/>
      </c>
      <c r="X897" s="0">
        <f>MIN(J898:U898)</f>
        <v/>
      </c>
    </row>
    <row r="898">
      <c r="G898" s="2" t="n"/>
      <c r="I898" s="0" t="inlineStr">
        <is>
          <t>unit price</t>
        </is>
      </c>
    </row>
    <row r="899">
      <c r="G899" s="2" t="n"/>
      <c r="I899" s="0" t="inlineStr">
        <is>
          <t>Price change</t>
        </is>
      </c>
      <c r="J899" s="5" t="inlineStr">
        <is>
          <t>-</t>
        </is>
      </c>
      <c r="K899" s="0">
        <f>K898-J898</f>
        <v/>
      </c>
      <c r="L899" s="0">
        <f>L898-K898</f>
        <v/>
      </c>
      <c r="M899" s="0">
        <f>M898-L898</f>
        <v/>
      </c>
      <c r="N899" s="0">
        <f>N898-M898</f>
        <v/>
      </c>
      <c r="O899" s="0">
        <f>O898-N898</f>
        <v/>
      </c>
      <c r="P899" s="0">
        <f>P898-O898</f>
        <v/>
      </c>
      <c r="Q899" s="0">
        <f>Q898-P898</f>
        <v/>
      </c>
      <c r="R899" s="0">
        <f>R898-Q898</f>
        <v/>
      </c>
      <c r="S899" s="0">
        <f>S898-R898</f>
        <v/>
      </c>
      <c r="T899" s="0">
        <f>T898-S898</f>
        <v/>
      </c>
      <c r="U899" s="0">
        <f>U898-T898</f>
        <v/>
      </c>
    </row>
    <row r="900">
      <c r="G900" s="2" t="n"/>
    </row>
    <row r="901">
      <c r="F901" s="0" t="inlineStr">
        <is>
          <t>FLZ041</t>
        </is>
      </c>
      <c r="G901" s="2" t="inlineStr">
        <is>
          <t>LED Disp.2 Digit Red CC</t>
        </is>
      </c>
      <c r="H901" s="0" t="inlineStr">
        <is>
          <t>LED</t>
        </is>
      </c>
      <c r="I901" s="0" t="inlineStr">
        <is>
          <t>Number</t>
        </is>
      </c>
      <c r="V901" s="0">
        <f>AVERAGE(J902:U902)</f>
        <v/>
      </c>
      <c r="W901" s="0">
        <f>MAX(J902:U902)</f>
        <v/>
      </c>
      <c r="X901" s="0">
        <f>MIN(J902:U902)</f>
        <v/>
      </c>
    </row>
    <row r="902">
      <c r="G902" s="2" t="n"/>
      <c r="I902" s="0" t="inlineStr">
        <is>
          <t>unit price</t>
        </is>
      </c>
    </row>
    <row r="903">
      <c r="G903" s="2" t="n"/>
      <c r="I903" s="0" t="inlineStr">
        <is>
          <t>Price change</t>
        </is>
      </c>
      <c r="J903" s="5" t="inlineStr">
        <is>
          <t>-</t>
        </is>
      </c>
      <c r="K903" s="0">
        <f>K902-J902</f>
        <v/>
      </c>
      <c r="L903" s="0">
        <f>L902-K902</f>
        <v/>
      </c>
      <c r="M903" s="0">
        <f>M902-L902</f>
        <v/>
      </c>
      <c r="N903" s="0">
        <f>N902-M902</f>
        <v/>
      </c>
      <c r="O903" s="0">
        <f>O902-N902</f>
        <v/>
      </c>
      <c r="P903" s="0">
        <f>P902-O902</f>
        <v/>
      </c>
      <c r="Q903" s="0">
        <f>Q902-P902</f>
        <v/>
      </c>
      <c r="R903" s="0">
        <f>R902-Q902</f>
        <v/>
      </c>
      <c r="S903" s="0">
        <f>S902-R902</f>
        <v/>
      </c>
      <c r="T903" s="0">
        <f>T902-S902</f>
        <v/>
      </c>
      <c r="U903" s="0">
        <f>U902-T902</f>
        <v/>
      </c>
    </row>
    <row r="904">
      <c r="G904" s="2" t="n"/>
      <c r="J904" s="5" t="n"/>
    </row>
    <row r="905">
      <c r="F905" s="0" t="inlineStr">
        <is>
          <t>FLZ042</t>
        </is>
      </c>
      <c r="G905" s="2" t="inlineStr">
        <is>
          <t>LED Disp.3 Digit Red CC</t>
        </is>
      </c>
      <c r="H905" s="0" t="inlineStr">
        <is>
          <t>LED</t>
        </is>
      </c>
      <c r="I905" s="0" t="inlineStr">
        <is>
          <t>Number</t>
        </is>
      </c>
      <c r="V905" s="0">
        <f>AVERAGE(J906:U906)</f>
        <v/>
      </c>
      <c r="W905" s="0">
        <f>MAX(J906:U906)</f>
        <v/>
      </c>
      <c r="X905" s="0">
        <f>MIN(J906:U906)</f>
        <v/>
      </c>
    </row>
    <row r="906">
      <c r="G906" s="2" t="n"/>
      <c r="I906" s="0" t="inlineStr">
        <is>
          <t>unit price</t>
        </is>
      </c>
    </row>
    <row r="907">
      <c r="G907" s="2" t="n"/>
      <c r="I907" s="0" t="inlineStr">
        <is>
          <t>Price change</t>
        </is>
      </c>
      <c r="J907" s="5" t="inlineStr">
        <is>
          <t>-</t>
        </is>
      </c>
      <c r="K907" s="0">
        <f>K906-J906</f>
        <v/>
      </c>
      <c r="L907" s="0">
        <f>L906-K906</f>
        <v/>
      </c>
      <c r="M907" s="0">
        <f>M906-L906</f>
        <v/>
      </c>
      <c r="N907" s="0">
        <f>N906-M906</f>
        <v/>
      </c>
      <c r="O907" s="0">
        <f>O906-N906</f>
        <v/>
      </c>
      <c r="P907" s="0">
        <f>P906-O906</f>
        <v/>
      </c>
      <c r="Q907" s="0">
        <f>Q906-P906</f>
        <v/>
      </c>
      <c r="R907" s="0">
        <f>R906-Q906</f>
        <v/>
      </c>
      <c r="S907" s="0">
        <f>S906-R906</f>
        <v/>
      </c>
      <c r="T907" s="0">
        <f>T906-S906</f>
        <v/>
      </c>
      <c r="U907" s="0">
        <f>U906-T906</f>
        <v/>
      </c>
    </row>
    <row r="908">
      <c r="G908" s="2" t="n"/>
    </row>
    <row r="909">
      <c r="F909" s="0" t="inlineStr">
        <is>
          <t>FLZ043</t>
        </is>
      </c>
      <c r="G909" s="2" t="inlineStr">
        <is>
          <t>LED Disp.4 Digit Red CC</t>
        </is>
      </c>
      <c r="H909" s="0" t="inlineStr">
        <is>
          <t>LED</t>
        </is>
      </c>
      <c r="I909" s="0" t="inlineStr">
        <is>
          <t>Number</t>
        </is>
      </c>
      <c r="V909" s="0">
        <f>AVERAGE(J910:U910)</f>
        <v/>
      </c>
      <c r="W909" s="0">
        <f>MAX(J910:U910)</f>
        <v/>
      </c>
      <c r="X909" s="0">
        <f>MIN(J910:U910)</f>
        <v/>
      </c>
    </row>
    <row r="910">
      <c r="G910" s="2" t="n"/>
      <c r="I910" s="0" t="inlineStr">
        <is>
          <t>unit price</t>
        </is>
      </c>
    </row>
    <row r="911">
      <c r="G911" s="2" t="n"/>
      <c r="I911" s="0" t="inlineStr">
        <is>
          <t>Price change</t>
        </is>
      </c>
      <c r="J911" s="5" t="inlineStr">
        <is>
          <t>-</t>
        </is>
      </c>
      <c r="K911" s="0">
        <f>K910-J910</f>
        <v/>
      </c>
      <c r="L911" s="0">
        <f>L910-K910</f>
        <v/>
      </c>
      <c r="M911" s="0">
        <f>M910-L910</f>
        <v/>
      </c>
      <c r="N911" s="0">
        <f>N910-M910</f>
        <v/>
      </c>
      <c r="O911" s="0">
        <f>O910-N910</f>
        <v/>
      </c>
      <c r="P911" s="0">
        <f>P910-O910</f>
        <v/>
      </c>
      <c r="Q911" s="0">
        <f>Q910-P910</f>
        <v/>
      </c>
      <c r="R911" s="0">
        <f>R910-Q910</f>
        <v/>
      </c>
      <c r="S911" s="0">
        <f>S910-R910</f>
        <v/>
      </c>
      <c r="T911" s="0">
        <f>T910-S910</f>
        <v/>
      </c>
      <c r="U911" s="0">
        <f>U910-T910</f>
        <v/>
      </c>
    </row>
    <row r="912">
      <c r="G912" s="2" t="n"/>
      <c r="J912" s="5" t="n"/>
    </row>
    <row r="913">
      <c r="F913" s="0" t="inlineStr">
        <is>
          <t>FLW044</t>
        </is>
      </c>
      <c r="G913" s="2" t="inlineStr">
        <is>
          <t>Infrared Emitters 940nm</t>
        </is>
      </c>
      <c r="H913" s="0" t="inlineStr">
        <is>
          <t>LED</t>
        </is>
      </c>
      <c r="I913" s="0" t="inlineStr">
        <is>
          <t>Number</t>
        </is>
      </c>
      <c r="V913" s="0">
        <f>AVERAGE(J914:U914)</f>
        <v/>
      </c>
      <c r="W913" s="0">
        <f>MAX(J914:U914)</f>
        <v/>
      </c>
      <c r="X913" s="0">
        <f>MIN(J914:U914)</f>
        <v/>
      </c>
    </row>
    <row r="914">
      <c r="G914" s="2" t="n"/>
      <c r="I914" s="0" t="inlineStr">
        <is>
          <t>unit price</t>
        </is>
      </c>
    </row>
    <row r="915">
      <c r="G915" s="2" t="n"/>
      <c r="I915" s="0" t="inlineStr">
        <is>
          <t>Price change</t>
        </is>
      </c>
      <c r="J915" s="5" t="inlineStr">
        <is>
          <t>-</t>
        </is>
      </c>
      <c r="K915" s="0">
        <f>K914-J914</f>
        <v/>
      </c>
      <c r="L915" s="0">
        <f>L914-K914</f>
        <v/>
      </c>
      <c r="M915" s="0">
        <f>M914-L914</f>
        <v/>
      </c>
      <c r="N915" s="0">
        <f>N914-M914</f>
        <v/>
      </c>
      <c r="O915" s="0">
        <f>O914-N914</f>
        <v/>
      </c>
      <c r="P915" s="0">
        <f>P914-O914</f>
        <v/>
      </c>
      <c r="Q915" s="0">
        <f>Q914-P914</f>
        <v/>
      </c>
      <c r="R915" s="0">
        <f>R914-Q914</f>
        <v/>
      </c>
      <c r="S915" s="0">
        <f>S914-R914</f>
        <v/>
      </c>
      <c r="T915" s="0">
        <f>T914-S914</f>
        <v/>
      </c>
      <c r="U915" s="0">
        <f>U914-T914</f>
        <v/>
      </c>
    </row>
    <row r="916">
      <c r="G916" s="2" t="n"/>
    </row>
    <row r="917">
      <c r="F917" s="0" t="inlineStr">
        <is>
          <t>FLW045</t>
        </is>
      </c>
      <c r="G917" s="2" t="inlineStr">
        <is>
          <t>Photodiodes Round 940nm</t>
        </is>
      </c>
      <c r="H917" s="0" t="inlineStr">
        <is>
          <t>LED</t>
        </is>
      </c>
      <c r="I917" s="0" t="inlineStr">
        <is>
          <t>Number</t>
        </is>
      </c>
      <c r="V917" s="0">
        <f>AVERAGE(J918:U918)</f>
        <v/>
      </c>
      <c r="W917" s="0">
        <f>MAX(J918:U918)</f>
        <v/>
      </c>
      <c r="X917" s="0">
        <f>MIN(J918:U918)</f>
        <v/>
      </c>
    </row>
    <row r="918">
      <c r="G918" s="2" t="n"/>
      <c r="I918" s="0" t="inlineStr">
        <is>
          <t>unit price</t>
        </is>
      </c>
    </row>
    <row r="919">
      <c r="G919" s="2" t="n"/>
      <c r="I919" s="0" t="inlineStr">
        <is>
          <t>Price change</t>
        </is>
      </c>
      <c r="J919" s="5" t="inlineStr">
        <is>
          <t>-</t>
        </is>
      </c>
      <c r="K919" s="0">
        <f>K918-J918</f>
        <v/>
      </c>
      <c r="L919" s="0">
        <f>L918-K918</f>
        <v/>
      </c>
      <c r="M919" s="0">
        <f>M918-L918</f>
        <v/>
      </c>
      <c r="N919" s="0">
        <f>N918-M918</f>
        <v/>
      </c>
      <c r="O919" s="0">
        <f>O918-N918</f>
        <v/>
      </c>
      <c r="P919" s="0">
        <f>P918-O918</f>
        <v/>
      </c>
      <c r="Q919" s="0">
        <f>Q918-P918</f>
        <v/>
      </c>
      <c r="R919" s="0">
        <f>R918-Q918</f>
        <v/>
      </c>
      <c r="S919" s="0">
        <f>S918-R918</f>
        <v/>
      </c>
      <c r="T919" s="0">
        <f>T918-S918</f>
        <v/>
      </c>
      <c r="U919" s="0">
        <f>U918-T918</f>
        <v/>
      </c>
    </row>
    <row r="920">
      <c r="G920" s="2" t="n"/>
      <c r="J920" s="5" t="n"/>
    </row>
    <row r="921">
      <c r="F921" s="0" t="inlineStr">
        <is>
          <t>FLW046</t>
        </is>
      </c>
      <c r="G921" s="2" t="inlineStr">
        <is>
          <t>Phototransistors Clear</t>
        </is>
      </c>
      <c r="H921" s="0" t="inlineStr">
        <is>
          <t>LED</t>
        </is>
      </c>
      <c r="I921" s="0" t="inlineStr">
        <is>
          <t>Number</t>
        </is>
      </c>
      <c r="V921" s="0">
        <f>AVERAGE(J922:U922)</f>
        <v/>
      </c>
      <c r="W921" s="0">
        <f>MAX(J922:U922)</f>
        <v/>
      </c>
      <c r="X921" s="0">
        <f>MIN(J922:U922)</f>
        <v/>
      </c>
    </row>
    <row r="922">
      <c r="G922" s="2" t="n"/>
      <c r="I922" s="0" t="inlineStr">
        <is>
          <t>unit price</t>
        </is>
      </c>
    </row>
    <row r="923">
      <c r="G923" s="2" t="n"/>
      <c r="I923" s="0" t="inlineStr">
        <is>
          <t>Price change</t>
        </is>
      </c>
      <c r="J923" s="5" t="inlineStr">
        <is>
          <t>-</t>
        </is>
      </c>
      <c r="K923" s="0">
        <f>K922-J922</f>
        <v/>
      </c>
      <c r="L923" s="0">
        <f>L922-K922</f>
        <v/>
      </c>
      <c r="M923" s="0">
        <f>M922-L922</f>
        <v/>
      </c>
      <c r="N923" s="0">
        <f>N922-M922</f>
        <v/>
      </c>
      <c r="O923" s="0">
        <f>O922-N922</f>
        <v/>
      </c>
      <c r="P923" s="0">
        <f>P922-O922</f>
        <v/>
      </c>
      <c r="Q923" s="0">
        <f>Q922-P922</f>
        <v/>
      </c>
      <c r="R923" s="0">
        <f>R922-Q922</f>
        <v/>
      </c>
      <c r="S923" s="0">
        <f>S922-R922</f>
        <v/>
      </c>
      <c r="T923" s="0">
        <f>T922-S922</f>
        <v/>
      </c>
      <c r="U923" s="0">
        <f>U922-T922</f>
        <v/>
      </c>
    </row>
    <row r="924">
      <c r="G924" s="2" t="n"/>
    </row>
    <row r="925">
      <c r="F925" s="0" t="inlineStr">
        <is>
          <t>FLZ047</t>
        </is>
      </c>
      <c r="G925" s="2" t="inlineStr">
        <is>
          <t>LED Backlighting White DOGM Series</t>
        </is>
      </c>
      <c r="H925" s="0" t="inlineStr">
        <is>
          <t>LED</t>
        </is>
      </c>
      <c r="I925" s="0" t="inlineStr">
        <is>
          <t>Number</t>
        </is>
      </c>
      <c r="V925" s="0">
        <f>AVERAGE(J926:U926)</f>
        <v/>
      </c>
      <c r="W925" s="0">
        <f>MAX(J926:U926)</f>
        <v/>
      </c>
      <c r="X925" s="0">
        <f>MIN(J926:U926)</f>
        <v/>
      </c>
    </row>
    <row r="926">
      <c r="G926" s="2" t="n"/>
      <c r="I926" s="0" t="inlineStr">
        <is>
          <t>unit price</t>
        </is>
      </c>
    </row>
    <row r="927">
      <c r="G927" s="2" t="n"/>
      <c r="I927" s="0" t="inlineStr">
        <is>
          <t>Price change</t>
        </is>
      </c>
      <c r="J927" s="5" t="inlineStr">
        <is>
          <t>-</t>
        </is>
      </c>
      <c r="K927" s="0">
        <f>K926-J926</f>
        <v/>
      </c>
      <c r="L927" s="0">
        <f>L926-K926</f>
        <v/>
      </c>
      <c r="M927" s="0">
        <f>M926-L926</f>
        <v/>
      </c>
      <c r="N927" s="0">
        <f>N926-M926</f>
        <v/>
      </c>
      <c r="O927" s="0">
        <f>O926-N926</f>
        <v/>
      </c>
      <c r="P927" s="0">
        <f>P926-O926</f>
        <v/>
      </c>
      <c r="Q927" s="0">
        <f>Q926-P926</f>
        <v/>
      </c>
      <c r="R927" s="0">
        <f>R926-Q926</f>
        <v/>
      </c>
      <c r="S927" s="0">
        <f>S926-R926</f>
        <v/>
      </c>
      <c r="T927" s="0">
        <f>T926-S926</f>
        <v/>
      </c>
      <c r="U927" s="0">
        <f>U926-T926</f>
        <v/>
      </c>
    </row>
    <row r="928">
      <c r="G928" s="2" t="n"/>
      <c r="J928" s="5" t="n"/>
    </row>
    <row r="929">
      <c r="F929" s="0" t="inlineStr">
        <is>
          <t>FLZ048</t>
        </is>
      </c>
      <c r="G929" s="2" t="inlineStr">
        <is>
          <t>LED Backlighting RGB DOGM Series</t>
        </is>
      </c>
      <c r="H929" s="0" t="inlineStr">
        <is>
          <t>LED</t>
        </is>
      </c>
      <c r="I929" s="0" t="inlineStr">
        <is>
          <t>Number</t>
        </is>
      </c>
      <c r="V929" s="0">
        <f>AVERAGE(J930:U930)</f>
        <v/>
      </c>
      <c r="W929" s="0">
        <f>MAX(J930:U930)</f>
        <v/>
      </c>
      <c r="X929" s="0">
        <f>MIN(J930:U930)</f>
        <v/>
      </c>
    </row>
    <row r="930">
      <c r="G930" s="2" t="n"/>
      <c r="I930" s="0" t="inlineStr">
        <is>
          <t>unit price</t>
        </is>
      </c>
    </row>
    <row r="931">
      <c r="G931" s="2" t="n"/>
      <c r="I931" s="0" t="inlineStr">
        <is>
          <t>Price change</t>
        </is>
      </c>
      <c r="J931" s="5" t="inlineStr">
        <is>
          <t>-</t>
        </is>
      </c>
      <c r="K931" s="0">
        <f>K930-J930</f>
        <v/>
      </c>
      <c r="L931" s="0">
        <f>L930-K930</f>
        <v/>
      </c>
      <c r="M931" s="0">
        <f>M930-L930</f>
        <v/>
      </c>
      <c r="N931" s="0">
        <f>N930-M930</f>
        <v/>
      </c>
      <c r="O931" s="0">
        <f>O930-N930</f>
        <v/>
      </c>
      <c r="P931" s="0">
        <f>P930-O930</f>
        <v/>
      </c>
      <c r="Q931" s="0">
        <f>Q930-P930</f>
        <v/>
      </c>
      <c r="R931" s="0">
        <f>R930-Q930</f>
        <v/>
      </c>
      <c r="S931" s="0">
        <f>S930-R930</f>
        <v/>
      </c>
      <c r="T931" s="0">
        <f>T930-S930</f>
        <v/>
      </c>
      <c r="U931" s="0">
        <f>U930-T930</f>
        <v/>
      </c>
    </row>
    <row r="932">
      <c r="G932" s="2" t="n"/>
    </row>
    <row r="933">
      <c r="F933" s="0" t="inlineStr">
        <is>
          <t>FLZ049</t>
        </is>
      </c>
      <c r="G933" s="2" t="inlineStr">
        <is>
          <t>NeoPixel Ring RGB LED 12 x WS2812</t>
        </is>
      </c>
      <c r="H933" s="0" t="inlineStr">
        <is>
          <t>LED</t>
        </is>
      </c>
      <c r="I933" s="0" t="inlineStr">
        <is>
          <t>Number</t>
        </is>
      </c>
      <c r="V933" s="0">
        <f>AVERAGE(J934:U934)</f>
        <v/>
      </c>
      <c r="W933" s="0">
        <f>MAX(J934:U934)</f>
        <v/>
      </c>
      <c r="X933" s="0">
        <f>MIN(J934:U934)</f>
        <v/>
      </c>
    </row>
    <row r="934">
      <c r="G934" s="2" t="n"/>
      <c r="I934" s="0" t="inlineStr">
        <is>
          <t>unit price</t>
        </is>
      </c>
    </row>
    <row r="935">
      <c r="G935" s="2" t="n"/>
      <c r="I935" s="0" t="inlineStr">
        <is>
          <t>Price change</t>
        </is>
      </c>
      <c r="J935" s="5" t="inlineStr">
        <is>
          <t>-</t>
        </is>
      </c>
      <c r="K935" s="0">
        <f>K934-J934</f>
        <v/>
      </c>
      <c r="L935" s="0">
        <f>L934-K934</f>
        <v/>
      </c>
      <c r="M935" s="0">
        <f>M934-L934</f>
        <v/>
      </c>
      <c r="N935" s="0">
        <f>N934-M934</f>
        <v/>
      </c>
      <c r="O935" s="0">
        <f>O934-N934</f>
        <v/>
      </c>
      <c r="P935" s="0">
        <f>P934-O934</f>
        <v/>
      </c>
      <c r="Q935" s="0">
        <f>Q934-P934</f>
        <v/>
      </c>
      <c r="R935" s="0">
        <f>R934-Q934</f>
        <v/>
      </c>
      <c r="S935" s="0">
        <f>S934-R934</f>
        <v/>
      </c>
      <c r="T935" s="0">
        <f>T934-S934</f>
        <v/>
      </c>
      <c r="U935" s="0">
        <f>U934-T934</f>
        <v/>
      </c>
    </row>
    <row r="936">
      <c r="G936" s="2" t="n"/>
      <c r="J936" s="5" t="n"/>
    </row>
    <row r="937">
      <c r="F937" s="0" t="inlineStr">
        <is>
          <t>FLZ050</t>
        </is>
      </c>
      <c r="G937" s="2" t="inlineStr">
        <is>
          <t>NeoPixel Ring 16 x WS2812 w/drivers</t>
        </is>
      </c>
      <c r="H937" s="0" t="inlineStr">
        <is>
          <t>LED</t>
        </is>
      </c>
      <c r="I937" s="0" t="inlineStr">
        <is>
          <t>Number</t>
        </is>
      </c>
      <c r="V937" s="0">
        <f>AVERAGE(J938:U938)</f>
        <v/>
      </c>
      <c r="W937" s="0">
        <f>MAX(J938:U938)</f>
        <v/>
      </c>
      <c r="X937" s="0">
        <f>MIN(J938:U938)</f>
        <v/>
      </c>
    </row>
    <row r="938">
      <c r="G938" s="2" t="n"/>
      <c r="I938" s="0" t="inlineStr">
        <is>
          <t>unit price</t>
        </is>
      </c>
    </row>
    <row r="939">
      <c r="G939" s="2" t="n"/>
      <c r="I939" s="0" t="inlineStr">
        <is>
          <t>Price change</t>
        </is>
      </c>
      <c r="J939" s="5" t="inlineStr">
        <is>
          <t>-</t>
        </is>
      </c>
      <c r="K939" s="0">
        <f>K938-J938</f>
        <v/>
      </c>
      <c r="L939" s="0">
        <f>L938-K938</f>
        <v/>
      </c>
      <c r="M939" s="0">
        <f>M938-L938</f>
        <v/>
      </c>
      <c r="N939" s="0">
        <f>N938-M938</f>
        <v/>
      </c>
      <c r="O939" s="0">
        <f>O938-N938</f>
        <v/>
      </c>
      <c r="P939" s="0">
        <f>P938-O938</f>
        <v/>
      </c>
      <c r="Q939" s="0">
        <f>Q938-P938</f>
        <v/>
      </c>
      <c r="R939" s="0">
        <f>R938-Q938</f>
        <v/>
      </c>
      <c r="S939" s="0">
        <f>S938-R938</f>
        <v/>
      </c>
      <c r="T939" s="0">
        <f>T938-S938</f>
        <v/>
      </c>
      <c r="U939" s="0">
        <f>U938-T938</f>
        <v/>
      </c>
    </row>
    <row r="940">
      <c r="G940" s="2" t="n"/>
    </row>
    <row r="941">
      <c r="F941" s="0" t="inlineStr">
        <is>
          <t>FLZ051</t>
        </is>
      </c>
      <c r="G941" s="2" t="inlineStr">
        <is>
          <t>NeoPixel Ring RGB LED 24 x WS2812</t>
        </is>
      </c>
      <c r="H941" s="0" t="inlineStr">
        <is>
          <t>LED</t>
        </is>
      </c>
      <c r="I941" s="0" t="inlineStr">
        <is>
          <t>Number</t>
        </is>
      </c>
      <c r="V941" s="0">
        <f>AVERAGE(J942:U942)</f>
        <v/>
      </c>
      <c r="W941" s="0">
        <f>MAX(J942:U942)</f>
        <v/>
      </c>
      <c r="X941" s="0">
        <f>MIN(J942:U942)</f>
        <v/>
      </c>
    </row>
    <row r="942">
      <c r="G942" s="2" t="n"/>
      <c r="I942" s="0" t="inlineStr">
        <is>
          <t>unit price</t>
        </is>
      </c>
    </row>
    <row r="943">
      <c r="G943" s="2" t="n"/>
      <c r="I943" s="0" t="inlineStr">
        <is>
          <t>Price change</t>
        </is>
      </c>
      <c r="J943" s="5" t="inlineStr">
        <is>
          <t>-</t>
        </is>
      </c>
      <c r="K943" s="0">
        <f>K942-J942</f>
        <v/>
      </c>
      <c r="L943" s="0">
        <f>L942-K942</f>
        <v/>
      </c>
      <c r="M943" s="0">
        <f>M942-L942</f>
        <v/>
      </c>
      <c r="N943" s="0">
        <f>N942-M942</f>
        <v/>
      </c>
      <c r="O943" s="0">
        <f>O942-N942</f>
        <v/>
      </c>
      <c r="P943" s="0">
        <f>P942-O942</f>
        <v/>
      </c>
      <c r="Q943" s="0">
        <f>Q942-P942</f>
        <v/>
      </c>
      <c r="R943" s="0">
        <f>R942-Q942</f>
        <v/>
      </c>
      <c r="S943" s="0">
        <f>S942-R942</f>
        <v/>
      </c>
      <c r="T943" s="0">
        <f>T942-S942</f>
        <v/>
      </c>
      <c r="U943" s="0">
        <f>U942-T942</f>
        <v/>
      </c>
    </row>
    <row r="944">
      <c r="G944" s="2" t="n"/>
      <c r="J944" s="5" t="n"/>
    </row>
    <row r="945">
      <c r="F945" s="0" t="inlineStr">
        <is>
          <t>FLZ052</t>
        </is>
      </c>
      <c r="G945" s="2" t="inlineStr">
        <is>
          <t>NeoPixel 1/4 Ring RGB LED 15 x WS2812</t>
        </is>
      </c>
      <c r="H945" s="0" t="inlineStr">
        <is>
          <t>LED</t>
        </is>
      </c>
      <c r="I945" s="0" t="inlineStr">
        <is>
          <t>Number</t>
        </is>
      </c>
      <c r="V945" s="0">
        <f>AVERAGE(J946:U946)</f>
        <v/>
      </c>
      <c r="W945" s="0">
        <f>MAX(J946:U946)</f>
        <v/>
      </c>
      <c r="X945" s="0">
        <f>MIN(J946:U946)</f>
        <v/>
      </c>
    </row>
    <row r="946">
      <c r="G946" s="2" t="n"/>
      <c r="I946" s="0" t="inlineStr">
        <is>
          <t>unit price</t>
        </is>
      </c>
    </row>
    <row r="947">
      <c r="G947" s="2" t="n"/>
      <c r="I947" s="0" t="inlineStr">
        <is>
          <t>Price change</t>
        </is>
      </c>
      <c r="J947" s="5" t="inlineStr">
        <is>
          <t>-</t>
        </is>
      </c>
      <c r="K947" s="0">
        <f>K946-J946</f>
        <v/>
      </c>
      <c r="L947" s="0">
        <f>L946-K946</f>
        <v/>
      </c>
      <c r="M947" s="0">
        <f>M946-L946</f>
        <v/>
      </c>
      <c r="N947" s="0">
        <f>N946-M946</f>
        <v/>
      </c>
      <c r="O947" s="0">
        <f>O946-N946</f>
        <v/>
      </c>
      <c r="P947" s="0">
        <f>P946-O946</f>
        <v/>
      </c>
      <c r="Q947" s="0">
        <f>Q946-P946</f>
        <v/>
      </c>
      <c r="R947" s="0">
        <f>R946-Q946</f>
        <v/>
      </c>
      <c r="S947" s="0">
        <f>S946-R946</f>
        <v/>
      </c>
      <c r="T947" s="0">
        <f>T946-S946</f>
        <v/>
      </c>
      <c r="U947" s="0">
        <f>U946-T946</f>
        <v/>
      </c>
    </row>
    <row r="948">
      <c r="G948" s="2" t="n"/>
    </row>
    <row r="949">
      <c r="F949" s="0" t="inlineStr">
        <is>
          <t>FLZ053</t>
        </is>
      </c>
      <c r="G949" s="2" t="inlineStr">
        <is>
          <t>NeoPixel stick RGB LED 8x WS2812</t>
        </is>
      </c>
      <c r="H949" s="0" t="inlineStr">
        <is>
          <t>LED</t>
        </is>
      </c>
      <c r="I949" s="0" t="inlineStr">
        <is>
          <t>Number</t>
        </is>
      </c>
      <c r="V949" s="0">
        <f>AVERAGE(J950:U950)</f>
        <v/>
      </c>
      <c r="W949" s="0">
        <f>MAX(J950:U950)</f>
        <v/>
      </c>
      <c r="X949" s="0">
        <f>MIN(J950:U950)</f>
        <v/>
      </c>
    </row>
    <row r="950">
      <c r="G950" s="2" t="n"/>
      <c r="I950" s="0" t="inlineStr">
        <is>
          <t>unit price</t>
        </is>
      </c>
    </row>
    <row r="951">
      <c r="G951" s="2" t="n"/>
      <c r="I951" s="0" t="inlineStr">
        <is>
          <t>Price change</t>
        </is>
      </c>
      <c r="J951" s="5" t="inlineStr">
        <is>
          <t>-</t>
        </is>
      </c>
      <c r="K951" s="0">
        <f>K950-J950</f>
        <v/>
      </c>
      <c r="L951" s="0">
        <f>L950-K950</f>
        <v/>
      </c>
      <c r="M951" s="0">
        <f>M950-L950</f>
        <v/>
      </c>
      <c r="N951" s="0">
        <f>N950-M950</f>
        <v/>
      </c>
      <c r="O951" s="0">
        <f>O950-N950</f>
        <v/>
      </c>
      <c r="P951" s="0">
        <f>P950-O950</f>
        <v/>
      </c>
      <c r="Q951" s="0">
        <f>Q950-P950</f>
        <v/>
      </c>
      <c r="R951" s="0">
        <f>R950-Q950</f>
        <v/>
      </c>
      <c r="S951" s="0">
        <f>S950-R950</f>
        <v/>
      </c>
      <c r="T951" s="0">
        <f>T950-S950</f>
        <v/>
      </c>
      <c r="U951" s="0">
        <f>U950-T950</f>
        <v/>
      </c>
    </row>
    <row r="952">
      <c r="G952" s="2" t="n"/>
      <c r="J952" s="5" t="n"/>
    </row>
    <row r="953">
      <c r="F953" s="0" t="inlineStr">
        <is>
          <t>TMR001</t>
        </is>
      </c>
      <c r="G953" s="0" t="inlineStr">
        <is>
          <t>Linear Voltage Regulators - Adjustable</t>
        </is>
      </c>
      <c r="H953" s="0" t="inlineStr">
        <is>
          <t>IC</t>
        </is>
      </c>
      <c r="I953" s="0" t="inlineStr">
        <is>
          <t>Number</t>
        </is>
      </c>
      <c r="V953" s="0">
        <f>AVERAGE(J954:U954)</f>
        <v/>
      </c>
      <c r="W953" s="0">
        <f>MAX(J954:U954)</f>
        <v/>
      </c>
      <c r="X953" s="0">
        <f>MIN(J954:U954)</f>
        <v/>
      </c>
    </row>
    <row r="954">
      <c r="I954" s="0" t="inlineStr">
        <is>
          <t>unit price</t>
        </is>
      </c>
    </row>
    <row r="955">
      <c r="I955" s="0" t="inlineStr">
        <is>
          <t>Price change</t>
        </is>
      </c>
      <c r="J955" s="5" t="inlineStr">
        <is>
          <t>-</t>
        </is>
      </c>
      <c r="K955" s="0">
        <f>K954-J954</f>
        <v/>
      </c>
      <c r="L955" s="0">
        <f>L954-K954</f>
        <v/>
      </c>
      <c r="M955" s="0">
        <f>M954-L954</f>
        <v/>
      </c>
      <c r="N955" s="0">
        <f>N954-M954</f>
        <v/>
      </c>
      <c r="O955" s="0">
        <f>O954-N954</f>
        <v/>
      </c>
      <c r="P955" s="0">
        <f>P954-O954</f>
        <v/>
      </c>
      <c r="Q955" s="0">
        <f>Q954-P954</f>
        <v/>
      </c>
      <c r="R955" s="0">
        <f>R954-Q954</f>
        <v/>
      </c>
      <c r="S955" s="0">
        <f>S954-R954</f>
        <v/>
      </c>
      <c r="T955" s="0">
        <f>T954-S954</f>
        <v/>
      </c>
      <c r="U955" s="0">
        <f>U954-T954</f>
        <v/>
      </c>
    </row>
    <row r="957">
      <c r="F957" s="0" t="inlineStr">
        <is>
          <t>TMR002</t>
        </is>
      </c>
      <c r="G957" s="0" t="inlineStr">
        <is>
          <t>DC Cvtr Step-Up Non-lso 3.3V 0.1A</t>
        </is>
      </c>
      <c r="H957" s="0" t="inlineStr">
        <is>
          <t>IC</t>
        </is>
      </c>
      <c r="I957" s="0" t="inlineStr">
        <is>
          <t>Number</t>
        </is>
      </c>
      <c r="V957" s="0">
        <f>AVERAGE(J958:U958)</f>
        <v/>
      </c>
      <c r="W957" s="0">
        <f>MAX(J958:U958)</f>
        <v/>
      </c>
      <c r="X957" s="0">
        <f>MIN(J958:U958)</f>
        <v/>
      </c>
    </row>
    <row r="958">
      <c r="I958" s="0" t="inlineStr">
        <is>
          <t>unit price</t>
        </is>
      </c>
    </row>
    <row r="959">
      <c r="I959" s="0" t="inlineStr">
        <is>
          <t>Price change</t>
        </is>
      </c>
      <c r="J959" s="5" t="inlineStr">
        <is>
          <t>-</t>
        </is>
      </c>
      <c r="K959" s="0">
        <f>K958-J958</f>
        <v/>
      </c>
      <c r="L959" s="0">
        <f>L958-K958</f>
        <v/>
      </c>
      <c r="M959" s="0">
        <f>M958-L958</f>
        <v/>
      </c>
      <c r="N959" s="0">
        <f>N958-M958</f>
        <v/>
      </c>
      <c r="O959" s="0">
        <f>O958-N958</f>
        <v/>
      </c>
      <c r="P959" s="0">
        <f>P958-O958</f>
        <v/>
      </c>
      <c r="Q959" s="0">
        <f>Q958-P958</f>
        <v/>
      </c>
      <c r="R959" s="0">
        <f>R958-Q958</f>
        <v/>
      </c>
      <c r="S959" s="0">
        <f>S958-R958</f>
        <v/>
      </c>
      <c r="T959" s="0">
        <f>T958-S958</f>
        <v/>
      </c>
      <c r="U959" s="0">
        <f>U958-T958</f>
        <v/>
      </c>
    </row>
    <row r="960">
      <c r="J960" s="5" t="n"/>
    </row>
    <row r="961">
      <c r="F961" s="0" t="inlineStr">
        <is>
          <t>TMR003</t>
        </is>
      </c>
      <c r="G961" s="0" t="inlineStr">
        <is>
          <t>DC Cvtr Step-Up 3.3V/5V/Adjustable</t>
        </is>
      </c>
      <c r="H961" s="0" t="inlineStr">
        <is>
          <t>IC</t>
        </is>
      </c>
      <c r="I961" s="0" t="inlineStr">
        <is>
          <t>Number</t>
        </is>
      </c>
      <c r="V961" s="0">
        <f>AVERAGE(J962:U962)</f>
        <v/>
      </c>
      <c r="W961" s="0">
        <f>MAX(J962:U962)</f>
        <v/>
      </c>
      <c r="X961" s="0">
        <f>MIN(J962:U962)</f>
        <v/>
      </c>
    </row>
    <row r="962">
      <c r="I962" s="0" t="inlineStr">
        <is>
          <t>unit price</t>
        </is>
      </c>
    </row>
    <row r="963">
      <c r="I963" s="0" t="inlineStr">
        <is>
          <t>Price change</t>
        </is>
      </c>
      <c r="J963" s="5" t="inlineStr">
        <is>
          <t>-</t>
        </is>
      </c>
      <c r="K963" s="0">
        <f>K962-J962</f>
        <v/>
      </c>
      <c r="L963" s="0">
        <f>L962-K962</f>
        <v/>
      </c>
      <c r="M963" s="0">
        <f>M962-L962</f>
        <v/>
      </c>
      <c r="N963" s="0">
        <f>N962-M962</f>
        <v/>
      </c>
      <c r="O963" s="0">
        <f>O962-N962</f>
        <v/>
      </c>
      <c r="P963" s="0">
        <f>P962-O962</f>
        <v/>
      </c>
      <c r="Q963" s="0">
        <f>Q962-P962</f>
        <v/>
      </c>
      <c r="R963" s="0">
        <f>R962-Q962</f>
        <v/>
      </c>
      <c r="S963" s="0">
        <f>S962-R962</f>
        <v/>
      </c>
      <c r="T963" s="0">
        <f>T962-S962</f>
        <v/>
      </c>
      <c r="U963" s="0">
        <f>U962-T962</f>
        <v/>
      </c>
    </row>
    <row r="965">
      <c r="F965" s="0" t="inlineStr">
        <is>
          <t>TMR004</t>
        </is>
      </c>
      <c r="G965" s="0" t="inlineStr">
        <is>
          <t>DC Cvtr Step-Down 1A 76V High-Eff</t>
        </is>
      </c>
      <c r="H965" s="0" t="inlineStr">
        <is>
          <t>IC</t>
        </is>
      </c>
      <c r="I965" s="0" t="inlineStr">
        <is>
          <t>Number</t>
        </is>
      </c>
      <c r="V965" s="0">
        <f>AVERAGE(J966:U966)</f>
        <v/>
      </c>
      <c r="W965" s="0">
        <f>MAX(J966:U966)</f>
        <v/>
      </c>
      <c r="X965" s="0">
        <f>MIN(J966:U966)</f>
        <v/>
      </c>
    </row>
    <row r="966">
      <c r="I966" s="0" t="inlineStr">
        <is>
          <t>unit price</t>
        </is>
      </c>
    </row>
    <row r="967">
      <c r="I967" s="0" t="inlineStr">
        <is>
          <t>Price change</t>
        </is>
      </c>
      <c r="J967" s="5" t="inlineStr">
        <is>
          <t>-</t>
        </is>
      </c>
      <c r="K967" s="0">
        <f>K966-J966</f>
        <v/>
      </c>
      <c r="L967" s="0">
        <f>L966-K966</f>
        <v/>
      </c>
      <c r="M967" s="0">
        <f>M966-L966</f>
        <v/>
      </c>
      <c r="N967" s="0">
        <f>N966-M966</f>
        <v/>
      </c>
      <c r="O967" s="0">
        <f>O966-N966</f>
        <v/>
      </c>
      <c r="P967" s="0">
        <f>P966-O966</f>
        <v/>
      </c>
      <c r="Q967" s="0">
        <f>Q966-P966</f>
        <v/>
      </c>
      <c r="R967" s="0">
        <f>R966-Q966</f>
        <v/>
      </c>
      <c r="S967" s="0">
        <f>S966-R966</f>
        <v/>
      </c>
      <c r="T967" s="0">
        <f>T966-S966</f>
        <v/>
      </c>
      <c r="U967" s="0">
        <f>U966-T966</f>
        <v/>
      </c>
    </row>
    <row r="968">
      <c r="J968" s="5" t="n"/>
    </row>
    <row r="969">
      <c r="F969" s="0" t="inlineStr">
        <is>
          <t>TMR005</t>
        </is>
      </c>
      <c r="G969" s="0" t="inlineStr">
        <is>
          <t>LDO V Regulators 3.3V 0.8A +ve</t>
        </is>
      </c>
      <c r="H969" s="0" t="inlineStr">
        <is>
          <t>IC</t>
        </is>
      </c>
      <c r="I969" s="0" t="inlineStr">
        <is>
          <t>Number</t>
        </is>
      </c>
      <c r="V969" s="0">
        <f>AVERAGE(J970:U970)</f>
        <v/>
      </c>
      <c r="W969" s="0">
        <f>MAX(J970:U970)</f>
        <v/>
      </c>
      <c r="X969" s="0">
        <f>MIN(J970:U970)</f>
        <v/>
      </c>
    </row>
    <row r="970">
      <c r="I970" s="0" t="inlineStr">
        <is>
          <t>unit price</t>
        </is>
      </c>
    </row>
    <row r="971">
      <c r="I971" s="0" t="inlineStr">
        <is>
          <t>Price change</t>
        </is>
      </c>
      <c r="J971" s="5" t="inlineStr">
        <is>
          <t>-</t>
        </is>
      </c>
      <c r="K971" s="0">
        <f>K970-J970</f>
        <v/>
      </c>
      <c r="L971" s="0">
        <f>L970-K970</f>
        <v/>
      </c>
      <c r="M971" s="0">
        <f>M970-L970</f>
        <v/>
      </c>
      <c r="N971" s="0">
        <f>N970-M970</f>
        <v/>
      </c>
      <c r="O971" s="0">
        <f>O970-N970</f>
        <v/>
      </c>
      <c r="P971" s="0">
        <f>P970-O970</f>
        <v/>
      </c>
      <c r="Q971" s="0">
        <f>Q970-P970</f>
        <v/>
      </c>
      <c r="R971" s="0">
        <f>R970-Q970</f>
        <v/>
      </c>
      <c r="S971" s="0">
        <f>S970-R970</f>
        <v/>
      </c>
      <c r="T971" s="0">
        <f>T970-S970</f>
        <v/>
      </c>
      <c r="U971" s="0">
        <f>U970-T970</f>
        <v/>
      </c>
    </row>
    <row r="973">
      <c r="F973" s="0" t="inlineStr">
        <is>
          <t>TMR006</t>
        </is>
      </c>
      <c r="G973" s="0" t="inlineStr">
        <is>
          <t>LDO V Regulators 5.0 0.8A +ve</t>
        </is>
      </c>
      <c r="H973" s="0" t="inlineStr">
        <is>
          <t>IC</t>
        </is>
      </c>
      <c r="I973" s="0" t="inlineStr">
        <is>
          <t>Number</t>
        </is>
      </c>
      <c r="V973" s="0">
        <f>AVERAGE(J974:U974)</f>
        <v/>
      </c>
      <c r="W973" s="0">
        <f>MAX(J974:U974)</f>
        <v/>
      </c>
      <c r="X973" s="0">
        <f>MIN(J974:U974)</f>
        <v/>
      </c>
    </row>
    <row r="974">
      <c r="I974" s="0" t="inlineStr">
        <is>
          <t>unit price</t>
        </is>
      </c>
    </row>
    <row r="975">
      <c r="I975" s="0" t="inlineStr">
        <is>
          <t>Price change</t>
        </is>
      </c>
      <c r="J975" s="5" t="inlineStr">
        <is>
          <t>-</t>
        </is>
      </c>
      <c r="K975" s="0">
        <f>K974-J974</f>
        <v/>
      </c>
      <c r="L975" s="0">
        <f>L974-K974</f>
        <v/>
      </c>
      <c r="M975" s="0">
        <f>M974-L974</f>
        <v/>
      </c>
      <c r="N975" s="0">
        <f>N974-M974</f>
        <v/>
      </c>
      <c r="O975" s="0">
        <f>O974-N974</f>
        <v/>
      </c>
      <c r="P975" s="0">
        <f>P974-O974</f>
        <v/>
      </c>
      <c r="Q975" s="0">
        <f>Q974-P974</f>
        <v/>
      </c>
      <c r="R975" s="0">
        <f>R974-Q974</f>
        <v/>
      </c>
      <c r="S975" s="0">
        <f>S974-R974</f>
        <v/>
      </c>
      <c r="T975" s="0">
        <f>T974-S974</f>
        <v/>
      </c>
      <c r="U975" s="0">
        <f>U974-T974</f>
        <v/>
      </c>
    </row>
    <row r="976">
      <c r="J976" s="5" t="n"/>
    </row>
    <row r="977">
      <c r="F977" s="0" t="inlineStr">
        <is>
          <t>TMR007</t>
        </is>
      </c>
      <c r="G977" s="0" t="inlineStr">
        <is>
          <t>LDO V Regulators 1.25-15V 0.8A Adj</t>
        </is>
      </c>
      <c r="H977" s="0" t="inlineStr">
        <is>
          <t>IC</t>
        </is>
      </c>
      <c r="I977" s="0" t="inlineStr">
        <is>
          <t>Number</t>
        </is>
      </c>
      <c r="V977" s="0">
        <f>AVERAGE(J978:U978)</f>
        <v/>
      </c>
      <c r="W977" s="0">
        <f>MAX(J978:U978)</f>
        <v/>
      </c>
      <c r="X977" s="0">
        <f>MIN(J978:U978)</f>
        <v/>
      </c>
    </row>
    <row r="978">
      <c r="I978" s="0" t="inlineStr">
        <is>
          <t>unit price</t>
        </is>
      </c>
    </row>
    <row r="979">
      <c r="I979" s="0" t="inlineStr">
        <is>
          <t>Price change</t>
        </is>
      </c>
      <c r="J979" s="5" t="inlineStr">
        <is>
          <t>-</t>
        </is>
      </c>
      <c r="K979" s="0">
        <f>K978-J978</f>
        <v/>
      </c>
      <c r="L979" s="0">
        <f>L978-K978</f>
        <v/>
      </c>
      <c r="M979" s="0">
        <f>M978-L978</f>
        <v/>
      </c>
      <c r="N979" s="0">
        <f>N978-M978</f>
        <v/>
      </c>
      <c r="O979" s="0">
        <f>O978-N978</f>
        <v/>
      </c>
      <c r="P979" s="0">
        <f>P978-O978</f>
        <v/>
      </c>
      <c r="Q979" s="0">
        <f>Q978-P978</f>
        <v/>
      </c>
      <c r="R979" s="0">
        <f>R978-Q978</f>
        <v/>
      </c>
      <c r="S979" s="0">
        <f>S978-R978</f>
        <v/>
      </c>
      <c r="T979" s="0">
        <f>T978-S978</f>
        <v/>
      </c>
      <c r="U979" s="0">
        <f>U978-T978</f>
        <v/>
      </c>
    </row>
    <row r="983">
      <c r="J983" s="5" t="n"/>
    </row>
    <row r="984">
      <c r="J984" s="5" t="n"/>
    </row>
    <row r="987">
      <c r="J987" s="5" t="n"/>
    </row>
    <row r="991">
      <c r="J991" s="5" t="n"/>
    </row>
    <row r="992">
      <c r="J992" s="5" t="n"/>
    </row>
    <row r="995">
      <c r="J995" s="5" t="n"/>
    </row>
    <row r="999">
      <c r="J999" s="5" t="n"/>
    </row>
    <row r="1000">
      <c r="J1000" s="5" t="n"/>
    </row>
    <row r="1003">
      <c r="J1003" s="5" t="n"/>
    </row>
    <row r="1007">
      <c r="J1007" s="5" t="n"/>
    </row>
    <row r="1008">
      <c r="J1008" s="5" t="n"/>
    </row>
    <row r="1011">
      <c r="J1011" s="5" t="n"/>
    </row>
    <row r="1015">
      <c r="J1015" s="5" t="n"/>
    </row>
    <row r="1016">
      <c r="J1016" s="5" t="n"/>
    </row>
    <row r="1019">
      <c r="J1019" s="5" t="n"/>
    </row>
    <row r="1023">
      <c r="J1023" s="5" t="n"/>
    </row>
    <row r="1024">
      <c r="J1024" s="5" t="n"/>
    </row>
    <row r="1027">
      <c r="J1027" s="5" t="n"/>
    </row>
    <row r="1031">
      <c r="J1031" s="5" t="n"/>
    </row>
    <row r="1032">
      <c r="J1032" s="5" t="n"/>
    </row>
    <row r="1035">
      <c r="J1035" s="5" t="n"/>
    </row>
    <row r="1039">
      <c r="J1039" s="5" t="n"/>
    </row>
    <row r="1040">
      <c r="J1040" s="5" t="n"/>
    </row>
    <row r="1043">
      <c r="J1043" s="5" t="n"/>
    </row>
    <row r="1047">
      <c r="J1047" s="5" t="n"/>
    </row>
    <row r="1048">
      <c r="J1048" s="5" t="n"/>
    </row>
    <row r="1051">
      <c r="J1051" s="5" t="n"/>
    </row>
    <row r="1055">
      <c r="J1055" s="5" t="n"/>
    </row>
    <row r="1056">
      <c r="J1056" s="5" t="n"/>
    </row>
    <row r="1059">
      <c r="J1059" s="5" t="n"/>
    </row>
    <row r="1063">
      <c r="J1063" s="5" t="n"/>
    </row>
    <row r="1064">
      <c r="J1064" s="5" t="n"/>
    </row>
    <row r="1067">
      <c r="J1067" s="5" t="n"/>
    </row>
    <row r="1071">
      <c r="J1071" s="5" t="n"/>
    </row>
    <row r="1072">
      <c r="J1072" s="5" t="n"/>
    </row>
    <row r="1075">
      <c r="J1075" s="5" t="n"/>
    </row>
    <row r="1079">
      <c r="J1079" s="5" t="n"/>
    </row>
    <row r="1080">
      <c r="J1080" s="5" t="n"/>
    </row>
    <row r="1083">
      <c r="J1083" s="5" t="n"/>
    </row>
    <row r="1087">
      <c r="J1087" s="5" t="n"/>
    </row>
    <row r="1088">
      <c r="J1088" s="5" t="n"/>
    </row>
    <row r="1091">
      <c r="J1091" s="5" t="n"/>
    </row>
    <row r="1095">
      <c r="J1095" s="5" t="n"/>
    </row>
    <row r="1096">
      <c r="J1096" s="5" t="n"/>
    </row>
    <row r="1099">
      <c r="J1099" s="5" t="n"/>
    </row>
    <row r="1103">
      <c r="J1103" s="5" t="n"/>
    </row>
    <row r="1104">
      <c r="J1104" s="5" t="n"/>
    </row>
    <row r="1107">
      <c r="J1107" s="5" t="n"/>
    </row>
    <row r="1111">
      <c r="J1111" s="5" t="n"/>
    </row>
    <row r="1112">
      <c r="J1112" s="5" t="n"/>
    </row>
    <row r="1115">
      <c r="J1115" s="5" t="n"/>
    </row>
    <row r="1119">
      <c r="J1119" s="5" t="n"/>
    </row>
    <row r="1120">
      <c r="J1120" s="5" t="n"/>
    </row>
    <row r="1123">
      <c r="J1123" s="5" t="n"/>
    </row>
    <row r="1127">
      <c r="J1127" s="5" t="n"/>
    </row>
    <row r="1128">
      <c r="J1128" s="5" t="n"/>
    </row>
    <row r="1131">
      <c r="J1131" s="5" t="n"/>
    </row>
    <row r="1135">
      <c r="J1135" s="5" t="n"/>
    </row>
    <row r="1136">
      <c r="J1136" s="5" t="n"/>
    </row>
    <row r="1139">
      <c r="J1139" s="5" t="n"/>
    </row>
    <row r="1143">
      <c r="J1143" s="5" t="n"/>
    </row>
    <row r="1144">
      <c r="J1144" s="5" t="n"/>
    </row>
    <row r="1147">
      <c r="J1147" s="5" t="n"/>
    </row>
    <row r="1151">
      <c r="J1151" s="5" t="n"/>
    </row>
    <row r="1152">
      <c r="J1152" s="5" t="n"/>
    </row>
    <row r="1155">
      <c r="J1155" s="5" t="n"/>
    </row>
    <row r="1159">
      <c r="J1159" s="5" t="n"/>
    </row>
    <row r="1160">
      <c r="J1160" s="5" t="n"/>
    </row>
    <row r="1163">
      <c r="J1163" s="5" t="n"/>
    </row>
    <row r="1167">
      <c r="J1167" s="5" t="n"/>
    </row>
    <row r="1168">
      <c r="J1168" s="5" t="n"/>
    </row>
    <row r="1171">
      <c r="J1171" s="5" t="n"/>
    </row>
    <row r="1175">
      <c r="J1175" s="5" t="n"/>
    </row>
    <row r="1176">
      <c r="J1176" s="5" t="n"/>
    </row>
    <row r="1179">
      <c r="J1179" s="5" t="n"/>
    </row>
  </sheetData>
  <mergeCells count="7">
    <mergeCell ref="C6:D6"/>
    <mergeCell ref="C10:D10"/>
    <mergeCell ref="C7:D7"/>
    <mergeCell ref="B4:D4"/>
    <mergeCell ref="C5:D5"/>
    <mergeCell ref="C9:D9"/>
    <mergeCell ref="C8:D8"/>
  </mergeCells>
  <pageMargins left="0.7" right="0.7" top="0.75" bottom="0.75" header="0.3" footer="0.3"/>
  <pageSetup orientation="portrait" scale="0" fitToHeight="0" fitToWidth="0" firstPageNumber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2022-08-06T11:22:05Z</dcterms:created>
  <dcterms:modified xsi:type="dcterms:W3CDTF">2023-05-08T01:46:03Z</dcterms:modified>
  <cp:lastModifiedBy>IKEHARA HINATA</cp:lastModifiedBy>
</cp:coreProperties>
</file>