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Mission_DCS\EX-MISSIONS\MISSIONS\CAMPAÑA\DOCS\"/>
    </mc:Choice>
  </mc:AlternateContent>
  <xr:revisionPtr revIDLastSave="0" documentId="13_ncr:1_{303B145C-DCB6-45B3-8D78-9C9A9B9212EB}" xr6:coauthVersionLast="47" xr6:coauthVersionMax="47" xr10:uidLastSave="{00000000-0000-0000-0000-000000000000}"/>
  <bookViews>
    <workbookView xWindow="-195" yWindow="-16320" windowWidth="38640" windowHeight="15720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0" l="1"/>
  <c r="K59" i="10"/>
  <c r="K58" i="10"/>
  <c r="K57" i="10"/>
  <c r="K61" i="10" s="1"/>
  <c r="K54" i="10"/>
  <c r="K55" i="9"/>
  <c r="K54" i="9"/>
  <c r="K25" i="10"/>
  <c r="K24" i="10"/>
  <c r="E10" i="12"/>
  <c r="I36" i="8"/>
  <c r="I35" i="8"/>
  <c r="I37" i="8"/>
  <c r="C35" i="12"/>
  <c r="E35" i="12" s="1"/>
  <c r="C34" i="12"/>
  <c r="E34" i="12" s="1"/>
  <c r="C33" i="12"/>
  <c r="C32" i="12"/>
  <c r="C31" i="12"/>
  <c r="C30" i="12"/>
  <c r="C27" i="12"/>
  <c r="C26" i="12"/>
  <c r="C25" i="12"/>
  <c r="C24" i="12"/>
  <c r="C23" i="12"/>
  <c r="C22" i="12"/>
  <c r="C19" i="12"/>
  <c r="E19" i="12" s="1"/>
  <c r="C18" i="12"/>
  <c r="E18" i="12" s="1"/>
  <c r="C17" i="12"/>
  <c r="E17" i="12" s="1"/>
  <c r="C16" i="12"/>
  <c r="E16" i="12" s="1"/>
  <c r="C14" i="12"/>
  <c r="C13" i="12"/>
  <c r="C12" i="12"/>
  <c r="C11" i="12"/>
  <c r="C9" i="12"/>
  <c r="C8" i="12"/>
  <c r="C7" i="12"/>
  <c r="C5" i="12"/>
  <c r="C4" i="12"/>
  <c r="C2" i="12"/>
  <c r="I21" i="8"/>
  <c r="K26" i="10"/>
  <c r="K23" i="10"/>
  <c r="K56" i="10"/>
  <c r="K53" i="10"/>
  <c r="K41" i="10"/>
  <c r="K39" i="10"/>
  <c r="K38" i="10"/>
  <c r="K37" i="10"/>
  <c r="J37" i="11"/>
  <c r="J26" i="11"/>
  <c r="J25" i="11"/>
  <c r="J41" i="11"/>
  <c r="J40" i="11"/>
  <c r="J39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10"/>
  <c r="K52" i="10"/>
  <c r="K51" i="10"/>
  <c r="K50" i="10"/>
  <c r="K49" i="10"/>
  <c r="K48" i="10"/>
  <c r="K47" i="10"/>
  <c r="K46" i="10"/>
  <c r="K45" i="10"/>
  <c r="K44" i="10"/>
  <c r="K43" i="10"/>
  <c r="K42" i="10"/>
  <c r="K40" i="10"/>
  <c r="K36" i="10"/>
  <c r="K35" i="10"/>
  <c r="K34" i="10"/>
  <c r="K33" i="10"/>
  <c r="K32" i="10"/>
  <c r="K31" i="10"/>
  <c r="K30" i="10"/>
  <c r="K29" i="10"/>
  <c r="K28" i="10"/>
  <c r="K27" i="10"/>
  <c r="K22" i="10"/>
  <c r="K21" i="10"/>
  <c r="K20" i="10"/>
  <c r="K19" i="10"/>
  <c r="K18" i="10"/>
  <c r="K17" i="10"/>
  <c r="K16" i="10"/>
  <c r="K15" i="10"/>
  <c r="K14" i="10"/>
  <c r="K11" i="10"/>
  <c r="K10" i="10"/>
  <c r="K9" i="10"/>
  <c r="K8" i="10"/>
  <c r="K7" i="10"/>
  <c r="K6" i="10"/>
  <c r="K5" i="10"/>
  <c r="K4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6" i="9" l="1"/>
  <c r="E32" i="12"/>
  <c r="E11" i="12"/>
  <c r="E13" i="12"/>
  <c r="E8" i="12"/>
  <c r="E22" i="12"/>
  <c r="E26" i="12"/>
  <c r="E30" i="12"/>
  <c r="E24" i="12"/>
  <c r="J42" i="11"/>
</calcChain>
</file>

<file path=xl/sharedStrings.xml><?xml version="1.0" encoding="utf-8"?>
<sst xmlns="http://schemas.openxmlformats.org/spreadsheetml/2006/main" count="519" uniqueCount="265">
  <si>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</si>
  <si>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</si>
  <si>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</si>
  <si>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</si>
  <si>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</si>
  <si>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</si>
  <si>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</si>
  <si>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</si>
  <si>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</si>
  <si>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</si>
  <si>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</si>
  <si>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</si>
  <si>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</si>
  <si>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</si>
  <si>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</si>
  <si>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</si>
  <si>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</si>
  <si>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</si>
  <si>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</si>
  <si>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</si>
  <si>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</si>
  <si>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</si>
  <si>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</si>
  <si>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</si>
  <si>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</si>
  <si>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</si>
  <si>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</si>
  <si>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</si>
  <si>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</si>
  <si>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</si>
  <si>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</si>
  <si>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</si>
  <si>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</si>
  <si>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</si>
  <si>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</si>
  <si>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</si>
  <si>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</si>
  <si>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</si>
  <si>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</si>
  <si>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</si>
  <si>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</si>
  <si>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</si>
  <si>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</si>
  <si>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</si>
  <si>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</si>
  <si>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</si>
  <si>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</si>
  <si>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</si>
  <si>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</si>
  <si>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</si>
  <si>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</si>
  <si>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</si>
  <si>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</si>
  <si>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</si>
  <si>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</si>
  <si>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</si>
  <si>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</si>
  <si>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</si>
  <si>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</si>
  <si>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</si>
  <si>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</si>
  <si>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</si>
  <si>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</si>
  <si>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</si>
  <si>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</si>
  <si>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</si>
  <si>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</si>
  <si>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</si>
  <si>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</si>
  <si>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</si>
  <si>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</si>
  <si>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</si>
  <si>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</si>
  <si>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</si>
  <si>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</si>
  <si>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</si>
  <si>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</si>
  <si>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</si>
  <si>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</si>
  <si>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</si>
  <si>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</si>
  <si>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</si>
  <si>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</si>
  <si>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</si>
  <si>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</si>
  <si>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</si>
  <si>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</si>
  <si>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</si>
  <si>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</si>
  <si>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</si>
  <si>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</si>
  <si>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</si>
  <si>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</si>
  <si>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</si>
  <si>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</si>
  <si>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</si>
  <si>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</si>
  <si>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</si>
  <si>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</si>
  <si>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</si>
  <si>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</si>
  <si>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</si>
  <si>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</si>
  <si>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</si>
  <si>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</si>
  <si>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</si>
  <si>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</si>
  <si>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</si>
  <si>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</si>
  <si>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</si>
  <si>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</si>
  <si>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</si>
  <si>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</si>
  <si>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</si>
  <si>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</si>
  <si>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</si>
  <si>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</si>
  <si>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</si>
  <si>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</si>
  <si>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</si>
  <si>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</si>
  <si>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</si>
  <si>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</si>
  <si>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</si>
  <si>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</si>
  <si>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</si>
  <si>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</si>
  <si>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</si>
  <si>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</si>
  <si>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</si>
  <si>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</si>
  <si>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</si>
  <si>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</si>
  <si>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</si>
  <si>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</si>
  <si>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</si>
  <si>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</si>
  <si>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</si>
  <si>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</si>
  <si>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</si>
  <si>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</si>
  <si>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</si>
  <si>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</si>
  <si>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</si>
  <si>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</si>
  <si>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</si>
  <si>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</si>
  <si>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</si>
  <si>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</si>
  <si>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</si>
  <si>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</si>
  <si>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</si>
  <si>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</si>
  <si>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</si>
  <si>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</si>
  <si>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</si>
  <si>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</si>
  <si>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</si>
  <si>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</si>
  <si>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</si>
  <si>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</si>
  <si>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</si>
  <si>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</si>
  <si>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</si>
  <si>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</si>
  <si>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</si>
  <si>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</si>
  <si>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</si>
  <si>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</si>
  <si>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</si>
  <si>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</si>
  <si>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</si>
  <si>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</si>
  <si>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</si>
  <si>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</si>
  <si>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</si>
  <si>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</si>
  <si>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</si>
  <si>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</si>
  <si>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</si>
  <si>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</si>
  <si>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</si>
  <si>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</si>
  <si>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</si>
  <si>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</si>
  <si>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</si>
  <si>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</si>
  <si>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</si>
  <si>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</si>
  <si>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</si>
  <si>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</si>
  <si>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</si>
  <si>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</si>
  <si>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</si>
  <si>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</si>
  <si>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</si>
  <si>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</si>
  <si>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</si>
  <si>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</si>
  <si>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</si>
  <si>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</si>
  <si>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</si>
  <si>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</si>
  <si>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</si>
  <si>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</si>
  <si>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</si>
  <si>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</si>
  <si>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</si>
  <si>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</si>
  <si>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</si>
  <si>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</si>
  <si>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</si>
  <si>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</si>
  <si>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</si>
  <si>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</si>
  <si>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</si>
  <si>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</si>
  <si>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</si>
  <si>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</si>
  <si>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</si>
  <si>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</si>
  <si>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</si>
  <si>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</si>
  <si>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</si>
  <si>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</si>
  <si>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</si>
  <si>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</si>
  <si>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</si>
  <si>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</si>
  <si>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</si>
  <si>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</si>
  <si>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</si>
  <si>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</si>
  <si>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</si>
  <si>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</si>
  <si>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</si>
  <si>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</si>
  <si>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</si>
  <si>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</si>
  <si>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</si>
  <si>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</si>
  <si>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</si>
  <si>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</si>
  <si>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</si>
  <si>
    <t>530F IR</t>
  </si>
  <si>
    <t>AGM-62 Walleye I</t>
  </si>
  <si>
    <t>AGM-62 Walleye II</t>
  </si>
  <si>
    <t>SEÑUELOS</t>
  </si>
  <si>
    <t>SUIZA</t>
  </si>
  <si>
    <t>RB-24 (AIM-9B) Sidewinder IR AAM</t>
  </si>
  <si>
    <t>RB-24J (AIM-9P3) Sidewinder IR AAM</t>
  </si>
  <si>
    <t>UnGd Rkts, 68 mm SNEB Type 253 F1B HEAT</t>
  </si>
  <si>
    <t>AntiShip</t>
  </si>
  <si>
    <t>M/71 HE-Bomb W Chute</t>
  </si>
  <si>
    <t>M/71 HE-Bomb</t>
  </si>
  <si>
    <t>BK90 MJ1 - MJ2</t>
  </si>
  <si>
    <t>RB-15F</t>
  </si>
  <si>
    <t>AN/AAQ-33 - Advance Targeting Pod</t>
  </si>
  <si>
    <t>AN/AAQ-33 - Advance Targeting Pod / SNIPER</t>
  </si>
  <si>
    <t>AN/AAQ-28 LITENING - Targeting Pod - (A10C-II, F16, F18)</t>
  </si>
  <si>
    <t xml:space="preserve">AN/AVQ-23 Pave Spike - Targeting Pod Rack </t>
  </si>
  <si>
    <t xml:space="preserve">AVIC WMD7 FLIR/LDT POD </t>
  </si>
  <si>
    <t xml:space="preserve">AN/ASQ-213 - HARM Targeting System </t>
  </si>
  <si>
    <t xml:space="preserve">Tactial Airborne Recon Pod System </t>
  </si>
  <si>
    <t>AN/APG-78 FCR/RFI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</si>
</sst>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6" borderId="33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11" borderId="41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/>
    <xf numFmtId="164" fontId="6" fillId="0" borderId="38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37" xfId="0" applyBorder="1"/>
    <xf numFmtId="0" fontId="0" fillId="11" borderId="34" xfId="0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6" fillId="0" borderId="38" xfId="0" applyNumberFormat="1" applyFont="1" applyBorder="1" applyAlignment="1">
      <alignment horizontal="center" vertical="center"/>
    </xf>
    <xf numFmtId="164" fontId="6" fillId="0" borderId="7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3" borderId="38" xfId="0" applyFont="1" applyFill="1" applyBorder="1" applyAlignment="1">
      <alignment horizontal="center" vertical="center" textRotation="90" wrapText="1"/>
    </xf>
    <xf numFmtId="0" fontId="6" fillId="11" borderId="13" xfId="0" applyFont="1" applyFill="1" applyBorder="1" applyAlignment="1">
      <alignment horizontal="center" vertical="center" textRotation="90"/>
    </xf>
    <xf numFmtId="0" fontId="6" fillId="11" borderId="38" xfId="0" applyFont="1" applyFill="1" applyBorder="1" applyAlignment="1">
      <alignment horizontal="center" vertical="center" textRotation="90"/>
    </xf>
    <xf numFmtId="0" fontId="6" fillId="11" borderId="39" xfId="0" applyFont="1" applyFill="1" applyBorder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/>
    <xf numFmtId="165" fontId="13" fillId="0" borderId="7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13" fillId="11" borderId="41" xfId="0" applyFont="1" applyFill="1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4" fontId="13" fillId="0" borderId="57" xfId="0" applyNumberFormat="1" applyFont="1" applyBorder="1" applyAlignment="1">
      <alignment horizontal="center" vertical="center"/>
    </xf>
    <xf numFmtId="0" fontId="13" fillId="3" borderId="36" xfId="0" applyFont="1" applyFill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165" fontId="13" fillId="0" borderId="36" xfId="0" applyNumberFormat="1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5" fontId="13" fillId="0" borderId="56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164" fontId="13" fillId="0" borderId="61" xfId="0" applyNumberFormat="1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4" fontId="13" fillId="0" borderId="71" xfId="0" applyNumberFormat="1" applyFont="1" applyBorder="1" applyAlignment="1">
      <alignment horizontal="center" vertical="center"/>
    </xf>
    <xf numFmtId="165" fontId="13" fillId="0" borderId="44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164" fontId="13" fillId="0" borderId="7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57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42" xfId="0" applyFont="1" applyFill="1" applyBorder="1" applyAlignment="1">
      <alignment horizontal="left" vertical="center"/>
    </xf>
    <xf numFmtId="0" fontId="13" fillId="0" borderId="57" xfId="0" applyFont="1" applyBorder="1" applyAlignment="1">
      <alignment horizontal="center" vertical="center"/>
    </xf>
    <xf numFmtId="164" fontId="13" fillId="0" borderId="7" xfId="0" applyNumberFormat="1" applyFont="1" applyBorder="1"/>
    <xf numFmtId="164" fontId="13" fillId="0" borderId="46" xfId="0" applyNumberFormat="1" applyFont="1" applyBorder="1" applyAlignment="1">
      <alignment horizontal="center" vertical="center"/>
    </xf>
    <xf numFmtId="0" fontId="13" fillId="4" borderId="33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13" fillId="6" borderId="33" xfId="0" applyFont="1" applyFill="1" applyBorder="1" applyAlignment="1">
      <alignment horizontal="left" vertical="center"/>
    </xf>
    <xf numFmtId="165" fontId="13" fillId="0" borderId="38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6" borderId="36" xfId="0" applyFont="1" applyFill="1" applyBorder="1" applyAlignment="1">
      <alignment horizontal="left" vertical="center"/>
    </xf>
    <xf numFmtId="0" fontId="13" fillId="6" borderId="57" xfId="0" applyFont="1" applyFill="1" applyBorder="1" applyAlignment="1">
      <alignment horizontal="left" vertical="center"/>
    </xf>
    <xf numFmtId="165" fontId="13" fillId="0" borderId="39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/>
    </xf>
    <xf numFmtId="164" fontId="13" fillId="0" borderId="7" xfId="0" applyNumberFormat="1" applyFont="1" applyBorder="1" applyAlignment="1">
      <alignment horizontal="center" vertical="center"/>
    </xf>
    <xf numFmtId="0" fontId="13" fillId="7" borderId="8" xfId="0" applyFont="1" applyFill="1" applyBorder="1" applyAlignment="1">
      <alignment horizontal="left" vertical="center"/>
    </xf>
    <xf numFmtId="164" fontId="13" fillId="0" borderId="8" xfId="0" applyNumberFormat="1" applyFont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165" fontId="13" fillId="0" borderId="2" xfId="0" applyNumberFormat="1" applyFont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/>
    </xf>
    <xf numFmtId="165" fontId="13" fillId="0" borderId="12" xfId="0" applyNumberFormat="1" applyFont="1" applyBorder="1"/>
    <xf numFmtId="165" fontId="13" fillId="0" borderId="13" xfId="0" applyNumberFormat="1" applyFont="1" applyBorder="1" applyAlignment="1">
      <alignment horizontal="center" vertical="center"/>
    </xf>
    <xf numFmtId="0" fontId="13" fillId="9" borderId="36" xfId="0" applyFont="1" applyFill="1" applyBorder="1" applyAlignment="1">
      <alignment horizontal="left" vertical="center"/>
    </xf>
    <xf numFmtId="165" fontId="13" fillId="0" borderId="8" xfId="0" applyNumberFormat="1" applyFont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165" fontId="13" fillId="0" borderId="12" xfId="0" applyNumberFormat="1" applyFont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top"/>
    </xf>
    <xf numFmtId="0" fontId="13" fillId="0" borderId="39" xfId="0" applyFont="1" applyBorder="1" applyAlignment="1">
      <alignment horizontal="center" vertical="center"/>
    </xf>
    <xf numFmtId="0" fontId="13" fillId="3" borderId="37" xfId="0" applyFont="1" applyFill="1" applyBorder="1" applyAlignment="1">
      <alignment horizontal="left" vertical="center"/>
    </xf>
    <xf numFmtId="164" fontId="13" fillId="0" borderId="57" xfId="0" applyNumberFormat="1" applyFont="1" applyBorder="1" applyAlignment="1">
      <alignment horizontal="center" vertical="center"/>
    </xf>
    <xf numFmtId="0" fontId="13" fillId="3" borderId="34" xfId="0" applyFont="1" applyFill="1" applyBorder="1" applyAlignment="1">
      <alignment horizontal="left" vertical="center"/>
    </xf>
    <xf numFmtId="0" fontId="13" fillId="3" borderId="57" xfId="0" applyFont="1" applyFill="1" applyBorder="1" applyAlignment="1">
      <alignment horizontal="left" vertical="center"/>
    </xf>
    <xf numFmtId="0" fontId="13" fillId="0" borderId="57" xfId="0" applyFont="1" applyBorder="1" applyAlignment="1">
      <alignment horizontal="center" vertical="center"/>
    </xf>
    <xf numFmtId="0" fontId="13" fillId="4" borderId="57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57" xfId="0" applyFont="1" applyFill="1" applyBorder="1" applyAlignment="1">
      <alignment horizontal="left" vertical="center"/>
    </xf>
    <xf numFmtId="0" fontId="13" fillId="11" borderId="33" xfId="0" applyFont="1" applyFill="1" applyBorder="1" applyAlignment="1">
      <alignment horizontal="left" vertical="center"/>
    </xf>
    <xf numFmtId="0" fontId="13" fillId="11" borderId="36" xfId="0" applyFont="1" applyFill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3" borderId="8" xfId="0" applyFont="1" applyFill="1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5" borderId="36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12" xfId="0" applyNumberFormat="1" applyFont="1" applyBorder="1" applyAlignment="1">
      <alignment horizontal="center"/>
    </xf>
    <xf numFmtId="0" fontId="13" fillId="9" borderId="33" xfId="0" applyFont="1" applyFill="1" applyBorder="1" applyAlignment="1">
      <alignment horizontal="left" vertical="center"/>
    </xf>
    <xf numFmtId="0" fontId="13" fillId="0" borderId="61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3" fillId="9" borderId="37" xfId="0" applyFont="1" applyFill="1" applyBorder="1" applyAlignment="1">
      <alignment horizontal="left" vertical="center"/>
    </xf>
    <xf numFmtId="0" fontId="13" fillId="9" borderId="34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9" borderId="35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3" fillId="0" borderId="49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5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topLeftCell="A6" workbookViewId="0">
      <selection activeCell="H38" sqref="H38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77" t="s">
        <v>40</v>
      </c>
      <c r="C1" s="177"/>
      <c r="D1" s="177"/>
      <c r="E1" s="178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51"/>
      <c r="C2" s="151"/>
      <c r="D2" s="151"/>
      <c r="E2" s="151"/>
      <c r="F2" s="151"/>
      <c r="G2" s="152"/>
      <c r="H2" s="151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241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7" si="2">H35*G35</f>
        <v>158000000</v>
      </c>
    </row>
    <row r="36" spans="1:11" ht="15" customHeight="1" x14ac:dyDescent="0.25">
      <c r="A36" s="60" t="s">
        <v>240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ref="I36" si="3">H36*G36</f>
        <v>166000000</v>
      </c>
    </row>
    <row r="37" spans="1:11" ht="15" customHeight="1" x14ac:dyDescent="0.25">
      <c r="A37" s="60" t="s">
        <v>243</v>
      </c>
      <c r="B37" s="47">
        <v>1</v>
      </c>
      <c r="C37" s="8">
        <v>1</v>
      </c>
      <c r="D37" s="8">
        <v>1</v>
      </c>
      <c r="E37" s="48">
        <v>6</v>
      </c>
      <c r="F37" s="36">
        <v>1501</v>
      </c>
      <c r="G37" s="53">
        <v>39500000</v>
      </c>
      <c r="H37" s="57">
        <v>4</v>
      </c>
      <c r="I37" s="40">
        <f t="shared" si="2"/>
        <v>158000000</v>
      </c>
    </row>
    <row r="38" spans="1:11" ht="15" customHeight="1" x14ac:dyDescent="0.25">
      <c r="A38"/>
      <c r="B38"/>
      <c r="C38"/>
      <c r="D38"/>
      <c r="E38"/>
      <c r="F38"/>
      <c r="G38"/>
      <c r="K38" s="112"/>
    </row>
    <row r="39" spans="1:11" ht="15" customHeight="1" x14ac:dyDescent="0.25">
      <c r="A39" s="60" t="s">
        <v>22</v>
      </c>
      <c r="B39" s="47">
        <v>1</v>
      </c>
      <c r="C39" s="8">
        <v>1</v>
      </c>
      <c r="D39" s="8">
        <v>1</v>
      </c>
      <c r="E39" s="48">
        <v>271</v>
      </c>
      <c r="F39" s="36">
        <v>1266</v>
      </c>
      <c r="G39" s="53">
        <v>45500000</v>
      </c>
      <c r="H39" s="57">
        <v>4</v>
      </c>
      <c r="I39" s="40">
        <f t="shared" ref="I39:I44" si="4">H39*G39</f>
        <v>182000000</v>
      </c>
    </row>
    <row r="40" spans="1:11" ht="15" customHeight="1" x14ac:dyDescent="0.25">
      <c r="A40" s="60" t="s">
        <v>14</v>
      </c>
      <c r="B40" s="47">
        <v>1</v>
      </c>
      <c r="C40" s="8">
        <v>1</v>
      </c>
      <c r="D40" s="8">
        <v>1</v>
      </c>
      <c r="E40" s="48">
        <v>279</v>
      </c>
      <c r="F40" s="36">
        <v>1258</v>
      </c>
      <c r="G40" s="53">
        <v>48500000</v>
      </c>
      <c r="H40" s="57">
        <v>4</v>
      </c>
      <c r="I40" s="40">
        <f t="shared" si="4"/>
        <v>194000000</v>
      </c>
    </row>
    <row r="41" spans="1:11" ht="15" customHeight="1" x14ac:dyDescent="0.25">
      <c r="A41" s="60" t="s">
        <v>15</v>
      </c>
      <c r="B41" s="47">
        <v>1</v>
      </c>
      <c r="C41" s="8">
        <v>1</v>
      </c>
      <c r="D41" s="8">
        <v>1</v>
      </c>
      <c r="E41" s="48">
        <v>278</v>
      </c>
      <c r="F41" s="36">
        <v>1259</v>
      </c>
      <c r="G41" s="53">
        <v>50000000</v>
      </c>
      <c r="H41" s="57">
        <v>4</v>
      </c>
      <c r="I41" s="40">
        <f t="shared" si="4"/>
        <v>200000000</v>
      </c>
    </row>
    <row r="42" spans="1:11" ht="15" customHeight="1" x14ac:dyDescent="0.25">
      <c r="A42" s="60" t="s">
        <v>17</v>
      </c>
      <c r="B42" s="47">
        <v>1</v>
      </c>
      <c r="C42" s="8">
        <v>1</v>
      </c>
      <c r="D42" s="8">
        <v>1</v>
      </c>
      <c r="E42" s="48">
        <v>275</v>
      </c>
      <c r="F42" s="36">
        <v>1261</v>
      </c>
      <c r="G42" s="53">
        <v>55000000</v>
      </c>
      <c r="H42" s="57">
        <v>4</v>
      </c>
      <c r="I42" s="40">
        <f t="shared" si="4"/>
        <v>220000000</v>
      </c>
    </row>
    <row r="43" spans="1:11" ht="15" customHeight="1" x14ac:dyDescent="0.25">
      <c r="A43" s="60" t="s">
        <v>16</v>
      </c>
      <c r="B43" s="47">
        <v>1</v>
      </c>
      <c r="C43" s="8">
        <v>1</v>
      </c>
      <c r="D43" s="8">
        <v>1</v>
      </c>
      <c r="E43" s="48">
        <v>327</v>
      </c>
      <c r="F43" s="36">
        <v>1260</v>
      </c>
      <c r="G43" s="53">
        <v>65000000</v>
      </c>
      <c r="H43" s="57">
        <v>4</v>
      </c>
      <c r="I43" s="40">
        <f t="shared" si="4"/>
        <v>260000000</v>
      </c>
    </row>
    <row r="44" spans="1:11" ht="15" customHeight="1" x14ac:dyDescent="0.25">
      <c r="A44" s="60" t="s">
        <v>20</v>
      </c>
      <c r="B44" s="47">
        <v>1</v>
      </c>
      <c r="C44" s="8">
        <v>1</v>
      </c>
      <c r="D44" s="8">
        <v>1</v>
      </c>
      <c r="E44" s="48">
        <v>280</v>
      </c>
      <c r="F44" s="36">
        <v>1264</v>
      </c>
      <c r="G44" s="53">
        <v>70000000</v>
      </c>
      <c r="H44" s="57">
        <v>4</v>
      </c>
      <c r="I44" s="40">
        <f t="shared" si="4"/>
        <v>280000000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60" t="s">
        <v>12</v>
      </c>
      <c r="B46" s="47">
        <v>1</v>
      </c>
      <c r="C46" s="8">
        <v>1</v>
      </c>
      <c r="D46" s="8">
        <v>5</v>
      </c>
      <c r="E46" s="48">
        <v>41</v>
      </c>
      <c r="F46" s="36">
        <v>1256</v>
      </c>
      <c r="G46" s="53">
        <v>275000000</v>
      </c>
      <c r="H46" s="57"/>
      <c r="I46" s="40">
        <f>H46*G46</f>
        <v>0</v>
      </c>
    </row>
    <row r="47" spans="1:11" ht="15" customHeight="1" x14ac:dyDescent="0.25">
      <c r="A47" s="60" t="s">
        <v>7</v>
      </c>
      <c r="B47" s="47">
        <v>1</v>
      </c>
      <c r="C47" s="8">
        <v>1</v>
      </c>
      <c r="D47" s="8">
        <v>5</v>
      </c>
      <c r="E47" s="48">
        <v>26</v>
      </c>
      <c r="F47" s="36">
        <v>1251</v>
      </c>
      <c r="G47" s="53">
        <v>330000000</v>
      </c>
      <c r="H47" s="57"/>
      <c r="I47" s="40">
        <f>H47*G47</f>
        <v>0</v>
      </c>
    </row>
    <row r="48" spans="1:11" ht="15" customHeight="1" thickBot="1" x14ac:dyDescent="0.3">
      <c r="A48" s="61" t="s">
        <v>13</v>
      </c>
      <c r="B48" s="49">
        <v>1</v>
      </c>
      <c r="C48" s="50">
        <v>1</v>
      </c>
      <c r="D48" s="50">
        <v>5</v>
      </c>
      <c r="E48" s="51">
        <v>27</v>
      </c>
      <c r="F48" s="38">
        <v>1257</v>
      </c>
      <c r="G48" s="55">
        <v>380000000</v>
      </c>
      <c r="H48" s="58"/>
      <c r="I48" s="41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9"/>
  <sheetViews>
    <sheetView topLeftCell="A21" zoomScale="89" zoomScaleNormal="89" workbookViewId="0">
      <selection activeCell="J10" sqref="J10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4" style="1" customWidth="1"/>
    <col min="6" max="6" width="4.42578125" style="1" bestFit="1" customWidth="1"/>
    <col min="7" max="7" width="6.710937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56" t="s">
        <v>40</v>
      </c>
      <c r="E1" s="157"/>
      <c r="F1" s="157"/>
      <c r="G1" s="158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192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193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193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193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193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193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193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20</v>
      </c>
      <c r="K8" s="68">
        <f t="shared" si="0"/>
        <v>2400000</v>
      </c>
    </row>
    <row r="9" spans="1:11" x14ac:dyDescent="0.25">
      <c r="A9" s="193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10</v>
      </c>
      <c r="K9" s="68">
        <f t="shared" si="0"/>
        <v>1300000</v>
      </c>
    </row>
    <row r="10" spans="1:11" x14ac:dyDescent="0.25">
      <c r="A10" s="193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193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325000</v>
      </c>
      <c r="J11" s="71">
        <v>0</v>
      </c>
      <c r="K11" s="68">
        <f t="shared" si="0"/>
        <v>0</v>
      </c>
    </row>
    <row r="12" spans="1:11" x14ac:dyDescent="0.25">
      <c r="A12" s="193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59">
        <v>10000</v>
      </c>
      <c r="J12" s="71">
        <v>0</v>
      </c>
      <c r="K12" s="68">
        <f t="shared" si="0"/>
        <v>0</v>
      </c>
    </row>
    <row r="13" spans="1:11" x14ac:dyDescent="0.25">
      <c r="A13" s="193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193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193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193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193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193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193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193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193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5" si="2">I21*J21</f>
        <v>0</v>
      </c>
    </row>
    <row r="22" spans="1:11" x14ac:dyDescent="0.25">
      <c r="A22" s="193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193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194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184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185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185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185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185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185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185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185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185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185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185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185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185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185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185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186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187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188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189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190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0</v>
      </c>
      <c r="K44" s="68">
        <f t="shared" si="2"/>
        <v>0</v>
      </c>
    </row>
    <row r="45" spans="1:11" x14ac:dyDescent="0.25">
      <c r="A45" s="190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190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190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0</v>
      </c>
      <c r="K47" s="68">
        <f t="shared" si="2"/>
        <v>0</v>
      </c>
    </row>
    <row r="48" spans="1:11" x14ac:dyDescent="0.25">
      <c r="A48" s="190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190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0</v>
      </c>
      <c r="K49" s="68">
        <f t="shared" si="2"/>
        <v>0</v>
      </c>
    </row>
    <row r="50" spans="1:11" ht="15.75" thickBot="1" x14ac:dyDescent="0.3">
      <c r="A50" s="191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181" t="s">
        <v>100</v>
      </c>
      <c r="B51" s="111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182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183"/>
      <c r="B53" s="163" t="s">
        <v>101</v>
      </c>
      <c r="C53" s="167">
        <v>2</v>
      </c>
      <c r="D53" s="34">
        <v>4</v>
      </c>
      <c r="E53" s="17">
        <v>4</v>
      </c>
      <c r="F53" s="17">
        <v>34</v>
      </c>
      <c r="G53" s="168">
        <v>291</v>
      </c>
      <c r="H53" s="169">
        <v>1300</v>
      </c>
      <c r="I53" s="170">
        <v>65000</v>
      </c>
      <c r="J53" s="132">
        <v>0</v>
      </c>
      <c r="K53" s="69">
        <f t="shared" si="2"/>
        <v>0</v>
      </c>
    </row>
    <row r="54" spans="1:11" ht="15.75" customHeight="1" thickBot="1" x14ac:dyDescent="0.3">
      <c r="A54" s="179" t="s">
        <v>248</v>
      </c>
      <c r="B54" s="166" t="s">
        <v>249</v>
      </c>
      <c r="C54" s="35">
        <v>2</v>
      </c>
      <c r="D54" s="23">
        <v>4</v>
      </c>
      <c r="E54" s="18">
        <v>4</v>
      </c>
      <c r="F54" s="18">
        <v>7</v>
      </c>
      <c r="G54" s="24">
        <v>11037</v>
      </c>
      <c r="H54" s="35">
        <v>1301</v>
      </c>
      <c r="I54" s="52">
        <v>27000</v>
      </c>
      <c r="J54" s="70">
        <v>0</v>
      </c>
      <c r="K54" s="52">
        <f t="shared" si="2"/>
        <v>0</v>
      </c>
    </row>
    <row r="55" spans="1:11" ht="15.75" customHeight="1" thickBot="1" x14ac:dyDescent="0.3">
      <c r="A55" s="180"/>
      <c r="B55" s="166" t="s">
        <v>250</v>
      </c>
      <c r="C55" s="38">
        <v>2</v>
      </c>
      <c r="D55" s="27">
        <v>4</v>
      </c>
      <c r="E55" s="19">
        <v>4</v>
      </c>
      <c r="F55" s="19">
        <v>7</v>
      </c>
      <c r="G55" s="28">
        <v>11038</v>
      </c>
      <c r="H55" s="38">
        <v>1302</v>
      </c>
      <c r="I55" s="55">
        <v>110000</v>
      </c>
      <c r="J55" s="72">
        <v>10</v>
      </c>
      <c r="K55" s="55">
        <f t="shared" si="2"/>
        <v>1100000</v>
      </c>
    </row>
    <row r="56" spans="1:11" ht="15" customHeight="1" x14ac:dyDescent="0.25">
      <c r="H56" s="162"/>
      <c r="I56" s="171" t="s">
        <v>43</v>
      </c>
      <c r="J56" s="172"/>
      <c r="K56" s="173">
        <f>SUM(K2:K55)</f>
        <v>4800000</v>
      </c>
    </row>
    <row r="57" spans="1:11" ht="15.75" customHeight="1" thickBot="1" x14ac:dyDescent="0.3">
      <c r="I57" s="153"/>
      <c r="J57" s="154"/>
      <c r="K57" s="155"/>
    </row>
    <row r="58" spans="1:11" x14ac:dyDescent="0.25">
      <c r="G58" s="162"/>
    </row>
    <row r="59" spans="1:11" x14ac:dyDescent="0.25">
      <c r="K59" s="148"/>
    </row>
  </sheetData>
  <mergeCells count="6">
    <mergeCell ref="A2:A24"/>
    <mergeCell ref="A54:A55"/>
    <mergeCell ref="A51:A53"/>
    <mergeCell ref="A25:A40"/>
    <mergeCell ref="A41:A42"/>
    <mergeCell ref="A43:A5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65"/>
  <sheetViews>
    <sheetView topLeftCell="A16" zoomScaleNormal="100" workbookViewId="0">
      <selection activeCell="I61" sqref="I61:J62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15"/>
      <c r="B1" s="14" t="s">
        <v>150</v>
      </c>
      <c r="C1" s="15" t="s">
        <v>151</v>
      </c>
      <c r="D1" s="201" t="s">
        <v>40</v>
      </c>
      <c r="E1" s="202"/>
      <c r="F1" s="202"/>
      <c r="G1" s="203"/>
      <c r="H1" s="15"/>
      <c r="I1" s="43" t="s">
        <v>41</v>
      </c>
      <c r="J1" s="12" t="s">
        <v>42</v>
      </c>
      <c r="K1" s="113" t="s">
        <v>43</v>
      </c>
    </row>
    <row r="2" spans="1:11" ht="14.25" customHeight="1" x14ac:dyDescent="0.25">
      <c r="A2" s="212" t="s">
        <v>85</v>
      </c>
      <c r="B2" s="62" t="s">
        <v>201</v>
      </c>
      <c r="C2" s="35" t="s">
        <v>152</v>
      </c>
      <c r="D2" s="116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213"/>
      <c r="B3" s="63" t="s">
        <v>201</v>
      </c>
      <c r="C3" s="36" t="s">
        <v>152</v>
      </c>
      <c r="D3" s="117">
        <v>4</v>
      </c>
      <c r="E3" s="4">
        <v>5</v>
      </c>
      <c r="F3" s="4">
        <v>32</v>
      </c>
      <c r="G3" s="29">
        <v>31</v>
      </c>
      <c r="H3" s="42"/>
      <c r="I3" s="94">
        <v>1200</v>
      </c>
      <c r="J3" s="174">
        <v>0</v>
      </c>
      <c r="K3" s="40">
        <v>0</v>
      </c>
    </row>
    <row r="4" spans="1:11" ht="14.25" customHeight="1" x14ac:dyDescent="0.25">
      <c r="A4" s="213"/>
      <c r="B4" s="63" t="s">
        <v>202</v>
      </c>
      <c r="C4" s="36" t="s">
        <v>152</v>
      </c>
      <c r="D4" s="134">
        <v>4</v>
      </c>
      <c r="E4" s="2">
        <v>5</v>
      </c>
      <c r="F4" s="2">
        <v>9</v>
      </c>
      <c r="G4" s="3">
        <v>79</v>
      </c>
      <c r="H4" s="36">
        <v>1251</v>
      </c>
      <c r="I4" s="68">
        <v>2000</v>
      </c>
      <c r="J4" s="71">
        <v>0</v>
      </c>
      <c r="K4" s="53">
        <f t="shared" ref="K4:K60" si="0">I4*J4</f>
        <v>0</v>
      </c>
    </row>
    <row r="5" spans="1:11" ht="14.25" customHeight="1" x14ac:dyDescent="0.25">
      <c r="A5" s="213"/>
      <c r="B5" s="63" t="s">
        <v>153</v>
      </c>
      <c r="C5" s="36" t="s">
        <v>159</v>
      </c>
      <c r="D5" s="134">
        <v>4</v>
      </c>
      <c r="E5" s="2">
        <v>5</v>
      </c>
      <c r="F5" s="2">
        <v>36</v>
      </c>
      <c r="G5" s="3">
        <v>38</v>
      </c>
      <c r="H5" s="36">
        <v>1252</v>
      </c>
      <c r="I5" s="68">
        <v>22000</v>
      </c>
      <c r="J5" s="71">
        <v>0</v>
      </c>
      <c r="K5" s="53">
        <f t="shared" si="0"/>
        <v>0</v>
      </c>
    </row>
    <row r="6" spans="1:11" ht="14.25" customHeight="1" x14ac:dyDescent="0.25">
      <c r="A6" s="213"/>
      <c r="B6" s="63" t="s">
        <v>154</v>
      </c>
      <c r="C6" s="36" t="s">
        <v>159</v>
      </c>
      <c r="D6" s="134">
        <v>4</v>
      </c>
      <c r="E6" s="2">
        <v>5</v>
      </c>
      <c r="F6" s="2">
        <v>36</v>
      </c>
      <c r="G6" s="3">
        <v>36</v>
      </c>
      <c r="H6" s="36">
        <v>1253</v>
      </c>
      <c r="I6" s="68">
        <v>28000</v>
      </c>
      <c r="J6" s="71">
        <v>0</v>
      </c>
      <c r="K6" s="53">
        <f t="shared" si="0"/>
        <v>0</v>
      </c>
    </row>
    <row r="7" spans="1:11" ht="14.25" customHeight="1" x14ac:dyDescent="0.25">
      <c r="A7" s="213"/>
      <c r="B7" s="63" t="s">
        <v>155</v>
      </c>
      <c r="C7" s="36" t="s">
        <v>159</v>
      </c>
      <c r="D7" s="134">
        <v>4</v>
      </c>
      <c r="E7" s="2">
        <v>5</v>
      </c>
      <c r="F7" s="2">
        <v>36</v>
      </c>
      <c r="G7" s="3">
        <v>41</v>
      </c>
      <c r="H7" s="36">
        <v>1254</v>
      </c>
      <c r="I7" s="68">
        <v>65000</v>
      </c>
      <c r="J7" s="71">
        <v>0</v>
      </c>
      <c r="K7" s="53">
        <f t="shared" si="0"/>
        <v>0</v>
      </c>
    </row>
    <row r="8" spans="1:11" ht="14.25" customHeight="1" x14ac:dyDescent="0.25">
      <c r="A8" s="213"/>
      <c r="B8" s="63" t="s">
        <v>156</v>
      </c>
      <c r="C8" s="36" t="s">
        <v>183</v>
      </c>
      <c r="D8" s="134">
        <v>4</v>
      </c>
      <c r="E8" s="2">
        <v>5</v>
      </c>
      <c r="F8" s="2">
        <v>36</v>
      </c>
      <c r="G8" s="3">
        <v>85</v>
      </c>
      <c r="H8" s="36">
        <v>1255</v>
      </c>
      <c r="I8" s="68">
        <v>60000</v>
      </c>
      <c r="J8" s="71">
        <v>0</v>
      </c>
      <c r="K8" s="53">
        <f t="shared" si="0"/>
        <v>0</v>
      </c>
    </row>
    <row r="9" spans="1:11" ht="14.25" customHeight="1" x14ac:dyDescent="0.25">
      <c r="A9" s="213"/>
      <c r="B9" s="63" t="s">
        <v>157</v>
      </c>
      <c r="C9" s="36" t="s">
        <v>183</v>
      </c>
      <c r="D9" s="134">
        <v>4</v>
      </c>
      <c r="E9" s="2">
        <v>5</v>
      </c>
      <c r="F9" s="2">
        <v>36</v>
      </c>
      <c r="G9" s="3">
        <v>92</v>
      </c>
      <c r="H9" s="36">
        <v>1256</v>
      </c>
      <c r="I9" s="68">
        <v>50000</v>
      </c>
      <c r="J9" s="71">
        <v>0</v>
      </c>
      <c r="K9" s="53">
        <f t="shared" si="0"/>
        <v>0</v>
      </c>
    </row>
    <row r="10" spans="1:11" ht="14.25" customHeight="1" x14ac:dyDescent="0.25">
      <c r="A10" s="213"/>
      <c r="B10" s="63" t="s">
        <v>205</v>
      </c>
      <c r="C10" s="36" t="s">
        <v>183</v>
      </c>
      <c r="D10" s="134">
        <v>4</v>
      </c>
      <c r="E10" s="2">
        <v>5</v>
      </c>
      <c r="F10" s="2">
        <v>36</v>
      </c>
      <c r="G10" s="3">
        <v>86</v>
      </c>
      <c r="H10" s="36">
        <v>1257</v>
      </c>
      <c r="I10" s="68">
        <v>35000</v>
      </c>
      <c r="J10" s="71">
        <v>0</v>
      </c>
      <c r="K10" s="53">
        <f t="shared" si="0"/>
        <v>0</v>
      </c>
    </row>
    <row r="11" spans="1:11" ht="14.25" customHeight="1" x14ac:dyDescent="0.25">
      <c r="A11" s="213"/>
      <c r="B11" s="63" t="s">
        <v>158</v>
      </c>
      <c r="C11" s="36" t="s">
        <v>152</v>
      </c>
      <c r="D11" s="134">
        <v>4</v>
      </c>
      <c r="E11" s="2">
        <v>5</v>
      </c>
      <c r="F11" s="2">
        <v>7</v>
      </c>
      <c r="G11" s="3">
        <v>62</v>
      </c>
      <c r="H11" s="36">
        <v>1258</v>
      </c>
      <c r="I11" s="68">
        <v>12000</v>
      </c>
      <c r="J11" s="71">
        <v>0</v>
      </c>
      <c r="K11" s="53">
        <f t="shared" si="0"/>
        <v>0</v>
      </c>
    </row>
    <row r="12" spans="1:11" ht="14.25" customHeight="1" x14ac:dyDescent="0.25">
      <c r="A12" s="213"/>
      <c r="B12" s="63" t="s">
        <v>160</v>
      </c>
      <c r="C12" s="36" t="s">
        <v>183</v>
      </c>
      <c r="D12" s="134">
        <v>4</v>
      </c>
      <c r="E12" s="2">
        <v>4</v>
      </c>
      <c r="F12" s="2">
        <v>8</v>
      </c>
      <c r="G12" s="3">
        <v>280</v>
      </c>
      <c r="H12" s="36">
        <v>1259</v>
      </c>
      <c r="I12" s="68">
        <v>900000</v>
      </c>
      <c r="J12" s="71">
        <v>0</v>
      </c>
      <c r="K12" s="53">
        <v>0</v>
      </c>
    </row>
    <row r="13" spans="1:11" ht="14.25" customHeight="1" x14ac:dyDescent="0.25">
      <c r="A13" s="213"/>
      <c r="B13" s="63" t="s">
        <v>161</v>
      </c>
      <c r="C13" s="36" t="s">
        <v>183</v>
      </c>
      <c r="D13" s="134">
        <v>4</v>
      </c>
      <c r="E13" s="2">
        <v>4</v>
      </c>
      <c r="F13" s="2">
        <v>8</v>
      </c>
      <c r="G13" s="3">
        <v>132</v>
      </c>
      <c r="H13" s="36">
        <v>1260</v>
      </c>
      <c r="I13" s="68">
        <v>1600000</v>
      </c>
      <c r="J13" s="71">
        <v>0</v>
      </c>
      <c r="K13" s="53">
        <v>0</v>
      </c>
    </row>
    <row r="14" spans="1:11" ht="14.25" customHeight="1" x14ac:dyDescent="0.25">
      <c r="A14" s="213"/>
      <c r="B14" s="63" t="s">
        <v>162</v>
      </c>
      <c r="C14" s="36" t="s">
        <v>252</v>
      </c>
      <c r="D14" s="134">
        <v>4</v>
      </c>
      <c r="E14" s="2">
        <v>4</v>
      </c>
      <c r="F14" s="2">
        <v>8</v>
      </c>
      <c r="G14" s="3">
        <v>278</v>
      </c>
      <c r="H14" s="36">
        <v>1261</v>
      </c>
      <c r="I14" s="68">
        <v>1500000</v>
      </c>
      <c r="J14" s="71">
        <v>0</v>
      </c>
      <c r="K14" s="53">
        <f t="shared" si="0"/>
        <v>0</v>
      </c>
    </row>
    <row r="15" spans="1:11" ht="14.25" customHeight="1" x14ac:dyDescent="0.25">
      <c r="A15" s="213"/>
      <c r="B15" s="63" t="s">
        <v>163</v>
      </c>
      <c r="C15" s="36" t="s">
        <v>183</v>
      </c>
      <c r="D15" s="134">
        <v>4</v>
      </c>
      <c r="E15" s="2">
        <v>4</v>
      </c>
      <c r="F15" s="2">
        <v>8</v>
      </c>
      <c r="G15" s="3">
        <v>279</v>
      </c>
      <c r="H15" s="36">
        <v>1262</v>
      </c>
      <c r="I15" s="68">
        <v>4500000</v>
      </c>
      <c r="J15" s="71">
        <v>0</v>
      </c>
      <c r="K15" s="53">
        <f t="shared" si="0"/>
        <v>0</v>
      </c>
    </row>
    <row r="16" spans="1:11" ht="14.25" customHeight="1" x14ac:dyDescent="0.25">
      <c r="A16" s="213"/>
      <c r="B16" s="63" t="s">
        <v>164</v>
      </c>
      <c r="C16" s="36" t="s">
        <v>196</v>
      </c>
      <c r="D16" s="134">
        <v>4</v>
      </c>
      <c r="E16" s="2">
        <v>4</v>
      </c>
      <c r="F16" s="2">
        <v>8</v>
      </c>
      <c r="G16" s="3">
        <v>65</v>
      </c>
      <c r="H16" s="36">
        <v>1263</v>
      </c>
      <c r="I16" s="68">
        <v>350000</v>
      </c>
      <c r="J16" s="71">
        <v>0</v>
      </c>
      <c r="K16" s="53">
        <f t="shared" si="0"/>
        <v>0</v>
      </c>
    </row>
    <row r="17" spans="1:11" ht="14.25" customHeight="1" x14ac:dyDescent="0.25">
      <c r="A17" s="213"/>
      <c r="B17" s="63" t="s">
        <v>165</v>
      </c>
      <c r="C17" s="36" t="s">
        <v>197</v>
      </c>
      <c r="D17" s="134">
        <v>4</v>
      </c>
      <c r="E17" s="2">
        <v>4</v>
      </c>
      <c r="F17" s="2">
        <v>8</v>
      </c>
      <c r="G17" s="3">
        <v>289</v>
      </c>
      <c r="H17" s="36">
        <v>1264</v>
      </c>
      <c r="I17" s="68">
        <v>20000</v>
      </c>
      <c r="J17" s="71">
        <v>0</v>
      </c>
      <c r="K17" s="53">
        <f t="shared" si="0"/>
        <v>0</v>
      </c>
    </row>
    <row r="18" spans="1:11" ht="14.25" customHeight="1" x14ac:dyDescent="0.25">
      <c r="A18" s="213"/>
      <c r="B18" s="63" t="s">
        <v>166</v>
      </c>
      <c r="C18" s="36" t="s">
        <v>183</v>
      </c>
      <c r="D18" s="134">
        <v>4</v>
      </c>
      <c r="E18" s="2">
        <v>4</v>
      </c>
      <c r="F18" s="2">
        <v>8</v>
      </c>
      <c r="G18" s="3">
        <v>77</v>
      </c>
      <c r="H18" s="36">
        <v>1265</v>
      </c>
      <c r="I18" s="68">
        <v>180000</v>
      </c>
      <c r="J18" s="71">
        <v>0</v>
      </c>
      <c r="K18" s="53">
        <f t="shared" si="0"/>
        <v>0</v>
      </c>
    </row>
    <row r="19" spans="1:11" ht="14.25" customHeight="1" x14ac:dyDescent="0.25">
      <c r="A19" s="213"/>
      <c r="B19" s="63" t="s">
        <v>167</v>
      </c>
      <c r="C19" s="36" t="s">
        <v>183</v>
      </c>
      <c r="D19" s="134">
        <v>4</v>
      </c>
      <c r="E19" s="2">
        <v>4</v>
      </c>
      <c r="F19" s="2">
        <v>8</v>
      </c>
      <c r="G19" s="3">
        <v>70</v>
      </c>
      <c r="H19" s="36">
        <v>1266</v>
      </c>
      <c r="I19" s="68">
        <v>190000</v>
      </c>
      <c r="J19" s="71">
        <v>0</v>
      </c>
      <c r="K19" s="53">
        <f t="shared" si="0"/>
        <v>0</v>
      </c>
    </row>
    <row r="20" spans="1:11" ht="14.25" customHeight="1" x14ac:dyDescent="0.25">
      <c r="A20" s="213"/>
      <c r="B20" s="63" t="s">
        <v>168</v>
      </c>
      <c r="C20" s="36" t="s">
        <v>196</v>
      </c>
      <c r="D20" s="134">
        <v>4</v>
      </c>
      <c r="E20" s="2">
        <v>4</v>
      </c>
      <c r="F20" s="2">
        <v>8</v>
      </c>
      <c r="G20" s="3">
        <v>60</v>
      </c>
      <c r="H20" s="36">
        <v>1267</v>
      </c>
      <c r="I20" s="68">
        <v>80000</v>
      </c>
      <c r="J20" s="71">
        <v>0</v>
      </c>
      <c r="K20" s="53">
        <f t="shared" si="0"/>
        <v>0</v>
      </c>
    </row>
    <row r="21" spans="1:11" ht="14.25" customHeight="1" x14ac:dyDescent="0.25">
      <c r="A21" s="213"/>
      <c r="B21" s="63" t="s">
        <v>169</v>
      </c>
      <c r="C21" s="36" t="s">
        <v>181</v>
      </c>
      <c r="D21" s="134">
        <v>4</v>
      </c>
      <c r="E21" s="2">
        <v>4</v>
      </c>
      <c r="F21" s="2">
        <v>8</v>
      </c>
      <c r="G21" s="3">
        <v>292</v>
      </c>
      <c r="H21" s="36">
        <v>1268</v>
      </c>
      <c r="I21" s="68">
        <v>35000</v>
      </c>
      <c r="J21" s="71">
        <v>0</v>
      </c>
      <c r="K21" s="53">
        <f t="shared" si="0"/>
        <v>0</v>
      </c>
    </row>
    <row r="22" spans="1:11" ht="14.25" customHeight="1" x14ac:dyDescent="0.25">
      <c r="A22" s="213"/>
      <c r="B22" s="63" t="s">
        <v>170</v>
      </c>
      <c r="C22" s="36" t="s">
        <v>181</v>
      </c>
      <c r="D22" s="134">
        <v>4</v>
      </c>
      <c r="E22" s="2">
        <v>4</v>
      </c>
      <c r="F22" s="2">
        <v>8</v>
      </c>
      <c r="G22" s="3">
        <v>293</v>
      </c>
      <c r="H22" s="36">
        <v>1269</v>
      </c>
      <c r="I22" s="68">
        <v>36000</v>
      </c>
      <c r="J22" s="71">
        <v>0</v>
      </c>
      <c r="K22" s="53">
        <f t="shared" si="0"/>
        <v>0</v>
      </c>
    </row>
    <row r="23" spans="1:11" ht="14.25" customHeight="1" x14ac:dyDescent="0.25">
      <c r="A23" s="213"/>
      <c r="B23" s="63" t="s">
        <v>206</v>
      </c>
      <c r="C23" s="36" t="s">
        <v>183</v>
      </c>
      <c r="D23" s="134">
        <v>4</v>
      </c>
      <c r="E23" s="2">
        <v>4</v>
      </c>
      <c r="F23" s="2">
        <v>8</v>
      </c>
      <c r="G23" s="3">
        <v>59</v>
      </c>
      <c r="H23" s="36">
        <v>1270</v>
      </c>
      <c r="I23" s="68">
        <v>150000</v>
      </c>
      <c r="J23" s="71">
        <v>0</v>
      </c>
      <c r="K23" s="53">
        <f t="shared" si="0"/>
        <v>0</v>
      </c>
    </row>
    <row r="24" spans="1:11" ht="14.25" customHeight="1" x14ac:dyDescent="0.25">
      <c r="A24" s="213"/>
      <c r="B24" s="63" t="s">
        <v>245</v>
      </c>
      <c r="C24" s="36" t="s">
        <v>183</v>
      </c>
      <c r="D24" s="134">
        <v>4</v>
      </c>
      <c r="E24" s="2">
        <v>5</v>
      </c>
      <c r="F24" s="2">
        <v>36</v>
      </c>
      <c r="G24" s="3">
        <v>459</v>
      </c>
      <c r="H24" s="36">
        <v>1500</v>
      </c>
      <c r="I24" s="68">
        <v>100000</v>
      </c>
      <c r="J24" s="71">
        <v>0</v>
      </c>
      <c r="K24" s="53">
        <f t="shared" si="0"/>
        <v>0</v>
      </c>
    </row>
    <row r="25" spans="1:11" ht="14.25" customHeight="1" x14ac:dyDescent="0.25">
      <c r="A25" s="213"/>
      <c r="B25" s="63" t="s">
        <v>246</v>
      </c>
      <c r="C25" s="36" t="s">
        <v>183</v>
      </c>
      <c r="D25" s="134">
        <v>4</v>
      </c>
      <c r="E25" s="2">
        <v>5</v>
      </c>
      <c r="F25" s="2">
        <v>36</v>
      </c>
      <c r="G25" s="3">
        <v>47</v>
      </c>
      <c r="H25" s="36">
        <v>1501</v>
      </c>
      <c r="I25" s="68">
        <v>200000</v>
      </c>
      <c r="J25" s="71">
        <v>0</v>
      </c>
      <c r="K25" s="53">
        <f t="shared" si="0"/>
        <v>0</v>
      </c>
    </row>
    <row r="26" spans="1:11" ht="14.25" customHeight="1" x14ac:dyDescent="0.25">
      <c r="A26" s="213"/>
      <c r="B26" s="63" t="s">
        <v>207</v>
      </c>
      <c r="C26" s="36" t="s">
        <v>181</v>
      </c>
      <c r="D26" s="134">
        <v>4</v>
      </c>
      <c r="E26" s="2">
        <v>4</v>
      </c>
      <c r="F26" s="2">
        <v>8</v>
      </c>
      <c r="G26" s="3">
        <v>39</v>
      </c>
      <c r="H26" s="36">
        <v>1271</v>
      </c>
      <c r="I26" s="68">
        <v>125000</v>
      </c>
      <c r="J26" s="71">
        <v>0</v>
      </c>
      <c r="K26" s="53">
        <f t="shared" si="0"/>
        <v>0</v>
      </c>
    </row>
    <row r="27" spans="1:11" ht="14.25" customHeight="1" x14ac:dyDescent="0.25">
      <c r="A27" s="213"/>
      <c r="B27" s="63" t="s">
        <v>171</v>
      </c>
      <c r="C27" s="36" t="s">
        <v>182</v>
      </c>
      <c r="D27" s="134">
        <v>4</v>
      </c>
      <c r="E27" s="2">
        <v>7</v>
      </c>
      <c r="F27" s="2">
        <v>33</v>
      </c>
      <c r="G27" s="3">
        <v>147</v>
      </c>
      <c r="H27" s="36">
        <v>1272</v>
      </c>
      <c r="I27" s="68">
        <v>5000</v>
      </c>
      <c r="J27" s="71">
        <v>0</v>
      </c>
      <c r="K27" s="53">
        <f t="shared" si="0"/>
        <v>0</v>
      </c>
    </row>
    <row r="28" spans="1:11" ht="14.25" customHeight="1" x14ac:dyDescent="0.25">
      <c r="A28" s="213"/>
      <c r="B28" s="63" t="s">
        <v>172</v>
      </c>
      <c r="C28" s="36" t="s">
        <v>182</v>
      </c>
      <c r="D28" s="134">
        <v>4</v>
      </c>
      <c r="E28" s="2">
        <v>7</v>
      </c>
      <c r="F28" s="2">
        <v>33</v>
      </c>
      <c r="G28" s="3">
        <v>145</v>
      </c>
      <c r="H28" s="36">
        <v>1273</v>
      </c>
      <c r="I28" s="68">
        <v>5200</v>
      </c>
      <c r="J28" s="71">
        <v>0</v>
      </c>
      <c r="K28" s="53">
        <f t="shared" si="0"/>
        <v>0</v>
      </c>
    </row>
    <row r="29" spans="1:11" ht="14.25" customHeight="1" thickBot="1" x14ac:dyDescent="0.3">
      <c r="A29" s="213"/>
      <c r="B29" s="65" t="s">
        <v>173</v>
      </c>
      <c r="C29" s="38" t="s">
        <v>182</v>
      </c>
      <c r="D29" s="136">
        <v>4</v>
      </c>
      <c r="E29" s="19">
        <v>7</v>
      </c>
      <c r="F29" s="19">
        <v>33</v>
      </c>
      <c r="G29" s="22">
        <v>144</v>
      </c>
      <c r="H29" s="38">
        <v>1274</v>
      </c>
      <c r="I29" s="73">
        <v>4800</v>
      </c>
      <c r="J29" s="72">
        <v>0</v>
      </c>
      <c r="K29" s="55">
        <f t="shared" si="0"/>
        <v>0</v>
      </c>
    </row>
    <row r="30" spans="1:11" ht="14.25" customHeight="1" x14ac:dyDescent="0.25">
      <c r="A30" s="204" t="s">
        <v>86</v>
      </c>
      <c r="B30" s="142" t="s">
        <v>184</v>
      </c>
      <c r="C30" s="42" t="s">
        <v>152</v>
      </c>
      <c r="D30" s="23">
        <v>4</v>
      </c>
      <c r="E30" s="18">
        <v>5</v>
      </c>
      <c r="F30" s="18">
        <v>9</v>
      </c>
      <c r="G30" s="21">
        <v>6</v>
      </c>
      <c r="H30" s="35">
        <v>1275</v>
      </c>
      <c r="I30" s="67">
        <v>3000</v>
      </c>
      <c r="J30" s="70">
        <v>0</v>
      </c>
      <c r="K30" s="52">
        <f t="shared" si="0"/>
        <v>0</v>
      </c>
    </row>
    <row r="31" spans="1:11" ht="14.25" customHeight="1" x14ac:dyDescent="0.25">
      <c r="A31" s="204"/>
      <c r="B31" s="139" t="s">
        <v>185</v>
      </c>
      <c r="C31" s="36" t="s">
        <v>152</v>
      </c>
      <c r="D31" s="25">
        <v>4</v>
      </c>
      <c r="E31" s="2">
        <v>5</v>
      </c>
      <c r="F31" s="2">
        <v>9</v>
      </c>
      <c r="G31" s="3">
        <v>7</v>
      </c>
      <c r="H31" s="36">
        <v>1276</v>
      </c>
      <c r="I31" s="68">
        <v>6000</v>
      </c>
      <c r="J31" s="71">
        <v>0</v>
      </c>
      <c r="K31" s="53">
        <f t="shared" si="0"/>
        <v>0</v>
      </c>
    </row>
    <row r="32" spans="1:11" ht="14.25" customHeight="1" x14ac:dyDescent="0.25">
      <c r="A32" s="204"/>
      <c r="B32" s="139" t="s">
        <v>186</v>
      </c>
      <c r="C32" s="36" t="s">
        <v>152</v>
      </c>
      <c r="D32" s="25">
        <v>4</v>
      </c>
      <c r="E32" s="2">
        <v>5</v>
      </c>
      <c r="F32" s="2">
        <v>37</v>
      </c>
      <c r="G32" s="3">
        <v>4</v>
      </c>
      <c r="H32" s="36">
        <v>1277</v>
      </c>
      <c r="I32" s="68">
        <v>8000</v>
      </c>
      <c r="J32" s="71">
        <v>0</v>
      </c>
      <c r="K32" s="53">
        <f t="shared" si="0"/>
        <v>0</v>
      </c>
    </row>
    <row r="33" spans="1:12" ht="14.25" customHeight="1" x14ac:dyDescent="0.25">
      <c r="A33" s="204"/>
      <c r="B33" s="139" t="s">
        <v>187</v>
      </c>
      <c r="C33" s="36" t="s">
        <v>182</v>
      </c>
      <c r="D33" s="25">
        <v>4</v>
      </c>
      <c r="E33" s="2">
        <v>7</v>
      </c>
      <c r="F33" s="2">
        <v>33</v>
      </c>
      <c r="G33" s="3">
        <v>442</v>
      </c>
      <c r="H33" s="36">
        <v>1278</v>
      </c>
      <c r="I33" s="68">
        <v>2500</v>
      </c>
      <c r="J33" s="71">
        <v>0</v>
      </c>
      <c r="K33" s="53">
        <f t="shared" si="0"/>
        <v>0</v>
      </c>
    </row>
    <row r="34" spans="1:12" ht="14.25" customHeight="1" x14ac:dyDescent="0.25">
      <c r="A34" s="204"/>
      <c r="B34" s="139" t="s">
        <v>188</v>
      </c>
      <c r="C34" s="36" t="s">
        <v>182</v>
      </c>
      <c r="D34" s="25">
        <v>4</v>
      </c>
      <c r="E34" s="2">
        <v>7</v>
      </c>
      <c r="F34" s="2">
        <v>33</v>
      </c>
      <c r="G34" s="3">
        <v>441</v>
      </c>
      <c r="H34" s="36">
        <v>1279</v>
      </c>
      <c r="I34" s="68">
        <v>2400</v>
      </c>
      <c r="J34" s="71">
        <v>0</v>
      </c>
      <c r="K34" s="53">
        <f t="shared" si="0"/>
        <v>0</v>
      </c>
    </row>
    <row r="35" spans="1:12" ht="14.25" customHeight="1" x14ac:dyDescent="0.25">
      <c r="A35" s="204"/>
      <c r="B35" s="139" t="s">
        <v>189</v>
      </c>
      <c r="C35" s="36" t="s">
        <v>182</v>
      </c>
      <c r="D35" s="25">
        <v>4</v>
      </c>
      <c r="E35" s="2">
        <v>7</v>
      </c>
      <c r="F35" s="2">
        <v>33</v>
      </c>
      <c r="G35" s="3">
        <v>32</v>
      </c>
      <c r="H35" s="36">
        <v>1280</v>
      </c>
      <c r="I35" s="68">
        <v>6000</v>
      </c>
      <c r="J35" s="71">
        <v>0</v>
      </c>
      <c r="K35" s="53">
        <f t="shared" si="0"/>
        <v>0</v>
      </c>
    </row>
    <row r="36" spans="1:12" ht="14.25" customHeight="1" x14ac:dyDescent="0.25">
      <c r="A36" s="204"/>
      <c r="B36" s="139" t="s">
        <v>190</v>
      </c>
      <c r="C36" s="36" t="s">
        <v>182</v>
      </c>
      <c r="D36" s="25">
        <v>4</v>
      </c>
      <c r="E36" s="2">
        <v>7</v>
      </c>
      <c r="F36" s="2">
        <v>33</v>
      </c>
      <c r="G36" s="3">
        <v>155</v>
      </c>
      <c r="H36" s="36">
        <v>1281</v>
      </c>
      <c r="I36" s="68">
        <v>8500</v>
      </c>
      <c r="J36" s="71">
        <v>0</v>
      </c>
      <c r="K36" s="53">
        <f t="shared" si="0"/>
        <v>0</v>
      </c>
    </row>
    <row r="37" spans="1:12" ht="14.25" customHeight="1" x14ac:dyDescent="0.25">
      <c r="A37" s="204"/>
      <c r="B37" s="139" t="s">
        <v>227</v>
      </c>
      <c r="C37" s="36" t="s">
        <v>181</v>
      </c>
      <c r="D37" s="25">
        <v>4</v>
      </c>
      <c r="E37" s="2">
        <v>4</v>
      </c>
      <c r="F37" s="2">
        <v>8</v>
      </c>
      <c r="G37" s="3">
        <v>353</v>
      </c>
      <c r="H37" s="36">
        <v>1282</v>
      </c>
      <c r="I37" s="68">
        <v>100000</v>
      </c>
      <c r="J37" s="71">
        <v>0</v>
      </c>
      <c r="K37" s="53">
        <f t="shared" si="0"/>
        <v>0</v>
      </c>
    </row>
    <row r="38" spans="1:12" ht="14.25" customHeight="1" x14ac:dyDescent="0.25">
      <c r="A38" s="204"/>
      <c r="B38" s="139" t="s">
        <v>228</v>
      </c>
      <c r="C38" s="36" t="s">
        <v>181</v>
      </c>
      <c r="D38" s="25">
        <v>4</v>
      </c>
      <c r="E38" s="2">
        <v>4</v>
      </c>
      <c r="F38" s="2">
        <v>8</v>
      </c>
      <c r="G38" s="3">
        <v>354</v>
      </c>
      <c r="H38" s="36">
        <v>1283</v>
      </c>
      <c r="I38" s="68">
        <v>80000</v>
      </c>
      <c r="J38" s="71">
        <v>0</v>
      </c>
      <c r="K38" s="53">
        <f t="shared" si="0"/>
        <v>0</v>
      </c>
    </row>
    <row r="39" spans="1:12" ht="14.25" customHeight="1" x14ac:dyDescent="0.25">
      <c r="A39" s="204"/>
      <c r="B39" s="139" t="s">
        <v>225</v>
      </c>
      <c r="C39" s="36" t="s">
        <v>181</v>
      </c>
      <c r="D39" s="25">
        <v>4</v>
      </c>
      <c r="E39" s="2">
        <v>4</v>
      </c>
      <c r="F39" s="2">
        <v>8</v>
      </c>
      <c r="G39" s="3">
        <v>58</v>
      </c>
      <c r="H39" s="36">
        <v>1284</v>
      </c>
      <c r="I39" s="68">
        <v>135000</v>
      </c>
      <c r="J39" s="71">
        <v>0</v>
      </c>
      <c r="K39" s="53">
        <f t="shared" si="0"/>
        <v>0</v>
      </c>
    </row>
    <row r="40" spans="1:12" ht="14.25" customHeight="1" x14ac:dyDescent="0.25">
      <c r="A40" s="204"/>
      <c r="B40" s="139" t="s">
        <v>193</v>
      </c>
      <c r="C40" s="36" t="s">
        <v>196</v>
      </c>
      <c r="D40" s="25">
        <v>4</v>
      </c>
      <c r="E40" s="2">
        <v>4</v>
      </c>
      <c r="F40" s="2">
        <v>8</v>
      </c>
      <c r="G40" s="3">
        <v>46</v>
      </c>
      <c r="H40" s="36">
        <v>1285</v>
      </c>
      <c r="I40" s="68">
        <v>1000000</v>
      </c>
      <c r="J40" s="71">
        <v>0</v>
      </c>
      <c r="K40" s="53">
        <f t="shared" si="0"/>
        <v>0</v>
      </c>
    </row>
    <row r="41" spans="1:12" ht="14.25" customHeight="1" x14ac:dyDescent="0.25">
      <c r="A41" s="204"/>
      <c r="B41" s="139" t="s">
        <v>226</v>
      </c>
      <c r="C41" s="36" t="s">
        <v>183</v>
      </c>
      <c r="D41" s="25">
        <v>4</v>
      </c>
      <c r="E41" s="2">
        <v>4</v>
      </c>
      <c r="F41" s="2">
        <v>8</v>
      </c>
      <c r="G41" s="3">
        <v>45</v>
      </c>
      <c r="H41" s="36">
        <v>1286</v>
      </c>
      <c r="I41" s="68">
        <v>450000</v>
      </c>
      <c r="J41" s="71">
        <v>0</v>
      </c>
      <c r="K41" s="53">
        <f t="shared" si="0"/>
        <v>0</v>
      </c>
      <c r="L41" s="112"/>
    </row>
    <row r="42" spans="1:12" ht="14.25" customHeight="1" x14ac:dyDescent="0.25">
      <c r="A42" s="204"/>
      <c r="B42" s="139" t="s">
        <v>194</v>
      </c>
      <c r="C42" s="36" t="s">
        <v>196</v>
      </c>
      <c r="D42" s="25">
        <v>4</v>
      </c>
      <c r="E42" s="2">
        <v>4</v>
      </c>
      <c r="F42" s="2">
        <v>8</v>
      </c>
      <c r="G42" s="3">
        <v>287</v>
      </c>
      <c r="H42" s="36">
        <v>1287</v>
      </c>
      <c r="I42" s="68">
        <v>600000</v>
      </c>
      <c r="J42" s="71">
        <v>0</v>
      </c>
      <c r="K42" s="53">
        <f t="shared" si="0"/>
        <v>0</v>
      </c>
    </row>
    <row r="43" spans="1:12" ht="14.25" customHeight="1" thickBot="1" x14ac:dyDescent="0.3">
      <c r="A43" s="205"/>
      <c r="B43" s="143" t="s">
        <v>195</v>
      </c>
      <c r="C43" s="38" t="s">
        <v>183</v>
      </c>
      <c r="D43" s="27">
        <v>4</v>
      </c>
      <c r="E43" s="19">
        <v>4</v>
      </c>
      <c r="F43" s="19">
        <v>8</v>
      </c>
      <c r="G43" s="22">
        <v>75</v>
      </c>
      <c r="H43" s="38">
        <v>1288</v>
      </c>
      <c r="I43" s="73">
        <v>550000</v>
      </c>
      <c r="J43" s="72">
        <v>0</v>
      </c>
      <c r="K43" s="55">
        <f t="shared" si="0"/>
        <v>0</v>
      </c>
    </row>
    <row r="44" spans="1:12" ht="14.25" customHeight="1" x14ac:dyDescent="0.25">
      <c r="A44" s="206" t="s">
        <v>87</v>
      </c>
      <c r="B44" s="144" t="s">
        <v>198</v>
      </c>
      <c r="C44" s="35" t="s">
        <v>196</v>
      </c>
      <c r="D44" s="23">
        <v>4</v>
      </c>
      <c r="E44" s="18">
        <v>4</v>
      </c>
      <c r="F44" s="18">
        <v>8</v>
      </c>
      <c r="G44" s="21">
        <v>305</v>
      </c>
      <c r="H44" s="35">
        <v>1289</v>
      </c>
      <c r="I44" s="67">
        <v>600000</v>
      </c>
      <c r="J44" s="70">
        <v>0</v>
      </c>
      <c r="K44" s="52">
        <f t="shared" si="0"/>
        <v>0</v>
      </c>
    </row>
    <row r="45" spans="1:12" ht="14.25" customHeight="1" x14ac:dyDescent="0.25">
      <c r="A45" s="207"/>
      <c r="B45" s="140" t="s">
        <v>199</v>
      </c>
      <c r="C45" s="36" t="s">
        <v>183</v>
      </c>
      <c r="D45" s="25">
        <v>4</v>
      </c>
      <c r="E45" s="2">
        <v>4</v>
      </c>
      <c r="F45" s="2">
        <v>8</v>
      </c>
      <c r="G45" s="3">
        <v>295</v>
      </c>
      <c r="H45" s="36">
        <v>1290</v>
      </c>
      <c r="I45" s="68">
        <v>450000</v>
      </c>
      <c r="J45" s="71">
        <v>0</v>
      </c>
      <c r="K45" s="53">
        <f t="shared" si="0"/>
        <v>0</v>
      </c>
    </row>
    <row r="46" spans="1:12" ht="14.25" customHeight="1" x14ac:dyDescent="0.25">
      <c r="A46" s="207"/>
      <c r="B46" s="140" t="s">
        <v>200</v>
      </c>
      <c r="C46" s="36" t="s">
        <v>183</v>
      </c>
      <c r="D46" s="25">
        <v>4</v>
      </c>
      <c r="E46" s="2">
        <v>4</v>
      </c>
      <c r="F46" s="2">
        <v>8</v>
      </c>
      <c r="G46" s="3">
        <v>298</v>
      </c>
      <c r="H46" s="36">
        <v>1291</v>
      </c>
      <c r="I46" s="68">
        <v>440000</v>
      </c>
      <c r="J46" s="71">
        <v>0</v>
      </c>
      <c r="K46" s="53">
        <f t="shared" si="0"/>
        <v>0</v>
      </c>
    </row>
    <row r="47" spans="1:12" ht="14.25" customHeight="1" x14ac:dyDescent="0.25">
      <c r="A47" s="207"/>
      <c r="B47" s="140" t="s">
        <v>174</v>
      </c>
      <c r="C47" s="36" t="s">
        <v>183</v>
      </c>
      <c r="D47" s="25">
        <v>4</v>
      </c>
      <c r="E47" s="2">
        <v>4</v>
      </c>
      <c r="F47" s="2">
        <v>8</v>
      </c>
      <c r="G47" s="3">
        <v>432</v>
      </c>
      <c r="H47" s="36">
        <v>1292</v>
      </c>
      <c r="I47" s="68">
        <v>80000</v>
      </c>
      <c r="J47" s="71">
        <v>0</v>
      </c>
      <c r="K47" s="53">
        <f t="shared" si="0"/>
        <v>0</v>
      </c>
    </row>
    <row r="48" spans="1:12" ht="14.25" customHeight="1" x14ac:dyDescent="0.25">
      <c r="A48" s="207"/>
      <c r="B48" s="140" t="s">
        <v>175</v>
      </c>
      <c r="C48" s="36" t="s">
        <v>183</v>
      </c>
      <c r="D48" s="25">
        <v>4</v>
      </c>
      <c r="E48" s="2">
        <v>4</v>
      </c>
      <c r="F48" s="2">
        <v>8</v>
      </c>
      <c r="G48" s="3">
        <v>433</v>
      </c>
      <c r="H48" s="36">
        <v>1293</v>
      </c>
      <c r="I48" s="68">
        <v>50000</v>
      </c>
      <c r="J48" s="71">
        <v>0</v>
      </c>
      <c r="K48" s="53">
        <f t="shared" si="0"/>
        <v>0</v>
      </c>
    </row>
    <row r="49" spans="1:12" ht="14.25" customHeight="1" x14ac:dyDescent="0.25">
      <c r="A49" s="207"/>
      <c r="B49" s="140" t="s">
        <v>176</v>
      </c>
      <c r="C49" s="36" t="s">
        <v>203</v>
      </c>
      <c r="D49" s="25">
        <v>4</v>
      </c>
      <c r="E49" s="2">
        <v>4</v>
      </c>
      <c r="F49" s="2">
        <v>8</v>
      </c>
      <c r="G49" s="3">
        <v>362</v>
      </c>
      <c r="H49" s="36">
        <v>1294</v>
      </c>
      <c r="I49" s="68">
        <v>950000</v>
      </c>
      <c r="J49" s="71">
        <v>0</v>
      </c>
      <c r="K49" s="53">
        <f t="shared" si="0"/>
        <v>0</v>
      </c>
    </row>
    <row r="50" spans="1:12" ht="14.25" customHeight="1" x14ac:dyDescent="0.25">
      <c r="A50" s="207"/>
      <c r="B50" s="140" t="s">
        <v>177</v>
      </c>
      <c r="C50" s="36" t="s">
        <v>183</v>
      </c>
      <c r="D50" s="25">
        <v>4</v>
      </c>
      <c r="E50" s="2">
        <v>4</v>
      </c>
      <c r="F50" s="2">
        <v>8</v>
      </c>
      <c r="G50" s="3">
        <v>304</v>
      </c>
      <c r="H50" s="36">
        <v>1295</v>
      </c>
      <c r="I50" s="68">
        <v>1300000</v>
      </c>
      <c r="J50" s="71">
        <v>0</v>
      </c>
      <c r="K50" s="53">
        <f t="shared" si="0"/>
        <v>0</v>
      </c>
    </row>
    <row r="51" spans="1:12" ht="14.25" customHeight="1" thickBot="1" x14ac:dyDescent="0.3">
      <c r="A51" s="208"/>
      <c r="B51" s="150" t="s">
        <v>180</v>
      </c>
      <c r="C51" s="38" t="s">
        <v>181</v>
      </c>
      <c r="D51" s="27">
        <v>4</v>
      </c>
      <c r="E51" s="19">
        <v>4</v>
      </c>
      <c r="F51" s="19">
        <v>8</v>
      </c>
      <c r="G51" s="22">
        <v>298</v>
      </c>
      <c r="H51" s="38">
        <v>1296</v>
      </c>
      <c r="I51" s="69">
        <v>35000</v>
      </c>
      <c r="J51" s="132">
        <v>0</v>
      </c>
      <c r="K51" s="145">
        <f t="shared" si="0"/>
        <v>0</v>
      </c>
    </row>
    <row r="52" spans="1:12" ht="14.25" customHeight="1" x14ac:dyDescent="0.25">
      <c r="A52" s="209" t="s">
        <v>88</v>
      </c>
      <c r="B52" s="108" t="s">
        <v>178</v>
      </c>
      <c r="C52" s="35" t="s">
        <v>182</v>
      </c>
      <c r="D52" s="23"/>
      <c r="E52" s="18"/>
      <c r="F52" s="18"/>
      <c r="G52" s="21"/>
      <c r="H52" s="35">
        <v>1297</v>
      </c>
      <c r="I52" s="67">
        <v>0</v>
      </c>
      <c r="J52" s="70">
        <v>0</v>
      </c>
      <c r="K52" s="52">
        <f t="shared" si="0"/>
        <v>0</v>
      </c>
    </row>
    <row r="53" spans="1:12" ht="14.25" customHeight="1" x14ac:dyDescent="0.25">
      <c r="A53" s="210"/>
      <c r="B53" s="141" t="s">
        <v>204</v>
      </c>
      <c r="C53" s="36" t="s">
        <v>152</v>
      </c>
      <c r="D53" s="25">
        <v>4</v>
      </c>
      <c r="E53" s="2">
        <v>5</v>
      </c>
      <c r="F53" s="2">
        <v>9</v>
      </c>
      <c r="G53" s="3">
        <v>389</v>
      </c>
      <c r="H53" s="36">
        <v>1298</v>
      </c>
      <c r="I53" s="68">
        <v>2000</v>
      </c>
      <c r="J53" s="71">
        <v>0</v>
      </c>
      <c r="K53" s="53">
        <f t="shared" si="0"/>
        <v>0</v>
      </c>
    </row>
    <row r="54" spans="1:12" ht="14.25" customHeight="1" x14ac:dyDescent="0.25">
      <c r="A54" s="210"/>
      <c r="B54" s="141" t="s">
        <v>251</v>
      </c>
      <c r="C54" s="36" t="s">
        <v>182</v>
      </c>
      <c r="D54" s="25">
        <v>4</v>
      </c>
      <c r="E54" s="2">
        <v>7</v>
      </c>
      <c r="F54" s="2">
        <v>33</v>
      </c>
      <c r="G54" s="3">
        <v>380</v>
      </c>
      <c r="H54" s="36">
        <v>1303</v>
      </c>
      <c r="I54" s="68">
        <v>2800</v>
      </c>
      <c r="J54" s="71">
        <v>0</v>
      </c>
      <c r="K54" s="53">
        <f t="shared" si="0"/>
        <v>0</v>
      </c>
    </row>
    <row r="55" spans="1:12" ht="14.25" customHeight="1" x14ac:dyDescent="0.25">
      <c r="A55" s="210"/>
      <c r="B55" s="141" t="s">
        <v>179</v>
      </c>
      <c r="C55" s="36" t="s">
        <v>182</v>
      </c>
      <c r="D55" s="25">
        <v>4</v>
      </c>
      <c r="E55" s="2">
        <v>7</v>
      </c>
      <c r="F55" s="2">
        <v>33</v>
      </c>
      <c r="G55" s="3">
        <v>376</v>
      </c>
      <c r="H55" s="36">
        <v>1299</v>
      </c>
      <c r="I55" s="68">
        <v>2500</v>
      </c>
      <c r="J55" s="71">
        <v>0</v>
      </c>
      <c r="K55" s="53">
        <f t="shared" si="0"/>
        <v>0</v>
      </c>
      <c r="L55" s="112"/>
    </row>
    <row r="56" spans="1:12" ht="13.5" customHeight="1" thickBot="1" x14ac:dyDescent="0.3">
      <c r="A56" s="211"/>
      <c r="B56" s="163" t="s">
        <v>229</v>
      </c>
      <c r="C56" s="37" t="s">
        <v>181</v>
      </c>
      <c r="D56" s="34">
        <v>4</v>
      </c>
      <c r="E56" s="17">
        <v>4</v>
      </c>
      <c r="F56" s="17">
        <v>8</v>
      </c>
      <c r="G56" s="33">
        <v>407</v>
      </c>
      <c r="H56" s="37">
        <v>1300</v>
      </c>
      <c r="I56" s="69">
        <v>80000</v>
      </c>
      <c r="J56" s="132">
        <v>0</v>
      </c>
      <c r="K56" s="145">
        <f t="shared" si="0"/>
        <v>0</v>
      </c>
    </row>
    <row r="57" spans="1:12" ht="13.5" customHeight="1" x14ac:dyDescent="0.25">
      <c r="A57" s="214" t="s">
        <v>248</v>
      </c>
      <c r="B57" s="164" t="s">
        <v>253</v>
      </c>
      <c r="C57" s="87" t="s">
        <v>152</v>
      </c>
      <c r="D57" s="116">
        <v>4</v>
      </c>
      <c r="E57" s="18">
        <v>5</v>
      </c>
      <c r="F57" s="18">
        <v>9</v>
      </c>
      <c r="G57" s="24">
        <v>11033</v>
      </c>
      <c r="H57" s="35">
        <v>1501</v>
      </c>
      <c r="I57" s="52">
        <v>5400</v>
      </c>
      <c r="J57" s="70">
        <v>0</v>
      </c>
      <c r="K57" s="52">
        <f t="shared" si="0"/>
        <v>0</v>
      </c>
    </row>
    <row r="58" spans="1:12" ht="13.5" customHeight="1" x14ac:dyDescent="0.25">
      <c r="A58" s="215"/>
      <c r="B58" s="175" t="s">
        <v>254</v>
      </c>
      <c r="C58" s="66" t="s">
        <v>152</v>
      </c>
      <c r="D58" s="134">
        <v>4</v>
      </c>
      <c r="E58" s="2">
        <v>5</v>
      </c>
      <c r="F58" s="2">
        <v>9</v>
      </c>
      <c r="G58" s="26">
        <v>11034</v>
      </c>
      <c r="H58" s="36">
        <v>1502</v>
      </c>
      <c r="I58" s="53">
        <v>5000</v>
      </c>
      <c r="J58" s="71">
        <v>0</v>
      </c>
      <c r="K58" s="53">
        <f t="shared" si="0"/>
        <v>0</v>
      </c>
    </row>
    <row r="59" spans="1:12" ht="13.5" customHeight="1" x14ac:dyDescent="0.25">
      <c r="A59" s="215"/>
      <c r="B59" s="175" t="s">
        <v>255</v>
      </c>
      <c r="C59" s="66" t="s">
        <v>183</v>
      </c>
      <c r="D59" s="134">
        <v>4</v>
      </c>
      <c r="E59" s="2">
        <v>4</v>
      </c>
      <c r="F59" s="2">
        <v>8</v>
      </c>
      <c r="G59" s="26">
        <v>11031</v>
      </c>
      <c r="H59" s="36">
        <v>1500</v>
      </c>
      <c r="I59" s="53">
        <v>450000</v>
      </c>
      <c r="J59" s="71">
        <v>0</v>
      </c>
      <c r="K59" s="53">
        <f t="shared" si="0"/>
        <v>0</v>
      </c>
    </row>
    <row r="60" spans="1:12" ht="13.5" customHeight="1" thickBot="1" x14ac:dyDescent="0.3">
      <c r="A60" s="216"/>
      <c r="B60" s="165" t="s">
        <v>256</v>
      </c>
      <c r="C60" s="88" t="s">
        <v>252</v>
      </c>
      <c r="D60" s="136">
        <v>4</v>
      </c>
      <c r="E60" s="19">
        <v>4</v>
      </c>
      <c r="F60" s="19">
        <v>8</v>
      </c>
      <c r="G60" s="28">
        <v>11093</v>
      </c>
      <c r="H60" s="38">
        <v>1503</v>
      </c>
      <c r="I60" s="55">
        <v>1100000</v>
      </c>
      <c r="J60" s="72">
        <v>2</v>
      </c>
      <c r="K60" s="55">
        <f t="shared" si="0"/>
        <v>2200000</v>
      </c>
    </row>
    <row r="61" spans="1:12" x14ac:dyDescent="0.25">
      <c r="B61" s="176"/>
      <c r="I61" s="195" t="s">
        <v>43</v>
      </c>
      <c r="J61" s="196"/>
      <c r="K61" s="199">
        <f>SUM(K2:K60)</f>
        <v>2200000</v>
      </c>
    </row>
    <row r="62" spans="1:12" ht="15.75" thickBot="1" x14ac:dyDescent="0.3">
      <c r="I62" s="197"/>
      <c r="J62" s="198"/>
      <c r="K62" s="200"/>
    </row>
    <row r="63" spans="1:12" x14ac:dyDescent="0.25">
      <c r="H63" s="162"/>
    </row>
    <row r="65" spans="8:8" x14ac:dyDescent="0.25">
      <c r="H65" s="162"/>
    </row>
  </sheetData>
  <mergeCells count="8">
    <mergeCell ref="I61:J62"/>
    <mergeCell ref="K61:K62"/>
    <mergeCell ref="D1:G1"/>
    <mergeCell ref="A30:A43"/>
    <mergeCell ref="A44:A51"/>
    <mergeCell ref="A52:A56"/>
    <mergeCell ref="A2:A29"/>
    <mergeCell ref="A57:A6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4"/>
  <sheetViews>
    <sheetView topLeftCell="A11" zoomScale="98" zoomScaleNormal="98" workbookViewId="0">
      <selection activeCell="B38" sqref="B38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15"/>
      <c r="B1" s="14" t="s">
        <v>104</v>
      </c>
      <c r="C1" s="201" t="s">
        <v>40</v>
      </c>
      <c r="D1" s="202"/>
      <c r="E1" s="202"/>
      <c r="F1" s="203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219" t="s">
        <v>123</v>
      </c>
      <c r="B2" s="59" t="s">
        <v>105</v>
      </c>
      <c r="C2" s="116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220"/>
      <c r="B3" s="60" t="s">
        <v>106</v>
      </c>
      <c r="C3" s="117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1" si="0">H3*I3</f>
        <v>0</v>
      </c>
    </row>
    <row r="4" spans="1:10" x14ac:dyDescent="0.25">
      <c r="A4" s="220"/>
      <c r="B4" s="60" t="s">
        <v>107</v>
      </c>
      <c r="C4" s="117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220"/>
      <c r="B5" s="118" t="s">
        <v>108</v>
      </c>
      <c r="C5" s="117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220"/>
      <c r="B6" s="60" t="s">
        <v>122</v>
      </c>
      <c r="C6" s="117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220"/>
      <c r="B7" s="60" t="s">
        <v>109</v>
      </c>
      <c r="C7" s="117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220"/>
      <c r="B8" s="60" t="s">
        <v>110</v>
      </c>
      <c r="C8" s="117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220"/>
      <c r="B9" s="60" t="s">
        <v>115</v>
      </c>
      <c r="C9" s="117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220"/>
      <c r="B10" s="60" t="s">
        <v>116</v>
      </c>
      <c r="C10" s="117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220"/>
      <c r="B11" s="60" t="s">
        <v>111</v>
      </c>
      <c r="C11" s="117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220"/>
      <c r="B12" s="60" t="s">
        <v>112</v>
      </c>
      <c r="C12" s="117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220"/>
      <c r="B13" s="60" t="s">
        <v>113</v>
      </c>
      <c r="C13" s="117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220"/>
      <c r="B14" s="60" t="s">
        <v>114</v>
      </c>
      <c r="C14" s="117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220"/>
      <c r="B15" s="60" t="s">
        <v>117</v>
      </c>
      <c r="C15" s="117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220"/>
      <c r="B16" s="60" t="s">
        <v>118</v>
      </c>
      <c r="C16" s="117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220"/>
      <c r="B17" s="60" t="s">
        <v>119</v>
      </c>
      <c r="C17" s="117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220"/>
      <c r="B18" s="60" t="s">
        <v>120</v>
      </c>
      <c r="C18" s="117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221"/>
      <c r="B19" s="137" t="s">
        <v>121</v>
      </c>
      <c r="C19" s="129">
        <v>1</v>
      </c>
      <c r="D19" s="130">
        <v>3</v>
      </c>
      <c r="E19" s="130">
        <v>43</v>
      </c>
      <c r="F19" s="33">
        <v>855</v>
      </c>
      <c r="G19" s="133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222" t="s">
        <v>141</v>
      </c>
      <c r="B20" s="59" t="s">
        <v>124</v>
      </c>
      <c r="C20" s="116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223"/>
      <c r="B21" s="60" t="s">
        <v>139</v>
      </c>
      <c r="C21" s="134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223"/>
      <c r="B22" s="60" t="s">
        <v>132</v>
      </c>
      <c r="C22" s="134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223"/>
      <c r="B23" s="60" t="s">
        <v>127</v>
      </c>
      <c r="C23" s="134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223"/>
      <c r="B24" s="60" t="s">
        <v>128</v>
      </c>
      <c r="C24" s="134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223"/>
      <c r="B25" s="60" t="s">
        <v>147</v>
      </c>
      <c r="C25" s="135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32"/>
      <c r="J25" s="69">
        <f t="shared" si="0"/>
        <v>0</v>
      </c>
    </row>
    <row r="26" spans="1:10" x14ac:dyDescent="0.25">
      <c r="A26" s="223"/>
      <c r="B26" s="60" t="s">
        <v>191</v>
      </c>
      <c r="C26" s="135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32"/>
      <c r="J26" s="69">
        <f t="shared" si="0"/>
        <v>0</v>
      </c>
    </row>
    <row r="27" spans="1:10" ht="15.75" thickBot="1" x14ac:dyDescent="0.3">
      <c r="A27" s="224"/>
      <c r="B27" s="61" t="s">
        <v>135</v>
      </c>
      <c r="C27" s="136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225" t="s">
        <v>143</v>
      </c>
      <c r="B28" s="121" t="s">
        <v>136</v>
      </c>
      <c r="C28" s="30">
        <v>4</v>
      </c>
      <c r="D28" s="4">
        <v>15</v>
      </c>
      <c r="E28" s="4">
        <v>48</v>
      </c>
      <c r="F28" s="131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226"/>
      <c r="B29" s="120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226"/>
      <c r="B30" s="120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227"/>
      <c r="B31" s="122" t="s">
        <v>138</v>
      </c>
      <c r="C31" s="27">
        <v>4</v>
      </c>
      <c r="D31" s="19">
        <v>15</v>
      </c>
      <c r="E31" s="19">
        <v>48</v>
      </c>
      <c r="F31" s="28">
        <v>666</v>
      </c>
      <c r="G31" s="114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228" t="s">
        <v>144</v>
      </c>
      <c r="B32" s="119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0</v>
      </c>
      <c r="J32" s="52">
        <f t="shared" si="0"/>
        <v>0</v>
      </c>
    </row>
    <row r="33" spans="1:10" x14ac:dyDescent="0.25">
      <c r="A33" s="229"/>
      <c r="B33" s="120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0</v>
      </c>
      <c r="J33" s="53">
        <f t="shared" si="0"/>
        <v>0</v>
      </c>
    </row>
    <row r="34" spans="1:10" x14ac:dyDescent="0.25">
      <c r="A34" s="229"/>
      <c r="B34" s="120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0</v>
      </c>
      <c r="J34" s="53">
        <f t="shared" si="0"/>
        <v>0</v>
      </c>
    </row>
    <row r="35" spans="1:10" x14ac:dyDescent="0.25">
      <c r="A35" s="229"/>
      <c r="B35" s="120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0</v>
      </c>
      <c r="J35" s="53">
        <f t="shared" si="0"/>
        <v>0</v>
      </c>
    </row>
    <row r="36" spans="1:10" x14ac:dyDescent="0.25">
      <c r="A36" s="229"/>
      <c r="B36" s="120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0</v>
      </c>
      <c r="J36" s="53">
        <f t="shared" si="0"/>
        <v>0</v>
      </c>
    </row>
    <row r="37" spans="1:10" x14ac:dyDescent="0.25">
      <c r="A37" s="229"/>
      <c r="B37" s="120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0</v>
      </c>
      <c r="J37" s="53">
        <f t="shared" si="0"/>
        <v>0</v>
      </c>
    </row>
    <row r="38" spans="1:10" x14ac:dyDescent="0.25">
      <c r="A38" s="229"/>
      <c r="B38" s="120" t="s">
        <v>257</v>
      </c>
      <c r="C38" s="25">
        <v>4</v>
      </c>
      <c r="D38" s="2">
        <v>15</v>
      </c>
      <c r="E38" s="2">
        <v>44</v>
      </c>
      <c r="F38" s="26">
        <v>2723</v>
      </c>
      <c r="G38" s="42">
        <v>1800</v>
      </c>
      <c r="H38" s="53">
        <v>7000000</v>
      </c>
      <c r="I38" s="71"/>
      <c r="J38" s="53"/>
    </row>
    <row r="39" spans="1:10" x14ac:dyDescent="0.25">
      <c r="A39" s="229"/>
      <c r="B39" s="120" t="s">
        <v>130</v>
      </c>
      <c r="C39" s="25">
        <v>4</v>
      </c>
      <c r="D39" s="2">
        <v>15</v>
      </c>
      <c r="E39" s="2">
        <v>44</v>
      </c>
      <c r="F39" s="26">
        <v>2286</v>
      </c>
      <c r="G39" s="42">
        <v>1283</v>
      </c>
      <c r="H39" s="53">
        <v>1750000</v>
      </c>
      <c r="I39" s="71">
        <v>0</v>
      </c>
      <c r="J39" s="53">
        <f t="shared" si="0"/>
        <v>0</v>
      </c>
    </row>
    <row r="40" spans="1:10" ht="15.75" thickBot="1" x14ac:dyDescent="0.3">
      <c r="A40" s="230"/>
      <c r="B40" s="122" t="s">
        <v>142</v>
      </c>
      <c r="C40" s="27">
        <v>4</v>
      </c>
      <c r="D40" s="19">
        <v>15</v>
      </c>
      <c r="E40" s="19">
        <v>44</v>
      </c>
      <c r="F40" s="28">
        <v>2114</v>
      </c>
      <c r="G40" s="114">
        <v>1284</v>
      </c>
      <c r="H40" s="55">
        <v>3200000</v>
      </c>
      <c r="I40" s="72">
        <v>0</v>
      </c>
      <c r="J40" s="55">
        <f t="shared" si="0"/>
        <v>0</v>
      </c>
    </row>
    <row r="41" spans="1:10" ht="21.75" thickBot="1" x14ac:dyDescent="0.3">
      <c r="A41" s="124" t="s">
        <v>145</v>
      </c>
      <c r="B41" s="125" t="s">
        <v>140</v>
      </c>
      <c r="C41" s="7">
        <v>4</v>
      </c>
      <c r="D41" s="123">
        <v>15</v>
      </c>
      <c r="E41" s="123">
        <v>46</v>
      </c>
      <c r="F41" s="126">
        <v>1919</v>
      </c>
      <c r="G41" s="13">
        <v>1285</v>
      </c>
      <c r="H41" s="127">
        <v>250000</v>
      </c>
      <c r="I41" s="106"/>
      <c r="J41" s="128">
        <f t="shared" si="0"/>
        <v>0</v>
      </c>
    </row>
    <row r="42" spans="1:10" x14ac:dyDescent="0.25">
      <c r="H42" s="195" t="s">
        <v>43</v>
      </c>
      <c r="I42" s="217"/>
      <c r="J42" s="199">
        <f>SUM(J2:J41)</f>
        <v>0</v>
      </c>
    </row>
    <row r="43" spans="1:10" ht="15.75" thickBot="1" x14ac:dyDescent="0.3">
      <c r="H43" s="197"/>
      <c r="I43" s="218"/>
      <c r="J43" s="200"/>
    </row>
    <row r="45" spans="1:10" ht="15.75" thickBot="1" x14ac:dyDescent="0.3"/>
    <row r="46" spans="1:10" x14ac:dyDescent="0.25">
      <c r="B46" s="149" t="s">
        <v>208</v>
      </c>
      <c r="C46" s="23">
        <v>4</v>
      </c>
      <c r="D46" s="18">
        <v>15</v>
      </c>
      <c r="E46" s="18">
        <v>46</v>
      </c>
      <c r="F46" s="24">
        <v>2607</v>
      </c>
      <c r="G46" s="35">
        <v>1298</v>
      </c>
    </row>
    <row r="47" spans="1:10" x14ac:dyDescent="0.25">
      <c r="B47" s="146" t="s">
        <v>209</v>
      </c>
      <c r="C47" s="25">
        <v>4</v>
      </c>
      <c r="D47" s="2">
        <v>15</v>
      </c>
      <c r="E47" s="2">
        <v>46</v>
      </c>
      <c r="F47" s="26">
        <v>160</v>
      </c>
      <c r="G47" s="36">
        <v>1299</v>
      </c>
    </row>
    <row r="48" spans="1:10" x14ac:dyDescent="0.25">
      <c r="B48" s="146" t="s">
        <v>210</v>
      </c>
      <c r="C48" s="25">
        <v>4</v>
      </c>
      <c r="D48" s="2">
        <v>15</v>
      </c>
      <c r="E48" s="2">
        <v>46</v>
      </c>
      <c r="F48" s="26">
        <v>161</v>
      </c>
      <c r="G48" s="36">
        <v>1300</v>
      </c>
    </row>
    <row r="49" spans="2:9" x14ac:dyDescent="0.25">
      <c r="B49" s="146" t="s">
        <v>212</v>
      </c>
      <c r="C49" s="25">
        <v>4</v>
      </c>
      <c r="D49" s="2">
        <v>15</v>
      </c>
      <c r="E49" s="2">
        <v>46</v>
      </c>
      <c r="F49" s="26">
        <v>174</v>
      </c>
      <c r="G49" s="36">
        <v>1301</v>
      </c>
    </row>
    <row r="50" spans="2:9" x14ac:dyDescent="0.25">
      <c r="B50" s="146" t="s">
        <v>211</v>
      </c>
      <c r="C50" s="25">
        <v>4</v>
      </c>
      <c r="D50" s="2">
        <v>15</v>
      </c>
      <c r="E50" s="2">
        <v>46</v>
      </c>
      <c r="F50" s="26">
        <v>175</v>
      </c>
      <c r="G50" s="36">
        <v>1302</v>
      </c>
    </row>
    <row r="51" spans="2:9" x14ac:dyDescent="0.25">
      <c r="B51" s="146" t="s">
        <v>213</v>
      </c>
      <c r="C51" s="25">
        <v>4</v>
      </c>
      <c r="D51" s="2">
        <v>15</v>
      </c>
      <c r="E51" s="2">
        <v>46</v>
      </c>
      <c r="F51" s="26">
        <v>2491</v>
      </c>
      <c r="G51" s="36">
        <v>1303</v>
      </c>
    </row>
    <row r="52" spans="2:9" x14ac:dyDescent="0.25">
      <c r="B52" s="146" t="s">
        <v>213</v>
      </c>
      <c r="C52" s="25">
        <v>4</v>
      </c>
      <c r="D52" s="2">
        <v>15</v>
      </c>
      <c r="E52" s="2">
        <v>46</v>
      </c>
      <c r="F52" s="26">
        <v>2492</v>
      </c>
      <c r="G52" s="36">
        <v>1304</v>
      </c>
    </row>
    <row r="53" spans="2:9" x14ac:dyDescent="0.25">
      <c r="B53" s="146" t="s">
        <v>213</v>
      </c>
      <c r="C53" s="25">
        <v>4</v>
      </c>
      <c r="D53" s="2">
        <v>15</v>
      </c>
      <c r="E53" s="2">
        <v>46</v>
      </c>
      <c r="F53" s="26">
        <v>2493</v>
      </c>
      <c r="G53" s="36">
        <v>1305</v>
      </c>
      <c r="H53" s="148"/>
    </row>
    <row r="54" spans="2:9" x14ac:dyDescent="0.25">
      <c r="B54" s="146" t="s">
        <v>214</v>
      </c>
      <c r="C54" s="25">
        <v>4</v>
      </c>
      <c r="D54" s="2">
        <v>15</v>
      </c>
      <c r="E54" s="2">
        <v>47</v>
      </c>
      <c r="F54" s="26">
        <v>1100</v>
      </c>
      <c r="G54" s="36">
        <v>1306</v>
      </c>
      <c r="I54" s="112"/>
    </row>
    <row r="55" spans="2:9" x14ac:dyDescent="0.25">
      <c r="B55" s="146" t="s">
        <v>215</v>
      </c>
      <c r="C55" s="25">
        <v>4</v>
      </c>
      <c r="D55" s="2">
        <v>15</v>
      </c>
      <c r="E55" s="2">
        <v>47</v>
      </c>
      <c r="F55" s="26">
        <v>680</v>
      </c>
      <c r="G55" s="36">
        <v>1307</v>
      </c>
    </row>
    <row r="56" spans="2:9" x14ac:dyDescent="0.25">
      <c r="B56" s="146" t="s">
        <v>216</v>
      </c>
      <c r="C56" s="25">
        <v>4</v>
      </c>
      <c r="D56" s="2">
        <v>15</v>
      </c>
      <c r="E56" s="2">
        <v>47</v>
      </c>
      <c r="F56" s="26">
        <v>679</v>
      </c>
      <c r="G56" s="36">
        <v>1308</v>
      </c>
    </row>
    <row r="57" spans="2:9" x14ac:dyDescent="0.25">
      <c r="B57" s="146" t="s">
        <v>217</v>
      </c>
      <c r="C57" s="25">
        <v>4</v>
      </c>
      <c r="D57" s="2">
        <v>15</v>
      </c>
      <c r="E57" s="2">
        <v>46</v>
      </c>
      <c r="F57" s="26">
        <v>1767</v>
      </c>
      <c r="G57" s="36">
        <v>1309</v>
      </c>
      <c r="H57" s="148"/>
      <c r="I57" s="112"/>
    </row>
    <row r="58" spans="2:9" x14ac:dyDescent="0.25">
      <c r="B58" s="146" t="s">
        <v>218</v>
      </c>
      <c r="C58" s="25">
        <v>4</v>
      </c>
      <c r="D58" s="2">
        <v>15</v>
      </c>
      <c r="E58" s="2">
        <v>46</v>
      </c>
      <c r="F58" s="26">
        <v>1294</v>
      </c>
      <c r="G58" s="36">
        <v>1310</v>
      </c>
    </row>
    <row r="59" spans="2:9" x14ac:dyDescent="0.25">
      <c r="B59" s="146" t="s">
        <v>219</v>
      </c>
      <c r="C59" s="25">
        <v>4</v>
      </c>
      <c r="D59" s="2">
        <v>5</v>
      </c>
      <c r="E59" s="2">
        <v>32</v>
      </c>
      <c r="F59" s="26">
        <v>2592</v>
      </c>
      <c r="G59" s="36">
        <v>1311</v>
      </c>
      <c r="H59" s="148"/>
    </row>
    <row r="60" spans="2:9" x14ac:dyDescent="0.25">
      <c r="B60" s="146" t="s">
        <v>220</v>
      </c>
      <c r="C60" s="25">
        <v>4</v>
      </c>
      <c r="D60" s="2">
        <v>5</v>
      </c>
      <c r="E60" s="2">
        <v>32</v>
      </c>
      <c r="F60" s="26">
        <v>2593</v>
      </c>
      <c r="G60" s="36">
        <v>1312</v>
      </c>
      <c r="I60" s="112"/>
    </row>
    <row r="61" spans="2:9" x14ac:dyDescent="0.25">
      <c r="B61" s="146" t="s">
        <v>221</v>
      </c>
      <c r="C61" s="25">
        <v>4</v>
      </c>
      <c r="D61" s="2">
        <v>5</v>
      </c>
      <c r="E61" s="2">
        <v>32</v>
      </c>
      <c r="F61" s="26">
        <v>2591</v>
      </c>
      <c r="G61" s="36">
        <v>1313</v>
      </c>
    </row>
    <row r="62" spans="2:9" x14ac:dyDescent="0.25">
      <c r="B62" s="146" t="s">
        <v>222</v>
      </c>
      <c r="C62" s="25">
        <v>4</v>
      </c>
      <c r="D62" s="2">
        <v>5</v>
      </c>
      <c r="E62" s="2">
        <v>32</v>
      </c>
      <c r="F62" s="26">
        <v>2592</v>
      </c>
      <c r="G62" s="36">
        <v>1314</v>
      </c>
      <c r="I62" s="112"/>
    </row>
    <row r="63" spans="2:9" x14ac:dyDescent="0.25">
      <c r="B63" s="146" t="s">
        <v>223</v>
      </c>
      <c r="C63" s="25">
        <v>4</v>
      </c>
      <c r="D63" s="2">
        <v>5</v>
      </c>
      <c r="E63" s="2">
        <v>32</v>
      </c>
      <c r="F63" s="26">
        <v>2596</v>
      </c>
      <c r="G63" s="36">
        <v>1315</v>
      </c>
    </row>
    <row r="64" spans="2:9" ht="15.75" thickBot="1" x14ac:dyDescent="0.3">
      <c r="B64" s="147" t="s">
        <v>224</v>
      </c>
      <c r="C64" s="27">
        <v>4</v>
      </c>
      <c r="D64" s="19">
        <v>5</v>
      </c>
      <c r="E64" s="19">
        <v>32</v>
      </c>
      <c r="F64" s="28">
        <v>2595</v>
      </c>
      <c r="G64" s="38">
        <v>1316</v>
      </c>
    </row>
  </sheetData>
  <mergeCells count="7">
    <mergeCell ref="H42:I43"/>
    <mergeCell ref="J42:J43"/>
    <mergeCell ref="C1:F1"/>
    <mergeCell ref="A2:A19"/>
    <mergeCell ref="A20:A27"/>
    <mergeCell ref="A28:A31"/>
    <mergeCell ref="A32:A4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6"/>
  <sheetViews>
    <sheetView topLeftCell="A9" workbookViewId="0">
      <selection sqref="A1:E35"/>
    </sheetView>
  </sheetViews>
  <sheetFormatPr baseColWidth="10" defaultRowHeight="15" x14ac:dyDescent="0.25"/>
  <cols>
    <col min="1" max="1" width="49.7109375" customWidth="1"/>
    <col min="2" max="2" width="9.42578125" customWidth="1"/>
    <col min="3" max="3" width="25.140625" style="160" customWidth="1"/>
    <col min="4" max="4" width="25.140625" style="1" customWidth="1"/>
    <col min="5" max="5" width="25.140625" style="107" customWidth="1"/>
  </cols>
  <sheetData>
    <row r="1" spans="1:5" ht="19.5" thickBot="1" x14ac:dyDescent="0.35">
      <c r="A1" s="252" t="s">
        <v>2</v>
      </c>
      <c r="B1" s="253"/>
      <c r="C1" s="254" t="s">
        <v>103</v>
      </c>
      <c r="D1" s="255" t="s">
        <v>42</v>
      </c>
      <c r="E1" s="256" t="s">
        <v>103</v>
      </c>
    </row>
    <row r="2" spans="1:5" ht="19.5" thickBot="1" x14ac:dyDescent="0.3">
      <c r="A2" s="257" t="s">
        <v>59</v>
      </c>
      <c r="B2" s="258" t="s">
        <v>102</v>
      </c>
      <c r="C2" s="259">
        <f>+AA!I2</f>
        <v>25000</v>
      </c>
      <c r="D2" s="260">
        <v>20</v>
      </c>
      <c r="E2" s="261">
        <v>1360000</v>
      </c>
    </row>
    <row r="3" spans="1:5" ht="18.75" x14ac:dyDescent="0.25">
      <c r="A3" s="262" t="s">
        <v>249</v>
      </c>
      <c r="B3" s="263"/>
      <c r="C3" s="264">
        <v>28000</v>
      </c>
      <c r="D3" s="265">
        <v>20</v>
      </c>
      <c r="E3" s="266"/>
    </row>
    <row r="4" spans="1:5" ht="19.5" thickBot="1" x14ac:dyDescent="0.3">
      <c r="A4" s="267" t="s">
        <v>60</v>
      </c>
      <c r="B4" s="268"/>
      <c r="C4" s="269">
        <f>+AA!I4</f>
        <v>32000</v>
      </c>
      <c r="D4" s="270">
        <v>10</v>
      </c>
      <c r="E4" s="271"/>
    </row>
    <row r="5" spans="1:5" ht="19.5" thickBot="1" x14ac:dyDescent="0.3">
      <c r="A5" s="257" t="s">
        <v>56</v>
      </c>
      <c r="B5" s="258" t="s">
        <v>102</v>
      </c>
      <c r="C5" s="272">
        <f>+AA!I8</f>
        <v>120000</v>
      </c>
      <c r="D5" s="273">
        <v>20</v>
      </c>
      <c r="E5" s="274">
        <v>4800000</v>
      </c>
    </row>
    <row r="6" spans="1:5" ht="18.75" x14ac:dyDescent="0.25">
      <c r="A6" s="262" t="s">
        <v>250</v>
      </c>
      <c r="B6" s="263"/>
      <c r="C6" s="275">
        <v>110000</v>
      </c>
      <c r="D6" s="276">
        <v>10</v>
      </c>
      <c r="E6" s="277"/>
    </row>
    <row r="7" spans="1:5" ht="19.5" thickBot="1" x14ac:dyDescent="0.3">
      <c r="A7" s="267" t="s">
        <v>57</v>
      </c>
      <c r="B7" s="268"/>
      <c r="C7" s="278">
        <f>+AA!I9</f>
        <v>130000</v>
      </c>
      <c r="D7" s="279">
        <v>10</v>
      </c>
      <c r="E7" s="280"/>
    </row>
    <row r="8" spans="1:5" ht="18.75" x14ac:dyDescent="0.25">
      <c r="A8" s="257" t="s">
        <v>45</v>
      </c>
      <c r="B8" s="281" t="s">
        <v>102</v>
      </c>
      <c r="C8" s="282">
        <f>+AA!I6</f>
        <v>110000</v>
      </c>
      <c r="D8" s="283">
        <v>20</v>
      </c>
      <c r="E8" s="261">
        <f>+(C8*D8)+(C9*D9)</f>
        <v>3350000</v>
      </c>
    </row>
    <row r="9" spans="1:5" ht="19.5" thickBot="1" x14ac:dyDescent="0.3">
      <c r="A9" s="267" t="s">
        <v>46</v>
      </c>
      <c r="B9" s="284"/>
      <c r="C9" s="282">
        <f>+AA!I7</f>
        <v>115000</v>
      </c>
      <c r="D9" s="285">
        <v>10</v>
      </c>
      <c r="E9" s="271"/>
    </row>
    <row r="10" spans="1:5" ht="19.5" thickBot="1" x14ac:dyDescent="0.35">
      <c r="A10" s="286" t="s">
        <v>47</v>
      </c>
      <c r="B10" s="287" t="s">
        <v>102</v>
      </c>
      <c r="C10" s="288">
        <v>325000</v>
      </c>
      <c r="D10" s="255">
        <v>10</v>
      </c>
      <c r="E10" s="289">
        <f t="shared" ref="E10" si="0">C10*D10</f>
        <v>3250000</v>
      </c>
    </row>
    <row r="11" spans="1:5" ht="18.75" x14ac:dyDescent="0.25">
      <c r="A11" s="290" t="s">
        <v>65</v>
      </c>
      <c r="B11" s="258" t="s">
        <v>102</v>
      </c>
      <c r="C11" s="259">
        <f>+AA!I29</f>
        <v>27000</v>
      </c>
      <c r="D11" s="265">
        <v>20</v>
      </c>
      <c r="E11" s="261">
        <f>+(C11*D11)+(C12*D12)</f>
        <v>1690000</v>
      </c>
    </row>
    <row r="12" spans="1:5" ht="19.5" thickBot="1" x14ac:dyDescent="0.3">
      <c r="A12" s="291" t="s">
        <v>70</v>
      </c>
      <c r="B12" s="268"/>
      <c r="C12" s="269">
        <f>+AA!I39</f>
        <v>115000</v>
      </c>
      <c r="D12" s="270">
        <v>10</v>
      </c>
      <c r="E12" s="271"/>
    </row>
    <row r="13" spans="1:5" ht="18.75" x14ac:dyDescent="0.25">
      <c r="A13" s="292" t="s">
        <v>81</v>
      </c>
      <c r="B13" s="258" t="s">
        <v>102</v>
      </c>
      <c r="C13" s="293">
        <f>+AA!I47</f>
        <v>76000</v>
      </c>
      <c r="D13" s="294">
        <v>20</v>
      </c>
      <c r="E13" s="261">
        <f>+(C13*D13)+(C14*D14)</f>
        <v>2320000</v>
      </c>
    </row>
    <row r="14" spans="1:5" ht="19.5" thickBot="1" x14ac:dyDescent="0.3">
      <c r="A14" s="295" t="s">
        <v>78</v>
      </c>
      <c r="B14" s="263"/>
      <c r="C14" s="293">
        <f>+AA!I44</f>
        <v>80000</v>
      </c>
      <c r="D14" s="287">
        <v>10</v>
      </c>
      <c r="E14" s="266"/>
    </row>
    <row r="15" spans="1:5" ht="19.5" thickBot="1" x14ac:dyDescent="0.3">
      <c r="A15" s="296" t="s">
        <v>244</v>
      </c>
      <c r="B15" s="268"/>
      <c r="C15" s="297">
        <v>110000</v>
      </c>
      <c r="D15" s="298">
        <v>10</v>
      </c>
      <c r="E15" s="271"/>
    </row>
    <row r="16" spans="1:5" ht="19.5" thickBot="1" x14ac:dyDescent="0.3">
      <c r="A16" s="299" t="s">
        <v>0</v>
      </c>
      <c r="B16" s="294" t="s">
        <v>102</v>
      </c>
      <c r="C16" s="282">
        <f>+AA!I41</f>
        <v>85000</v>
      </c>
      <c r="D16" s="287">
        <v>30</v>
      </c>
      <c r="E16" s="300">
        <f>+C16*D16</f>
        <v>2550000</v>
      </c>
    </row>
    <row r="17" spans="1:7" ht="19.5" thickBot="1" x14ac:dyDescent="0.3">
      <c r="A17" s="301" t="s">
        <v>98</v>
      </c>
      <c r="B17" s="252" t="s">
        <v>102</v>
      </c>
      <c r="C17" s="297">
        <f>+AA!I51</f>
        <v>55000</v>
      </c>
      <c r="D17" s="298">
        <v>30</v>
      </c>
      <c r="E17" s="302">
        <f>+C17*D17</f>
        <v>1650000</v>
      </c>
    </row>
    <row r="18" spans="1:7" ht="19.5" thickBot="1" x14ac:dyDescent="0.3">
      <c r="A18" s="303" t="s">
        <v>99</v>
      </c>
      <c r="B18" s="252" t="s">
        <v>102</v>
      </c>
      <c r="C18" s="304">
        <f>+AA!I52</f>
        <v>75000</v>
      </c>
      <c r="D18" s="255">
        <v>30</v>
      </c>
      <c r="E18" s="256">
        <f>+C18*D18</f>
        <v>2250000</v>
      </c>
    </row>
    <row r="19" spans="1:7" ht="19.5" thickBot="1" x14ac:dyDescent="0.3">
      <c r="A19" s="305" t="s">
        <v>101</v>
      </c>
      <c r="B19" s="252" t="s">
        <v>102</v>
      </c>
      <c r="C19" s="304">
        <f>+AA!I53</f>
        <v>65000</v>
      </c>
      <c r="D19" s="255">
        <v>30</v>
      </c>
      <c r="E19" s="256">
        <f>+C19*D19</f>
        <v>1950000</v>
      </c>
    </row>
    <row r="20" spans="1:7" ht="15.75" thickBot="1" x14ac:dyDescent="0.3"/>
    <row r="21" spans="1:7" ht="19.5" thickBot="1" x14ac:dyDescent="0.35">
      <c r="A21" s="252" t="s">
        <v>1</v>
      </c>
      <c r="B21" s="253"/>
      <c r="C21" s="306"/>
      <c r="D21" s="255" t="s">
        <v>42</v>
      </c>
      <c r="E21" s="256" t="s">
        <v>103</v>
      </c>
    </row>
    <row r="22" spans="1:7" ht="18.75" x14ac:dyDescent="0.25">
      <c r="A22" s="257" t="s">
        <v>53</v>
      </c>
      <c r="B22" s="263" t="s">
        <v>102</v>
      </c>
      <c r="C22" s="293">
        <f>+AA!I16</f>
        <v>175000</v>
      </c>
      <c r="D22" s="283">
        <v>10</v>
      </c>
      <c r="E22" s="261">
        <f>+(C22*D22)+(C23*D23)</f>
        <v>5750000</v>
      </c>
      <c r="G22" s="112"/>
    </row>
    <row r="23" spans="1:7" ht="19.5" thickBot="1" x14ac:dyDescent="0.3">
      <c r="A23" s="267" t="s">
        <v>55</v>
      </c>
      <c r="B23" s="268"/>
      <c r="C23" s="293">
        <f>+AA!I18</f>
        <v>200000</v>
      </c>
      <c r="D23" s="285">
        <v>20</v>
      </c>
      <c r="E23" s="271"/>
    </row>
    <row r="24" spans="1:7" ht="18.75" x14ac:dyDescent="0.25">
      <c r="A24" s="290" t="s">
        <v>71</v>
      </c>
      <c r="B24" s="258" t="s">
        <v>102</v>
      </c>
      <c r="C24" s="307">
        <f>+AA!I37</f>
        <v>130000</v>
      </c>
      <c r="D24" s="273">
        <v>20</v>
      </c>
      <c r="E24" s="261">
        <f>+(C24*D24)+(C25*D25)</f>
        <v>3850000</v>
      </c>
    </row>
    <row r="25" spans="1:7" ht="19.5" thickBot="1" x14ac:dyDescent="0.3">
      <c r="A25" s="308" t="s">
        <v>72</v>
      </c>
      <c r="B25" s="268"/>
      <c r="C25" s="297">
        <f>+AA!I36</f>
        <v>125000</v>
      </c>
      <c r="D25" s="279">
        <v>10</v>
      </c>
      <c r="E25" s="271"/>
    </row>
    <row r="26" spans="1:7" ht="18.75" x14ac:dyDescent="0.25">
      <c r="A26" s="292" t="s">
        <v>79</v>
      </c>
      <c r="B26" s="281" t="s">
        <v>102</v>
      </c>
      <c r="C26" s="254">
        <f>+AA!I45</f>
        <v>260000</v>
      </c>
      <c r="D26" s="273">
        <v>20</v>
      </c>
      <c r="E26" s="261">
        <f>+(C26*D26)+(C27*D27)</f>
        <v>6340000</v>
      </c>
    </row>
    <row r="27" spans="1:7" ht="19.5" thickBot="1" x14ac:dyDescent="0.3">
      <c r="A27" s="295" t="s">
        <v>84</v>
      </c>
      <c r="B27" s="284"/>
      <c r="C27" s="309">
        <f>+AA!I50</f>
        <v>114000</v>
      </c>
      <c r="D27" s="279">
        <v>10</v>
      </c>
      <c r="E27" s="271"/>
    </row>
    <row r="28" spans="1:7" ht="15.75" thickBot="1" x14ac:dyDescent="0.3">
      <c r="A28" s="5"/>
      <c r="B28" s="109"/>
      <c r="C28" s="161"/>
      <c r="E28" s="110"/>
    </row>
    <row r="29" spans="1:7" ht="19.5" thickBot="1" x14ac:dyDescent="0.35">
      <c r="A29" s="252" t="s">
        <v>3</v>
      </c>
      <c r="B29" s="253"/>
      <c r="C29" s="306"/>
      <c r="D29" s="255" t="s">
        <v>42</v>
      </c>
      <c r="E29" s="256" t="s">
        <v>103</v>
      </c>
    </row>
    <row r="30" spans="1:7" ht="18.75" x14ac:dyDescent="0.25">
      <c r="A30" s="257" t="s">
        <v>50</v>
      </c>
      <c r="B30" s="263" t="s">
        <v>102</v>
      </c>
      <c r="C30" s="254">
        <f>+AA!I19</f>
        <v>289000</v>
      </c>
      <c r="D30" s="283">
        <v>10</v>
      </c>
      <c r="E30" s="261">
        <f>+(C30*D30)+(C31*D31)</f>
        <v>10890000</v>
      </c>
    </row>
    <row r="31" spans="1:7" ht="19.5" thickBot="1" x14ac:dyDescent="0.3">
      <c r="A31" s="267" t="s">
        <v>51</v>
      </c>
      <c r="B31" s="268"/>
      <c r="C31" s="309">
        <f>+AA!I20</f>
        <v>400000</v>
      </c>
      <c r="D31" s="285">
        <v>20</v>
      </c>
      <c r="E31" s="271"/>
    </row>
    <row r="32" spans="1:7" ht="18.75" x14ac:dyDescent="0.25">
      <c r="A32" s="257" t="s">
        <v>93</v>
      </c>
      <c r="B32" s="263" t="s">
        <v>102</v>
      </c>
      <c r="C32" s="293">
        <f>+AA!I21</f>
        <v>700000</v>
      </c>
      <c r="D32" s="273">
        <v>5</v>
      </c>
      <c r="E32" s="261">
        <f>+(C32*D32)+(C33*D33)</f>
        <v>20300000</v>
      </c>
    </row>
    <row r="33" spans="1:9" ht="19.5" thickBot="1" x14ac:dyDescent="0.3">
      <c r="A33" s="267" t="s">
        <v>96</v>
      </c>
      <c r="B33" s="268"/>
      <c r="C33" s="297">
        <f>+AA!I24</f>
        <v>1120000</v>
      </c>
      <c r="D33" s="279">
        <v>15</v>
      </c>
      <c r="E33" s="271"/>
    </row>
    <row r="34" spans="1:9" ht="19.5" thickBot="1" x14ac:dyDescent="0.3">
      <c r="A34" s="310" t="s">
        <v>76</v>
      </c>
      <c r="B34" s="255" t="s">
        <v>102</v>
      </c>
      <c r="C34" s="311">
        <f>+AA!I42</f>
        <v>400000</v>
      </c>
      <c r="D34" s="255">
        <v>25</v>
      </c>
      <c r="E34" s="256">
        <f>+C34*D34</f>
        <v>10000000</v>
      </c>
    </row>
    <row r="35" spans="1:9" ht="19.5" thickBot="1" x14ac:dyDescent="0.3">
      <c r="A35" s="312" t="s">
        <v>75</v>
      </c>
      <c r="B35" s="255" t="s">
        <v>102</v>
      </c>
      <c r="C35" s="311">
        <f>+AA!I40</f>
        <v>200000</v>
      </c>
      <c r="D35" s="255">
        <v>30</v>
      </c>
      <c r="E35" s="256">
        <f>+C35*D35</f>
        <v>6000000</v>
      </c>
    </row>
    <row r="36" spans="1:9" x14ac:dyDescent="0.25">
      <c r="I36" s="112"/>
    </row>
  </sheetData>
  <mergeCells count="20">
    <mergeCell ref="B32:B33"/>
    <mergeCell ref="E32:E33"/>
    <mergeCell ref="B24:B25"/>
    <mergeCell ref="E24:E25"/>
    <mergeCell ref="B26:B27"/>
    <mergeCell ref="E26:E27"/>
    <mergeCell ref="B30:B31"/>
    <mergeCell ref="E30:E31"/>
    <mergeCell ref="B11:B12"/>
    <mergeCell ref="E11:E12"/>
    <mergeCell ref="B22:B23"/>
    <mergeCell ref="E22:E23"/>
    <mergeCell ref="B13:B15"/>
    <mergeCell ref="E13:E15"/>
    <mergeCell ref="B2:B4"/>
    <mergeCell ref="E2:E4"/>
    <mergeCell ref="B5:B7"/>
    <mergeCell ref="E5:E7"/>
    <mergeCell ref="B8:B9"/>
    <mergeCell ref="E8:E9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6"/>
  <sheetViews>
    <sheetView topLeftCell="A26" workbookViewId="0">
      <selection activeCell="A25" sqref="A25"/>
    </sheetView>
  </sheetViews>
  <sheetFormatPr baseColWidth="10" defaultRowHeight="15" x14ac:dyDescent="0.25"/>
  <cols>
    <col min="1" max="1" width="95" customWidth="1"/>
    <col min="3" max="3" width="17.28515625" style="1" customWidth="1"/>
    <col min="4" max="4" width="35" style="107" customWidth="1"/>
  </cols>
  <sheetData>
    <row r="1" spans="1:6" ht="19.5" thickBot="1" x14ac:dyDescent="0.35">
      <c r="A1" s="313" t="s">
        <v>233</v>
      </c>
      <c r="B1" s="253"/>
      <c r="C1" s="294" t="s">
        <v>42</v>
      </c>
      <c r="D1" s="300" t="s">
        <v>103</v>
      </c>
    </row>
    <row r="2" spans="1:6" ht="19.5" thickBot="1" x14ac:dyDescent="0.3">
      <c r="A2" s="314" t="s">
        <v>245</v>
      </c>
      <c r="B2" s="281" t="s">
        <v>102</v>
      </c>
      <c r="C2" s="313">
        <v>10</v>
      </c>
      <c r="D2" s="261">
        <v>2000000</v>
      </c>
    </row>
    <row r="3" spans="1:6" ht="19.5" thickBot="1" x14ac:dyDescent="0.3">
      <c r="A3" s="314" t="s">
        <v>246</v>
      </c>
      <c r="B3" s="284"/>
      <c r="C3" s="315">
        <v>5</v>
      </c>
      <c r="D3" s="271"/>
    </row>
    <row r="4" spans="1:6" ht="19.5" thickBot="1" x14ac:dyDescent="0.3">
      <c r="A4" s="316" t="s">
        <v>158</v>
      </c>
      <c r="B4" s="294" t="s">
        <v>102</v>
      </c>
      <c r="C4" s="298">
        <v>40</v>
      </c>
      <c r="D4" s="317">
        <v>480000</v>
      </c>
    </row>
    <row r="5" spans="1:6" ht="18.75" x14ac:dyDescent="0.25">
      <c r="A5" s="257" t="s">
        <v>201</v>
      </c>
      <c r="B5" s="281" t="s">
        <v>102</v>
      </c>
      <c r="C5" s="283">
        <v>20</v>
      </c>
      <c r="D5" s="261">
        <v>44000</v>
      </c>
    </row>
    <row r="6" spans="1:6" ht="19.5" thickBot="1" x14ac:dyDescent="0.3">
      <c r="A6" s="318" t="s">
        <v>230</v>
      </c>
      <c r="B6" s="284"/>
      <c r="C6" s="285">
        <v>20</v>
      </c>
      <c r="D6" s="271"/>
    </row>
    <row r="7" spans="1:6" ht="18.75" x14ac:dyDescent="0.25">
      <c r="A7" s="257" t="s">
        <v>153</v>
      </c>
      <c r="B7" s="281" t="s">
        <v>102</v>
      </c>
      <c r="C7" s="273">
        <v>20</v>
      </c>
      <c r="D7" s="261">
        <v>617000</v>
      </c>
    </row>
    <row r="8" spans="1:6" ht="18.75" x14ac:dyDescent="0.25">
      <c r="A8" s="319" t="s">
        <v>154</v>
      </c>
      <c r="B8" s="320"/>
      <c r="C8" s="287">
        <v>4</v>
      </c>
      <c r="D8" s="266"/>
    </row>
    <row r="9" spans="1:6" ht="19.5" thickBot="1" x14ac:dyDescent="0.3">
      <c r="A9" s="267" t="s">
        <v>155</v>
      </c>
      <c r="B9" s="284"/>
      <c r="C9" s="279">
        <v>2</v>
      </c>
      <c r="D9" s="271"/>
    </row>
    <row r="10" spans="1:6" ht="18.75" x14ac:dyDescent="0.25">
      <c r="A10" s="257" t="s">
        <v>205</v>
      </c>
      <c r="B10" s="281" t="s">
        <v>102</v>
      </c>
      <c r="C10" s="273">
        <v>20</v>
      </c>
      <c r="D10" s="261">
        <v>1040000</v>
      </c>
    </row>
    <row r="11" spans="1:6" ht="18.75" x14ac:dyDescent="0.25">
      <c r="A11" s="319" t="s">
        <v>156</v>
      </c>
      <c r="B11" s="320"/>
      <c r="C11" s="287">
        <v>4</v>
      </c>
      <c r="D11" s="266"/>
    </row>
    <row r="12" spans="1:6" ht="19.5" thickBot="1" x14ac:dyDescent="0.3">
      <c r="A12" s="267" t="s">
        <v>157</v>
      </c>
      <c r="B12" s="284"/>
      <c r="C12" s="285">
        <v>2</v>
      </c>
      <c r="D12" s="271"/>
    </row>
    <row r="13" spans="1:6" ht="18.75" x14ac:dyDescent="0.25">
      <c r="A13" s="290" t="s">
        <v>184</v>
      </c>
      <c r="B13" s="281" t="s">
        <v>102</v>
      </c>
      <c r="C13" s="273">
        <v>20</v>
      </c>
      <c r="D13" s="261">
        <v>260000</v>
      </c>
    </row>
    <row r="14" spans="1:6" ht="18.75" x14ac:dyDescent="0.25">
      <c r="A14" s="321" t="s">
        <v>185</v>
      </c>
      <c r="B14" s="320"/>
      <c r="C14" s="287">
        <v>20</v>
      </c>
      <c r="D14" s="266"/>
      <c r="F14" s="112"/>
    </row>
    <row r="15" spans="1:6" ht="19.5" thickBot="1" x14ac:dyDescent="0.3">
      <c r="A15" s="291" t="s">
        <v>186</v>
      </c>
      <c r="B15" s="284"/>
      <c r="C15" s="285">
        <v>10</v>
      </c>
      <c r="D15" s="271"/>
    </row>
    <row r="16" spans="1:6" ht="19.5" thickBot="1" x14ac:dyDescent="0.3">
      <c r="A16" s="292" t="s">
        <v>231</v>
      </c>
      <c r="B16" s="294" t="s">
        <v>102</v>
      </c>
      <c r="C16" s="273">
        <v>20</v>
      </c>
      <c r="D16" s="300">
        <v>40000</v>
      </c>
      <c r="F16" s="112"/>
    </row>
    <row r="17" spans="1:4" ht="18.75" x14ac:dyDescent="0.25">
      <c r="A17" s="322" t="s">
        <v>199</v>
      </c>
      <c r="B17" s="281" t="s">
        <v>102</v>
      </c>
      <c r="C17" s="273">
        <v>4</v>
      </c>
      <c r="D17" s="261">
        <v>2680000</v>
      </c>
    </row>
    <row r="18" spans="1:4" ht="19.5" thickBot="1" x14ac:dyDescent="0.3">
      <c r="A18" s="323" t="s">
        <v>232</v>
      </c>
      <c r="B18" s="320"/>
      <c r="C18" s="287">
        <v>2</v>
      </c>
      <c r="D18" s="266"/>
    </row>
    <row r="19" spans="1:4" ht="18.75" x14ac:dyDescent="0.25">
      <c r="A19" s="322" t="s">
        <v>175</v>
      </c>
      <c r="B19" s="281" t="s">
        <v>102</v>
      </c>
      <c r="C19" s="273">
        <v>20</v>
      </c>
      <c r="D19" s="261">
        <v>1800000</v>
      </c>
    </row>
    <row r="20" spans="1:4" ht="19.5" thickBot="1" x14ac:dyDescent="0.3">
      <c r="A20" s="323" t="s">
        <v>174</v>
      </c>
      <c r="B20" s="320"/>
      <c r="C20" s="287">
        <v>10</v>
      </c>
      <c r="D20" s="266"/>
    </row>
    <row r="21" spans="1:4" ht="18.75" x14ac:dyDescent="0.25">
      <c r="A21" s="324" t="s">
        <v>253</v>
      </c>
      <c r="B21" s="281" t="s">
        <v>102</v>
      </c>
      <c r="C21" s="273">
        <v>20</v>
      </c>
      <c r="D21" s="261">
        <v>208000</v>
      </c>
    </row>
    <row r="22" spans="1:4" ht="19.5" thickBot="1" x14ac:dyDescent="0.3">
      <c r="A22" s="325" t="s">
        <v>254</v>
      </c>
      <c r="B22" s="284"/>
      <c r="C22" s="279">
        <v>20</v>
      </c>
      <c r="D22" s="271"/>
    </row>
    <row r="23" spans="1:4" ht="19.5" thickBot="1" x14ac:dyDescent="0.35">
      <c r="A23" s="326"/>
      <c r="B23" s="326"/>
      <c r="C23" s="327"/>
      <c r="D23" s="328"/>
    </row>
    <row r="24" spans="1:4" ht="19.5" thickBot="1" x14ac:dyDescent="0.35">
      <c r="A24" s="252" t="s">
        <v>234</v>
      </c>
      <c r="B24" s="253"/>
      <c r="C24" s="255" t="s">
        <v>42</v>
      </c>
      <c r="D24" s="256" t="s">
        <v>103</v>
      </c>
    </row>
    <row r="25" spans="1:4" ht="18.75" x14ac:dyDescent="0.25">
      <c r="A25" s="257" t="s">
        <v>162</v>
      </c>
      <c r="B25" s="263" t="s">
        <v>102</v>
      </c>
      <c r="C25" s="283">
        <v>4</v>
      </c>
      <c r="D25" s="261">
        <v>10500000</v>
      </c>
    </row>
    <row r="26" spans="1:4" ht="19.5" thickBot="1" x14ac:dyDescent="0.3">
      <c r="A26" s="267" t="s">
        <v>163</v>
      </c>
      <c r="B26" s="268"/>
      <c r="C26" s="285">
        <v>1</v>
      </c>
      <c r="D26" s="271"/>
    </row>
    <row r="27" spans="1:4" ht="18.75" x14ac:dyDescent="0.25">
      <c r="A27" s="257" t="s">
        <v>160</v>
      </c>
      <c r="B27" s="281" t="s">
        <v>102</v>
      </c>
      <c r="C27" s="273">
        <v>4</v>
      </c>
      <c r="D27" s="261">
        <v>6800000</v>
      </c>
    </row>
    <row r="28" spans="1:4" ht="19.5" thickBot="1" x14ac:dyDescent="0.3">
      <c r="A28" s="329" t="s">
        <v>161</v>
      </c>
      <c r="B28" s="320"/>
      <c r="C28" s="287">
        <v>2</v>
      </c>
      <c r="D28" s="266"/>
    </row>
    <row r="29" spans="1:4" ht="18.75" x14ac:dyDescent="0.25">
      <c r="A29" s="290" t="s">
        <v>226</v>
      </c>
      <c r="B29" s="258" t="s">
        <v>102</v>
      </c>
      <c r="C29" s="273">
        <v>4</v>
      </c>
      <c r="D29" s="261">
        <v>2900000</v>
      </c>
    </row>
    <row r="30" spans="1:4" ht="19.5" thickBot="1" x14ac:dyDescent="0.3">
      <c r="A30" s="291" t="s">
        <v>195</v>
      </c>
      <c r="B30" s="268"/>
      <c r="C30" s="279">
        <v>2</v>
      </c>
      <c r="D30" s="271"/>
    </row>
    <row r="31" spans="1:4" ht="19.5" thickBot="1" x14ac:dyDescent="0.3">
      <c r="A31" s="325" t="s">
        <v>255</v>
      </c>
      <c r="B31" s="255" t="s">
        <v>102</v>
      </c>
      <c r="C31" s="279">
        <v>4</v>
      </c>
      <c r="D31" s="317">
        <v>1800000</v>
      </c>
    </row>
    <row r="32" spans="1:4" ht="19.5" thickBot="1" x14ac:dyDescent="0.3">
      <c r="A32" s="325" t="s">
        <v>256</v>
      </c>
      <c r="B32" s="330" t="s">
        <v>102</v>
      </c>
      <c r="C32" s="255">
        <v>2</v>
      </c>
      <c r="D32" s="317">
        <v>2200000</v>
      </c>
    </row>
    <row r="33" spans="1:8" ht="18.75" x14ac:dyDescent="0.25">
      <c r="A33" s="322" t="s">
        <v>176</v>
      </c>
      <c r="B33" s="281" t="s">
        <v>102</v>
      </c>
      <c r="C33" s="273">
        <v>4</v>
      </c>
      <c r="D33" s="261">
        <v>4500000</v>
      </c>
    </row>
    <row r="34" spans="1:8" ht="19.5" thickBot="1" x14ac:dyDescent="0.3">
      <c r="A34" s="331" t="s">
        <v>177</v>
      </c>
      <c r="B34" s="284"/>
      <c r="C34" s="279">
        <v>2</v>
      </c>
      <c r="D34" s="271"/>
    </row>
    <row r="35" spans="1:8" ht="19.5" thickBot="1" x14ac:dyDescent="0.3">
      <c r="A35" s="332"/>
      <c r="B35" s="333"/>
      <c r="C35" s="327"/>
      <c r="D35" s="334"/>
    </row>
    <row r="36" spans="1:8" ht="19.5" thickBot="1" x14ac:dyDescent="0.35">
      <c r="A36" s="252" t="s">
        <v>235</v>
      </c>
      <c r="B36" s="253"/>
      <c r="C36" s="255" t="s">
        <v>42</v>
      </c>
      <c r="D36" s="256" t="s">
        <v>103</v>
      </c>
    </row>
    <row r="37" spans="1:8" ht="19.5" thickBot="1" x14ac:dyDescent="0.3">
      <c r="A37" s="303" t="s">
        <v>164</v>
      </c>
      <c r="B37" s="255" t="s">
        <v>102</v>
      </c>
      <c r="C37" s="283">
        <v>10</v>
      </c>
      <c r="D37" s="256">
        <v>3500000</v>
      </c>
    </row>
    <row r="38" spans="1:8" ht="19.5" thickBot="1" x14ac:dyDescent="0.35">
      <c r="A38" s="303" t="s">
        <v>168</v>
      </c>
      <c r="B38" s="255" t="s">
        <v>102</v>
      </c>
      <c r="C38" s="285">
        <v>10</v>
      </c>
      <c r="D38" s="335">
        <v>800000</v>
      </c>
      <c r="G38" s="112"/>
    </row>
    <row r="39" spans="1:8" ht="18.75" x14ac:dyDescent="0.25">
      <c r="A39" s="336" t="s">
        <v>193</v>
      </c>
      <c r="B39" s="263" t="s">
        <v>102</v>
      </c>
      <c r="C39" s="273">
        <v>2</v>
      </c>
      <c r="D39" s="261">
        <v>5600000</v>
      </c>
    </row>
    <row r="40" spans="1:8" ht="19.5" thickBot="1" x14ac:dyDescent="0.3">
      <c r="A40" s="308" t="s">
        <v>194</v>
      </c>
      <c r="B40" s="268"/>
      <c r="C40" s="279">
        <v>6</v>
      </c>
      <c r="D40" s="271"/>
    </row>
    <row r="41" spans="1:8" ht="19.5" thickBot="1" x14ac:dyDescent="0.3">
      <c r="A41" s="310" t="s">
        <v>198</v>
      </c>
      <c r="B41" s="255" t="s">
        <v>102</v>
      </c>
      <c r="C41" s="255">
        <v>4</v>
      </c>
      <c r="D41" s="256">
        <v>2400000</v>
      </c>
    </row>
    <row r="42" spans="1:8" ht="19.5" thickBot="1" x14ac:dyDescent="0.35">
      <c r="A42" s="326"/>
      <c r="B42" s="326"/>
      <c r="C42" s="327"/>
      <c r="D42" s="328"/>
      <c r="H42" s="112"/>
    </row>
    <row r="43" spans="1:8" ht="19.5" thickBot="1" x14ac:dyDescent="0.35">
      <c r="A43" s="313" t="s">
        <v>236</v>
      </c>
      <c r="B43" s="253"/>
      <c r="C43" s="255" t="s">
        <v>42</v>
      </c>
      <c r="D43" s="256" t="s">
        <v>103</v>
      </c>
    </row>
    <row r="44" spans="1:8" ht="18.75" x14ac:dyDescent="0.25">
      <c r="A44" s="257" t="s">
        <v>166</v>
      </c>
      <c r="B44" s="337" t="s">
        <v>102</v>
      </c>
      <c r="C44" s="273">
        <v>6</v>
      </c>
      <c r="D44" s="261">
        <v>2220000</v>
      </c>
    </row>
    <row r="45" spans="1:8" ht="19.5" thickBot="1" x14ac:dyDescent="0.3">
      <c r="A45" s="267" t="s">
        <v>167</v>
      </c>
      <c r="B45" s="338"/>
      <c r="C45" s="279">
        <v>6</v>
      </c>
      <c r="D45" s="271"/>
      <c r="G45" s="112"/>
    </row>
    <row r="46" spans="1:8" ht="18.75" x14ac:dyDescent="0.25">
      <c r="A46" s="257" t="s">
        <v>206</v>
      </c>
      <c r="B46" s="337" t="s">
        <v>102</v>
      </c>
      <c r="C46" s="273">
        <v>20</v>
      </c>
      <c r="D46" s="261">
        <v>4250000</v>
      </c>
    </row>
    <row r="47" spans="1:8" ht="19.5" thickBot="1" x14ac:dyDescent="0.3">
      <c r="A47" s="267" t="s">
        <v>207</v>
      </c>
      <c r="B47" s="338"/>
      <c r="C47" s="279">
        <v>10</v>
      </c>
      <c r="D47" s="271"/>
      <c r="G47" s="112"/>
    </row>
    <row r="48" spans="1:8" ht="18.75" x14ac:dyDescent="0.25">
      <c r="A48" s="339" t="s">
        <v>227</v>
      </c>
      <c r="B48" s="263" t="s">
        <v>102</v>
      </c>
      <c r="C48" s="273">
        <v>10</v>
      </c>
      <c r="D48" s="261">
        <v>4500000</v>
      </c>
    </row>
    <row r="49" spans="1:6" ht="18.75" x14ac:dyDescent="0.25">
      <c r="A49" s="340" t="s">
        <v>228</v>
      </c>
      <c r="B49" s="263"/>
      <c r="C49" s="287">
        <v>10</v>
      </c>
      <c r="D49" s="266"/>
    </row>
    <row r="50" spans="1:6" ht="19.5" thickBot="1" x14ac:dyDescent="0.3">
      <c r="A50" s="340" t="s">
        <v>225</v>
      </c>
      <c r="B50" s="268"/>
      <c r="C50" s="279">
        <v>20</v>
      </c>
      <c r="D50" s="271"/>
    </row>
    <row r="51" spans="1:6" ht="19.5" thickBot="1" x14ac:dyDescent="0.3">
      <c r="A51" s="305" t="s">
        <v>229</v>
      </c>
      <c r="B51" s="255" t="s">
        <v>102</v>
      </c>
      <c r="C51" s="255">
        <v>16</v>
      </c>
      <c r="D51" s="256">
        <v>2400000</v>
      </c>
    </row>
    <row r="52" spans="1:6" ht="19.5" thickBot="1" x14ac:dyDescent="0.35">
      <c r="A52" s="326"/>
      <c r="B52" s="326"/>
      <c r="C52" s="327"/>
      <c r="D52" s="328"/>
    </row>
    <row r="53" spans="1:6" ht="19.5" thickBot="1" x14ac:dyDescent="0.35">
      <c r="A53" s="252" t="s">
        <v>237</v>
      </c>
      <c r="B53" s="253"/>
      <c r="C53" s="255" t="s">
        <v>42</v>
      </c>
      <c r="D53" s="256" t="s">
        <v>103</v>
      </c>
    </row>
    <row r="54" spans="1:6" ht="18.75" x14ac:dyDescent="0.25">
      <c r="A54" s="257" t="s">
        <v>169</v>
      </c>
      <c r="B54" s="281" t="s">
        <v>102</v>
      </c>
      <c r="C54" s="283">
        <v>60</v>
      </c>
      <c r="D54" s="261">
        <v>4260000</v>
      </c>
    </row>
    <row r="55" spans="1:6" ht="19.5" thickBot="1" x14ac:dyDescent="0.3">
      <c r="A55" s="267" t="s">
        <v>170</v>
      </c>
      <c r="B55" s="284"/>
      <c r="C55" s="285">
        <v>60</v>
      </c>
      <c r="D55" s="271"/>
    </row>
    <row r="56" spans="1:6" ht="18.75" x14ac:dyDescent="0.25">
      <c r="A56" s="257" t="s">
        <v>171</v>
      </c>
      <c r="B56" s="281" t="s">
        <v>102</v>
      </c>
      <c r="C56" s="273">
        <v>60</v>
      </c>
      <c r="D56" s="261">
        <v>900000</v>
      </c>
    </row>
    <row r="57" spans="1:6" ht="18.75" x14ac:dyDescent="0.25">
      <c r="A57" s="318" t="s">
        <v>172</v>
      </c>
      <c r="B57" s="320"/>
      <c r="C57" s="287">
        <v>60</v>
      </c>
      <c r="D57" s="266"/>
    </row>
    <row r="58" spans="1:6" ht="19.5" thickBot="1" x14ac:dyDescent="0.3">
      <c r="A58" s="341" t="s">
        <v>173</v>
      </c>
      <c r="B58" s="284"/>
      <c r="C58" s="285">
        <v>60</v>
      </c>
      <c r="D58" s="271"/>
    </row>
    <row r="59" spans="1:6" ht="18.75" x14ac:dyDescent="0.25">
      <c r="A59" s="340" t="s">
        <v>187</v>
      </c>
      <c r="B59" s="342" t="s">
        <v>102</v>
      </c>
      <c r="C59" s="273">
        <v>60</v>
      </c>
      <c r="D59" s="274">
        <v>260000</v>
      </c>
    </row>
    <row r="60" spans="1:6" ht="18.75" x14ac:dyDescent="0.25">
      <c r="A60" s="340" t="s">
        <v>188</v>
      </c>
      <c r="B60" s="343"/>
      <c r="C60" s="276">
        <v>60</v>
      </c>
      <c r="D60" s="277"/>
    </row>
    <row r="61" spans="1:6" ht="18.75" x14ac:dyDescent="0.25">
      <c r="A61" s="340" t="s">
        <v>189</v>
      </c>
      <c r="B61" s="343"/>
      <c r="C61" s="276">
        <v>60</v>
      </c>
      <c r="D61" s="277"/>
    </row>
    <row r="62" spans="1:6" ht="19.5" thickBot="1" x14ac:dyDescent="0.3">
      <c r="A62" s="344" t="s">
        <v>190</v>
      </c>
      <c r="B62" s="343"/>
      <c r="C62" s="279">
        <v>60</v>
      </c>
      <c r="D62" s="277"/>
    </row>
    <row r="63" spans="1:6" ht="19.5" thickBot="1" x14ac:dyDescent="0.3">
      <c r="A63" s="305" t="s">
        <v>179</v>
      </c>
      <c r="B63" s="294" t="s">
        <v>102</v>
      </c>
      <c r="C63" s="287">
        <v>60</v>
      </c>
      <c r="D63" s="300">
        <v>150000</v>
      </c>
      <c r="F63" s="112"/>
    </row>
    <row r="64" spans="1:6" ht="19.5" thickBot="1" x14ac:dyDescent="0.3">
      <c r="A64" s="310" t="s">
        <v>180</v>
      </c>
      <c r="B64" s="255" t="s">
        <v>102</v>
      </c>
      <c r="C64" s="255">
        <v>60</v>
      </c>
      <c r="D64" s="256">
        <v>2100000</v>
      </c>
      <c r="F64" s="112"/>
    </row>
    <row r="66" spans="8:8" x14ac:dyDescent="0.25">
      <c r="H66" s="112"/>
    </row>
  </sheetData>
  <mergeCells count="38">
    <mergeCell ref="B2:B3"/>
    <mergeCell ref="D2:D3"/>
    <mergeCell ref="B5:B6"/>
    <mergeCell ref="D5:D6"/>
    <mergeCell ref="B7:B9"/>
    <mergeCell ref="D7:D9"/>
    <mergeCell ref="B10:B12"/>
    <mergeCell ref="D10:D12"/>
    <mergeCell ref="B39:B40"/>
    <mergeCell ref="D39:D40"/>
    <mergeCell ref="B27:B28"/>
    <mergeCell ref="D27:D28"/>
    <mergeCell ref="B17:B18"/>
    <mergeCell ref="D17:D18"/>
    <mergeCell ref="B19:B20"/>
    <mergeCell ref="D19:D20"/>
    <mergeCell ref="B29:B30"/>
    <mergeCell ref="D29:D30"/>
    <mergeCell ref="B33:B34"/>
    <mergeCell ref="D33:D34"/>
    <mergeCell ref="B13:B15"/>
    <mergeCell ref="D13:D15"/>
    <mergeCell ref="B59:B62"/>
    <mergeCell ref="D59:D62"/>
    <mergeCell ref="B25:B26"/>
    <mergeCell ref="D25:D26"/>
    <mergeCell ref="B48:B50"/>
    <mergeCell ref="D48:D50"/>
    <mergeCell ref="B44:B45"/>
    <mergeCell ref="D44:D45"/>
    <mergeCell ref="B46:B47"/>
    <mergeCell ref="D46:D47"/>
    <mergeCell ref="B21:B22"/>
    <mergeCell ref="D21:D22"/>
    <mergeCell ref="B54:B55"/>
    <mergeCell ref="D54:D55"/>
    <mergeCell ref="B56:B58"/>
    <mergeCell ref="D56:D5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6"/>
  <sheetViews>
    <sheetView tabSelected="1" zoomScale="87" zoomScaleNormal="87" workbookViewId="0">
      <selection activeCell="D46" sqref="A1:D46"/>
    </sheetView>
  </sheetViews>
  <sheetFormatPr baseColWidth="10" defaultRowHeight="15" x14ac:dyDescent="0.25"/>
  <cols>
    <col min="1" max="1" width="64" customWidth="1"/>
    <col min="2" max="2" width="15.28515625" customWidth="1"/>
    <col min="3" max="3" width="12.85546875" style="1" customWidth="1"/>
    <col min="4" max="4" width="37" style="107" customWidth="1"/>
  </cols>
  <sheetData>
    <row r="1" spans="1:4" ht="19.5" thickBot="1" x14ac:dyDescent="0.3">
      <c r="A1" s="345" t="s">
        <v>238</v>
      </c>
      <c r="B1" s="355" t="s">
        <v>239</v>
      </c>
      <c r="C1" s="355" t="s">
        <v>42</v>
      </c>
      <c r="D1" s="357" t="s">
        <v>103</v>
      </c>
    </row>
    <row r="2" spans="1:4" ht="18.75" x14ac:dyDescent="0.25">
      <c r="A2" s="346" t="s">
        <v>242</v>
      </c>
      <c r="B2" s="240" t="s">
        <v>146</v>
      </c>
      <c r="C2" s="273">
        <v>4</v>
      </c>
      <c r="D2" s="243">
        <v>10374000</v>
      </c>
    </row>
    <row r="3" spans="1:4" ht="18.75" x14ac:dyDescent="0.25">
      <c r="A3" s="347" t="s">
        <v>106</v>
      </c>
      <c r="B3" s="241"/>
      <c r="C3" s="276">
        <v>10</v>
      </c>
      <c r="D3" s="244"/>
    </row>
    <row r="4" spans="1:4" ht="18.75" x14ac:dyDescent="0.25">
      <c r="A4" s="347" t="s">
        <v>107</v>
      </c>
      <c r="B4" s="241"/>
      <c r="C4" s="276">
        <v>2</v>
      </c>
      <c r="D4" s="244"/>
    </row>
    <row r="5" spans="1:4" ht="18.75" x14ac:dyDescent="0.25">
      <c r="A5" s="348" t="s">
        <v>108</v>
      </c>
      <c r="B5" s="241"/>
      <c r="C5" s="276">
        <v>2</v>
      </c>
      <c r="D5" s="244"/>
    </row>
    <row r="6" spans="1:4" ht="18.75" x14ac:dyDescent="0.25">
      <c r="A6" s="347" t="s">
        <v>122</v>
      </c>
      <c r="B6" s="241"/>
      <c r="C6" s="276">
        <v>16</v>
      </c>
      <c r="D6" s="244"/>
    </row>
    <row r="7" spans="1:4" ht="18.75" x14ac:dyDescent="0.25">
      <c r="A7" s="347" t="s">
        <v>109</v>
      </c>
      <c r="B7" s="241"/>
      <c r="C7" s="276">
        <v>8</v>
      </c>
      <c r="D7" s="244"/>
    </row>
    <row r="8" spans="1:4" ht="18.75" x14ac:dyDescent="0.25">
      <c r="A8" s="347" t="s">
        <v>110</v>
      </c>
      <c r="B8" s="241"/>
      <c r="C8" s="276">
        <v>20</v>
      </c>
      <c r="D8" s="244"/>
    </row>
    <row r="9" spans="1:4" ht="18.75" x14ac:dyDescent="0.25">
      <c r="A9" s="347" t="s">
        <v>115</v>
      </c>
      <c r="B9" s="241"/>
      <c r="C9" s="276">
        <v>20</v>
      </c>
      <c r="D9" s="244"/>
    </row>
    <row r="10" spans="1:4" ht="18.75" x14ac:dyDescent="0.25">
      <c r="A10" s="347" t="s">
        <v>116</v>
      </c>
      <c r="B10" s="241"/>
      <c r="C10" s="276">
        <v>10</v>
      </c>
      <c r="D10" s="244"/>
    </row>
    <row r="11" spans="1:4" ht="18.75" x14ac:dyDescent="0.25">
      <c r="A11" s="347" t="s">
        <v>111</v>
      </c>
      <c r="B11" s="241"/>
      <c r="C11" s="276">
        <v>4</v>
      </c>
      <c r="D11" s="244"/>
    </row>
    <row r="12" spans="1:4" ht="18.75" x14ac:dyDescent="0.25">
      <c r="A12" s="347" t="s">
        <v>112</v>
      </c>
      <c r="B12" s="241"/>
      <c r="C12" s="276">
        <v>4</v>
      </c>
      <c r="D12" s="244"/>
    </row>
    <row r="13" spans="1:4" ht="18.75" x14ac:dyDescent="0.25">
      <c r="A13" s="347" t="s">
        <v>113</v>
      </c>
      <c r="B13" s="241"/>
      <c r="C13" s="276">
        <v>4</v>
      </c>
      <c r="D13" s="244"/>
    </row>
    <row r="14" spans="1:4" ht="18.75" x14ac:dyDescent="0.25">
      <c r="A14" s="347" t="s">
        <v>114</v>
      </c>
      <c r="B14" s="241"/>
      <c r="C14" s="276">
        <v>2</v>
      </c>
      <c r="D14" s="244"/>
    </row>
    <row r="15" spans="1:4" ht="18.75" x14ac:dyDescent="0.25">
      <c r="A15" s="347" t="s">
        <v>117</v>
      </c>
      <c r="B15" s="241"/>
      <c r="C15" s="276">
        <v>20</v>
      </c>
      <c r="D15" s="244"/>
    </row>
    <row r="16" spans="1:4" ht="18.75" x14ac:dyDescent="0.25">
      <c r="A16" s="347" t="s">
        <v>118</v>
      </c>
      <c r="B16" s="241"/>
      <c r="C16" s="276">
        <v>20</v>
      </c>
      <c r="D16" s="244"/>
    </row>
    <row r="17" spans="1:8" ht="18.75" x14ac:dyDescent="0.25">
      <c r="A17" s="347" t="s">
        <v>119</v>
      </c>
      <c r="B17" s="241"/>
      <c r="C17" s="276">
        <v>6</v>
      </c>
      <c r="D17" s="244"/>
    </row>
    <row r="18" spans="1:8" ht="18.75" x14ac:dyDescent="0.25">
      <c r="A18" s="347" t="s">
        <v>120</v>
      </c>
      <c r="B18" s="241"/>
      <c r="C18" s="276">
        <v>8</v>
      </c>
      <c r="D18" s="244"/>
    </row>
    <row r="19" spans="1:8" ht="19.5" thickBot="1" x14ac:dyDescent="0.3">
      <c r="A19" s="349" t="s">
        <v>121</v>
      </c>
      <c r="B19" s="242"/>
      <c r="C19" s="279">
        <v>4</v>
      </c>
      <c r="D19" s="245"/>
    </row>
    <row r="20" spans="1:8" ht="19.5" thickBot="1" x14ac:dyDescent="0.3">
      <c r="A20" s="332"/>
      <c r="B20" s="109"/>
      <c r="C20" s="327"/>
      <c r="D20" s="110"/>
    </row>
    <row r="21" spans="1:8" ht="15" customHeight="1" x14ac:dyDescent="0.25">
      <c r="A21" s="350" t="s">
        <v>124</v>
      </c>
      <c r="B21" s="234" t="s">
        <v>148</v>
      </c>
      <c r="C21" s="273">
        <v>2</v>
      </c>
      <c r="D21" s="246">
        <v>11700000</v>
      </c>
    </row>
    <row r="22" spans="1:8" ht="15" customHeight="1" x14ac:dyDescent="0.25">
      <c r="A22" s="332" t="s">
        <v>139</v>
      </c>
      <c r="B22" s="235"/>
      <c r="C22" s="276">
        <v>1</v>
      </c>
      <c r="D22" s="247"/>
    </row>
    <row r="23" spans="1:8" ht="15" customHeight="1" x14ac:dyDescent="0.25">
      <c r="A23" s="351" t="s">
        <v>132</v>
      </c>
      <c r="B23" s="235"/>
      <c r="C23" s="276">
        <v>2</v>
      </c>
      <c r="D23" s="247"/>
    </row>
    <row r="24" spans="1:8" ht="15" customHeight="1" x14ac:dyDescent="0.25">
      <c r="A24" s="351" t="s">
        <v>127</v>
      </c>
      <c r="B24" s="235"/>
      <c r="C24" s="276">
        <v>1</v>
      </c>
      <c r="D24" s="247"/>
    </row>
    <row r="25" spans="1:8" ht="15" customHeight="1" x14ac:dyDescent="0.25">
      <c r="A25" s="352" t="s">
        <v>128</v>
      </c>
      <c r="B25" s="235"/>
      <c r="C25" s="276">
        <v>1</v>
      </c>
      <c r="D25" s="247"/>
    </row>
    <row r="26" spans="1:8" ht="15.75" customHeight="1" x14ac:dyDescent="0.25">
      <c r="A26" s="332" t="s">
        <v>147</v>
      </c>
      <c r="B26" s="235"/>
      <c r="C26" s="285">
        <v>1</v>
      </c>
      <c r="D26" s="247"/>
    </row>
    <row r="27" spans="1:8" ht="15.75" customHeight="1" x14ac:dyDescent="0.25">
      <c r="A27" s="347" t="s">
        <v>191</v>
      </c>
      <c r="B27" s="235"/>
      <c r="C27" s="285">
        <v>2</v>
      </c>
      <c r="D27" s="247"/>
    </row>
    <row r="28" spans="1:8" ht="19.5" thickBot="1" x14ac:dyDescent="0.3">
      <c r="A28" s="353" t="s">
        <v>135</v>
      </c>
      <c r="B28" s="236"/>
      <c r="C28" s="279">
        <v>1</v>
      </c>
      <c r="D28" s="248"/>
    </row>
    <row r="29" spans="1:8" ht="19.5" thickBot="1" x14ac:dyDescent="0.35">
      <c r="A29" s="326"/>
      <c r="C29" s="327"/>
      <c r="H29" s="112"/>
    </row>
    <row r="30" spans="1:8" ht="18.75" x14ac:dyDescent="0.25">
      <c r="A30" s="350" t="s">
        <v>136</v>
      </c>
      <c r="B30" s="249" t="s">
        <v>149</v>
      </c>
      <c r="C30" s="273">
        <v>2</v>
      </c>
      <c r="D30" s="231">
        <v>640000</v>
      </c>
    </row>
    <row r="31" spans="1:8" ht="18.75" x14ac:dyDescent="0.25">
      <c r="A31" s="351" t="s">
        <v>137</v>
      </c>
      <c r="B31" s="250"/>
      <c r="C31" s="276">
        <v>6</v>
      </c>
      <c r="D31" s="232"/>
    </row>
    <row r="32" spans="1:8" ht="18.75" x14ac:dyDescent="0.25">
      <c r="A32" s="351" t="s">
        <v>131</v>
      </c>
      <c r="B32" s="250"/>
      <c r="C32" s="276">
        <v>2</v>
      </c>
      <c r="D32" s="232"/>
    </row>
    <row r="33" spans="1:4" ht="19.5" thickBot="1" x14ac:dyDescent="0.3">
      <c r="A33" s="353" t="s">
        <v>138</v>
      </c>
      <c r="B33" s="251"/>
      <c r="C33" s="279">
        <v>2</v>
      </c>
      <c r="D33" s="233"/>
    </row>
    <row r="34" spans="1:4" ht="19.5" thickBot="1" x14ac:dyDescent="0.35">
      <c r="A34" s="326"/>
      <c r="C34" s="327"/>
    </row>
    <row r="35" spans="1:4" ht="18.75" x14ac:dyDescent="0.25">
      <c r="A35" s="350" t="s">
        <v>259</v>
      </c>
      <c r="B35" s="234" t="s">
        <v>144</v>
      </c>
      <c r="C35" s="273">
        <v>4</v>
      </c>
      <c r="D35" s="237">
        <v>31130000</v>
      </c>
    </row>
    <row r="36" spans="1:4" ht="18.75" x14ac:dyDescent="0.25">
      <c r="A36" s="351" t="s">
        <v>129</v>
      </c>
      <c r="B36" s="235"/>
      <c r="C36" s="276">
        <v>2</v>
      </c>
      <c r="D36" s="238"/>
    </row>
    <row r="37" spans="1:4" ht="18.75" x14ac:dyDescent="0.25">
      <c r="A37" s="351" t="s">
        <v>260</v>
      </c>
      <c r="B37" s="235"/>
      <c r="C37" s="276">
        <v>1</v>
      </c>
      <c r="D37" s="238"/>
    </row>
    <row r="38" spans="1:4" ht="18.75" x14ac:dyDescent="0.25">
      <c r="A38" s="351" t="s">
        <v>261</v>
      </c>
      <c r="B38" s="235"/>
      <c r="C38" s="276">
        <v>1</v>
      </c>
      <c r="D38" s="238"/>
    </row>
    <row r="39" spans="1:4" ht="18.75" x14ac:dyDescent="0.25">
      <c r="A39" s="351" t="s">
        <v>262</v>
      </c>
      <c r="B39" s="235"/>
      <c r="C39" s="276">
        <v>2</v>
      </c>
      <c r="D39" s="238"/>
    </row>
    <row r="40" spans="1:4" ht="18.75" x14ac:dyDescent="0.25">
      <c r="A40" s="351" t="s">
        <v>263</v>
      </c>
      <c r="B40" s="235"/>
      <c r="C40" s="276">
        <v>2</v>
      </c>
      <c r="D40" s="238"/>
    </row>
    <row r="41" spans="1:4" ht="18.75" x14ac:dyDescent="0.25">
      <c r="A41" s="351" t="s">
        <v>192</v>
      </c>
      <c r="B41" s="235"/>
      <c r="C41" s="285">
        <v>2</v>
      </c>
      <c r="D41" s="238"/>
    </row>
    <row r="42" spans="1:4" ht="19.5" thickBot="1" x14ac:dyDescent="0.3">
      <c r="A42" s="353" t="s">
        <v>264</v>
      </c>
      <c r="B42" s="236"/>
      <c r="C42" s="279">
        <v>2</v>
      </c>
      <c r="D42" s="239"/>
    </row>
    <row r="43" spans="1:4" ht="12" customHeight="1" thickBot="1" x14ac:dyDescent="0.35">
      <c r="A43" s="326"/>
      <c r="C43" s="327"/>
      <c r="D43" s="138"/>
    </row>
    <row r="44" spans="1:4" ht="26.25" customHeight="1" thickBot="1" x14ac:dyDescent="0.3">
      <c r="A44" s="354" t="s">
        <v>165</v>
      </c>
      <c r="B44" s="355" t="s">
        <v>247</v>
      </c>
      <c r="C44" s="255">
        <v>60</v>
      </c>
      <c r="D44" s="356">
        <v>1200000</v>
      </c>
    </row>
    <row r="45" spans="1:4" ht="19.5" thickBot="1" x14ac:dyDescent="0.35">
      <c r="A45" s="326"/>
      <c r="C45" s="327"/>
    </row>
    <row r="46" spans="1:4" ht="27.75" customHeight="1" thickBot="1" x14ac:dyDescent="0.3">
      <c r="A46" s="354" t="s">
        <v>258</v>
      </c>
      <c r="B46" s="355" t="s">
        <v>144</v>
      </c>
      <c r="C46" s="255">
        <v>1</v>
      </c>
      <c r="D46" s="356">
        <v>7000000</v>
      </c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2025-07-30T19:35:11Z</dcterms:modified>
</cp:coreProperties>
</file>