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autoCompressPictures="0"/>
  <mc:AlternateContent xmlns:mc="http://schemas.openxmlformats.org/markup-compatibility/2006">
    <mc:Choice Requires="x15">
      <x15ac:absPath xmlns:x15ac="http://schemas.microsoft.com/office/spreadsheetml/2010/11/ac" url="C:\Users\bebxadvsven\Documents\Python\GitHub\ML4Credit\IRB models\"/>
    </mc:Choice>
  </mc:AlternateContent>
  <bookViews>
    <workbookView xWindow="0" yWindow="0" windowWidth="17256" windowHeight="5640" firstSheet="1" activeTab="8"/>
  </bookViews>
  <sheets>
    <sheet name="LoanStats" sheetId="3" state="hidden" r:id="rId1"/>
    <sheet name="Readme" sheetId="16" r:id="rId2"/>
    <sheet name="browseNotes" sheetId="6" state="hidden" r:id="rId3"/>
    <sheet name="RejectStats" sheetId="7" state="hidden" r:id="rId4"/>
    <sheet name="Data Model Inputs" sheetId="8" state="hidden" r:id="rId5"/>
    <sheet name="DataModel" sheetId="17" r:id="rId6"/>
    <sheet name="New structure" sheetId="18" r:id="rId7"/>
    <sheet name="Data Catalogue" sheetId="19" r:id="rId8"/>
    <sheet name="DataCatalogue" sheetId="20" r:id="rId9"/>
    <sheet name="Data Fact Sheet" sheetId="12" state="hidden" r:id="rId10"/>
  </sheets>
  <externalReferences>
    <externalReference r:id="rId11"/>
  </externalReferences>
  <definedNames>
    <definedName name="_xlnm._FilterDatabase" localSheetId="2" hidden="1">browseNotes!$A$1:$B$89</definedName>
    <definedName name="_xlnm._FilterDatabase" localSheetId="7" hidden="1">'Data Catalogue'!$A$1:$P$70</definedName>
    <definedName name="_xlnm._FilterDatabase" localSheetId="0" hidden="1">LoanStats!$A$1:$B$57</definedName>
    <definedName name="_xlnm._FilterDatabase" localSheetId="3" hidden="1">RejectStats!$A$1:$B$10</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E124" i="20" l="1"/>
  <c r="E92" i="20"/>
  <c r="E54" i="20" l="1"/>
  <c r="E53" i="20"/>
  <c r="E41" i="20"/>
  <c r="E40" i="20"/>
  <c r="E31" i="20"/>
  <c r="E32" i="20"/>
  <c r="E17" i="20"/>
  <c r="E2" i="20" l="1"/>
  <c r="E3" i="20"/>
  <c r="F65" i="19"/>
  <c r="F63" i="19"/>
  <c r="F68" i="19"/>
  <c r="F69" i="19"/>
  <c r="F70" i="19"/>
  <c r="E63" i="19"/>
  <c r="E64" i="19"/>
  <c r="E66" i="19"/>
  <c r="F67" i="19"/>
  <c r="E8" i="17"/>
  <c r="F8" i="17"/>
  <c r="E15" i="17"/>
  <c r="F15" i="17"/>
  <c r="E16" i="17"/>
  <c r="F16" i="17"/>
  <c r="E26" i="17"/>
  <c r="F26" i="17"/>
  <c r="F30" i="17"/>
  <c r="K111" i="17"/>
  <c r="F19" i="8"/>
  <c r="F30" i="8"/>
  <c r="F28" i="8"/>
  <c r="F26" i="8"/>
  <c r="F25" i="8"/>
</calcChain>
</file>

<file path=xl/comments1.xml><?xml version="1.0" encoding="utf-8"?>
<comments xmlns="http://schemas.openxmlformats.org/spreadsheetml/2006/main">
  <authors>
    <author>Sander Vandevenne</author>
  </authors>
  <commentList>
    <comment ref="C1" authorId="0" shapeId="0">
      <text>
        <r>
          <rPr>
            <b/>
            <sz val="9"/>
            <color indexed="81"/>
            <rFont val="Tahoma"/>
            <family val="2"/>
          </rPr>
          <t>Sander Vandevenne:</t>
        </r>
        <r>
          <rPr>
            <sz val="9"/>
            <color indexed="81"/>
            <rFont val="Tahoma"/>
            <family val="2"/>
          </rPr>
          <t xml:space="preserve">
Regulatory source</t>
        </r>
      </text>
    </comment>
    <comment ref="D1" authorId="0" shapeId="0">
      <text>
        <r>
          <rPr>
            <b/>
            <sz val="9"/>
            <color indexed="81"/>
            <rFont val="Tahoma"/>
            <family val="2"/>
          </rPr>
          <t>Sander Vandevenne:</t>
        </r>
        <r>
          <rPr>
            <sz val="9"/>
            <color indexed="81"/>
            <rFont val="Tahoma"/>
            <family val="2"/>
          </rPr>
          <t xml:space="preserve">
General
LGD
PD
CCF
SL (slotting approach)
LGDD (loss given default in default)
ELBE (expected loss best estimate)
Other</t>
        </r>
      </text>
    </comment>
    <comment ref="E1" authorId="0" shapeId="0">
      <text>
        <r>
          <rPr>
            <b/>
            <sz val="9"/>
            <color indexed="81"/>
            <rFont val="Tahoma"/>
            <family val="2"/>
          </rPr>
          <t>Sander Vandevenne:</t>
        </r>
        <r>
          <rPr>
            <sz val="9"/>
            <color indexed="81"/>
            <rFont val="Tahoma"/>
            <family val="2"/>
          </rPr>
          <t xml:space="preserve">
To be used in code</t>
        </r>
      </text>
    </comment>
    <comment ref="G1" authorId="0" shapeId="0">
      <text>
        <r>
          <rPr>
            <b/>
            <sz val="9"/>
            <color indexed="81"/>
            <rFont val="Tahoma"/>
            <family val="2"/>
          </rPr>
          <t>Sander Vandevenne:</t>
        </r>
        <r>
          <rPr>
            <sz val="9"/>
            <color indexed="81"/>
            <rFont val="Tahoma"/>
            <family val="2"/>
          </rPr>
          <t xml:space="preserve">
Categorical, Ordinal, Interval, Ratio
</t>
        </r>
      </text>
    </comment>
    <comment ref="J1" authorId="0" shapeId="0">
      <text>
        <r>
          <rPr>
            <b/>
            <sz val="9"/>
            <color indexed="81"/>
            <rFont val="Tahoma"/>
            <family val="2"/>
          </rPr>
          <t>Sander Vandevenne:</t>
        </r>
        <r>
          <rPr>
            <sz val="9"/>
            <color indexed="81"/>
            <rFont val="Tahoma"/>
            <family val="2"/>
          </rPr>
          <t xml:space="preserve">
Y:= Yes
N:= No</t>
        </r>
      </text>
    </comment>
  </commentList>
</comments>
</file>

<file path=xl/comments2.xml><?xml version="1.0" encoding="utf-8"?>
<comments xmlns="http://schemas.openxmlformats.org/spreadsheetml/2006/main">
  <authors>
    <author>Brent Oeyen</author>
  </authors>
  <commentList>
    <comment ref="B11" authorId="0" shapeId="0">
      <text>
        <r>
          <rPr>
            <b/>
            <sz val="9"/>
            <color indexed="81"/>
            <rFont val="Tahoma"/>
            <family val="2"/>
          </rPr>
          <t>Brent Oeyen:</t>
        </r>
        <r>
          <rPr>
            <sz val="9"/>
            <color indexed="81"/>
            <rFont val="Tahoma"/>
            <family val="2"/>
          </rPr>
          <t xml:space="preserve">
As a flag in the data model</t>
        </r>
      </text>
    </comment>
  </commentList>
</comments>
</file>

<file path=xl/comments3.xml><?xml version="1.0" encoding="utf-8"?>
<comments xmlns="http://schemas.openxmlformats.org/spreadsheetml/2006/main">
  <authors>
    <author>Sander Vandevenne</author>
  </authors>
  <commentList>
    <comment ref="A1" authorId="0" shapeId="0">
      <text>
        <r>
          <rPr>
            <b/>
            <sz val="9"/>
            <color indexed="81"/>
            <rFont val="Tahoma"/>
            <family val="2"/>
          </rPr>
          <t>Sander Vandevenne:</t>
        </r>
        <r>
          <rPr>
            <sz val="9"/>
            <color indexed="81"/>
            <rFont val="Tahoma"/>
            <family val="2"/>
          </rPr>
          <t xml:space="preserve">
Name in Python code</t>
        </r>
      </text>
    </comment>
    <comment ref="G1" authorId="0" shapeId="0">
      <text>
        <r>
          <rPr>
            <b/>
            <sz val="9"/>
            <color indexed="81"/>
            <rFont val="Tahoma"/>
            <family val="2"/>
          </rPr>
          <t>Sander Vandevenne:</t>
        </r>
        <r>
          <rPr>
            <sz val="9"/>
            <color indexed="81"/>
            <rFont val="Tahoma"/>
            <family val="2"/>
          </rPr>
          <t xml:space="preserve">
Source documents are the reporting template glossaries and the "instructions for validation reporting on internal models for credit risk". If available the definition within the glossaries is adopted. Alternatively, the definition is specified as close as possible to the description in the regulatory instructions. </t>
        </r>
      </text>
    </comment>
    <comment ref="I1" authorId="0" shapeId="0">
      <text>
        <r>
          <rPr>
            <b/>
            <sz val="9"/>
            <color indexed="81"/>
            <rFont val="Tahoma"/>
            <family val="2"/>
          </rPr>
          <t>Sander Vandevenne:</t>
        </r>
        <r>
          <rPr>
            <sz val="9"/>
            <color indexed="81"/>
            <rFont val="Tahoma"/>
            <family val="2"/>
          </rPr>
          <t xml:space="preserve">
Used in the context of which parameter?
General: data preparation, or for all parameters</t>
        </r>
      </text>
    </comment>
    <comment ref="L1" authorId="0" shapeId="0">
      <text>
        <r>
          <rPr>
            <b/>
            <sz val="9"/>
            <color indexed="81"/>
            <rFont val="Tahoma"/>
            <family val="2"/>
          </rPr>
          <t>Sander Vandevenne:</t>
        </r>
        <r>
          <rPr>
            <sz val="9"/>
            <color indexed="81"/>
            <rFont val="Tahoma"/>
            <family val="2"/>
          </rPr>
          <t xml:space="preserve">
Has to be reported? Y:R; N:NR</t>
        </r>
      </text>
    </comment>
    <comment ref="M1" authorId="0" shapeId="0">
      <text>
        <r>
          <rPr>
            <b/>
            <sz val="9"/>
            <color indexed="81"/>
            <rFont val="Tahoma"/>
            <family val="2"/>
          </rPr>
          <t>Sander Vandevenne:</t>
        </r>
        <r>
          <rPr>
            <sz val="9"/>
            <color indexed="81"/>
            <rFont val="Tahoma"/>
            <family val="2"/>
          </rPr>
          <t xml:space="preserve">
Reported in PD template (1/0)</t>
        </r>
      </text>
    </comment>
    <comment ref="N1" authorId="0" shapeId="0">
      <text>
        <r>
          <rPr>
            <b/>
            <sz val="9"/>
            <color indexed="81"/>
            <rFont val="Tahoma"/>
            <family val="2"/>
          </rPr>
          <t>Sander Vandevenne:</t>
        </r>
        <r>
          <rPr>
            <sz val="9"/>
            <color indexed="81"/>
            <rFont val="Tahoma"/>
            <family val="2"/>
          </rPr>
          <t xml:space="preserve">
Reported in LGD template 1/0</t>
        </r>
      </text>
    </comment>
    <comment ref="O1" authorId="0" shapeId="0">
      <text>
        <r>
          <rPr>
            <b/>
            <sz val="9"/>
            <color indexed="81"/>
            <rFont val="Tahoma"/>
            <family val="2"/>
          </rPr>
          <t>Sander Vandevenne:</t>
        </r>
        <r>
          <rPr>
            <sz val="9"/>
            <color indexed="81"/>
            <rFont val="Tahoma"/>
            <family val="2"/>
          </rPr>
          <t xml:space="preserve">
Reported in CCF template (1/0)</t>
        </r>
      </text>
    </comment>
    <comment ref="P1" authorId="0" shapeId="0">
      <text>
        <r>
          <rPr>
            <b/>
            <sz val="9"/>
            <color indexed="81"/>
            <rFont val="Tahoma"/>
            <family val="2"/>
          </rPr>
          <t>Sander Vandevenne:</t>
        </r>
        <r>
          <rPr>
            <sz val="9"/>
            <color indexed="81"/>
            <rFont val="Tahoma"/>
            <family val="2"/>
          </rPr>
          <t xml:space="preserve">
Implemented/To Implement/Other</t>
        </r>
      </text>
    </comment>
    <comment ref="H23" authorId="0" shapeId="0">
      <text>
        <r>
          <rPr>
            <b/>
            <sz val="9"/>
            <color indexed="81"/>
            <rFont val="Tahoma"/>
            <family val="2"/>
          </rPr>
          <t>Sander Vandevenne:</t>
        </r>
        <r>
          <rPr>
            <sz val="9"/>
            <color indexed="81"/>
            <rFont val="Tahoma"/>
            <family val="2"/>
          </rPr>
          <t xml:space="preserve">
Term defined in months
</t>
        </r>
      </text>
    </comment>
  </commentList>
</comments>
</file>

<file path=xl/comments4.xml><?xml version="1.0" encoding="utf-8"?>
<comments xmlns="http://schemas.openxmlformats.org/spreadsheetml/2006/main">
  <authors>
    <author>Sander Vandevenne</author>
  </authors>
  <commentList>
    <comment ref="C97" authorId="0" shapeId="0">
      <text>
        <r>
          <rPr>
            <b/>
            <sz val="9"/>
            <color indexed="81"/>
            <rFont val="Tahoma"/>
            <charset val="1"/>
          </rPr>
          <t>Sander Vandevenne:</t>
        </r>
        <r>
          <rPr>
            <sz val="9"/>
            <color indexed="81"/>
            <rFont val="Tahoma"/>
            <charset val="1"/>
          </rPr>
          <t xml:space="preserve">
Expand computation of statistics
</t>
        </r>
      </text>
    </comment>
    <comment ref="C98" authorId="0" shapeId="0">
      <text>
        <r>
          <rPr>
            <b/>
            <sz val="9"/>
            <color indexed="81"/>
            <rFont val="Tahoma"/>
            <charset val="1"/>
          </rPr>
          <t>Sander Vandevenne:</t>
        </r>
        <r>
          <rPr>
            <sz val="9"/>
            <color indexed="81"/>
            <rFont val="Tahoma"/>
            <charset val="1"/>
          </rPr>
          <t xml:space="preserve">
Expand computation of statistics</t>
        </r>
      </text>
    </comment>
    <comment ref="C99" authorId="0" shapeId="0">
      <text>
        <r>
          <rPr>
            <b/>
            <sz val="9"/>
            <color indexed="81"/>
            <rFont val="Tahoma"/>
            <charset val="1"/>
          </rPr>
          <t>Sander Vandevenne:</t>
        </r>
        <r>
          <rPr>
            <sz val="9"/>
            <color indexed="81"/>
            <rFont val="Tahoma"/>
            <charset val="1"/>
          </rPr>
          <t xml:space="preserve">
Expand computation of statistics</t>
        </r>
      </text>
    </comment>
    <comment ref="C100" authorId="0" shapeId="0">
      <text>
        <r>
          <rPr>
            <b/>
            <sz val="9"/>
            <color indexed="81"/>
            <rFont val="Tahoma"/>
            <charset val="1"/>
          </rPr>
          <t>Sander Vandevenne:</t>
        </r>
        <r>
          <rPr>
            <sz val="9"/>
            <color indexed="81"/>
            <rFont val="Tahoma"/>
            <charset val="1"/>
          </rPr>
          <t xml:space="preserve">
Expand computation of statistics</t>
        </r>
      </text>
    </comment>
  </commentList>
</comments>
</file>

<file path=xl/sharedStrings.xml><?xml version="1.0" encoding="utf-8"?>
<sst xmlns="http://schemas.openxmlformats.org/spreadsheetml/2006/main" count="2856" uniqueCount="951">
  <si>
    <t>LoanStatNew</t>
  </si>
  <si>
    <t>Description</t>
  </si>
  <si>
    <t>addr_state</t>
  </si>
  <si>
    <t>The state provided by the borrower in the loan application</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</si>
  <si>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</si>
  <si>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</si>
  <si>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</si>
  <si>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</si>
  <si>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</si>
  <si>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</si>
  <si>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</si>
  <si>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</si>
  <si>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</si>
  <si>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</si>
  <si>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</si>
  <si>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</si>
  <si>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</si>
  <si>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</si>
  <si>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</si>
  <si>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</si>
  <si>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</si>
  <si>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</si>
  <si>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</si>
  <si>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</si>
  <si>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</si>
  <si>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</si>
  <si>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</si>
  <si>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</si>
  <si>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</si>
  <si>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</si>
  <si>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</si>
  <si>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</si>
  <si>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</si>
  <si>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</si>
  <si>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funded_amnt_inv</t>
  </si>
  <si>
    <t>The total amount committed by investors for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</si>
  <si>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</si>
  <si>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</si>
  <si>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</si>
  <si>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</si>
  <si>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</si>
  <si>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</si>
  <si>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initial_list_status</t>
  </si>
  <si>
    <t>The initial listing status of the loan. Possible values are – W, F</t>
  </si>
  <si>
    <t>inq_last_6mths</t>
  </si>
  <si>
    <t>The number of inquiries in past 6 months (excluding auto and mortgage inquiries)</t>
  </si>
  <si>
    <t>installment</t>
  </si>
  <si>
    <t>The monthly payment owed by the borrower if the loan originates.</t>
  </si>
  <si>
    <t>int_rate</t>
  </si>
  <si>
    <t>Interest Rate on the loan</t>
  </si>
  <si>
    <t>is_inc_v</t>
  </si>
  <si>
    <t>Indicates if income was verified by LC, not verified, or if the income source was verified</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</si>
  <si>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</si>
  <si>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</si>
  <si>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</si>
  <si>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</si>
  <si>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</si>
  <si>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</si>
  <si>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</si>
  <si>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</si>
  <si>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</si>
  <si>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</si>
  <si>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</si>
  <si>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</si>
  <si>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</si>
  <si>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</si>
  <si>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</si>
  <si>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</si>
  <si>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</si>
  <si>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</si>
  <si>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</si>
  <si>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</si>
  <si>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</si>
  <si>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</si>
  <si>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</si>
  <si>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</si>
  <si>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next_pymnt_d</t>
  </si>
  <si>
    <t>Next scheduled payment date</t>
  </si>
  <si>
    <t>open_acc</t>
  </si>
  <si>
    <t>The number of open credit lines in the borrower's credit file.</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</si>
  <si>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</si>
  <si>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</si>
  <si>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</si>
  <si>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</si>
  <si>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</si>
  <si>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</si>
  <si>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</si>
  <si>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</si>
  <si>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</si>
  <si>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</si>
  <si>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</si>
  <si>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</si>
  <si>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</si>
  <si>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</si>
  <si>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</si>
  <si>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</si>
  <si>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</si>
  <si>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</si>
  <si>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</si>
  <si>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LC assigned loan subgrade</t>
  </si>
  <si>
    <t>term</t>
  </si>
  <si>
    <t>The number of payments on the loan. Values are in months and can be either 36 or 60.</t>
  </si>
  <si>
    <t>title</t>
  </si>
  <si>
    <t>The loan title provided by the borrower</t>
  </si>
  <si>
    <t>total_acc</t>
  </si>
  <si>
    <t>The total number of credit lines currently in the borrower's credit file</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</si>
  <si>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</si>
  <si>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</si>
  <si>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</si>
  <si>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</si>
  <si>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</si>
  <si>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</si>
  <si>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</si>
  <si>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</si>
  <si>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</si>
  <si>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</si>
  <si>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</si>
  <si>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</si>
  <si>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</si>
  <si>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</si>
  <si>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</si>
  <si>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</si>
  <si>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</si>
  <si>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</si>
  <si>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</si>
  <si>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</si>
  <si>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</si>
  <si>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</si>
  <si>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</si>
  <si>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</si>
  <si>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</si>
  <si>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</si>
  <si>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</si>
  <si>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</si>
  <si>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</si>
  <si>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</si>
  <si>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</si>
  <si>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</si>
  <si>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</si>
  <si>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</si>
  <si>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</si>
  <si>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</si>
  <si>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</si>
  <si>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</si>
  <si>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total_rev_hi_lim  </t>
  </si>
  <si>
    <t>Total revolving high credit/credit limit</t>
  </si>
  <si>
    <t>inq_fi</t>
  </si>
  <si>
    <t>Number of personal finance inquiries</t>
  </si>
  <si>
    <t>total_cu_tl</t>
  </si>
  <si>
    <t>Number of finance trades</t>
  </si>
  <si>
    <t>inq_last_12m</t>
  </si>
  <si>
    <t>Number of credit inquiries in past 12 months</t>
  </si>
  <si>
    <t>acc_now_delinq</t>
  </si>
  <si>
    <t>The number of accounts on which the borrower is now delinquent.</t>
  </si>
  <si>
    <t>tot_coll_amt</t>
  </si>
  <si>
    <t>Total collection amounts ever owed</t>
  </si>
  <si>
    <t>tot_cur_bal</t>
  </si>
  <si>
    <t>Total current balance of all accounts</t>
  </si>
  <si>
    <t>* Employer Title replaces Employer Name for all loans listed after 9/23/2013</t>
  </si>
  <si>
    <t>BrowseNotesFile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</si>
  <si>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</si>
  <si>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</si>
  <si>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</si>
  <si>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</si>
  <si>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</si>
  <si>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</si>
  <si>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</si>
  <si>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</si>
  <si>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</si>
  <si>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</si>
  <si>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</si>
  <si>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</si>
  <si>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</si>
  <si>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</si>
  <si>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</si>
  <si>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</si>
  <si>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</si>
  <si>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</si>
  <si>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</si>
  <si>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</si>
  <si>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</si>
  <si>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</si>
  <si>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</si>
  <si>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</si>
  <si>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</si>
  <si>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Employment length in years. Possible values are between 0 and 10 where 0 means less than one year and 10 means ten or more years.</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</si>
  <si>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</si>
  <si>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</si>
  <si>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</si>
  <si>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</si>
  <si>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</si>
  <si>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</si>
  <si>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</si>
  <si>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</si>
  <si>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</si>
  <si>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</si>
  <si>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</si>
  <si>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</si>
  <si>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</si>
  <si>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</si>
  <si>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</si>
  <si>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</si>
  <si>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</si>
  <si>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</si>
  <si>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</si>
  <si>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</si>
  <si>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</si>
  <si>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</si>
  <si>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</si>
  <si>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</si>
  <si>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</si>
  <si>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</si>
  <si>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</si>
  <si>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</si>
  <si>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</si>
  <si>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</si>
  <si>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</si>
  <si>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</si>
  <si>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</si>
  <si>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</si>
  <si>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</si>
  <si>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</si>
  <si>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</si>
  <si>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</si>
  <si>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</si>
  <si>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</si>
  <si>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</si>
  <si>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</si>
  <si>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</si>
  <si>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</si>
  <si>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</si>
  <si>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</si>
  <si>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</si>
  <si>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</si>
  <si>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</si>
  <si>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</si>
  <si>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</si>
  <si>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</si>
  <si>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</si>
  <si>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</si>
  <si>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</si>
  <si>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</si>
  <si>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</si>
  <si>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</si>
  <si>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</si>
  <si>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</si>
  <si>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</si>
  <si>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</si>
  <si>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</si>
  <si>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</si>
  <si>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</si>
  <si>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</si>
  <si>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</si>
  <si>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</si>
  <si>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</si>
  <si>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</si>
  <si>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</si>
  <si>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</si>
  <si>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</si>
  <si>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</si>
  <si>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</si>
  <si>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</si>
  <si>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</si>
  <si>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</si>
  <si>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</si>
  <si>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</si>
  <si>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</si>
  <si>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</si>
  <si>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</si>
  <si>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</si>
  <si>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</si>
  <si>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</si>
  <si>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</si>
  <si>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</si>
  <si>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</si>
  <si>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</si>
  <si>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</si>
  <si>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</si>
  <si>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</si>
  <si>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</si>
  <si>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</si>
  <si>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</si>
  <si>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</si>
  <si>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</si>
  <si>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</si>
  <si>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</si>
  <si>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</si>
  <si>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</si>
  <si>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</si>
  <si>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</si>
  <si>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</si>
  <si>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</si>
  <si>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</si>
  <si>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</si>
  <si>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</si>
  <si>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</si>
  <si>
    <t>Indicator_Name</t>
  </si>
  <si>
    <t>Indicator</t>
  </si>
  <si>
    <t>Definition</t>
  </si>
  <si>
    <t>Paragraph (in regdoc)</t>
  </si>
  <si>
    <t>Comments</t>
  </si>
  <si>
    <t>Reference to dictionary (NO/Reference)</t>
  </si>
  <si>
    <t>[LEICode]</t>
  </si>
  <si>
    <t>[LEICode] denotes the LEI code of the institution submitting the template at the highest level of consolidation for which the model is used</t>
  </si>
  <si>
    <t>[ModelType]</t>
  </si>
  <si>
    <t>[ModelID]</t>
  </si>
  <si>
    <t>[ReferenceDate]</t>
  </si>
  <si>
    <t>[VersionNumber]</t>
  </si>
  <si>
    <t>Country Code</t>
  </si>
  <si>
    <t>LEI code of the institution's group head</t>
  </si>
  <si>
    <t>Name of the institution</t>
  </si>
  <si>
    <t>Start date of observation period</t>
  </si>
  <si>
    <t>End date of observation period</t>
  </si>
  <si>
    <t>Validation function's overall assessment</t>
  </si>
  <si>
    <t>1. Adequate with no deficiencies; 2. Adequate with minor deficiencies; 3. Major deficiencies identified, or; 4. Severe deficiencies identified.</t>
  </si>
  <si>
    <t>RWEA for the customer</t>
  </si>
  <si>
    <t>RWEA for the subportfolio</t>
  </si>
  <si>
    <t>Compute from other variables - Additive?</t>
  </si>
  <si>
    <t>RWEA for the portfolio</t>
  </si>
  <si>
    <t>EAD for the customer</t>
  </si>
  <si>
    <t>EAD for the subportfolio</t>
  </si>
  <si>
    <t>EAD for the portfolio</t>
  </si>
  <si>
    <t>Exposure value for the customer</t>
  </si>
  <si>
    <t>Exposure value for the subportfolio</t>
  </si>
  <si>
    <t>Exposure value for the portfolio</t>
  </si>
  <si>
    <t>Portfolio exposure value for defaulted customers</t>
  </si>
  <si>
    <t>Number of customers</t>
  </si>
  <si>
    <t>Compute from other variables</t>
  </si>
  <si>
    <t>Number of facilities</t>
  </si>
  <si>
    <t>Review</t>
  </si>
  <si>
    <t>Rating grade of customer @ Start Date</t>
  </si>
  <si>
    <t>1 to K + 3</t>
  </si>
  <si>
    <t>Rating grade of customer @ End Date</t>
  </si>
  <si>
    <t>Number of rating grades used by the model for non-defaulted exposures</t>
  </si>
  <si>
    <t>K+3; Is it evident from the assigned ratings?</t>
  </si>
  <si>
    <t>Number of facility grades or pools used by the model</t>
  </si>
  <si>
    <t>Approach for model segmentation</t>
  </si>
  <si>
    <t xml:space="preserve"> 1. Continuous model; 2. More then 20 pools/grades; 3. less than or equal to 20 pools/grades</t>
  </si>
  <si>
    <t>Dummy for indicating default between the start date and end date (included) of the observation period (1/0)</t>
  </si>
  <si>
    <t>Number of defaults</t>
  </si>
  <si>
    <t>Compute from other variables?</t>
  </si>
  <si>
    <t>Final PD used for the calculation of own funds requirements</t>
  </si>
  <si>
    <t>Dummy for missing rating or rating forced to default values (1/0)</t>
  </si>
  <si>
    <t>Dummy for (data exclusion due to) process deficiencies (1/0)</t>
  </si>
  <si>
    <t>Are they included in the sample?</t>
  </si>
  <si>
    <t>Dummy for outdated ratings or financial statements (1/0)</t>
  </si>
  <si>
    <t>Dummy for outdated financial statements (1/0)</t>
  </si>
  <si>
    <t>Dummy for outdated ratings statements (1/0)</t>
  </si>
  <si>
    <t>Dummy for override of rating (1/0)</t>
  </si>
  <si>
    <t>Dummy for customers with transferred rating (1/0)</t>
  </si>
  <si>
    <t>Number of customers in the portfolio before cleaning</t>
  </si>
  <si>
    <t>Referred to as 'M', see e.g. fig 3 p 18</t>
  </si>
  <si>
    <t>Number of customers in the portfolio after cleaning</t>
  </si>
  <si>
    <t>Compute from other variables? Referred to as 'N', see e.g. fig 3 p 18</t>
  </si>
  <si>
    <t>Index</t>
  </si>
  <si>
    <t>Variable</t>
  </si>
  <si>
    <t>Parameter</t>
  </si>
  <si>
    <t>Technical name</t>
  </si>
  <si>
    <t>Definition dataset</t>
  </si>
  <si>
    <t>Type</t>
  </si>
  <si>
    <t>Technical type</t>
  </si>
  <si>
    <t>Expected Range</t>
  </si>
  <si>
    <t>Implemented</t>
  </si>
  <si>
    <t>Institution's assessment</t>
  </si>
  <si>
    <t>Institutions should select one of the available options: 
1. Adequate with no deficiencies: No deficiencies detected by the validation function, i.e. no follow-up needed.
2. Adequate with minor deficiencies: Minor deficiencies detected that do not lead to any significant bias of risk estimates.
3. Major deficiencies identified: Identified deficiencies indicate a significant bias of risk parameter estimates, such as a potential quantitative impact of +/-5% or more on RWEA, but below +/-10% in the application of the model.
4. Severe deficiencies identified: Identified deficiencies indicate a severe bias of risk parameter estimates, such as a potential quantitative impact of +/-10% or more on RWEA in the application of the model.</t>
  </si>
  <si>
    <t>PD</t>
  </si>
  <si>
    <t>N</t>
  </si>
  <si>
    <t>Qualitative assessment?</t>
  </si>
  <si>
    <t>Institution's comments</t>
  </si>
  <si>
    <t>Institutions are invited to use a free text field to comment on the test results and to highlight related analysis documented in the institution's own validation report.</t>
  </si>
  <si>
    <t>Coverage in internal validation</t>
  </si>
  <si>
    <t>Institutions should select one of the available options: 
(1) If the area has not been assessed as part of the insitution's validation report, select "NOT ASSESSED". 
(2) If the area has been assessed as part of the institution's validation report, select "ASSESSED".
Note that the choice above should be based on whether the area has been covered by some analysis in the internal validation, regardless of whether the same tests have been performed as in the standardised validation.</t>
  </si>
  <si>
    <t>Current AUC</t>
  </si>
  <si>
    <t>AUC of the relevant observation period. See Section 2.5.4 of the instructions.</t>
  </si>
  <si>
    <t>Y</t>
  </si>
  <si>
    <t>ok</t>
  </si>
  <si>
    <t>Current AUC vs. initial AUC</t>
  </si>
  <si>
    <t>See Section 2.5.4 of the instructions.</t>
  </si>
  <si>
    <t>Customers</t>
  </si>
  <si>
    <t>Non-defaulted obligors (before data exclusions) with positive exposures  or committed but undrawn amounts at the beginning of the relevant observation period. For the purposes of this reporting, a customer may be either an obligor or, if applicable, a facility. Customers and their ratings are considered before substitution effects due to credit risk mitigation. Note that customers and their ratings are considered after rating transfers, since the transfer of a rating (see point (f) of Section 2.5.1 in the instructions) is not a credit risk mitigation technique.</t>
  </si>
  <si>
    <t>Categorical</t>
  </si>
  <si>
    <t>int64</t>
  </si>
  <si>
    <t>Customers with transferred ratings</t>
  </si>
  <si>
    <t>Customers that belong to groups in which the ratings of the group members are transferred from the rating of the parent entity. See Section 2.5.1 of the instructions.</t>
  </si>
  <si>
    <t>Construct, make assumptions construct facilitator variables accordingly</t>
  </si>
  <si>
    <t>Data exclusions due to process deficiences</t>
  </si>
  <si>
    <t>Customers that are not part of the sample owing to process deficiencies. This includes customers that should have been rated using the rating model under consideration at the beginning of the relevant observation period, but were not (including, among others, customers with missing ratings) and customers that were rated using the rating model under consideration but were excluded from the sample for process-related reasons (e.g. incorrect segmentation). See Section 2.5.1 of the instructions.</t>
  </si>
  <si>
    <t>Default grade</t>
  </si>
  <si>
    <t>Rating grade for defaulted customers. For the purpose of the default grade, the term "customer" refers to all obligors with a default rating at a particular point in time during the relevant observation period.</t>
  </si>
  <si>
    <t>Ordinal</t>
  </si>
  <si>
    <t>object</t>
  </si>
  <si>
    <t>Customers with at least one default start event (according to the institution’s internal default definition) during the relevant observation period (also after migration to a different method of credit rating for  determining the own funds requirements). Technical defaults are not included. Multiple defaults during the observation period are counted only once. See Section 2.3 of the instructions.
Note that the number of defaults should based on the number of customers (N) as defined in Section 2.5.1 of the instructions.</t>
  </si>
  <si>
    <t>Default_Binary</t>
  </si>
  <si>
    <t>df['Default_Binary'] = int(0) for index, value in df.loan_status.iteritems(): if value == 'Default': df.set_value(index,'Default_Binary',int(1))if value == 'Charged Off': df.set_value(index, 'Default_Binary',int(1)) if value == 'Late (31-120 days)': df.set_value(index, 'Default_Binary',int(1)) if value == 'Late (16-30 days)':   df.set_value(index, 'Default_Binary',int(1)) if value == 'Does not meet the credit policy. Status:Charged Off':  df.set_value(index, 'Default_Binary',int(1))</t>
  </si>
  <si>
    <t>Different method of credit rating or approach to calculate the regulatory capital requirement</t>
  </si>
  <si>
    <t>Either (i) a methodology for determining the PD or risk weight (in the case of the slotting approach) of a customer that is different from the methodology under consideration (i.e. a different PD model or slotting approach) or (ii) a methodology for determining the own funds requirements that is different from the methodology under consideration (i.e. standardised approach). For instance, a customer that was rated with PD model A at the beginning of the relevant observation period and rated with PD model B at the end of the relevant observation period is considered to have migrated to a different method of credit rating. Similarly, a customer that was rated with a PD model at the beginning of the relevant observation period and whose own funds requirements at the end of the relevant observation period were determined by the standardised approach is considered to have migrated to a different approach for calculating own funds requirements. See Section 2.3 of the instructions.</t>
  </si>
  <si>
    <t>Construct</t>
  </si>
  <si>
    <t>Exposure at default</t>
  </si>
  <si>
    <t>Estimated exposure value after credit conversion factor (CCF) as defined in Article 166 of the CRR.</t>
  </si>
  <si>
    <t>Ratio</t>
  </si>
  <si>
    <t>float64</t>
  </si>
  <si>
    <t>Exposure value of customers in default</t>
  </si>
  <si>
    <t>Exposure value according to Article 166 CRR of the customers in default. See Section 2.4.3 of the instructions.</t>
  </si>
  <si>
    <t>Herfindahl index</t>
  </si>
  <si>
    <t>See Section 2.5.5.3 of the instructions.</t>
  </si>
  <si>
    <t>Number weighted</t>
  </si>
  <si>
    <t>Exposure weighted</t>
  </si>
  <si>
    <t>Information on the initial sample</t>
  </si>
  <si>
    <t>Information on the sample for which the initial AUC has been computed. See Sections 2.5.4 and 2.5.5.3 of the instructions.</t>
  </si>
  <si>
    <t>Initial AUC</t>
  </si>
  <si>
    <t>AUC for the initial sample. See Section 2.5.4 of the instructions.</t>
  </si>
  <si>
    <t>Model ID</t>
  </si>
  <si>
    <t>The unique identifier (model ID) for each model, as agreed between the credit institution and the ECB, and as used in the file name of the template submitted.</t>
  </si>
  <si>
    <t>Model option</t>
  </si>
  <si>
    <t xml:space="preserve">Indicate whether the template has been filled in using the model which was valid at the beginning or at the end of the relevant observation period if material model changes have occurred. If only non-material model changes have occurred, always choose and report values for the model in use at the beginning of the relevant observation period. </t>
  </si>
  <si>
    <t>Number of customers (range of application)</t>
  </si>
  <si>
    <t>Number of customers (or facilities, if applicable) in the range of application of the rating system. See Section 2.3(f) of the instructions.</t>
  </si>
  <si>
    <t>Construct, from member_id</t>
  </si>
  <si>
    <t>Number of customers (validation sample)</t>
  </si>
  <si>
    <t>Number of customers (or facilities, if applicable) after data exclusions (due to process deficiencies), excluding customers with outdated ratings or financial statements and customers with transferred ratings. See Section 2.5.1 of the instructions.</t>
  </si>
  <si>
    <t>Number of rating grades</t>
  </si>
  <si>
    <t>The number of rating grades used by the model for non-defaulted exposures. The PD template and the instructions uniformly refer to rating grades. If an institution estimates PD by pool in accordance with Article 180(2)(a) CRR, the term “rating grade” should be replaced by “pool”.</t>
  </si>
  <si>
    <t>Construct, from sub_grade</t>
  </si>
  <si>
    <t>Original exposure</t>
  </si>
  <si>
    <t>The total drawn and undrawn exposure amount before CCF and before substitution effects due to credit risk mitigation. See Section 2.3 of the instructions.</t>
  </si>
  <si>
    <t>Outdated ratings or financial statements</t>
  </si>
  <si>
    <t>See Section 2.5.1 of the instructions:
(i) Customers with outdated ratings: customers with ratings older than 12 months at the start of the relevant observation period.
(ii) Customers with ratings based on outdated financial statements: customers with ratings based on financial statements with reference dates older than 24 months at the start of the relevant observation period.
As (i) and (ii) can overlap, the field "Outdated ratings or financial statements" is expected to be less than or equal to the sum of (i) and (ii).</t>
  </si>
  <si>
    <t>Overrides</t>
  </si>
  <si>
    <t>Customers with manual adjustments to the ratings proposed by the model that are based on subjective criteria.[1] These include, in particular, rating changes or changes to the model’s input that are executed manually owing to subjective criteria that are not covered satisfactorily by the model. In contrast, a rating transfer is not considered to be an override.
[1] “Manual adjustments to the ratings” refer to situations in which human judgement may override inputs or outputs in the grade and pool assignment process in accordance with Article 172(3) of the CRR.</t>
  </si>
  <si>
    <t>Portfolio</t>
  </si>
  <si>
    <t>Requested information not on an individual rating grade level but on an aggregate level spanning all K rating grades for non-defaulted exposures (all customers).</t>
  </si>
  <si>
    <t>Construct from id level information</t>
  </si>
  <si>
    <t>Probability of default</t>
  </si>
  <si>
    <t>The (final) PD used for the calculation of own funds requirements (including any regulatory floors, add-ons, conservative adjustments, overrides and mappings to master scales). Please refer to the definition of customer with regard to the treatment of credit risk mitigation.</t>
  </si>
  <si>
    <t>Rating concentrations</t>
  </si>
  <si>
    <t>Construct, from grade and sub_grade</t>
  </si>
  <si>
    <t>Rating process statistics</t>
  </si>
  <si>
    <t>Summary statistics are calculated at portfolio level for the following process deficiencies:
1. customers with outdated ratings and customers with ratings based on outdated financial statements;
2. customers with transferred ratings;
3. data exclusions due to process deficiencies.
See Section 2.5.2.1 of the instructions.</t>
  </si>
  <si>
    <t>Relationship terminated</t>
  </si>
  <si>
    <t>Non-defaulted customers that have terminated their business relationship with the credit institution during the relevant observation period. See Section 2.5.1 of the instructions for details.</t>
  </si>
  <si>
    <t>The last 'expD' on all a 'member_id' 's facilities has passed</t>
  </si>
  <si>
    <t>Relevant observation period</t>
  </si>
  <si>
    <t>The uniform one-year period on which all data and information that are needed to perform the validation are based (unless stated otherwise in the instructions). This period is normally identical to the observation period that the credit institution uses for its internal validation of the relevant model. If the credit institution uses a period of a different length, this will be a one-year period ending on the same date as the institution’s observation period. Enter the date in the format dd/mm/yyyy.</t>
  </si>
  <si>
    <t>use issue_d and lifetime of the loan (until default)</t>
  </si>
  <si>
    <t>Risk-weighted exposure amount</t>
  </si>
  <si>
    <t>Risk-weighted exposure amount of the exposures in the scope of the model at the end of the relevant observation period.</t>
  </si>
  <si>
    <t>Stability of migrations</t>
  </si>
  <si>
    <t>See Section 2.5.5.2 of the instructions. Rating migration:
Let K be the number of rating grades used by the model for non-defaulted exposures. The migration matrix is a matrix with K rows and K+3 columns containing the absolute frequency of occurrence of customer  migrations from one status at the start of the relevant observation period: 
rating grades 1 to K (excluding data exclusions);
to another status at the end of the relevant observation period: 
(i) rating grades 1 to K (excluding data exclusions); 
(ii) default grade including defaulted customers who left the rating system during the observation period;
(iii) non-defaulted customers for whom a different rating model or method for determining the own funds requirements is applied;
(iv) non-defaulted customers who have terminated their business relationship with the credit institution during the relevant observation period. This category contains the remaining customers who are not included in the other categories defined above.</t>
  </si>
  <si>
    <t>Construct, using 2.5.5.2 , p24-25 (=output)</t>
  </si>
  <si>
    <t>Technical defaults</t>
  </si>
  <si>
    <t>Defaults that occur even though customers are in compliance with their contractual obligations owing to technical issues, data quality issues or processing gaps by the credit institution. See Section 2.3 of the instructions.</t>
  </si>
  <si>
    <t>Transition matrix</t>
  </si>
  <si>
    <t>See Section 2.5.5.1 of the instructions.</t>
  </si>
  <si>
    <t>lower_MWB</t>
  </si>
  <si>
    <t>Construct, use member_id, relative frequency of transitions, and sub_grade as the number of grades. Reference to section 2.5.5.1 p23-24</t>
  </si>
  <si>
    <t>upper_MWB</t>
  </si>
  <si>
    <t>Variance(AUC_curr)</t>
  </si>
  <si>
    <t>The variance of the current AUC. See Annex 1 of the instructions.</t>
  </si>
  <si>
    <t>Construct, use 'sub_grade" and actual PD. See p65-66 Annex 1</t>
  </si>
  <si>
    <t>Variance(AUC_init)</t>
  </si>
  <si>
    <t>The variance of the initial AUC. See Annex 1 of the instructions.</t>
  </si>
  <si>
    <t>Back-testing LGD</t>
  </si>
  <si>
    <t>See Section 2.6.2 of the instructions.</t>
  </si>
  <si>
    <t>LGD</t>
  </si>
  <si>
    <t>Institutions should select one of the available options: 
(1) If the area has not been assessed as part of the institution's validation report, select "NOT ASSESSED". 
(2) If the area has been assessed as part of the institution's validation report, select "ASSESSED".
Note that the choice above should be based on whether the area has been covered by some analysis in the internal validation, regardless of whether the same tests have been performed as in the standardised validation.</t>
  </si>
  <si>
    <t>Duration of the recovery process</t>
  </si>
  <si>
    <t>The average duration of the recovery process for defaulted facilities whose recovery process has been closed within the observation period. See Section 2.6.4.4 of the instructions.</t>
  </si>
  <si>
    <t>Estimation period</t>
  </si>
  <si>
    <t>The institution has a choice when determining the estimation period for LGD values. Either estimated values are determined at the beginning of the year in which the default occured (cohort approach) or 12 months before the individual default (fixed-horizon approach). See the definition of estimated LGD in Section 2.6.1 of the instructions.</t>
  </si>
  <si>
    <t>Expected loss best estimate</t>
  </si>
  <si>
    <t>The expected loss best estimate that has been used to calculate own funds requirements at the beginning/end of the relevant observation period. See Section 2.6.4.3 of the instructions.</t>
  </si>
  <si>
    <t>Exposure value</t>
  </si>
  <si>
    <t>Exposure value according to Article 166 CRR. See Section 2.4.3 of the instructions.</t>
  </si>
  <si>
    <t>Facility grade/pool or segment level</t>
  </si>
  <si>
    <t>Institutions should apply one of the following two approaches:
(a) If the model is based on 20 facility grades/pools or less, the test is performed at the facility grade/pool level used in the institution’s internal validation.
(b) Otherwise (including in the case of continuous LGD models), the institution should use 12 predefined "LGD segments”.</t>
  </si>
  <si>
    <t xml:space="preserve">Generalised AUC </t>
  </si>
  <si>
    <t>The generalised AUC for the relevant observation period. See Section 2.6.3 of the instructions.</t>
  </si>
  <si>
    <t>Information on the sample from which the initial AUC has been computed. See Section 2.3 of the instructions.</t>
  </si>
  <si>
    <t>LGD distribution</t>
  </si>
  <si>
    <t>The performing application portfolio distribution by different LGD key drivers. See Section 2.6.4.2 of the instructions.</t>
  </si>
  <si>
    <t>Missing values LGD</t>
  </si>
  <si>
    <t>(i) LGD model estimates that cannot be assigned to facilities within the scope of the model owing to a lack of data on any model risk driver and are forced to take on predefined values, including the use of any kind of fall-back value (e.g. conservative values), and (ii) estimates forced to take on predefined caps or floors defined by the institution. See Section 2.6.4.1 of the instructions.</t>
  </si>
  <si>
    <t>Modelling approach</t>
  </si>
  <si>
    <t>Number of facilities (application portfolio)</t>
  </si>
  <si>
    <t xml:space="preserve">The total number of facilities in the range of application of the rating system or model under investigation (see Section 2.6.1 of the instructions) at a given reference point in time. </t>
  </si>
  <si>
    <t>Number of facilities (back-testing)</t>
  </si>
  <si>
    <t>The total number of facilities in the portfolio which were in default at the beginning of the observation period (or defaulted during the observation period) whose workout was closed within the observation period.</t>
  </si>
  <si>
    <t>Number of facilities (defaulted portfolio)</t>
  </si>
  <si>
    <t>The total number of facilities that have defaulted but whose recovery process has not been closed. See Section 2.6.4.3 of the instructions.</t>
  </si>
  <si>
    <t>Number of facility grades or pools (K)</t>
  </si>
  <si>
    <t>The number of facility grades or pools used in the LGD model. Please leave the cell empty if the model is continuous.</t>
  </si>
  <si>
    <t>Original exposure before CCF and before credit risk mitigation effects. See Section 2.3 of the instructions.</t>
  </si>
  <si>
    <t xml:space="preserve">Requested information not at an individual facility grade/pool or segment level but at an aggregate level spanning all facility grades/pools or segments. </t>
  </si>
  <si>
    <t>Time in default</t>
  </si>
  <si>
    <t>The time in default of a facility (in days) after treatment of multiple defaults. It refers to the currently ongoing default of a facility. See Section 2.6.4.3 of the instructions.</t>
  </si>
  <si>
    <t>Variance (gAUC_init)</t>
  </si>
  <si>
    <t>The variance of the initial generalised AUC. See Annex 2 of the instructions.</t>
  </si>
  <si>
    <t>Average estimated CCF</t>
  </si>
  <si>
    <t>The average of estimated CCF values for all R facilities in accordance with the definition of estimated CCF in Section 2.9.1 of the instructions.</t>
  </si>
  <si>
    <t>CCF</t>
  </si>
  <si>
    <t>Average realised CCF</t>
  </si>
  <si>
    <t>The average of realised CCF for all facilities at the time of default.</t>
  </si>
  <si>
    <t>CCF back-testing</t>
  </si>
  <si>
    <t>See Section 2.9.3.1 of the instructions.</t>
  </si>
  <si>
    <t>Institutions should select one of the available options: 
(1) If the area has not been assessed as part of the institutions's validation report, select the option "NOT ASSESSED". 
(2) If the area has been assessed as part of the institutions's validation report, select the option "ASSESSED".
Note that the choice above should be based on whether the area has been covered by some analysis in the internal validation, regardless of whether the same tests have been performed as in the standardised validation.</t>
  </si>
  <si>
    <t>Covered by EAD approach</t>
  </si>
  <si>
    <t>Facilities that are covered by a direct EAD estimate.</t>
  </si>
  <si>
    <t>Discriminatory power CCF</t>
  </si>
  <si>
    <t>See Section 2.9.4 of the instructions.</t>
  </si>
  <si>
    <t>Distribution of realised CCF</t>
  </si>
  <si>
    <t>Based on the institution’s own handling of outliers and data cleaning, the reporting requirement includes (based on the same observations as used for a t-test) information about the distribution of CCF realisations: minimum, 5%-quantile, 10%-quantile, 25%-quantile, 50%-quantile, 75%-quantile, 90%-quantile, 95%-quantile, maximum, exposure-weighted[1] average at time of default (where exposure denotes the undrawn credit amount pursuant to Article 166(8) of the CRR).
[1] Exposure weighted by the committed but undrawn credit amount.</t>
  </si>
  <si>
    <t>Drawings at default</t>
  </si>
  <si>
    <t xml:space="preserve">These drawings denote balance sheet exposures at the time of default.  </t>
  </si>
  <si>
    <t>EAD back-testing</t>
  </si>
  <si>
    <t>See Section 2.9.3.2 of the instructions.</t>
  </si>
  <si>
    <t>The institution has a choice when determining the estimation period for CCF/EAD values. Either estimated values are determined at the beginning of the relevant observation period (cohort approach) or the institution uses a fixed horizon of 12 months (fixed-horizon approach), meaning that, for each observation in the relevant observation period, default outcomes are linked to relevant obligor and facility characteristics 12 months prior to default.  If both the CCF and EAD values are estimated, a procedure must be decided upon. See the definition of estimated CCF in Section 2.9.1 of the instructions.</t>
  </si>
  <si>
    <t>The estimated amount that is drawn at the time of default before substitution effects due to credit risk mitigation.</t>
  </si>
  <si>
    <t>Exclusions due to process deficiences</t>
  </si>
  <si>
    <t>Facilities that are not part of the sample due to process deficiencies. This includes facilities that should have been evaluated by the model under consideration at the beginning of the relevant observation period but were not and facilities that were evaluated with the rating model under consideration but were excluded from the sample for process-related reasons (e.g. incorrect segmentation, etc.).</t>
  </si>
  <si>
    <t>Institutions should apply one of the following two approaches:
(a) If the model is based on 20 facility grades/pools or less, the test is performed at the facility grade/pool level used in the institution’s internal validation.
(b) Otherwise (including in the case of continuous CCF models), the institution should use 12 predefined “CCF segments”.</t>
  </si>
  <si>
    <t>The generalised AUC for the relevant observation period. See Section 2.9.4.1 of the instructions.</t>
  </si>
  <si>
    <t>Information on the sample from which the initial AUC was computed. See Section 2.9.4.1 of the instructions.</t>
  </si>
  <si>
    <t>Line's usage</t>
  </si>
  <si>
    <t>The ratio of the currently drawn amount of a commitment to the total (drawn and undrawn) commitment.</t>
  </si>
  <si>
    <t>Missing CCF or EAD values</t>
  </si>
  <si>
    <t>Facilities that did not have a CCF or EAD estimate at the start of the relevant observation period but are in the range of application of the model under consideration. In particular, this term does not include facilities whose CCF or EAD estimates are based on missing or partly missing information. See Section 2.9.1 of the instructions.</t>
  </si>
  <si>
    <t xml:space="preserve">The total number of facilities in the range of application of the rating system or model under investigation (see Sections 2.1 and 2.3 of the instructions) at a given reference point in time. </t>
  </si>
  <si>
    <t>The total number of facilities in the portfolio which were in default at the beginning of the observation period (or defaulted during the observation period) whose workout has been closed within the observation period.</t>
  </si>
  <si>
    <t>Number of facilities (M_EAD)</t>
  </si>
  <si>
    <t>The number of facilities (back-testing) that are covered by an EAD approach. See Section 2.9.2.2 of the instructions.</t>
  </si>
  <si>
    <t>Number of facilities (R)</t>
  </si>
  <si>
    <t>The number of facilities (back-testing) that are covered by a CCF approach.</t>
  </si>
  <si>
    <t>The number of facility grades or pools used by the CCF model. Please leave the cell empty if the model is continuous.</t>
  </si>
  <si>
    <t>Original exposure before CCF and before substitution effects due to credit risk mitigation. See Section 2.3 of the instructions.</t>
  </si>
  <si>
    <t>Outlier treatment realised CCFs back-testing</t>
  </si>
  <si>
    <t>Facilities that are not part of the sample due to outlier treatment. Customers with outlier treatment, such as caps and floors, but which are included in the internal validation, are not covered by this definition.</t>
  </si>
  <si>
    <t>Requested information not at an individual facility grade level but at an aggregate level spanning all K facility grades or pools.</t>
  </si>
  <si>
    <t>Risk-weighted exposure amount of the exposures in the scope of the model at the beginning of the relevant observation period.</t>
  </si>
  <si>
    <t>SL</t>
  </si>
  <si>
    <t xml:space="preserve">Customer migration </t>
  </si>
  <si>
    <t>See Section 2.10.3 of the instructions.</t>
  </si>
  <si>
    <t>Construct, see p63-64</t>
  </si>
  <si>
    <t>Construct, use 'Default_Binary', 'next_pymnt_dte' and ', 'out_prncp'</t>
  </si>
  <si>
    <t>Loan tenor check</t>
  </si>
  <si>
    <t>See Section 2.10.2 of the instructions.</t>
  </si>
  <si>
    <t>Construct, see 2.10.2</t>
  </si>
  <si>
    <t>Number of customers (or facilities, if applicable) in the range of application of the rating system.</t>
  </si>
  <si>
    <t>Constuct using 'id' and 'member_id'</t>
  </si>
  <si>
    <t>Exposure value according to Article 166 CRR of the customers in default.</t>
  </si>
  <si>
    <t>Requested information not at an slot/category level but at an aggregate level spanning all slots/categories.</t>
  </si>
  <si>
    <t>Predictive ability - slot back-testing</t>
  </si>
  <si>
    <t>See Section 2.10.1 of the instructions.</t>
  </si>
  <si>
    <t>Slot/category 5 (default)</t>
  </si>
  <si>
    <t>Slot for defaulted customers.</t>
  </si>
  <si>
    <t>LGDD</t>
  </si>
  <si>
    <t>Institutions should apply one of the following two approaches:
(a) If the model is based on 20 facility grades/pools or less, the test is performed at the facility grade/pool level used in the institution’s internal validation.
(b) Otherwise (including in the case of continuous LGD in-default models), the institution should use 12 predefined “LGD in-default segments”.</t>
  </si>
  <si>
    <t xml:space="preserve">The total number of facilities in the range of application of the rating system or model under investigation (see Section 2.8.1 of the instructions) at a given reference point in time. </t>
  </si>
  <si>
    <t>The total number of facilities in the portfolio which were in default at the beginning of the observation period  (or defaulted during the observation period) whose workout has been closed within the observation period.</t>
  </si>
  <si>
    <t>ELBE</t>
  </si>
  <si>
    <t>Institutions should apply one of the following two approaches:
(a) If the model is based on 20 facility grades/pools or less, the test is performed at the facility grade/pool level used in the institution’s internal validation.
(b) Otherwise (including in the case of continuous ELBE models), the institution should use 12 predefined “ELBE segments”.</t>
  </si>
  <si>
    <t xml:space="preserve">The total number of facilities in the range of application of the rating systems or model under investigation (see Section 2.7.1 of the instructions) at a given reference point in time. </t>
  </si>
  <si>
    <t>The number of facility grades or pools used by the ELBE model. Please leave the cell empty if the model is continuous.</t>
  </si>
  <si>
    <t>Data Quality Fact Sheet Template</t>
  </si>
  <si>
    <t>General Information</t>
  </si>
  <si>
    <t>Data Set Name</t>
  </si>
  <si>
    <t xml:space="preserve">Name of the Data set (e.g. Quarterly FX VaR Calculation Data set) </t>
  </si>
  <si>
    <t>Data Set ID</t>
  </si>
  <si>
    <t>Unique ID to Identify the DataSet (e.g. RM.FX_VAR_Calc)</t>
  </si>
  <si>
    <t>Data Set Usage</t>
  </si>
  <si>
    <t>This Data set is used for the purpose of the calculation/reporting of … (can be multiple reports in which case all of them should be listed here)</t>
  </si>
  <si>
    <t>Data Set Owner</t>
  </si>
  <si>
    <t>Who is the owner of the Data Set, this person should be in charge of controling the the DQ is assessed and to address any potential problems with Data</t>
  </si>
  <si>
    <t xml:space="preserve">List of Key Data Components </t>
  </si>
  <si>
    <t>ID</t>
  </si>
  <si>
    <t>Source</t>
  </si>
  <si>
    <t>Source Type</t>
  </si>
  <si>
    <t>KDC.1</t>
  </si>
  <si>
    <t>Database X</t>
  </si>
  <si>
    <t>Database</t>
  </si>
  <si>
    <t>Integer</t>
  </si>
  <si>
    <t>KDC.2</t>
  </si>
  <si>
    <t>ORX</t>
  </si>
  <si>
    <t>External</t>
  </si>
  <si>
    <t>Double</t>
  </si>
  <si>
    <t xml:space="preserve">KDC … </t>
  </si>
  <si>
    <t>Assessment Criteria</t>
  </si>
  <si>
    <t>Dimensions</t>
  </si>
  <si>
    <t>KDE's used</t>
  </si>
  <si>
    <t>Dimension's Threshold</t>
  </si>
  <si>
    <t>[Optional:] Dimension's Weight</t>
  </si>
  <si>
    <t>Completeness</t>
  </si>
  <si>
    <t>List them</t>
  </si>
  <si>
    <t>[0%;100]</t>
  </si>
  <si>
    <t>w_c</t>
  </si>
  <si>
    <t>Uniqueness</t>
  </si>
  <si>
    <t>w_u</t>
  </si>
  <si>
    <t>Accuracy</t>
  </si>
  <si>
    <t>w_a</t>
  </si>
  <si>
    <t>Validity</t>
  </si>
  <si>
    <t>w_v</t>
  </si>
  <si>
    <t>Consistency</t>
  </si>
  <si>
    <t>w_co</t>
  </si>
  <si>
    <t>Timeliness</t>
  </si>
  <si>
    <t>w_ti</t>
  </si>
  <si>
    <t>Traceability</t>
  </si>
  <si>
    <t>w_tr</t>
  </si>
  <si>
    <t>Default flag</t>
  </si>
  <si>
    <t>Default date</t>
  </si>
  <si>
    <t>Moment of registered default</t>
  </si>
  <si>
    <t>Default_date</t>
  </si>
  <si>
    <t>df.last_pymnt_d.fillna(df.next_pymnt_d)</t>
  </si>
  <si>
    <t>datetime</t>
  </si>
  <si>
    <t>Observation period</t>
  </si>
  <si>
    <t>Date of observation used to split the data set between development and validation period</t>
  </si>
  <si>
    <t>General</t>
  </si>
  <si>
    <t>Obs_dt</t>
  </si>
  <si>
    <t>df.issue_d.apply(lambda d: datetime.datetime.strptime(d, "%b-%Y").date())</t>
  </si>
  <si>
    <t>Datetime</t>
  </si>
  <si>
    <t>EAD</t>
  </si>
  <si>
    <t>df.installment * df.term - df.total_pymnt</t>
  </si>
  <si>
    <t>Object</t>
  </si>
  <si>
    <t>EAD_realised</t>
  </si>
  <si>
    <t>model().LGD_model()</t>
  </si>
  <si>
    <t>ML</t>
  </si>
  <si>
    <t>LGD_realised</t>
  </si>
  <si>
    <t>CCF_realised</t>
  </si>
  <si>
    <t>(df.EAD + df.collection_recovery_fee - df.recoveries * (
                                                 1 + df.int_rate/100) ** (-df.time_in_default)) / (
                                             df.EAD + df.collection_recovery_fee)</t>
  </si>
  <si>
    <t>[0,1]</t>
  </si>
  <si>
    <t>model().CCF_model()</t>
  </si>
  <si>
    <t>df["CCF_realised"]                        = np.maximum(0, 1 - pd.to_numeric(df['all_util'])/100)
        df.CCF_realised[df.all_util.isnull()]     = np.maximum(0, df.EAD[df.all_util.isnull()] / (df.installment[df.all_util.isnull()] * df.term[df.all_util.isnull()]))</t>
  </si>
  <si>
    <t>Input variables</t>
  </si>
  <si>
    <t>Parameter model output</t>
  </si>
  <si>
    <t>Realised IRB parameter</t>
  </si>
  <si>
    <t>Pools</t>
  </si>
  <si>
    <t>Characteristics (model ID, number of observations, exposures, etc.)</t>
  </si>
  <si>
    <t>Calculated variables</t>
  </si>
  <si>
    <t>Test outputs, e.g. AUC</t>
  </si>
  <si>
    <t>Output variables</t>
  </si>
  <si>
    <t>Values passed from Python to GUI</t>
  </si>
  <si>
    <t>Values passed from Python to excel, indicate relevant template (PD, LGD and CCF)</t>
  </si>
  <si>
    <t>Regulatory definition</t>
  </si>
  <si>
    <t>Internal definition</t>
  </si>
  <si>
    <t>Type1</t>
  </si>
  <si>
    <t>Type2</t>
  </si>
  <si>
    <t>cf. regulatory</t>
  </si>
  <si>
    <t>Input</t>
  </si>
  <si>
    <t>Output</t>
  </si>
  <si>
    <t>Numeric</t>
  </si>
  <si>
    <t>AUC_development</t>
  </si>
  <si>
    <t>AUC_validation_year</t>
  </si>
  <si>
    <t>Reported</t>
  </si>
  <si>
    <t>R</t>
  </si>
  <si>
    <t>Rating grade</t>
  </si>
  <si>
    <t>Facility</t>
  </si>
  <si>
    <t>obs_dt</t>
  </si>
  <si>
    <t xml:space="preserve"> </t>
  </si>
  <si>
    <t>Unique identifier for a loan</t>
  </si>
  <si>
    <t>AUC of the current observation period, calculted as stipulated in Annex 1.</t>
  </si>
  <si>
    <t>AUC of the development/initial validation period, calculted as stipulated in Annex 1.</t>
  </si>
  <si>
    <t>Calculated</t>
  </si>
  <si>
    <t>PD Template</t>
  </si>
  <si>
    <t>LGD Template</t>
  </si>
  <si>
    <t>CCF Template</t>
  </si>
  <si>
    <t xml:space="preserve">Ordinal segmentation according to creditworthiness </t>
  </si>
  <si>
    <t>K</t>
  </si>
  <si>
    <t>Note to use 'K' consistently throughout the code</t>
  </si>
  <si>
    <t>M</t>
  </si>
  <si>
    <t>To implement</t>
  </si>
  <si>
    <t>Initial herfindahl index - number weighted</t>
  </si>
  <si>
    <t>Current herfindahl index - exposure weighted</t>
  </si>
  <si>
    <t>Current herfindahl index - number weighted</t>
  </si>
  <si>
    <t>HI_init</t>
  </si>
  <si>
    <t>HI_curr</t>
  </si>
  <si>
    <t>Defined in 2.5.5.3</t>
  </si>
  <si>
    <t>Defined in PD_tests().herfindahl()</t>
  </si>
  <si>
    <t>original_exposure</t>
  </si>
  <si>
    <t>ML-DNN algorithm using the default flag as the predicted outcome on a vector of predictor variables</t>
  </si>
  <si>
    <t>Customers with outdated ratings and customers with ratings based on outdated financial statements</t>
  </si>
  <si>
    <t>Data exclusions due to process deficiencies</t>
  </si>
  <si>
    <t>Variance of current AUC</t>
  </si>
  <si>
    <t>Variance of Initial AUC</t>
  </si>
  <si>
    <t>monitoring_set</t>
  </si>
  <si>
    <t>Facilities that came on the book after the cut-off date (currently Jan 1st, 2015)</t>
  </si>
  <si>
    <t>Relative transition frequency per rating grade</t>
  </si>
  <si>
    <t xml:space="preserve">Relative transition frequency to the default grade </t>
  </si>
  <si>
    <t>Relative transition frequency to a different rating system, model or method</t>
  </si>
  <si>
    <t>Relative transition frequency of customers where the business relationship has been terminated during the relevant observation period</t>
  </si>
  <si>
    <t>s_init</t>
  </si>
  <si>
    <t>s_curr</t>
  </si>
  <si>
    <t>Upper matrix weighted bandwidth</t>
  </si>
  <si>
    <t>Lower matrix weighted bandwidth</t>
  </si>
  <si>
    <t>N_i</t>
  </si>
  <si>
    <t>Number of customers in rating class i at the beginning of the observation period</t>
  </si>
  <si>
    <t>Absolute transition frequency</t>
  </si>
  <si>
    <t>N_ij</t>
  </si>
  <si>
    <t>Number of customers that are in rating class i at the beginning of the relevant observation period and in rating class j at the end of that observation period</t>
  </si>
  <si>
    <t>NR</t>
  </si>
  <si>
    <t>Implemented, but not labeled N_ij</t>
  </si>
  <si>
    <t>transition_matrix (dataframe containing N_ij's)</t>
  </si>
  <si>
    <t>Intermediate upper matrix weighted calculation</t>
  </si>
  <si>
    <t>Intermediate lower matrix weighted calculation</t>
  </si>
  <si>
    <t>p_ij</t>
  </si>
  <si>
    <t>M_norm_u</t>
  </si>
  <si>
    <t>M_norm_l</t>
  </si>
  <si>
    <t>Implemented, start date and end date of observation period need to be reported</t>
  </si>
  <si>
    <t>Jeffrey's test</t>
  </si>
  <si>
    <t>Z-scores transition frequencies</t>
  </si>
  <si>
    <t>P-values transition frequencies</t>
  </si>
  <si>
    <t>R_i</t>
  </si>
  <si>
    <t>Number weighted relative frequency of rating grade i at the beginning of the relevant observation period</t>
  </si>
  <si>
    <t>Exposure weighted relative frequency of rating grade i at the beginning of the relevant observation period</t>
  </si>
  <si>
    <t>Original exposure of customers in grade i</t>
  </si>
  <si>
    <t>E_i</t>
  </si>
  <si>
    <t>jeffrey_test</t>
  </si>
  <si>
    <t>Statistical one-sided test to compare forecasted defaults to actual defaults in a binomial model. H0: PD&gt;ADF</t>
  </si>
  <si>
    <t>ldate</t>
  </si>
  <si>
    <t>Initial validation period</t>
  </si>
  <si>
    <t>Generalized AUC</t>
  </si>
  <si>
    <t>Location</t>
  </si>
  <si>
    <t>Generalized AUC for CCF</t>
  </si>
  <si>
    <t>Generalized AUC for LGD</t>
  </si>
  <si>
    <t>gAUC_CCF</t>
  </si>
  <si>
    <t>gAUC</t>
  </si>
  <si>
    <t>gAUC_LGD</t>
  </si>
  <si>
    <t>mon_LGD_transition_matrix</t>
  </si>
  <si>
    <t>dev_LGD_transition_matrix</t>
  </si>
  <si>
    <t>Implemented, note that a function is now created to produce transition matrices -&gt; update</t>
  </si>
  <si>
    <t>LGD transition matrix for the monitoring period</t>
  </si>
  <si>
    <t>Script</t>
  </si>
  <si>
    <t>create_data_set</t>
  </si>
  <si>
    <t>Validation_tests</t>
  </si>
  <si>
    <t>Run_reporting_tool</t>
  </si>
  <si>
    <t>grade_num</t>
  </si>
  <si>
    <t>Bin_LGD</t>
  </si>
  <si>
    <t>development_set</t>
  </si>
  <si>
    <t>.CCF_tests.gAUC_CCF</t>
  </si>
  <si>
    <t>.gAUC</t>
  </si>
  <si>
    <t>.LGD_tests.gAUC_LGD</t>
  </si>
  <si>
    <t>Observation period data sample</t>
  </si>
  <si>
    <t>Initial validation period sample</t>
  </si>
  <si>
    <t>Number of customers in rating grade i</t>
  </si>
  <si>
    <t>End date of validation period</t>
  </si>
  <si>
    <t>Start date of validation period</t>
  </si>
  <si>
    <t>Cut-off date between validation and observation samples</t>
  </si>
  <si>
    <t>Dataframe</t>
  </si>
  <si>
    <t>model</t>
  </si>
  <si>
    <t>.model.binning_monotonic; .model.binning_monotonic.mono_bin</t>
  </si>
  <si>
    <t>dependents</t>
  </si>
  <si>
    <t>precendents</t>
  </si>
  <si>
    <t>.model.LGD_model</t>
  </si>
  <si>
    <t>modeled loss given default</t>
  </si>
  <si>
    <t>realised loss given default</t>
  </si>
  <si>
    <t>modeled LGD segment</t>
  </si>
  <si>
    <t>Income2TB_scaled</t>
  </si>
  <si>
    <t>inq_last_6mths_scaled</t>
  </si>
  <si>
    <t>int_rate_scaled</t>
  </si>
  <si>
    <t>emp_length_num</t>
  </si>
  <si>
    <t>addr_state_num</t>
  </si>
  <si>
    <t>purpose_num</t>
  </si>
  <si>
    <t>home_ownership_num</t>
  </si>
  <si>
    <t>funded_amnt_scaled</t>
  </si>
  <si>
    <t>Numeric rating grade indicator</t>
  </si>
  <si>
    <t>Numeric home ownership indicator</t>
  </si>
  <si>
    <t>Numeric purpose indicator</t>
  </si>
  <si>
    <t>Numeric address indicator</t>
  </si>
  <si>
    <t>local_dr</t>
  </si>
  <si>
    <t>local directory storing python scripts</t>
  </si>
  <si>
    <t>local_dr2</t>
  </si>
  <si>
    <t>local directory output python results in provided excel templates</t>
  </si>
  <si>
    <t>Numeric indicator for employment length</t>
  </si>
  <si>
    <t>Scaled amount lend</t>
  </si>
  <si>
    <t>Scaled interest rate on the facility</t>
  </si>
  <si>
    <t>Data layer</t>
  </si>
  <si>
    <t>Section 2.6.1(b)</t>
  </si>
  <si>
    <t>Section 2.6.1(a)</t>
  </si>
  <si>
    <t>bin_LGD</t>
  </si>
  <si>
    <t>bin_LGD_realised</t>
  </si>
  <si>
    <t>Section 2.3(c ) with default =1 and performing = 0</t>
  </si>
  <si>
    <t>dev_LGD_transition_matrix_freq</t>
  </si>
  <si>
    <t>LGD_gAUC_init</t>
  </si>
  <si>
    <t>LGD_gAUC_curr</t>
  </si>
  <si>
    <t>LGD_S</t>
  </si>
  <si>
    <t>LGD_p_val</t>
  </si>
  <si>
    <t>Code ref</t>
  </si>
  <si>
    <t>Section 3.2: Facility pools used by the institution or 12 percentile intervals based on LGD ordered from low to high</t>
  </si>
  <si>
    <t>Section 3.2: Facility pools used by the institution or 12 percentile intervals based on realised LGD  ordered from low to high</t>
  </si>
  <si>
    <t>Section 3.2: referred to as a for the development period</t>
  </si>
  <si>
    <t>Section 3.2: reference a divided by c for the development period</t>
  </si>
  <si>
    <t>Section 3.2: reference a divided by c for the validation period</t>
  </si>
  <si>
    <t>Section 3.2: referred to as a for the validation period</t>
  </si>
  <si>
    <t>Section 3.2: AUC calculated for the development period</t>
  </si>
  <si>
    <t>Section 3.2: AUC calculated for the validation period</t>
  </si>
  <si>
    <t>Section 3.2: P-value test statistic of AUC for the validation period</t>
  </si>
  <si>
    <t>Type variable</t>
  </si>
  <si>
    <t>N/A</t>
  </si>
  <si>
    <t>Regulatory ref</t>
  </si>
  <si>
    <t>workbook: LEICode_LGD_ModelID_EndOfObservationPeriod_versionNumber.xlsx
sheet: 3.0      cell: D7</t>
  </si>
  <si>
    <t>export</t>
  </si>
  <si>
    <t>workbook: LEICode_LGD_ModelID_EndOfObservationPeriod_versionNumber.xlsx
sheet: 3.0      cell: E7</t>
  </si>
  <si>
    <t>workbook: LEICode_LGD_ModelID_EndOfObservationPeriod_versionNumber.xlsx
sheet: 3.0      cell: F7</t>
  </si>
  <si>
    <t>workbook: LEICode_LGD_ModelID_EndOfObservationPeriod_versionNumber.xlsx
sheet: 3.0      cell: G7</t>
  </si>
  <si>
    <t>Section 3.2: Test statistic of the AUC calculated for the validation period</t>
  </si>
  <si>
    <t>Section 3.2: Variance</t>
  </si>
  <si>
    <t>workbook: LEICode_LGD_ModelID_EndOfObservationPeriod_versionNumber.xlsx
sheet: 3.0      cell: H7</t>
  </si>
  <si>
    <t>Function</t>
  </si>
  <si>
    <t>Script calc</t>
  </si>
  <si>
    <t>Class</t>
  </si>
  <si>
    <t>LGD_tests</t>
  </si>
  <si>
    <t>matrix</t>
  </si>
  <si>
    <t>matrix_obs</t>
  </si>
  <si>
    <t>matrix_prob</t>
  </si>
  <si>
    <t>LGD_toExcel</t>
  </si>
  <si>
    <t>PD_toExcel</t>
  </si>
  <si>
    <t xml:space="preserve">workbook: LEICode_PD_ModelID_EndOfObservationPeriod_versionNumber.xlsx
sheet: 3.0      cell: D6 &amp; Range(.[D8], .[D8].End(xlDown)) </t>
  </si>
  <si>
    <t xml:space="preserve">workbook: LEICode_PD_ModelID_EndOfObservationPeriod_versionNumber.xlsx
sheet: 3.0      cell: E6 &amp;  Range(.[E8], .[E8].End(xlDown)) </t>
  </si>
  <si>
    <t>name_rating_grades</t>
  </si>
  <si>
    <t>averagePD_pergrade</t>
  </si>
  <si>
    <t>nb_customer_pergrade</t>
  </si>
  <si>
    <t>nb_default_pergrade</t>
  </si>
  <si>
    <t>jeffrey_test_pval_pergrade</t>
  </si>
  <si>
    <t>original_exposure_pergrade</t>
  </si>
  <si>
    <t xml:space="preserve">workbook: LEICode_PD_ModelID_EndOfObservationPeriod_versionNumber.xlsx
sheet: 3.0      cell: F6 &amp;  Range(.[F8], .[F8].End(xlDown)) </t>
  </si>
  <si>
    <t xml:space="preserve">workbook: LEICode_PD_ModelID_EndOfObservationPeriod_versionNumber.xlsx
sheet: 3.0      cell: G6 &amp; Range(.[G8], .[G8].End(xlDown)) </t>
  </si>
  <si>
    <t xml:space="preserve">workbook: LEICode_PD_ModelID_EndOfObservationPeriod_versionNumber.xlsx
sheet: 3.0      cell: H6 &amp; Range(.[H8], .[H8].End(xlDown)) </t>
  </si>
  <si>
    <t xml:space="preserve">workbook: LEICode_PD_ModelID_EndOfObservationPeriod_versionNumber.xlsx
sheet: 3.0      cell: I6 &amp; Range(.[I8], .[I8].End(xlDown)) </t>
  </si>
  <si>
    <t>Section 2.5.1(a)</t>
  </si>
  <si>
    <t>Section 2.5.3: Name of the rating grade</t>
  </si>
  <si>
    <t>Section 2.5.3: PD at the beginning of the relevant observation period</t>
  </si>
  <si>
    <t>Section 2.5.3: Number of customers</t>
  </si>
  <si>
    <t>Section 2.5.3: Number of defaulted customers</t>
  </si>
  <si>
    <t>Section 2.5.3: The p-value per rating grade infered from the bèta distribution</t>
  </si>
  <si>
    <t>Section 2.5.3: The original exposure at the beginning of the relevant observation period.</t>
  </si>
  <si>
    <t>PD_tests</t>
  </si>
  <si>
    <t>Jeffrey</t>
  </si>
  <si>
    <t>Section 2.5 footnote 21</t>
  </si>
  <si>
    <t>PD_AUC_val</t>
  </si>
  <si>
    <t>PD_s_val</t>
  </si>
  <si>
    <t>PD_AUC_dev</t>
  </si>
  <si>
    <t>PD_AUC_S</t>
  </si>
  <si>
    <t>PD_AUC_p</t>
  </si>
  <si>
    <t>workbook: LEICode_PD_ModelID_EndOfObservationPeriod_versionNumber.xlsx
sheet: 4.0      cell: D7</t>
  </si>
  <si>
    <t>workbook: LEICode_PD_ModelID_EndOfObservationPeriod_versionNumber.xlsx
sheet: 4.0      cell: E7</t>
  </si>
  <si>
    <t>workbook: LEICode_PD_ModelID_EndOfObservationPeriod_versionNumber.xlsx
sheet: 4.0      cell: F7</t>
  </si>
  <si>
    <t>workbook: LEICode_PD_ModelID_EndOfObservationPeriod_versionNumber.xlsx
sheet: 4.0      cell: G7</t>
  </si>
  <si>
    <t>workbook: LEICode_PD_ModelID_EndOfObservationPeriod_versionNumber.xlsx
sheet: 4.0      cell: H7</t>
  </si>
  <si>
    <t>AUC</t>
  </si>
  <si>
    <t>Section 3.1: AUC of the current period</t>
  </si>
  <si>
    <t>Section 3.1: AUC of the development period</t>
  </si>
  <si>
    <t>Section 3.1: AUC test statistic</t>
  </si>
  <si>
    <t>Section 3.1: p-value of AUC test statistic</t>
  </si>
  <si>
    <t>Section 2.5.5.1: Upper matrix weighted bandwidth</t>
  </si>
  <si>
    <t>Section 2.5: Footnote 21 transformation</t>
  </si>
  <si>
    <t>Section 3.1: Variance of the AUC of the current period</t>
  </si>
  <si>
    <t>Section 2.5.5.1: Lower matrix weighted bandwidth</t>
  </si>
  <si>
    <t>MWB</t>
  </si>
  <si>
    <t>transition_matrix</t>
  </si>
  <si>
    <t xml:space="preserve">Section 2.5.5.1: Rating transition matrix </t>
  </si>
  <si>
    <t>transition_matrix_freq</t>
  </si>
  <si>
    <t xml:space="preserve">Section 2.5.5.1: Relative rating transition matrix </t>
  </si>
  <si>
    <t>Bin_PD</t>
  </si>
  <si>
    <t>z_up</t>
  </si>
  <si>
    <t>z_low</t>
  </si>
  <si>
    <t>zUP_pval</t>
  </si>
  <si>
    <t>workbook: LEICode_PD_ModelID_EndOfObservationPeriod_versionNumber.xlsx
sheet: 5.1      cell: D7</t>
  </si>
  <si>
    <t>workbook: LEICode_PD_ModelID_EndOfObservationPeriod_versionNumber.xlsx
sheet: 5.1      cell: E7</t>
  </si>
  <si>
    <t>workbook: LEICode_PD_ModelID_EndOfObservationPeriod_versionNumber.xlsx
sheet: 5.2      cell: upper triangular z-values</t>
  </si>
  <si>
    <t>zDOWN_pval</t>
  </si>
  <si>
    <t>workbook: LEICode_PD_ModelID_EndOfObservationPeriod_versionNumber.xlsx
sheet: 5.2      cell: upper triangular p-values</t>
  </si>
  <si>
    <t>workbook: LEICode_PD_ModelID_EndOfObservationPeriod_versionNumber.xlsx
sheet: 5.2      cell: lower triangular z-values</t>
  </si>
  <si>
    <t>workbook: LEICode_PD_ModelID_EndOfObservationPeriod_versionNumber.xlsx
sheet: 5.2      cell: lower triangular p-values</t>
  </si>
  <si>
    <t xml:space="preserve">Section 2.5.5.2: z-statistics transition </t>
  </si>
  <si>
    <t xml:space="preserve">Section 2.5.5.2: probability-statistics transition </t>
  </si>
  <si>
    <t>stability_migration_matrix</t>
  </si>
  <si>
    <t>cr_pval</t>
  </si>
  <si>
    <t>HI_curr_exp</t>
  </si>
  <si>
    <t>workbook: LEICode_PD_ModelID_EndOfObservationPeriod_versionNumber.xlsx
sheet: 4.0      cell: D18</t>
  </si>
  <si>
    <t>workbook: LEICode_PD_ModelID_EndOfObservationPeriod_versionNumber.xlsx
sheet: 4.0      cell: E18</t>
  </si>
  <si>
    <t>workbook: LEICode_PD_ModelID_EndOfObservationPeriod_versionNumber.xlsx
sheet: 4.0      cell: F18</t>
  </si>
  <si>
    <t>workbook: LEICode_PD_ModelID_EndOfObservationPeriod_versionNumber.xlsx
sheet: 4.0      cell: G18</t>
  </si>
  <si>
    <t>Section 2.5.5.3: Herfindahl index at the beginning of the observation period</t>
  </si>
  <si>
    <t>Section 2.5.5.3: Herfindahl index at the end of the observation period</t>
  </si>
  <si>
    <t>Section 2.5.5.3: p-val of change in concentration</t>
  </si>
  <si>
    <t>Section 2.5.5.3: Herfindahl index at the end of the observation period (exposure weighted)</t>
  </si>
  <si>
    <t>Herfindahl</t>
  </si>
  <si>
    <t>Section 2.5: Footnote 21</t>
  </si>
  <si>
    <t>Section 2.5 Footnote 21</t>
  </si>
  <si>
    <t>LGD_backtesting_ptf</t>
  </si>
  <si>
    <t>LGD_backtesting_perGrade</t>
  </si>
  <si>
    <t>Section 2.6.2.1: t-test for the portfolio</t>
  </si>
  <si>
    <t>Section 2.6.2.1: t-test per rating grade</t>
  </si>
  <si>
    <t>backtesting_facilityGrade</t>
  </si>
  <si>
    <t>backtesting</t>
  </si>
  <si>
    <t>LGDD_realised</t>
  </si>
  <si>
    <t>LGDD_backtesting_ptf</t>
  </si>
  <si>
    <t>LGDD_tests</t>
  </si>
  <si>
    <t>LGDD_backtesting_perGrade</t>
  </si>
  <si>
    <t>LGDD_toExcel</t>
  </si>
  <si>
    <t>Section 2.8.1(a)</t>
  </si>
  <si>
    <t>Section 2.8.1(b)</t>
  </si>
  <si>
    <t>Section 2.8.2.1: t-test for the portfolio</t>
  </si>
  <si>
    <t>Section 2.8.2.1: t-test per rating grade</t>
  </si>
  <si>
    <t>dev_CCF_transition_matrix</t>
  </si>
  <si>
    <t>dev_CCF_transition_matrix_freq</t>
  </si>
  <si>
    <t>CCF_gAUC_init</t>
  </si>
  <si>
    <t>CCF_tests</t>
  </si>
  <si>
    <t>CCF_gAUC_curr</t>
  </si>
  <si>
    <t>CCF_S</t>
  </si>
  <si>
    <t>CCF_p_val</t>
  </si>
  <si>
    <t>workbook: LEICode_CCF_ModelID_EndOfObservationPeriod_versionNumber.xlsx
sheet: 3.0      cell: D7</t>
  </si>
  <si>
    <t>CCF_toExcel</t>
  </si>
  <si>
    <t>workbook: LEICode_CCF_ModelID_EndOfObservationPeriod_versionNumber.xlsx
sheet: 3.0      cell: E7</t>
  </si>
  <si>
    <t>workbook: LEICode_CCF_ModelID_EndOfObservationPeriod_versionNumber.xlsx
sheet: 3.0      cell: F7</t>
  </si>
  <si>
    <t>workbook: LEICode_CCF_ModelID_EndOfObservationPeriod_versionNumber.xlsx
sheet: 3.0      cell: G7</t>
  </si>
  <si>
    <t>workbook: LEICode_CCF_ModelID_EndOfObservationPeriod_versionNumber.xlsx
sheet: 3.0      cell: H7</t>
  </si>
  <si>
    <t>bin_CCF</t>
  </si>
  <si>
    <t>Section 3.2: Facility pools used by the institution or 12 percentile intervals based on CCF ordered from low to high</t>
  </si>
  <si>
    <t>bin_CCF_realised</t>
  </si>
  <si>
    <t>Section 3.2: Facility pools used by the institution or 12 percentile intervals based on realised CCF  ordered from low to high</t>
  </si>
  <si>
    <t>val_CCF_transition_matrix</t>
  </si>
  <si>
    <t>val_CCF_transition_matrix_freq</t>
  </si>
  <si>
    <t>val_LGD_transition_matrix</t>
  </si>
  <si>
    <t>val_LGD_transition_matrix_freq</t>
  </si>
  <si>
    <t>Section 2.9.1(a)</t>
  </si>
  <si>
    <t>Section 2.9.1(b)</t>
  </si>
  <si>
    <t>CCF_init_var</t>
  </si>
  <si>
    <t>CCF_curr_var</t>
  </si>
  <si>
    <t xml:space="preserve">Section 3.2: Variance </t>
  </si>
  <si>
    <t>LGD_init_var</t>
  </si>
  <si>
    <t>LGD_curr_var</t>
  </si>
  <si>
    <t>PD_s_dev</t>
  </si>
  <si>
    <t>LGD_psi</t>
  </si>
  <si>
    <t>Section 2.6.4.2: population stability index</t>
  </si>
  <si>
    <t>workbook: LEICode_LGD_ModelID_EndOfObservationPeriod_versionNumber.xlsx sheet: 4.2      cell: E33</t>
  </si>
  <si>
    <t>CCF_psi</t>
  </si>
  <si>
    <t>CCF_backtesting_ptf</t>
  </si>
  <si>
    <t>CCF_backtesting_perGrade</t>
  </si>
  <si>
    <t>Section 3.1: Variance of the AUC of the development period</t>
  </si>
  <si>
    <t>workbook: LEICode_PD_ModelID_EndOfObservationPeriod_versionNumber.xlsx
sheet: 4.0      cell: M7</t>
  </si>
  <si>
    <t>Section 2.9.3.1: t-test for the portfolio</t>
  </si>
  <si>
    <t>Section 2.9.3.1: t-test per rating grade</t>
  </si>
  <si>
    <t>CCF_</t>
  </si>
  <si>
    <t>Section 2.9.5.2: population stability index</t>
  </si>
  <si>
    <t>workbook: LEICode_LGD_ModelID_EndOfObservationPeriod_versionNumber.xlsx
sheet: 3.0      cell: L7</t>
  </si>
  <si>
    <t>workbook: LEICode_CCF_ModelID_EndOfObservationPeriod_versionNumber.xlsx
sheet: 3.0      cell: L7</t>
  </si>
  <si>
    <t>workbook: LEICode_CCF_ModelID_EndOfObservationPeriod_versionNumber.xlsx sheet: 5.2      cell: E40</t>
  </si>
  <si>
    <t xml:space="preserve">workbook: LEICode_LGD_ModelID_EndOfObservationPeriod_versionNumber.xlsx
sheet: 2.0      cell: AD8:AF8 </t>
  </si>
  <si>
    <t xml:space="preserve">workbook: LEICode_LGD_ModelID_EndOfObservationPeriod_versionNumber.xlsx
sheet: 2.0      cell: Range(.[AD10], .[AF10].End(xlDown)) </t>
  </si>
  <si>
    <t xml:space="preserve">workbook: LEICode_LGDD_ModelID_EndOfObservationPeriod_versionNumber.xlsx
sheet: 2.0      cell: H7:J7; O7:Q7; V7:X7; AC7:AE7; AJ7:AL7 </t>
  </si>
  <si>
    <t xml:space="preserve">workbook: LEICode_LGDD_ModelID_EndOfObservationPeriod_versionNumber.xlsx
sheet: 2.0      cell: Range(.[H9], .[J9].End(xlDown)) ; Range(.[O9], .[Q9].End(xlDown)); Range(.[V9], .[X9].End(xlDown)); Range(.[AC9], .[AE9].End(xlDown)); Range(.[AJ9], .[AL9].End(xlDown)) 
</t>
  </si>
  <si>
    <t xml:space="preserve">workbook: LEICode_CCF_ModelID_EndOfObservationPeriod_versionNumber.xlsx
sheet: 3.1      cell: T8:V8 </t>
  </si>
  <si>
    <t xml:space="preserve">workbook: LEICode_CCF_ModelID_EndOfObservationPeriod_versionNumber.xlsx
sheet: 3.1      cell: Range(.[T10], .[V10].End(xlDown))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</si>
</sst>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9"/>
      <color indexed="81"/>
      <name val="Tahoma"/>
      <family val="2"/>
    </font>
    <font>
      <b/>
      <sz val="9"/>
      <color indexed="81"/>
      <name val="Tahoma"/>
      <family val="2"/>
    </font>
    <font>
      <sz val="16"/>
      <color theme="1"/>
      <name val="Calibri"/>
      <family val="2"/>
      <scheme val="minor"/>
    </font>
    <font>
      <sz val="10"/>
      <name val="Times New Roman"/>
      <family val="1"/>
    </font>
    <font>
      <sz val="10"/>
      <color theme="1"/>
      <name val="Times New Roman"/>
      <family val="1"/>
    </font>
    <font>
      <sz val="11"/>
      <name val="Calibri"/>
      <family val="2"/>
      <scheme val="minor"/>
    </font>
    <font>
      <sz val="9"/>
      <color indexed="81"/>
      <name val="Tahoma"/>
      <charset val="1"/>
    </font>
    <font>
      <b/>
      <sz val="9"/>
      <color indexed="81"/>
      <name val="Tahoma"/>
      <charset val="1"/>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rgb="FF92D050"/>
        <bgColor indexed="64"/>
      </patternFill>
    </fill>
    <fill>
      <patternFill patternType="solid">
        <fgColor rgb="FFFF5050"/>
        <bgColor indexed="64"/>
      </patternFill>
    </fill>
    <fill>
      <patternFill patternType="solid">
        <fgColor rgb="FF00B0F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dashed">
        <color indexed="64"/>
      </left>
      <right style="dashed">
        <color indexed="64"/>
      </right>
      <top/>
      <bottom/>
      <diagonal/>
    </border>
    <border>
      <left style="medium">
        <color indexed="64"/>
      </left>
      <right style="dashed">
        <color indexed="64"/>
      </right>
      <top/>
      <bottom/>
      <diagonal/>
    </border>
    <border>
      <left style="dashed">
        <color indexed="64"/>
      </left>
      <right style="medium">
        <color indexed="64"/>
      </right>
      <top/>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8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07">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21" fillId="0" borderId="10" xfId="0" applyFont="1" applyBorder="1"/>
    <xf numFmtId="0" fontId="18" fillId="33" borderId="10" xfId="0" applyFont="1" applyFill="1" applyBorder="1"/>
    <xf numFmtId="0" fontId="18" fillId="33" borderId="0" xfId="0" applyFont="1" applyFill="1"/>
    <xf numFmtId="0" fontId="13" fillId="33" borderId="10" xfId="0" applyFont="1" applyFill="1" applyBorder="1"/>
    <xf numFmtId="0" fontId="22" fillId="0" borderId="10" xfId="0" applyFont="1" applyBorder="1"/>
    <xf numFmtId="0" fontId="0" fillId="0" borderId="11" xfId="0" applyBorder="1"/>
    <xf numFmtId="0" fontId="0" fillId="0" borderId="12" xfId="0" applyBorder="1" applyAlignment="1">
      <alignment wrapText="1"/>
    </xf>
    <xf numFmtId="0" fontId="0" fillId="34" borderId="10" xfId="0" applyFill="1" applyBorder="1"/>
    <xf numFmtId="0" fontId="0" fillId="34" borderId="0" xfId="0" applyFill="1"/>
    <xf numFmtId="0" fontId="0" fillId="34" borderId="10" xfId="0" applyFill="1" applyBorder="1" applyAlignment="1">
      <alignment wrapText="1"/>
    </xf>
    <xf numFmtId="0" fontId="0" fillId="0" borderId="13" xfId="0" applyBorder="1"/>
    <xf numFmtId="0" fontId="0" fillId="0" borderId="14" xfId="0" applyBorder="1"/>
    <xf numFmtId="0" fontId="0" fillId="0" borderId="15" xfId="0" applyBorder="1"/>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19" xfId="0" applyBorder="1"/>
    <xf numFmtId="0" fontId="0" fillId="0" borderId="21" xfId="0" applyBorder="1"/>
    <xf numFmtId="0" fontId="0" fillId="0" borderId="23" xfId="0" applyBorder="1" applyAlignment="1">
      <alignment wrapText="1"/>
    </xf>
    <xf numFmtId="0" fontId="0" fillId="0" borderId="24" xfId="0" applyBorder="1"/>
    <xf numFmtId="0" fontId="0" fillId="0" borderId="16" xfId="0" applyBorder="1" applyAlignment="1">
      <alignment wrapText="1"/>
    </xf>
    <xf numFmtId="0" fontId="6" fillId="2" borderId="20" xfId="6" applyBorder="1" applyAlignment="1">
      <alignment wrapText="1"/>
    </xf>
    <xf numFmtId="0" fontId="8" fillId="4" borderId="20" xfId="8" applyBorder="1" applyAlignment="1">
      <alignment wrapText="1"/>
    </xf>
    <xf numFmtId="0" fontId="7" fillId="3" borderId="20" xfId="7" applyBorder="1" applyAlignment="1">
      <alignment wrapText="1"/>
    </xf>
    <xf numFmtId="0" fontId="8" fillId="4" borderId="22" xfId="8" applyBorder="1" applyAlignment="1">
      <alignment wrapText="1"/>
    </xf>
    <xf numFmtId="0" fontId="3" fillId="0" borderId="1" xfId="2" applyAlignment="1">
      <alignment wrapText="1"/>
    </xf>
    <xf numFmtId="0" fontId="0" fillId="0" borderId="0" xfId="0" applyBorder="1" applyAlignment="1"/>
    <xf numFmtId="0" fontId="0" fillId="36" borderId="0" xfId="0" applyFill="1"/>
    <xf numFmtId="0" fontId="0" fillId="36" borderId="10" xfId="0" applyFill="1" applyBorder="1"/>
    <xf numFmtId="0" fontId="0" fillId="36" borderId="10" xfId="0" applyFill="1" applyBorder="1" applyAlignment="1">
      <alignment vertical="top"/>
    </xf>
    <xf numFmtId="0" fontId="0" fillId="36" borderId="10" xfId="0" applyFill="1" applyBorder="1" applyAlignment="1">
      <alignment horizontal="left" vertical="top"/>
    </xf>
    <xf numFmtId="0" fontId="0" fillId="36" borderId="10" xfId="0" applyFill="1" applyBorder="1" applyAlignment="1"/>
    <xf numFmtId="0" fontId="0" fillId="36" borderId="10" xfId="0" applyFill="1" applyBorder="1" applyAlignment="1">
      <alignment vertical="top" wrapText="1"/>
    </xf>
    <xf numFmtId="0" fontId="3" fillId="0" borderId="1" xfId="2" applyBorder="1" applyAlignment="1">
      <alignment wrapText="1"/>
    </xf>
    <xf numFmtId="0" fontId="3" fillId="0" borderId="1" xfId="2" applyFill="1" applyAlignment="1">
      <alignment wrapText="1"/>
    </xf>
    <xf numFmtId="0" fontId="0" fillId="0" borderId="0" xfId="0" applyFill="1" applyBorder="1" applyAlignment="1"/>
    <xf numFmtId="0" fontId="26" fillId="0" borderId="0" xfId="0" applyFont="1" applyAlignment="1">
      <alignment horizontal="left" vertical="top"/>
    </xf>
    <xf numFmtId="0" fontId="26" fillId="0" borderId="0" xfId="0" applyFont="1" applyAlignment="1">
      <alignment vertical="top"/>
    </xf>
    <xf numFmtId="0" fontId="26" fillId="0" borderId="0" xfId="0" applyFont="1" applyAlignment="1"/>
    <xf numFmtId="0" fontId="27" fillId="0" borderId="0" xfId="0" applyFont="1" applyAlignment="1">
      <alignment vertical="top"/>
    </xf>
    <xf numFmtId="0" fontId="27" fillId="0" borderId="0" xfId="0" applyFont="1" applyAlignment="1"/>
    <xf numFmtId="0" fontId="28" fillId="0" borderId="0" xfId="0" applyFont="1" applyAlignment="1">
      <alignment vertical="top"/>
    </xf>
    <xf numFmtId="0" fontId="28" fillId="0" borderId="0" xfId="0" applyFont="1" applyAlignment="1"/>
    <xf numFmtId="0" fontId="28" fillId="0" borderId="0" xfId="0" applyFont="1" applyAlignment="1">
      <alignment horizontal="left" vertical="top"/>
    </xf>
    <xf numFmtId="0" fontId="0" fillId="0" borderId="0" xfId="0" applyFont="1" applyAlignment="1">
      <alignment vertical="top"/>
    </xf>
    <xf numFmtId="0" fontId="0" fillId="0" borderId="0" xfId="0" applyFont="1" applyAlignment="1"/>
    <xf numFmtId="0" fontId="27" fillId="0" borderId="0" xfId="0" applyFont="1" applyAlignment="1">
      <alignment horizontal="left" vertical="top"/>
    </xf>
    <xf numFmtId="0" fontId="27" fillId="0" borderId="0" xfId="0" applyFont="1" applyFill="1" applyAlignment="1">
      <alignment vertical="top"/>
    </xf>
    <xf numFmtId="0" fontId="28" fillId="0" borderId="0" xfId="0" applyFont="1" applyFill="1" applyAlignment="1">
      <alignment horizontal="left" vertical="top"/>
    </xf>
    <xf numFmtId="0" fontId="0" fillId="0" borderId="0" xfId="0" applyFont="1" applyAlignment="1">
      <alignment horizontal="left" vertical="top"/>
    </xf>
    <xf numFmtId="0" fontId="0" fillId="0" borderId="0" xfId="0" applyAlignment="1"/>
    <xf numFmtId="0" fontId="3" fillId="0" borderId="1" xfId="2"/>
    <xf numFmtId="0" fontId="3" fillId="0" borderId="1" xfId="2" applyAlignment="1"/>
    <xf numFmtId="0" fontId="3" fillId="0" borderId="1" xfId="2" applyBorder="1" applyAlignment="1"/>
    <xf numFmtId="0" fontId="3" fillId="0" borderId="1" xfId="2" applyFill="1" applyAlignment="1"/>
    <xf numFmtId="0" fontId="26" fillId="0" borderId="0" xfId="0" applyFont="1" applyAlignment="1">
      <alignment wrapText="1"/>
    </xf>
    <xf numFmtId="0" fontId="0" fillId="38" borderId="0" xfId="0" applyFill="1"/>
    <xf numFmtId="0" fontId="28" fillId="38" borderId="0" xfId="0" applyFont="1" applyFill="1" applyAlignment="1">
      <alignment horizontal="left" vertical="top"/>
    </xf>
    <xf numFmtId="0" fontId="28" fillId="38" borderId="0" xfId="0" applyFont="1" applyFill="1" applyAlignment="1"/>
    <xf numFmtId="0" fontId="0" fillId="38" borderId="0" xfId="0" applyFill="1" applyBorder="1" applyAlignment="1"/>
    <xf numFmtId="0" fontId="0" fillId="38" borderId="0" xfId="0" applyFill="1" applyAlignment="1"/>
    <xf numFmtId="0" fontId="28" fillId="0" borderId="0" xfId="0" applyFont="1" applyFill="1" applyAlignment="1">
      <alignment vertical="top"/>
    </xf>
    <xf numFmtId="0" fontId="0" fillId="39" borderId="0" xfId="0" applyFill="1"/>
    <xf numFmtId="0" fontId="28" fillId="39" borderId="0" xfId="0" applyFont="1" applyFill="1" applyAlignment="1">
      <alignment horizontal="left" vertical="top"/>
    </xf>
    <xf numFmtId="0" fontId="28" fillId="39" borderId="0" xfId="0" applyFont="1" applyFill="1" applyAlignment="1">
      <alignment vertical="top"/>
    </xf>
    <xf numFmtId="0" fontId="0" fillId="39" borderId="0" xfId="0" applyFill="1" applyBorder="1" applyAlignment="1"/>
    <xf numFmtId="0" fontId="0" fillId="39" borderId="0" xfId="0" applyFill="1" applyAlignment="1"/>
    <xf numFmtId="0" fontId="28" fillId="39" borderId="0" xfId="0" applyFont="1" applyFill="1" applyAlignment="1"/>
    <xf numFmtId="0" fontId="28" fillId="38" borderId="0" xfId="0" applyFont="1" applyFill="1" applyAlignment="1">
      <alignment vertical="top"/>
    </xf>
    <xf numFmtId="0" fontId="0" fillId="38" borderId="0" xfId="0" quotePrefix="1" applyFill="1" applyBorder="1" applyAlignment="1"/>
    <xf numFmtId="0" fontId="0" fillId="0" borderId="0" xfId="0" quotePrefix="1" applyFill="1" applyBorder="1" applyAlignment="1"/>
    <xf numFmtId="0" fontId="28" fillId="39" borderId="0" xfId="0" applyFont="1" applyFill="1"/>
    <xf numFmtId="0" fontId="28" fillId="39" borderId="0" xfId="0" applyFont="1" applyFill="1" applyBorder="1" applyAlignment="1"/>
    <xf numFmtId="0" fontId="28" fillId="0" borderId="0" xfId="0" applyFont="1" applyFill="1" applyAlignment="1">
      <alignment horizontal="left" vertical="top" wrapText="1"/>
    </xf>
    <xf numFmtId="0" fontId="28" fillId="38" borderId="0" xfId="0" applyFont="1" applyFill="1" applyAlignment="1">
      <alignment wrapText="1"/>
    </xf>
    <xf numFmtId="0" fontId="0" fillId="39" borderId="0" xfId="0" applyFill="1" applyBorder="1"/>
    <xf numFmtId="0" fontId="0" fillId="38" borderId="0" xfId="0" applyFont="1" applyFill="1" applyAlignment="1">
      <alignment vertical="top"/>
    </xf>
    <xf numFmtId="0" fontId="0" fillId="38" borderId="0" xfId="0" applyFill="1" applyBorder="1"/>
    <xf numFmtId="0" fontId="0" fillId="0" borderId="0" xfId="0" applyFill="1" applyAlignment="1">
      <alignment wrapText="1"/>
    </xf>
    <xf numFmtId="0" fontId="0" fillId="0" borderId="0" xfId="0" applyFill="1" applyAlignment="1"/>
    <xf numFmtId="0" fontId="28" fillId="0" borderId="0" xfId="0" applyFont="1" applyFill="1" applyAlignment="1"/>
    <xf numFmtId="0" fontId="0" fillId="40" borderId="0" xfId="0" applyFill="1" applyAlignment="1"/>
    <xf numFmtId="0" fontId="0" fillId="40" borderId="0" xfId="0" quotePrefix="1" applyFill="1" applyAlignment="1"/>
    <xf numFmtId="0" fontId="16" fillId="0" borderId="0" xfId="0" applyFont="1"/>
    <xf numFmtId="0" fontId="0" fillId="0" borderId="0" xfId="0" applyFill="1"/>
    <xf numFmtId="0" fontId="7" fillId="3" borderId="0" xfId="7"/>
    <xf numFmtId="0" fontId="7" fillId="3" borderId="0" xfId="7" applyAlignment="1"/>
    <xf numFmtId="0" fontId="13" fillId="37" borderId="31" xfId="0" applyFont="1" applyFill="1" applyBorder="1" applyAlignment="1">
      <alignment horizontal="center"/>
    </xf>
    <xf numFmtId="0" fontId="13" fillId="37" borderId="32" xfId="0" applyFont="1" applyFill="1" applyBorder="1" applyAlignment="1">
      <alignment horizontal="center"/>
    </xf>
    <xf numFmtId="0" fontId="13" fillId="37" borderId="11" xfId="0" applyFont="1" applyFill="1" applyBorder="1" applyAlignment="1">
      <alignment horizontal="center"/>
    </xf>
    <xf numFmtId="0" fontId="13" fillId="37" borderId="29" xfId="0" applyFont="1" applyFill="1" applyBorder="1" applyAlignment="1">
      <alignment horizontal="center"/>
    </xf>
    <xf numFmtId="0" fontId="25" fillId="35" borderId="25" xfId="0" applyFont="1" applyFill="1" applyBorder="1" applyAlignment="1">
      <alignment horizontal="center" vertical="center"/>
    </xf>
    <xf numFmtId="0" fontId="25" fillId="35" borderId="26" xfId="0" applyFont="1" applyFill="1" applyBorder="1" applyAlignment="1">
      <alignment horizontal="center" vertical="center"/>
    </xf>
    <xf numFmtId="0" fontId="25" fillId="35" borderId="27" xfId="0" applyFont="1" applyFill="1" applyBorder="1" applyAlignment="1">
      <alignment horizontal="center" vertical="center"/>
    </xf>
    <xf numFmtId="0" fontId="25" fillId="35" borderId="28" xfId="0" applyFont="1" applyFill="1" applyBorder="1" applyAlignment="1">
      <alignment horizontal="center" vertical="center"/>
    </xf>
    <xf numFmtId="0" fontId="25" fillId="35" borderId="29" xfId="0" applyFont="1" applyFill="1" applyBorder="1" applyAlignment="1">
      <alignment horizontal="center" vertical="center"/>
    </xf>
    <xf numFmtId="0" fontId="25" fillId="35" borderId="30" xfId="0" applyFont="1" applyFill="1" applyBorder="1" applyAlignment="1">
      <alignment horizontal="center" vertical="center"/>
    </xf>
    <xf numFmtId="0" fontId="0" fillId="36" borderId="31" xfId="0" applyFill="1" applyBorder="1" applyAlignment="1">
      <alignment horizontal="left"/>
    </xf>
    <xf numFmtId="0" fontId="0" fillId="36" borderId="32" xfId="0" applyFill="1" applyBorder="1" applyAlignment="1">
      <alignment horizontal="left"/>
    </xf>
    <xf numFmtId="0" fontId="0" fillId="36" borderId="11" xfId="0" applyFill="1" applyBorder="1" applyAlignment="1">
      <alignment horizontal="left"/>
    </xf>
    <xf numFmtId="0" fontId="0" fillId="36" borderId="31" xfId="0" applyFill="1" applyBorder="1" applyAlignment="1">
      <alignment horizontal="left" vertical="top" wrapText="1"/>
    </xf>
    <xf numFmtId="0" fontId="0" fillId="36" borderId="32" xfId="0" applyFill="1" applyBorder="1" applyAlignment="1">
      <alignment horizontal="left" vertical="top" wrapText="1"/>
    </xf>
    <xf numFmtId="0" fontId="0" fillId="36" borderId="11" xfId="0" applyFill="1" applyBorder="1" applyAlignment="1">
      <alignment horizontal="left" vertical="top" wrapText="1"/>
    </xf>
  </cellXfs>
  <cellStyles count="8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69" builtinId="9" hidden="1"/>
    <cellStyle name="Followed Hyperlink" xfId="67" builtinId="9" hidden="1"/>
    <cellStyle name="Followed Hyperlink" xfId="83" builtinId="9" hidden="1"/>
    <cellStyle name="Followed Hyperlink" xfId="79" builtinId="9" hidden="1"/>
    <cellStyle name="Followed Hyperlink" xfId="53" builtinId="9" hidden="1"/>
    <cellStyle name="Followed Hyperlink" xfId="85" builtinId="9" hidden="1"/>
    <cellStyle name="Followed Hyperlink" xfId="73" builtinId="9" hidden="1"/>
    <cellStyle name="Followed Hyperlink" xfId="81" builtinId="9" hidden="1"/>
    <cellStyle name="Followed Hyperlink" xfId="61" builtinId="9" hidden="1"/>
    <cellStyle name="Followed Hyperlink" xfId="75" builtinId="9" hidden="1"/>
    <cellStyle name="Followed Hyperlink" xfId="65" builtinId="9" hidden="1"/>
    <cellStyle name="Followed Hyperlink" xfId="51" builtinId="9" hidden="1"/>
    <cellStyle name="Followed Hyperlink" xfId="63" builtinId="9" hidden="1"/>
    <cellStyle name="Followed Hyperlink" xfId="71" builtinId="9" hidden="1"/>
    <cellStyle name="Followed Hyperlink" xfId="49" builtinId="9" hidden="1"/>
    <cellStyle name="Followed Hyperlink" xfId="55" builtinId="9" hidden="1"/>
    <cellStyle name="Followed Hyperlink" xfId="77" builtinId="9" hidden="1"/>
    <cellStyle name="Followed Hyperlink" xfId="59" builtinId="9" hidden="1"/>
    <cellStyle name="Followed Hyperlink" xfId="45" builtinId="9" hidden="1"/>
    <cellStyle name="Followed Hyperlink" xfId="57" builtinId="9" hidden="1"/>
    <cellStyle name="Followed Hyperlink" xfId="47" builtinId="9" hidden="1"/>
    <cellStyle name="Followed Hyperlink" xfId="8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0" builtinId="8" hidden="1"/>
    <cellStyle name="Hyperlink" xfId="60" builtinId="8" hidden="1"/>
    <cellStyle name="Hyperlink" xfId="58" builtinId="8" hidden="1"/>
    <cellStyle name="Hyperlink" xfId="74" builtinId="8" hidden="1"/>
    <cellStyle name="Hyperlink" xfId="68" builtinId="8" hidden="1"/>
    <cellStyle name="Hyperlink" xfId="66" builtinId="8" hidden="1"/>
    <cellStyle name="Hyperlink" xfId="42" builtinId="8" hidden="1"/>
    <cellStyle name="Hyperlink" xfId="84" builtinId="8" hidden="1"/>
    <cellStyle name="Hyperlink" xfId="52" builtinId="8" hidden="1"/>
    <cellStyle name="Hyperlink" xfId="78" builtinId="8" hidden="1"/>
    <cellStyle name="Hyperlink" xfId="76" builtinId="8" hidden="1"/>
    <cellStyle name="Hyperlink" xfId="80" builtinId="8" hidden="1"/>
    <cellStyle name="Hyperlink" xfId="82" builtinId="8" hidden="1"/>
    <cellStyle name="Hyperlink" xfId="44" builtinId="8" hidden="1"/>
    <cellStyle name="Hyperlink" xfId="64" builtinId="8" hidden="1"/>
    <cellStyle name="Hyperlink" xfId="56" builtinId="8" hidden="1"/>
    <cellStyle name="Hyperlink" xfId="54" builtinId="8" hidden="1"/>
    <cellStyle name="Hyperlink" xfId="86" builtinId="8" hidden="1"/>
    <cellStyle name="Hyperlink" xfId="46" builtinId="8" hidden="1"/>
    <cellStyle name="Hyperlink" xfId="48" builtinId="8" hidden="1"/>
    <cellStyle name="Hyperlink" xfId="62" builtinId="8" hidden="1"/>
    <cellStyle name="Hyperlink" xfId="70" builtinId="8" hidden="1"/>
    <cellStyle name="Hyperlink" xfId="7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C000"/>
        </patternFill>
      </fill>
    </dxf>
    <dxf>
      <fill>
        <patternFill>
          <bgColor rgb="FFFFC00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243840</xdr:colOff>
      <xdr:row>1</xdr:row>
      <xdr:rowOff>22860</xdr:rowOff>
    </xdr:from>
    <xdr:to>
      <xdr:col>15</xdr:col>
      <xdr:colOff>312420</xdr:colOff>
      <xdr:row>37</xdr:row>
      <xdr:rowOff>60960</xdr:rowOff>
    </xdr:to>
    <xdr:sp macro="" textlink="">
      <xdr:nvSpPr>
        <xdr:cNvPr id="2" name="TextBox 1">
          <a:extLst>
            <a:ext uri="{FF2B5EF4-FFF2-40B4-BE49-F238E27FC236}">
              <a16:creationId xmlns:a16="http://schemas.microsoft.com/office/drawing/2014/main" id="{6FBACCE0-002A-44A6-9485-B622A4076BE8}"/>
            </a:ext>
          </a:extLst>
        </xdr:cNvPr>
        <xdr:cNvSpPr txBox="1"/>
      </xdr:nvSpPr>
      <xdr:spPr>
        <a:xfrm>
          <a:off x="243840" y="205740"/>
          <a:ext cx="9212580" cy="6621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Dear</a:t>
          </a:r>
          <a:r>
            <a:rPr lang="nl-BE" sz="1100" baseline="0"/>
            <a:t> reader,</a:t>
          </a:r>
        </a:p>
        <a:p>
          <a:endParaRPr lang="nl-BE" sz="1100" baseline="0"/>
        </a:p>
        <a:p>
          <a:endParaRPr lang="nl-BE" sz="1100" baseline="0"/>
        </a:p>
        <a:p>
          <a:r>
            <a:rPr lang="nl-BE" sz="1100" baseline="0"/>
            <a:t>Welcome to the IRB validation data model! We are honoured to have you.</a:t>
          </a:r>
        </a:p>
        <a:p>
          <a:endParaRPr lang="nl-BE" sz="1100" baseline="0"/>
        </a:p>
        <a:p>
          <a:endParaRPr lang="nl-BE" sz="1100" baseline="0"/>
        </a:p>
        <a:p>
          <a:r>
            <a:rPr lang="nl-BE" sz="1100"/>
            <a:t>The general data model covers</a:t>
          </a:r>
          <a:r>
            <a:rPr lang="nl-BE" sz="1100" baseline="0"/>
            <a:t> six credit risk parameters: probability of default (PD), loss given default (LGD), expected loss best estimate (ELBE), loss given default - in default (LGD - in default), credit conversion factor (CCF) and the slotting approach for specialized lending exposures (SL). The focus of our POC lies with PD, LGD and CCF.</a:t>
          </a:r>
        </a:p>
        <a:p>
          <a:endParaRPr lang="nl-BE" sz="1100"/>
        </a:p>
        <a:p>
          <a:r>
            <a:rPr lang="nl-BE" sz="1100"/>
            <a:t>The glossaries</a:t>
          </a:r>
          <a:r>
            <a:rPr lang="nl-BE" sz="1100" baseline="0"/>
            <a:t> provided by the regulator to each parameter's excel template (LEICode_[YourParameter]_ModelID_EndOfObservationPeriod_versionNumber) serve as a starting point for the data model. They provide a wide range of input data variables and output metrics. The initial list is non-exhaustive. Therefore it is supplemented with additional data variables and output metrics in accordance with "Instructions for reporting the validation results of internal models, </a:t>
          </a:r>
          <a:r>
            <a:rPr lang="nl-BE" sz="1100" b="0" i="0" u="none" strike="noStrike" baseline="0">
              <a:solidFill>
                <a:schemeClr val="dk1"/>
              </a:solidFill>
              <a:latin typeface="+mn-lt"/>
              <a:ea typeface="+mn-ea"/>
              <a:cs typeface="+mn-cs"/>
            </a:rPr>
            <a:t> IRB Pillar I models for credit risk</a:t>
          </a:r>
          <a:r>
            <a:rPr lang="nl-BE" sz="1100" baseline="0"/>
            <a:t>" (ECB, 2019). We also define and describe auxilary variables that enable the reporting requirements' calculation.</a:t>
          </a:r>
        </a:p>
        <a:p>
          <a:endParaRPr lang="nl-BE" sz="1100" baseline="0"/>
        </a:p>
        <a:p>
          <a:r>
            <a:rPr lang="nl-BE" sz="1100" baseline="0"/>
            <a:t>Referring to the worksheet "General Data Model", the columns </a:t>
          </a:r>
          <a:r>
            <a:rPr lang="nl-BE" sz="1100" baseline="0">
              <a:solidFill>
                <a:schemeClr val="dk1"/>
              </a:solidFill>
              <a:effectLst/>
              <a:latin typeface="+mn-lt"/>
              <a:ea typeface="+mn-ea"/>
              <a:cs typeface="+mn-cs"/>
            </a:rPr>
            <a:t>to the variables provide information on the purpose, development status and technical implementation. The headers are:</a:t>
          </a:r>
          <a:r>
            <a:rPr lang="nl-BE" sz="1100" baseline="0"/>
            <a:t> {Index; Name of field; Definition; Parameter; Technical Name; Definition dataset; Type; Technical Type; Implemented; Comments}.</a:t>
          </a:r>
        </a:p>
        <a:p>
          <a:r>
            <a:rPr lang="nl-BE" sz="1100" baseline="0"/>
            <a:t>	Index: 		provides a unique, numeric identifier to each variable</a:t>
          </a:r>
        </a:p>
        <a:p>
          <a:r>
            <a:rPr lang="nl-BE" sz="1100" baseline="0"/>
            <a:t>	Variable:		the variable referenced in the IRB validation reporting requirements</a:t>
          </a:r>
        </a:p>
        <a:p>
          <a:r>
            <a:rPr lang="nl-BE" sz="1100" baseline="0"/>
            <a:t>	Definition: 		definition provided by the regulator, elseif none: specified by the team</a:t>
          </a:r>
        </a:p>
        <a:p>
          <a:r>
            <a:rPr lang="nl-BE" sz="1100" baseline="0"/>
            <a:t>	Parameter:		the variable is defined in the context of the IRB model parameter specified</a:t>
          </a:r>
        </a:p>
        <a:p>
          <a:r>
            <a:rPr lang="nl-BE" sz="1100" baseline="0"/>
            <a:t>	Technical name:	the name given to the variable within the code</a:t>
          </a:r>
        </a:p>
        <a:p>
          <a:r>
            <a:rPr lang="nl-BE" sz="1100" baseline="0"/>
            <a:t>	Dataset definition:	definition/construction of the technical name</a:t>
          </a:r>
        </a:p>
        <a:p>
          <a:r>
            <a:rPr lang="nl-BE" sz="1100" baseline="0"/>
            <a:t>	Type:		categorical/ordinal/interval/ratio</a:t>
          </a:r>
        </a:p>
        <a:p>
          <a:r>
            <a:rPr lang="nl-BE" sz="1100" baseline="0"/>
            <a:t>	Technical type:		python dtype</a:t>
          </a:r>
        </a:p>
        <a:p>
          <a:r>
            <a:rPr lang="nl-BE" sz="1100" baseline="0"/>
            <a:t>	Implemented:		implemented Y/N</a:t>
          </a:r>
        </a:p>
        <a:p>
          <a:r>
            <a:rPr lang="nl-BE" sz="1100" baseline="0"/>
            <a:t>	Comments:		Additional field provides the possibility to comment</a:t>
          </a:r>
        </a:p>
        <a:p>
          <a:endParaRPr lang="nl-BE" sz="1100" baseline="0"/>
        </a:p>
        <a:p>
          <a:endParaRPr lang="nl-BE" sz="1100" baseline="0"/>
        </a:p>
        <a:p>
          <a:endParaRPr lang="nl-BE" sz="1100" baseline="0"/>
        </a:p>
        <a:p>
          <a:r>
            <a:rPr lang="nl-BE" sz="1100" baseline="0"/>
            <a:t>Happy browsing!</a:t>
          </a:r>
        </a:p>
        <a:p>
          <a:endParaRPr lang="nl-BE" sz="1100" baseline="0"/>
        </a:p>
        <a:p>
          <a:endParaRPr lang="nl-BE" sz="1100" baseline="0"/>
        </a:p>
        <a:p>
          <a:r>
            <a:rPr lang="nl-BE" sz="1100" baseline="0"/>
            <a:t>The IRB validation team</a:t>
          </a:r>
        </a:p>
        <a:p>
          <a:endParaRPr lang="nl-BE" sz="1100" baseline="0"/>
        </a:p>
        <a:p>
          <a:endParaRPr lang="nl-BE" sz="1100" baseline="0"/>
        </a:p>
        <a:p>
          <a:endParaRPr lang="nl-BE" sz="1100" baseline="0"/>
        </a:p>
        <a:p>
          <a:endParaRPr lang="nl-BE"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3063240</xdr:colOff>
      <xdr:row>12</xdr:row>
      <xdr:rowOff>68580</xdr:rowOff>
    </xdr:from>
    <xdr:to>
      <xdr:col>1</xdr:col>
      <xdr:colOff>7658100</xdr:colOff>
      <xdr:row>16</xdr:row>
      <xdr:rowOff>22860</xdr:rowOff>
    </xdr:to>
    <xdr:sp macro="" textlink="">
      <xdr:nvSpPr>
        <xdr:cNvPr id="2" name="TextBox 1">
          <a:extLst>
            <a:ext uri="{FF2B5EF4-FFF2-40B4-BE49-F238E27FC236}">
              <a16:creationId xmlns:a16="http://schemas.microsoft.com/office/drawing/2014/main" id="{A4AC5BDE-1D17-4767-9DA3-37EE9063777B}"/>
            </a:ext>
          </a:extLst>
        </xdr:cNvPr>
        <xdr:cNvSpPr txBox="1"/>
      </xdr:nvSpPr>
      <xdr:spPr>
        <a:xfrm>
          <a:off x="4480560" y="2446020"/>
          <a:ext cx="459486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Not</a:t>
          </a:r>
          <a:r>
            <a:rPr lang="nl-BE" sz="1100" baseline="0"/>
            <a:t> needed for the computation of required summary statistics</a:t>
          </a:r>
        </a:p>
        <a:p>
          <a:r>
            <a:rPr lang="nl-BE" sz="1100" baseline="0"/>
            <a:t>These are predictors of the PD</a:t>
          </a:r>
          <a:endParaRPr lang="nl-BE"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91440</xdr:colOff>
      <xdr:row>49</xdr:row>
      <xdr:rowOff>30480</xdr:rowOff>
    </xdr:from>
    <xdr:ext cx="1661160" cy="38100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59812E26-760E-404C-BAA1-BDDA9A5BD30E}"/>
                </a:ext>
              </a:extLst>
            </xdr:cNvPr>
            <xdr:cNvSpPr txBox="1"/>
          </xdr:nvSpPr>
          <xdr:spPr>
            <a:xfrm>
              <a:off x="3009900" y="1175766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nary>
                    <m:naryPr>
                      <m:chr m:val="∑"/>
                      <m:limLoc m:val="subSup"/>
                      <m:ctrlPr>
                        <a:rPr lang="nl-BE" sz="1100" i="1">
                          <a:latin typeface="Cambria Math" panose="02040503050406030204" pitchFamily="18" charset="0"/>
                        </a:rPr>
                      </m:ctrlPr>
                    </m:naryPr>
                    <m:sub>
                      <m:r>
                        <m:rPr>
                          <m:brk m:alnAt="25"/>
                        </m:rPr>
                        <a:rPr lang="nl-BE" sz="1100" b="0" i="1">
                          <a:latin typeface="Cambria Math" panose="02040503050406030204" pitchFamily="18" charset="0"/>
                        </a:rPr>
                        <m:t>𝑖</m:t>
                      </m:r>
                      <m:r>
                        <a:rPr lang="nl-BE" sz="1100" b="0" i="1">
                          <a:latin typeface="Cambria Math" panose="02040503050406030204" pitchFamily="18" charset="0"/>
                        </a:rPr>
                        <m:t>=1</m:t>
                      </m:r>
                    </m:sub>
                    <m:sup>
                      <m:r>
                        <a:rPr lang="nl-BE" sz="1100" b="0" i="1">
                          <a:latin typeface="Cambria Math" panose="02040503050406030204" pitchFamily="18" charset="0"/>
                        </a:rPr>
                        <m:t>𝐾</m:t>
                      </m:r>
                      <m:r>
                        <a:rPr lang="nl-BE" sz="1100" b="0" i="1">
                          <a:latin typeface="Cambria Math" panose="02040503050406030204" pitchFamily="18" charset="0"/>
                        </a:rPr>
                        <m:t>−1</m:t>
                      </m:r>
                    </m:sup>
                    <m:e>
                      <m:r>
                        <a:rPr lang="nl-BE" sz="1100" b="0" i="1">
                          <a:latin typeface="Cambria Math" panose="02040503050406030204" pitchFamily="18" charset="0"/>
                        </a:rPr>
                        <m:t>(</m:t>
                      </m:r>
                      <m:r>
                        <m:rPr>
                          <m:sty m:val="p"/>
                        </m:rPr>
                        <a:rPr lang="nl-BE" sz="1100" b="0" i="0">
                          <a:latin typeface="Cambria Math" panose="02040503050406030204" pitchFamily="18" charset="0"/>
                        </a:rPr>
                        <m:t>max</m:t>
                      </m:r>
                      <m:r>
                        <a:rPr lang="nl-BE" sz="1100" b="0" i="1">
                          <a:latin typeface="Cambria Math" panose="02040503050406030204" pitchFamily="18" charset="0"/>
                        </a:rPr>
                        <m:t>⁡(</m:t>
                      </m:r>
                      <m:d>
                        <m:dPr>
                          <m:begChr m:val="|"/>
                          <m:endChr m:val="|"/>
                          <m:ctrlPr>
                            <a:rPr lang="nl-BE" sz="1100" b="0" i="1">
                              <a:latin typeface="Cambria Math" panose="02040503050406030204" pitchFamily="18" charset="0"/>
                            </a:rPr>
                          </m:ctrlPr>
                        </m:dPr>
                        <m:e>
                          <m:r>
                            <a:rPr lang="nl-BE" sz="1100" b="0" i="1">
                              <a:latin typeface="Cambria Math" panose="02040503050406030204" pitchFamily="18" charset="0"/>
                            </a:rPr>
                            <m:t>𝑖</m:t>
                          </m:r>
                          <m:r>
                            <a:rPr lang="nl-BE" sz="1100" b="0" i="1">
                              <a:latin typeface="Cambria Math" panose="02040503050406030204" pitchFamily="18" charset="0"/>
                            </a:rPr>
                            <m:t>−</m:t>
                          </m:r>
                          <m:r>
                            <a:rPr lang="nl-BE" sz="1100" b="0" i="1">
                              <a:latin typeface="Cambria Math" panose="02040503050406030204" pitchFamily="18" charset="0"/>
                            </a:rPr>
                            <m:t>𝐾</m:t>
                          </m:r>
                        </m:e>
                      </m:d>
                      <m:r>
                        <a:rPr lang="nl-BE" sz="1100" b="0" i="1">
                          <a:latin typeface="Cambria Math" panose="02040503050406030204" pitchFamily="18" charset="0"/>
                        </a:rPr>
                        <m:t>, </m:t>
                      </m:r>
                      <m:r>
                        <a:rPr lang="nl-BE" sz="1100" b="0" i="0">
                          <a:latin typeface="Cambria Math" panose="02040503050406030204" pitchFamily="18" charset="0"/>
                        </a:rPr>
                        <m:t>|</m:t>
                      </m:r>
                      <m:r>
                        <m:rPr>
                          <m:sty m:val="p"/>
                        </m:rPr>
                        <a:rPr lang="nl-BE" sz="1100" b="0" i="0">
                          <a:latin typeface="Cambria Math" panose="02040503050406030204" pitchFamily="18" charset="0"/>
                        </a:rPr>
                        <m:t>i</m:t>
                      </m:r>
                      <m:r>
                        <a:rPr lang="nl-BE" sz="1100" b="0" i="0">
                          <a:latin typeface="Cambria Math" panose="02040503050406030204" pitchFamily="18" charset="0"/>
                        </a:rPr>
                        <m:t>−1|</m:t>
                      </m:r>
                      <m:r>
                        <a:rPr lang="nl-BE" sz="1100" b="0" i="1">
                          <a:latin typeface="Cambria Math" panose="02040503050406030204" pitchFamily="18" charset="0"/>
                        </a:rPr>
                        <m:t>)</m:t>
                      </m:r>
                    </m:e>
                  </m:nary>
                  <m:r>
                    <a:rPr lang="nl-BE" sz="1100" b="0" i="1">
                      <a:latin typeface="Cambria Math" panose="02040503050406030204" pitchFamily="18" charset="0"/>
                    </a:rPr>
                    <m:t>∗</m:t>
                  </m:r>
                  <m:sSub>
                    <m:sSubPr>
                      <m:ctrlPr>
                        <a:rPr lang="nl-BE" sz="1100" b="0" i="1">
                          <a:latin typeface="Cambria Math" panose="02040503050406030204" pitchFamily="18" charset="0"/>
                        </a:rPr>
                      </m:ctrlPr>
                    </m:sSubPr>
                    <m:e>
                      <m:r>
                        <a:rPr lang="nl-BE" sz="1100" b="0" i="1">
                          <a:latin typeface="Cambria Math" panose="02040503050406030204" pitchFamily="18" charset="0"/>
                        </a:rPr>
                        <m:t>𝑁</m:t>
                      </m:r>
                    </m:e>
                    <m:sub>
                      <m:r>
                        <a:rPr lang="nl-BE" sz="1100" b="0" i="1">
                          <a:latin typeface="Cambria Math" panose="02040503050406030204" pitchFamily="18" charset="0"/>
                        </a:rPr>
                        <m:t>𝑖</m:t>
                      </m:r>
                    </m:sub>
                  </m:sSub>
                  <m:r>
                    <a:rPr lang="nl-BE" sz="1100" b="0" i="1">
                      <a:latin typeface="Cambria Math" panose="02040503050406030204" pitchFamily="18" charset="0"/>
                    </a:rPr>
                    <m:t> ∗ </m:t>
                  </m:r>
                  <m:nary>
                    <m:naryPr>
                      <m:chr m:val="∑"/>
                      <m:limLoc m:val="subSup"/>
                      <m:ctrlPr>
                        <a:rPr lang="nl-BE" sz="1100" i="1">
                          <a:solidFill>
                            <a:schemeClr val="tx1"/>
                          </a:solidFill>
                          <a:effectLst/>
                          <a:latin typeface="Cambria Math" panose="02040503050406030204" pitchFamily="18" charset="0"/>
                          <a:ea typeface="+mn-ea"/>
                          <a:cs typeface="+mn-cs"/>
                        </a:rPr>
                      </m:ctrlPr>
                    </m:naryPr>
                    <m:sub>
                      <m:r>
                        <m:rPr>
                          <m:brk m:alnAt="1"/>
                        </m:rPr>
                        <a:rPr lang="nl-BE" sz="1100" b="0" i="1">
                          <a:solidFill>
                            <a:schemeClr val="tx1"/>
                          </a:solidFill>
                          <a:effectLst/>
                          <a:latin typeface="Cambria Math" panose="02040503050406030204" pitchFamily="18" charset="0"/>
                          <a:ea typeface="+mn-ea"/>
                          <a:cs typeface="+mn-cs"/>
                        </a:rPr>
                        <m:t>𝑗</m:t>
                      </m:r>
                      <m:r>
                        <a:rPr lang="nl-BE" sz="1100" b="0" i="1">
                          <a:solidFill>
                            <a:schemeClr val="tx1"/>
                          </a:solidFill>
                          <a:effectLst/>
                          <a:latin typeface="Cambria Math" panose="02040503050406030204" pitchFamily="18" charset="0"/>
                          <a:ea typeface="+mn-ea"/>
                          <a:cs typeface="+mn-cs"/>
                        </a:rPr>
                        <m:t>=</m:t>
                      </m:r>
                      <m:r>
                        <m:rPr>
                          <m:brk m:alnAt="25"/>
                        </m:rPr>
                        <a:rPr lang="nl-BE" sz="1100" b="0" i="1">
                          <a:solidFill>
                            <a:schemeClr val="tx1"/>
                          </a:solidFill>
                          <a:effectLst/>
                          <a:latin typeface="Cambria Math" panose="02040503050406030204" pitchFamily="18" charset="0"/>
                          <a:ea typeface="+mn-ea"/>
                          <a:cs typeface="+mn-cs"/>
                        </a:rPr>
                        <m:t>𝑖</m:t>
                      </m:r>
                      <m:r>
                        <a:rPr lang="nl-BE" sz="1100" b="0" i="1">
                          <a:solidFill>
                            <a:schemeClr val="tx1"/>
                          </a:solidFill>
                          <a:effectLst/>
                          <a:latin typeface="Cambria Math" panose="02040503050406030204" pitchFamily="18" charset="0"/>
                          <a:ea typeface="+mn-ea"/>
                          <a:cs typeface="+mn-cs"/>
                        </a:rPr>
                        <m:t>+1</m:t>
                      </m:r>
                    </m:sub>
                    <m:sup>
                      <m:r>
                        <a:rPr lang="nl-BE" sz="1100" b="0" i="1">
                          <a:solidFill>
                            <a:schemeClr val="tx1"/>
                          </a:solidFill>
                          <a:effectLst/>
                          <a:latin typeface="Cambria Math" panose="02040503050406030204" pitchFamily="18" charset="0"/>
                          <a:ea typeface="+mn-ea"/>
                          <a:cs typeface="+mn-cs"/>
                        </a:rPr>
                        <m:t>𝐾</m:t>
                      </m:r>
                    </m:sup>
                    <m:e>
                      <m:r>
                        <a:rPr lang="nl-BE" sz="1100" b="0" i="1">
                          <a:solidFill>
                            <a:schemeClr val="tx1"/>
                          </a:solidFill>
                          <a:effectLst/>
                          <a:latin typeface="Cambria Math" panose="02040503050406030204" pitchFamily="18" charset="0"/>
                          <a:ea typeface="+mn-ea"/>
                          <a:cs typeface="+mn-cs"/>
                        </a:rPr>
                        <m:t>𝑝</m:t>
                      </m:r>
                      <m:r>
                        <a:rPr lang="nl-BE" sz="1100" b="0" i="1">
                          <a:solidFill>
                            <a:schemeClr val="tx1"/>
                          </a:solidFill>
                          <a:effectLst/>
                          <a:latin typeface="Cambria Math" panose="02040503050406030204" pitchFamily="18" charset="0"/>
                          <a:ea typeface="+mn-ea"/>
                          <a:cs typeface="+mn-cs"/>
                        </a:rPr>
                        <m:t>_</m:t>
                      </m:r>
                      <m:r>
                        <a:rPr lang="nl-BE" sz="1100" b="0" i="1">
                          <a:solidFill>
                            <a:schemeClr val="tx1"/>
                          </a:solidFill>
                          <a:effectLst/>
                          <a:latin typeface="Cambria Math" panose="02040503050406030204" pitchFamily="18" charset="0"/>
                          <a:ea typeface="+mn-ea"/>
                          <a:cs typeface="+mn-cs"/>
                        </a:rPr>
                        <m:t>𝑖𝑗</m:t>
                      </m:r>
                    </m:e>
                  </m:nary>
                  <m:r>
                    <a:rPr lang="nl-BE" sz="1100" b="0" i="1">
                      <a:latin typeface="Cambria Math" panose="02040503050406030204" pitchFamily="18" charset="0"/>
                    </a:rPr>
                    <m:t> </m:t>
                  </m:r>
                </m:oMath>
              </a14:m>
              <a:r>
                <a:rPr lang="nl-BE" sz="1100"/>
                <a:t> </a:t>
              </a:r>
            </a:p>
          </xdr:txBody>
        </xdr:sp>
      </mc:Choice>
      <mc:Fallback xmlns="">
        <xdr:sp macro="" textlink="">
          <xdr:nvSpPr>
            <xdr:cNvPr id="3" name="TextBox 2">
              <a:extLst>
                <a:ext uri="{FF2B5EF4-FFF2-40B4-BE49-F238E27FC236}">
                  <a16:creationId xmlns:a16="http://schemas.microsoft.com/office/drawing/2014/main" id="{59812E26-760E-404C-BAA1-BDDA9A5BD30E}"/>
                </a:ext>
              </a:extLst>
            </xdr:cNvPr>
            <xdr:cNvSpPr txBox="1"/>
          </xdr:nvSpPr>
          <xdr:spPr>
            <a:xfrm>
              <a:off x="3009900" y="1175766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nl-BE" sz="1100" i="0">
                  <a:latin typeface="Cambria Math" panose="02040503050406030204" pitchFamily="18" charset="0"/>
                </a:rPr>
                <a:t>∑26_(</a:t>
              </a:r>
              <a:r>
                <a:rPr lang="nl-BE" sz="1100" b="0" i="0">
                  <a:latin typeface="Cambria Math" panose="02040503050406030204" pitchFamily="18" charset="0"/>
                </a:rPr>
                <a:t>𝑖=1)^(𝐾−1)▒〖(max⁡(|𝑖−𝐾|, </a:t>
              </a:r>
              <a:r>
                <a:rPr lang="nl-BE" sz="1100" b="0" i="0">
                  <a:latin typeface="+mj-lt"/>
                </a:rPr>
                <a:t>|i-1|</a:t>
              </a:r>
              <a:r>
                <a:rPr lang="nl-BE" sz="1100" b="0" i="0">
                  <a:latin typeface="Cambria Math" panose="02040503050406030204" pitchFamily="18" charset="0"/>
                </a:rPr>
                <a:t>)〗∗𝑁_𝑖  ∗ </a:t>
              </a:r>
              <a:r>
                <a:rPr lang="nl-BE" sz="1100" i="0">
                  <a:solidFill>
                    <a:schemeClr val="tx1"/>
                  </a:solidFill>
                  <a:effectLst/>
                  <a:latin typeface="+mn-lt"/>
                  <a:ea typeface="+mn-ea"/>
                  <a:cs typeface="+mn-cs"/>
                </a:rPr>
                <a:t>∑2</a:t>
              </a:r>
              <a:r>
                <a:rPr lang="nl-BE" sz="1100" b="0" i="0">
                  <a:solidFill>
                    <a:schemeClr val="tx1"/>
                  </a:solidFill>
                  <a:effectLst/>
                  <a:latin typeface="+mn-lt"/>
                  <a:ea typeface="+mn-ea"/>
                  <a:cs typeface="+mn-cs"/>
                </a:rPr>
                <a:t>_(</a:t>
              </a:r>
              <a:r>
                <a:rPr lang="nl-BE" sz="1100" b="0" i="0">
                  <a:solidFill>
                    <a:schemeClr val="tx1"/>
                  </a:solidFill>
                  <a:effectLst/>
                  <a:latin typeface="Cambria Math" panose="02040503050406030204" pitchFamily="18" charset="0"/>
                  <a:ea typeface="+mn-ea"/>
                  <a:cs typeface="+mn-cs"/>
                </a:rPr>
                <a:t>𝑗=</a:t>
              </a:r>
              <a:r>
                <a:rPr lang="nl-BE" sz="1100" b="0" i="0">
                  <a:solidFill>
                    <a:schemeClr val="tx1"/>
                  </a:solidFill>
                  <a:effectLst/>
                  <a:latin typeface="+mn-lt"/>
                  <a:ea typeface="+mn-ea"/>
                  <a:cs typeface="+mn-cs"/>
                </a:rPr>
                <a:t>𝑖</a:t>
              </a:r>
              <a:r>
                <a:rPr lang="nl-BE" sz="1100" b="0" i="0">
                  <a:solidFill>
                    <a:schemeClr val="tx1"/>
                  </a:solidFill>
                  <a:effectLst/>
                  <a:latin typeface="Cambria Math" panose="02040503050406030204" pitchFamily="18" charset="0"/>
                  <a:ea typeface="+mn-ea"/>
                  <a:cs typeface="+mn-cs"/>
                </a:rPr>
                <a:t>+</a:t>
              </a:r>
              <a:r>
                <a:rPr lang="nl-BE" sz="1100" b="0" i="0">
                  <a:solidFill>
                    <a:schemeClr val="tx1"/>
                  </a:solidFill>
                  <a:effectLst/>
                  <a:latin typeface="+mn-lt"/>
                  <a:ea typeface="+mn-ea"/>
                  <a:cs typeface="+mn-cs"/>
                </a:rPr>
                <a:t>1)^</a:t>
              </a:r>
              <a:r>
                <a:rPr lang="nl-BE" sz="1100" b="0" i="0">
                  <a:solidFill>
                    <a:schemeClr val="tx1"/>
                  </a:solidFill>
                  <a:effectLst/>
                  <a:latin typeface="Cambria Math" panose="02040503050406030204" pitchFamily="18" charset="0"/>
                  <a:ea typeface="+mn-ea"/>
                  <a:cs typeface="+mn-cs"/>
                </a:rPr>
                <a:t>𝐾</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𝑝_𝑖𝑗</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 </a:t>
              </a:r>
              <a:r>
                <a:rPr lang="nl-BE" sz="1100" b="0" i="0">
                  <a:latin typeface="Cambria Math" panose="02040503050406030204" pitchFamily="18" charset="0"/>
                </a:rPr>
                <a:t> </a:t>
              </a:r>
              <a:r>
                <a:rPr lang="nl-BE" sz="1100"/>
                <a:t> </a:t>
              </a:r>
            </a:p>
          </xdr:txBody>
        </xdr:sp>
      </mc:Fallback>
    </mc:AlternateContent>
    <xdr:clientData/>
  </xdr:oneCellAnchor>
  <xdr:oneCellAnchor>
    <xdr:from>
      <xdr:col>6</xdr:col>
      <xdr:colOff>99060</xdr:colOff>
      <xdr:row>50</xdr:row>
      <xdr:rowOff>45720</xdr:rowOff>
    </xdr:from>
    <xdr:ext cx="1661160" cy="38100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D09B449-76AC-491F-AE60-4F88EA7F5FC1}"/>
                </a:ext>
              </a:extLst>
            </xdr:cNvPr>
            <xdr:cNvSpPr txBox="1"/>
          </xdr:nvSpPr>
          <xdr:spPr>
            <a:xfrm>
              <a:off x="3017520" y="1219200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nary>
                    <m:naryPr>
                      <m:chr m:val="∑"/>
                      <m:limLoc m:val="subSup"/>
                      <m:ctrlPr>
                        <a:rPr lang="nl-BE" sz="1100" i="1">
                          <a:latin typeface="Cambria Math" panose="02040503050406030204" pitchFamily="18" charset="0"/>
                        </a:rPr>
                      </m:ctrlPr>
                    </m:naryPr>
                    <m:sub>
                      <m:r>
                        <m:rPr>
                          <m:brk m:alnAt="25"/>
                        </m:rPr>
                        <a:rPr lang="nl-BE" sz="1100" b="0" i="1">
                          <a:latin typeface="Cambria Math" panose="02040503050406030204" pitchFamily="18" charset="0"/>
                        </a:rPr>
                        <m:t>𝑖</m:t>
                      </m:r>
                      <m:r>
                        <a:rPr lang="nl-BE" sz="1100" b="0" i="1">
                          <a:latin typeface="Cambria Math" panose="02040503050406030204" pitchFamily="18" charset="0"/>
                        </a:rPr>
                        <m:t>=2</m:t>
                      </m:r>
                    </m:sub>
                    <m:sup>
                      <m:r>
                        <a:rPr lang="nl-BE" sz="1100" b="0" i="1">
                          <a:latin typeface="Cambria Math" panose="02040503050406030204" pitchFamily="18" charset="0"/>
                        </a:rPr>
                        <m:t>𝐾</m:t>
                      </m:r>
                    </m:sup>
                    <m:e>
                      <m:r>
                        <a:rPr lang="nl-BE" sz="1100" b="0" i="1">
                          <a:latin typeface="Cambria Math" panose="02040503050406030204" pitchFamily="18" charset="0"/>
                        </a:rPr>
                        <m:t>(</m:t>
                      </m:r>
                      <m:r>
                        <m:rPr>
                          <m:sty m:val="p"/>
                        </m:rPr>
                        <a:rPr lang="nl-BE" sz="1100" b="0" i="0">
                          <a:latin typeface="Cambria Math" panose="02040503050406030204" pitchFamily="18" charset="0"/>
                        </a:rPr>
                        <m:t>max</m:t>
                      </m:r>
                      <m:r>
                        <a:rPr lang="nl-BE" sz="1100" b="0" i="1">
                          <a:latin typeface="Cambria Math" panose="02040503050406030204" pitchFamily="18" charset="0"/>
                        </a:rPr>
                        <m:t>⁡(</m:t>
                      </m:r>
                      <m:d>
                        <m:dPr>
                          <m:begChr m:val="|"/>
                          <m:endChr m:val="|"/>
                          <m:ctrlPr>
                            <a:rPr lang="nl-BE" sz="1100" b="0" i="1">
                              <a:latin typeface="Cambria Math" panose="02040503050406030204" pitchFamily="18" charset="0"/>
                            </a:rPr>
                          </m:ctrlPr>
                        </m:dPr>
                        <m:e>
                          <m:r>
                            <a:rPr lang="nl-BE" sz="1100" b="0" i="1">
                              <a:latin typeface="Cambria Math" panose="02040503050406030204" pitchFamily="18" charset="0"/>
                            </a:rPr>
                            <m:t>𝑖</m:t>
                          </m:r>
                          <m:r>
                            <a:rPr lang="nl-BE" sz="1100" b="0" i="1">
                              <a:latin typeface="Cambria Math" panose="02040503050406030204" pitchFamily="18" charset="0"/>
                            </a:rPr>
                            <m:t>−</m:t>
                          </m:r>
                          <m:r>
                            <a:rPr lang="nl-BE" sz="1100" b="0" i="1">
                              <a:latin typeface="Cambria Math" panose="02040503050406030204" pitchFamily="18" charset="0"/>
                            </a:rPr>
                            <m:t>𝐾</m:t>
                          </m:r>
                        </m:e>
                      </m:d>
                      <m:r>
                        <a:rPr lang="nl-BE" sz="1100" b="0" i="1">
                          <a:latin typeface="Cambria Math" panose="02040503050406030204" pitchFamily="18" charset="0"/>
                        </a:rPr>
                        <m:t>, </m:t>
                      </m:r>
                      <m:r>
                        <a:rPr lang="nl-BE" sz="1100" b="0" i="0">
                          <a:latin typeface="Cambria Math" panose="02040503050406030204" pitchFamily="18" charset="0"/>
                        </a:rPr>
                        <m:t>|</m:t>
                      </m:r>
                      <m:r>
                        <m:rPr>
                          <m:sty m:val="p"/>
                        </m:rPr>
                        <a:rPr lang="nl-BE" sz="1100" b="0" i="0">
                          <a:latin typeface="Cambria Math" panose="02040503050406030204" pitchFamily="18" charset="0"/>
                        </a:rPr>
                        <m:t>i</m:t>
                      </m:r>
                      <m:r>
                        <a:rPr lang="nl-BE" sz="1100" b="0" i="0">
                          <a:latin typeface="Cambria Math" panose="02040503050406030204" pitchFamily="18" charset="0"/>
                        </a:rPr>
                        <m:t>−1|</m:t>
                      </m:r>
                      <m:r>
                        <a:rPr lang="nl-BE" sz="1100" b="0" i="1">
                          <a:latin typeface="Cambria Math" panose="02040503050406030204" pitchFamily="18" charset="0"/>
                        </a:rPr>
                        <m:t>)</m:t>
                      </m:r>
                    </m:e>
                  </m:nary>
                  <m:r>
                    <a:rPr lang="nl-BE" sz="1100" b="0" i="1">
                      <a:latin typeface="Cambria Math" panose="02040503050406030204" pitchFamily="18" charset="0"/>
                    </a:rPr>
                    <m:t>∗</m:t>
                  </m:r>
                  <m:sSub>
                    <m:sSubPr>
                      <m:ctrlPr>
                        <a:rPr lang="nl-BE" sz="1100" b="0" i="1">
                          <a:latin typeface="Cambria Math" panose="02040503050406030204" pitchFamily="18" charset="0"/>
                        </a:rPr>
                      </m:ctrlPr>
                    </m:sSubPr>
                    <m:e>
                      <m:r>
                        <a:rPr lang="nl-BE" sz="1100" b="0" i="1">
                          <a:latin typeface="Cambria Math" panose="02040503050406030204" pitchFamily="18" charset="0"/>
                        </a:rPr>
                        <m:t>𝑁</m:t>
                      </m:r>
                    </m:e>
                    <m:sub>
                      <m:r>
                        <a:rPr lang="nl-BE" sz="1100" b="0" i="1">
                          <a:latin typeface="Cambria Math" panose="02040503050406030204" pitchFamily="18" charset="0"/>
                        </a:rPr>
                        <m:t>𝑖</m:t>
                      </m:r>
                    </m:sub>
                  </m:sSub>
                  <m:r>
                    <a:rPr lang="nl-BE" sz="1100" b="0" i="1">
                      <a:latin typeface="Cambria Math" panose="02040503050406030204" pitchFamily="18" charset="0"/>
                    </a:rPr>
                    <m:t> ∗ </m:t>
                  </m:r>
                  <m:nary>
                    <m:naryPr>
                      <m:chr m:val="∑"/>
                      <m:limLoc m:val="subSup"/>
                      <m:ctrlPr>
                        <a:rPr lang="nl-BE" sz="1100" i="1">
                          <a:solidFill>
                            <a:schemeClr val="tx1"/>
                          </a:solidFill>
                          <a:effectLst/>
                          <a:latin typeface="Cambria Math" panose="02040503050406030204" pitchFamily="18" charset="0"/>
                          <a:ea typeface="+mn-ea"/>
                          <a:cs typeface="+mn-cs"/>
                        </a:rPr>
                      </m:ctrlPr>
                    </m:naryPr>
                    <m:sub>
                      <m:r>
                        <m:rPr>
                          <m:brk m:alnAt="1"/>
                        </m:rPr>
                        <a:rPr lang="nl-BE" sz="1100" b="0" i="1">
                          <a:solidFill>
                            <a:schemeClr val="tx1"/>
                          </a:solidFill>
                          <a:effectLst/>
                          <a:latin typeface="Cambria Math" panose="02040503050406030204" pitchFamily="18" charset="0"/>
                          <a:ea typeface="+mn-ea"/>
                          <a:cs typeface="+mn-cs"/>
                        </a:rPr>
                        <m:t>𝑗</m:t>
                      </m:r>
                      <m:r>
                        <a:rPr lang="nl-BE" sz="1100" b="0" i="1">
                          <a:solidFill>
                            <a:schemeClr val="tx1"/>
                          </a:solidFill>
                          <a:effectLst/>
                          <a:latin typeface="Cambria Math" panose="02040503050406030204" pitchFamily="18" charset="0"/>
                          <a:ea typeface="+mn-ea"/>
                          <a:cs typeface="+mn-cs"/>
                        </a:rPr>
                        <m:t>=1</m:t>
                      </m:r>
                    </m:sub>
                    <m:sup>
                      <m:r>
                        <a:rPr lang="nl-BE" sz="1100" b="0" i="1">
                          <a:solidFill>
                            <a:schemeClr val="tx1"/>
                          </a:solidFill>
                          <a:effectLst/>
                          <a:latin typeface="Cambria Math" panose="02040503050406030204" pitchFamily="18" charset="0"/>
                          <a:ea typeface="+mn-ea"/>
                          <a:cs typeface="+mn-cs"/>
                        </a:rPr>
                        <m:t>𝑖</m:t>
                      </m:r>
                      <m:r>
                        <a:rPr lang="nl-BE" sz="1100" b="0" i="1">
                          <a:solidFill>
                            <a:schemeClr val="tx1"/>
                          </a:solidFill>
                          <a:effectLst/>
                          <a:latin typeface="Cambria Math" panose="02040503050406030204" pitchFamily="18" charset="0"/>
                          <a:ea typeface="+mn-ea"/>
                          <a:cs typeface="+mn-cs"/>
                        </a:rPr>
                        <m:t>−1</m:t>
                      </m:r>
                    </m:sup>
                    <m:e>
                      <m:r>
                        <a:rPr lang="nl-BE" sz="1100" b="0" i="1">
                          <a:solidFill>
                            <a:schemeClr val="tx1"/>
                          </a:solidFill>
                          <a:effectLst/>
                          <a:latin typeface="Cambria Math" panose="02040503050406030204" pitchFamily="18" charset="0"/>
                          <a:ea typeface="+mn-ea"/>
                          <a:cs typeface="+mn-cs"/>
                        </a:rPr>
                        <m:t>𝑝</m:t>
                      </m:r>
                      <m:r>
                        <a:rPr lang="nl-BE" sz="1100" b="0" i="1">
                          <a:solidFill>
                            <a:schemeClr val="tx1"/>
                          </a:solidFill>
                          <a:effectLst/>
                          <a:latin typeface="Cambria Math" panose="02040503050406030204" pitchFamily="18" charset="0"/>
                          <a:ea typeface="+mn-ea"/>
                          <a:cs typeface="+mn-cs"/>
                        </a:rPr>
                        <m:t>_</m:t>
                      </m:r>
                      <m:r>
                        <a:rPr lang="nl-BE" sz="1100" b="0" i="1">
                          <a:solidFill>
                            <a:schemeClr val="tx1"/>
                          </a:solidFill>
                          <a:effectLst/>
                          <a:latin typeface="Cambria Math" panose="02040503050406030204" pitchFamily="18" charset="0"/>
                          <a:ea typeface="+mn-ea"/>
                          <a:cs typeface="+mn-cs"/>
                        </a:rPr>
                        <m:t>𝑖𝑗</m:t>
                      </m:r>
                    </m:e>
                  </m:nary>
                  <m:r>
                    <a:rPr lang="nl-BE" sz="1100" b="0" i="1">
                      <a:latin typeface="Cambria Math" panose="02040503050406030204" pitchFamily="18" charset="0"/>
                    </a:rPr>
                    <m:t> </m:t>
                  </m:r>
                </m:oMath>
              </a14:m>
              <a:r>
                <a:rPr lang="nl-BE" sz="1100"/>
                <a:t> </a:t>
              </a:r>
            </a:p>
          </xdr:txBody>
        </xdr:sp>
      </mc:Choice>
      <mc:Fallback xmlns="">
        <xdr:sp macro="" textlink="">
          <xdr:nvSpPr>
            <xdr:cNvPr id="4" name="TextBox 3">
              <a:extLst>
                <a:ext uri="{FF2B5EF4-FFF2-40B4-BE49-F238E27FC236}">
                  <a16:creationId xmlns:a16="http://schemas.microsoft.com/office/drawing/2014/main" id="{9D09B449-76AC-491F-AE60-4F88EA7F5FC1}"/>
                </a:ext>
              </a:extLst>
            </xdr:cNvPr>
            <xdr:cNvSpPr txBox="1"/>
          </xdr:nvSpPr>
          <xdr:spPr>
            <a:xfrm>
              <a:off x="3017520" y="1219200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nl-BE" sz="1100" i="0">
                  <a:latin typeface="Cambria Math" panose="02040503050406030204" pitchFamily="18" charset="0"/>
                </a:rPr>
                <a:t>∑26_(</a:t>
              </a:r>
              <a:r>
                <a:rPr lang="nl-BE" sz="1100" b="0" i="0">
                  <a:latin typeface="Cambria Math" panose="02040503050406030204" pitchFamily="18" charset="0"/>
                </a:rPr>
                <a:t>𝑖=2)^𝐾▒〖(max⁡(|𝑖−𝐾|, </a:t>
              </a:r>
              <a:r>
                <a:rPr lang="nl-BE" sz="1100" b="0" i="0">
                  <a:latin typeface="+mj-lt"/>
                </a:rPr>
                <a:t>|i-1|</a:t>
              </a:r>
              <a:r>
                <a:rPr lang="nl-BE" sz="1100" b="0" i="0">
                  <a:latin typeface="Cambria Math" panose="02040503050406030204" pitchFamily="18" charset="0"/>
                </a:rPr>
                <a:t>)〗∗𝑁_𝑖  ∗ </a:t>
              </a:r>
              <a:r>
                <a:rPr lang="nl-BE" sz="1100" i="0">
                  <a:solidFill>
                    <a:schemeClr val="tx1"/>
                  </a:solidFill>
                  <a:effectLst/>
                  <a:latin typeface="+mn-lt"/>
                  <a:ea typeface="+mn-ea"/>
                  <a:cs typeface="+mn-cs"/>
                </a:rPr>
                <a:t>∑2</a:t>
              </a:r>
              <a:r>
                <a:rPr lang="nl-BE" sz="1100" b="0" i="0">
                  <a:solidFill>
                    <a:schemeClr val="tx1"/>
                  </a:solidFill>
                  <a:effectLst/>
                  <a:latin typeface="+mn-lt"/>
                  <a:ea typeface="+mn-ea"/>
                  <a:cs typeface="+mn-cs"/>
                </a:rPr>
                <a:t>_(</a:t>
              </a:r>
              <a:r>
                <a:rPr lang="nl-BE" sz="1100" b="0" i="0">
                  <a:solidFill>
                    <a:schemeClr val="tx1"/>
                  </a:solidFill>
                  <a:effectLst/>
                  <a:latin typeface="Cambria Math" panose="02040503050406030204" pitchFamily="18" charset="0"/>
                  <a:ea typeface="+mn-ea"/>
                  <a:cs typeface="+mn-cs"/>
                </a:rPr>
                <a:t>𝑗=1</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𝑖−1</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𝑝_𝑖𝑗</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 </a:t>
              </a:r>
              <a:r>
                <a:rPr lang="nl-BE" sz="1100" b="0" i="0">
                  <a:latin typeface="Cambria Math" panose="02040503050406030204" pitchFamily="18" charset="0"/>
                </a:rPr>
                <a:t> </a:t>
              </a:r>
              <a:r>
                <a:rPr lang="nl-BE" sz="1100"/>
                <a:t> </a:t>
              </a:r>
            </a:p>
          </xdr:txBody>
        </xdr:sp>
      </mc:Fallback>
    </mc:AlternateContent>
    <xdr:clientData/>
  </xdr:oneCellAnchor>
  <xdr:oneCellAnchor>
    <xdr:from>
      <xdr:col>6</xdr:col>
      <xdr:colOff>114300</xdr:colOff>
      <xdr:row>31</xdr:row>
      <xdr:rowOff>190500</xdr:rowOff>
    </xdr:from>
    <xdr:ext cx="1143005" cy="365613"/>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8D529B0C-FAF3-4C02-B38A-53D90E496F1C}"/>
                </a:ext>
              </a:extLst>
            </xdr:cNvPr>
            <xdr:cNvSpPr txBox="1"/>
          </xdr:nvSpPr>
          <xdr:spPr>
            <a:xfrm>
              <a:off x="3032760" y="5516880"/>
              <a:ext cx="1143005"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nl-BE" sz="1100" i="1">
                            <a:latin typeface="Cambria Math" panose="02040503050406030204" pitchFamily="18" charset="0"/>
                          </a:rPr>
                        </m:ctrlPr>
                      </m:sSubPr>
                      <m:e>
                        <m:r>
                          <a:rPr lang="nl-BE" sz="1100" b="0" i="1">
                            <a:latin typeface="Cambria Math" panose="02040503050406030204" pitchFamily="18" charset="0"/>
                          </a:rPr>
                          <m:t>𝑅</m:t>
                        </m:r>
                      </m:e>
                      <m:sub>
                        <m:r>
                          <a:rPr lang="nl-BE" sz="1100" b="0" i="1">
                            <a:latin typeface="Cambria Math" panose="02040503050406030204" pitchFamily="18" charset="0"/>
                          </a:rPr>
                          <m:t>𝑖</m:t>
                        </m:r>
                      </m:sub>
                    </m:sSub>
                    <m:r>
                      <a:rPr lang="nl-BE" sz="1100" b="0" i="1">
                        <a:latin typeface="Cambria Math" panose="02040503050406030204" pitchFamily="18" charset="0"/>
                      </a:rPr>
                      <m:t>= </m:t>
                    </m:r>
                    <m:sSub>
                      <m:sSubPr>
                        <m:ctrlPr>
                          <a:rPr lang="nl-BE" sz="1100" b="0" i="1">
                            <a:latin typeface="Cambria Math" panose="02040503050406030204" pitchFamily="18" charset="0"/>
                          </a:rPr>
                        </m:ctrlPr>
                      </m:sSubPr>
                      <m:e>
                        <m:r>
                          <a:rPr lang="nl-BE" sz="1100" b="0" i="1">
                            <a:latin typeface="Cambria Math" panose="02040503050406030204" pitchFamily="18" charset="0"/>
                          </a:rPr>
                          <m:t>𝑁</m:t>
                        </m:r>
                      </m:e>
                      <m:sub>
                        <m:r>
                          <a:rPr lang="nl-BE" sz="1100" b="0" i="1">
                            <a:latin typeface="Cambria Math" panose="02040503050406030204" pitchFamily="18" charset="0"/>
                          </a:rPr>
                          <m:t>𝑖</m:t>
                        </m:r>
                      </m:sub>
                    </m:sSub>
                    <m:r>
                      <a:rPr lang="nl-BE" sz="1100" b="0" i="1">
                        <a:latin typeface="Cambria Math" panose="02040503050406030204" pitchFamily="18" charset="0"/>
                      </a:rPr>
                      <m:t>/</m:t>
                    </m:r>
                    <m:nary>
                      <m:naryPr>
                        <m:chr m:val="∑"/>
                        <m:limLoc m:val="subSup"/>
                        <m:ctrlPr>
                          <a:rPr lang="nl-BE" sz="1100" b="0" i="1">
                            <a:latin typeface="Cambria Math" panose="02040503050406030204" pitchFamily="18" charset="0"/>
                          </a:rPr>
                        </m:ctrlPr>
                      </m:naryPr>
                      <m:sub>
                        <m:r>
                          <m:rPr>
                            <m:brk m:alnAt="25"/>
                          </m:rPr>
                          <a:rPr lang="nl-BE" sz="1100" b="0" i="1">
                            <a:latin typeface="Cambria Math" panose="02040503050406030204" pitchFamily="18" charset="0"/>
                          </a:rPr>
                          <m:t>𝑗</m:t>
                        </m:r>
                        <m:r>
                          <a:rPr lang="nl-BE" sz="1100" b="0" i="1">
                            <a:latin typeface="Cambria Math" panose="02040503050406030204" pitchFamily="18" charset="0"/>
                          </a:rPr>
                          <m:t>=1</m:t>
                        </m:r>
                      </m:sub>
                      <m:sup>
                        <m:r>
                          <a:rPr lang="nl-BE" sz="1100" b="0" i="1">
                            <a:latin typeface="Cambria Math" panose="02040503050406030204" pitchFamily="18" charset="0"/>
                          </a:rPr>
                          <m:t>𝐾</m:t>
                        </m:r>
                      </m:sup>
                      <m:e>
                        <m:sSub>
                          <m:sSubPr>
                            <m:ctrlPr>
                              <a:rPr lang="nl-BE" sz="1100" b="0" i="1">
                                <a:solidFill>
                                  <a:schemeClr val="tx1"/>
                                </a:solidFill>
                                <a:effectLst/>
                                <a:latin typeface="Cambria Math" panose="02040503050406030204" pitchFamily="18" charset="0"/>
                                <a:ea typeface="+mn-ea"/>
                                <a:cs typeface="+mn-cs"/>
                              </a:rPr>
                            </m:ctrlPr>
                          </m:sSubPr>
                          <m:e>
                            <m:r>
                              <a:rPr lang="nl-BE" sz="1100" b="0" i="1">
                                <a:solidFill>
                                  <a:schemeClr val="tx1"/>
                                </a:solidFill>
                                <a:effectLst/>
                                <a:latin typeface="Cambria Math" panose="02040503050406030204" pitchFamily="18" charset="0"/>
                                <a:ea typeface="+mn-ea"/>
                                <a:cs typeface="+mn-cs"/>
                              </a:rPr>
                              <m:t>𝑁</m:t>
                            </m:r>
                          </m:e>
                          <m:sub>
                            <m:r>
                              <a:rPr lang="nl-BE" sz="1100" b="0" i="1">
                                <a:solidFill>
                                  <a:schemeClr val="tx1"/>
                                </a:solidFill>
                                <a:effectLst/>
                                <a:latin typeface="Cambria Math" panose="02040503050406030204" pitchFamily="18" charset="0"/>
                                <a:ea typeface="+mn-ea"/>
                                <a:cs typeface="+mn-cs"/>
                              </a:rPr>
                              <m:t>𝑗</m:t>
                            </m:r>
                          </m:sub>
                        </m:sSub>
                      </m:e>
                    </m:nary>
                  </m:oMath>
                </m:oMathPara>
              </a14:m>
              <a:endParaRPr lang="nl-BE" sz="1100"/>
            </a:p>
          </xdr:txBody>
        </xdr:sp>
      </mc:Choice>
      <mc:Fallback xmlns="">
        <xdr:sp macro="" textlink="">
          <xdr:nvSpPr>
            <xdr:cNvPr id="5" name="TextBox 4">
              <a:extLst>
                <a:ext uri="{FF2B5EF4-FFF2-40B4-BE49-F238E27FC236}">
                  <a16:creationId xmlns:a16="http://schemas.microsoft.com/office/drawing/2014/main" id="{8D529B0C-FAF3-4C02-B38A-53D90E496F1C}"/>
                </a:ext>
              </a:extLst>
            </xdr:cNvPr>
            <xdr:cNvSpPr txBox="1"/>
          </xdr:nvSpPr>
          <xdr:spPr>
            <a:xfrm>
              <a:off x="3032760" y="5516880"/>
              <a:ext cx="1143005"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nl-BE" sz="1100" b="0" i="0">
                  <a:latin typeface="Cambria Math" panose="02040503050406030204" pitchFamily="18" charset="0"/>
                </a:rPr>
                <a:t>𝑅_𝑖= 𝑁_𝑖/∑26_(𝑗=1)^𝐾▒</a:t>
              </a:r>
              <a:r>
                <a:rPr lang="nl-BE" sz="1100" b="0" i="0">
                  <a:solidFill>
                    <a:schemeClr val="tx1"/>
                  </a:solidFill>
                  <a:effectLst/>
                  <a:latin typeface="+mn-lt"/>
                  <a:ea typeface="+mn-ea"/>
                  <a:cs typeface="+mn-cs"/>
                </a:rPr>
                <a:t>𝑁_</a:t>
              </a:r>
              <a:r>
                <a:rPr lang="nl-BE" sz="1100" b="0" i="0">
                  <a:solidFill>
                    <a:schemeClr val="tx1"/>
                  </a:solidFill>
                  <a:effectLst/>
                  <a:latin typeface="Cambria Math" panose="02040503050406030204" pitchFamily="18" charset="0"/>
                  <a:ea typeface="+mn-ea"/>
                  <a:cs typeface="+mn-cs"/>
                </a:rPr>
                <a:t>𝑗 </a:t>
              </a:r>
              <a:endParaRPr lang="nl-BE" sz="1100"/>
            </a:p>
          </xdr:txBody>
        </xdr:sp>
      </mc:Fallback>
    </mc:AlternateContent>
    <xdr:clientData/>
  </xdr:oneCellAnchor>
  <xdr:oneCellAnchor>
    <xdr:from>
      <xdr:col>6</xdr:col>
      <xdr:colOff>137160</xdr:colOff>
      <xdr:row>32</xdr:row>
      <xdr:rowOff>274320</xdr:rowOff>
    </xdr:from>
    <xdr:ext cx="1114023" cy="36561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1AE058AC-B996-460D-A6A9-262E201F0F71}"/>
                </a:ext>
              </a:extLst>
            </xdr:cNvPr>
            <xdr:cNvSpPr txBox="1"/>
          </xdr:nvSpPr>
          <xdr:spPr>
            <a:xfrm>
              <a:off x="3055620" y="6515100"/>
              <a:ext cx="1114023"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nl-BE" sz="1100" i="1">
                            <a:latin typeface="Cambria Math" panose="02040503050406030204" pitchFamily="18" charset="0"/>
                          </a:rPr>
                        </m:ctrlPr>
                      </m:sSubPr>
                      <m:e>
                        <m:r>
                          <a:rPr lang="nl-BE" sz="1100" b="0" i="1">
                            <a:latin typeface="Cambria Math" panose="02040503050406030204" pitchFamily="18" charset="0"/>
                          </a:rPr>
                          <m:t>𝐸</m:t>
                        </m:r>
                      </m:e>
                      <m:sub>
                        <m:r>
                          <a:rPr lang="nl-BE" sz="1100" b="0" i="1">
                            <a:latin typeface="Cambria Math" panose="02040503050406030204" pitchFamily="18" charset="0"/>
                          </a:rPr>
                          <m:t>𝑖</m:t>
                        </m:r>
                      </m:sub>
                    </m:sSub>
                    <m:r>
                      <a:rPr lang="nl-BE" sz="1100" b="0" i="1">
                        <a:latin typeface="Cambria Math" panose="02040503050406030204" pitchFamily="18" charset="0"/>
                      </a:rPr>
                      <m:t>= </m:t>
                    </m:r>
                    <m:sSub>
                      <m:sSubPr>
                        <m:ctrlPr>
                          <a:rPr lang="nl-BE" sz="1100" b="0" i="1">
                            <a:latin typeface="Cambria Math" panose="02040503050406030204" pitchFamily="18" charset="0"/>
                          </a:rPr>
                        </m:ctrlPr>
                      </m:sSubPr>
                      <m:e>
                        <m:r>
                          <a:rPr lang="nl-BE" sz="1100" b="0" i="1">
                            <a:latin typeface="Cambria Math" panose="02040503050406030204" pitchFamily="18" charset="0"/>
                          </a:rPr>
                          <m:t>𝐸</m:t>
                        </m:r>
                      </m:e>
                      <m:sub>
                        <m:r>
                          <a:rPr lang="nl-BE" sz="1100" b="0" i="1">
                            <a:latin typeface="Cambria Math" panose="02040503050406030204" pitchFamily="18" charset="0"/>
                          </a:rPr>
                          <m:t>𝑖</m:t>
                        </m:r>
                      </m:sub>
                    </m:sSub>
                    <m:r>
                      <a:rPr lang="nl-BE" sz="1100" b="0" i="1">
                        <a:latin typeface="Cambria Math" panose="02040503050406030204" pitchFamily="18" charset="0"/>
                      </a:rPr>
                      <m:t>/</m:t>
                    </m:r>
                    <m:nary>
                      <m:naryPr>
                        <m:chr m:val="∑"/>
                        <m:limLoc m:val="subSup"/>
                        <m:ctrlPr>
                          <a:rPr lang="nl-BE" sz="1100" b="0" i="1">
                            <a:latin typeface="Cambria Math" panose="02040503050406030204" pitchFamily="18" charset="0"/>
                          </a:rPr>
                        </m:ctrlPr>
                      </m:naryPr>
                      <m:sub>
                        <m:r>
                          <m:rPr>
                            <m:brk m:alnAt="25"/>
                          </m:rPr>
                          <a:rPr lang="nl-BE" sz="1100" b="0" i="1">
                            <a:latin typeface="Cambria Math" panose="02040503050406030204" pitchFamily="18" charset="0"/>
                          </a:rPr>
                          <m:t>𝑗</m:t>
                        </m:r>
                        <m:r>
                          <a:rPr lang="nl-BE" sz="1100" b="0" i="1">
                            <a:latin typeface="Cambria Math" panose="02040503050406030204" pitchFamily="18" charset="0"/>
                          </a:rPr>
                          <m:t>=1</m:t>
                        </m:r>
                      </m:sub>
                      <m:sup>
                        <m:r>
                          <a:rPr lang="nl-BE" sz="1100" b="0" i="1">
                            <a:latin typeface="Cambria Math" panose="02040503050406030204" pitchFamily="18" charset="0"/>
                          </a:rPr>
                          <m:t>𝐾</m:t>
                        </m:r>
                      </m:sup>
                      <m:e>
                        <m:sSub>
                          <m:sSubPr>
                            <m:ctrlPr>
                              <a:rPr lang="nl-BE" sz="1100" b="0" i="1">
                                <a:solidFill>
                                  <a:schemeClr val="tx1"/>
                                </a:solidFill>
                                <a:effectLst/>
                                <a:latin typeface="Cambria Math" panose="02040503050406030204" pitchFamily="18" charset="0"/>
                                <a:ea typeface="+mn-ea"/>
                                <a:cs typeface="+mn-cs"/>
                              </a:rPr>
                            </m:ctrlPr>
                          </m:sSubPr>
                          <m:e>
                            <m:r>
                              <a:rPr lang="nl-BE" sz="1100" b="0" i="1">
                                <a:solidFill>
                                  <a:schemeClr val="tx1"/>
                                </a:solidFill>
                                <a:effectLst/>
                                <a:latin typeface="Cambria Math" panose="02040503050406030204" pitchFamily="18" charset="0"/>
                                <a:ea typeface="+mn-ea"/>
                                <a:cs typeface="+mn-cs"/>
                              </a:rPr>
                              <m:t>𝐸</m:t>
                            </m:r>
                          </m:e>
                          <m:sub>
                            <m:r>
                              <a:rPr lang="nl-BE" sz="1100" b="0" i="1">
                                <a:solidFill>
                                  <a:schemeClr val="tx1"/>
                                </a:solidFill>
                                <a:effectLst/>
                                <a:latin typeface="Cambria Math" panose="02040503050406030204" pitchFamily="18" charset="0"/>
                                <a:ea typeface="+mn-ea"/>
                                <a:cs typeface="+mn-cs"/>
                              </a:rPr>
                              <m:t>𝑗</m:t>
                            </m:r>
                          </m:sub>
                        </m:sSub>
                      </m:e>
                    </m:nary>
                  </m:oMath>
                </m:oMathPara>
              </a14:m>
              <a:endParaRPr lang="nl-BE" sz="1100"/>
            </a:p>
          </xdr:txBody>
        </xdr:sp>
      </mc:Choice>
      <mc:Fallback xmlns="">
        <xdr:sp macro="" textlink="">
          <xdr:nvSpPr>
            <xdr:cNvPr id="6" name="TextBox 5">
              <a:extLst>
                <a:ext uri="{FF2B5EF4-FFF2-40B4-BE49-F238E27FC236}">
                  <a16:creationId xmlns:a16="http://schemas.microsoft.com/office/drawing/2014/main" id="{1AE058AC-B996-460D-A6A9-262E201F0F71}"/>
                </a:ext>
              </a:extLst>
            </xdr:cNvPr>
            <xdr:cNvSpPr txBox="1"/>
          </xdr:nvSpPr>
          <xdr:spPr>
            <a:xfrm>
              <a:off x="3055620" y="6515100"/>
              <a:ext cx="1114023"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nl-BE" sz="1100" b="0" i="0">
                  <a:latin typeface="Cambria Math" panose="02040503050406030204" pitchFamily="18" charset="0"/>
                </a:rPr>
                <a:t>𝐸_𝑖= 𝐸_𝑖/∑26_(𝑗=1)^𝐾▒</a:t>
              </a:r>
              <a:r>
                <a:rPr lang="nl-BE" sz="1100" b="0" i="0">
                  <a:solidFill>
                    <a:schemeClr val="tx1"/>
                  </a:solidFill>
                  <a:effectLst/>
                  <a:latin typeface="Cambria Math" panose="02040503050406030204" pitchFamily="18" charset="0"/>
                  <a:ea typeface="+mn-ea"/>
                  <a:cs typeface="+mn-cs"/>
                </a:rPr>
                <a:t>𝐸</a:t>
              </a:r>
              <a:r>
                <a:rPr lang="nl-BE" sz="1100" b="0" i="0">
                  <a:solidFill>
                    <a:schemeClr val="tx1"/>
                  </a:solidFill>
                  <a:effectLst/>
                  <a:latin typeface="+mn-lt"/>
                  <a:ea typeface="+mn-ea"/>
                  <a:cs typeface="+mn-cs"/>
                </a:rPr>
                <a:t>_</a:t>
              </a:r>
              <a:r>
                <a:rPr lang="nl-BE" sz="1100" b="0" i="0">
                  <a:solidFill>
                    <a:schemeClr val="tx1"/>
                  </a:solidFill>
                  <a:effectLst/>
                  <a:latin typeface="Cambria Math" panose="02040503050406030204" pitchFamily="18" charset="0"/>
                  <a:ea typeface="+mn-ea"/>
                  <a:cs typeface="+mn-cs"/>
                </a:rPr>
                <a:t>𝑗 </a:t>
              </a:r>
              <a:endParaRPr lang="nl-BE"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2</xdr:col>
      <xdr:colOff>0</xdr:colOff>
      <xdr:row>2</xdr:row>
      <xdr:rowOff>0</xdr:rowOff>
    </xdr:from>
    <xdr:to>
      <xdr:col>7</xdr:col>
      <xdr:colOff>7620</xdr:colOff>
      <xdr:row>4</xdr:row>
      <xdr:rowOff>91440</xdr:rowOff>
    </xdr:to>
    <xdr:sp macro="" textlink="">
      <xdr:nvSpPr>
        <xdr:cNvPr id="3" name="TextBox 2">
          <a:extLst>
            <a:ext uri="{FF2B5EF4-FFF2-40B4-BE49-F238E27FC236}">
              <a16:creationId xmlns:a16="http://schemas.microsoft.com/office/drawing/2014/main" id="{4BF80D0A-3538-4568-AF16-2230F86EED2D}"/>
            </a:ext>
          </a:extLst>
        </xdr:cNvPr>
        <xdr:cNvSpPr txBox="1"/>
      </xdr:nvSpPr>
      <xdr:spPr>
        <a:xfrm>
          <a:off x="1295400" y="365760"/>
          <a:ext cx="719328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baseline="0"/>
            <a:t>Commit and push to github + Send Brent a mail: mind duplicates still present, option to delete them remains</a:t>
          </a:r>
        </a:p>
        <a:p>
          <a:r>
            <a:rPr lang="nl-BE" sz="1100" baseline="0"/>
            <a:t>Stuff that is not yet implemented is highlighted in red</a:t>
          </a:r>
          <a:endParaRPr lang="nl-BE"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FSO%20Advisory%20All\2.%20FSO%20Advisory%20_%20Solutions\3.%20Risk\2.%20Data%20Quality\1.%20Conceptual\DataQuality_Testing_Conceptua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Read Me"/>
      <sheetName val="0.1 Don't Forget!"/>
      <sheetName val="1. Governance"/>
      <sheetName val="2. Definitions"/>
      <sheetName val="2.1 Data Dictionary"/>
      <sheetName val="2.2 Metrics"/>
      <sheetName val="3. Enablers"/>
      <sheetName val="3.1 Fact-Sheet"/>
      <sheetName val="3.2 Monitoring"/>
      <sheetName val="4. Assessment Framework"/>
      <sheetName val="4.1 Completeness"/>
      <sheetName val="4.2 Uniqueness"/>
      <sheetName val="4.3 Accuracy"/>
      <sheetName val="4.4 Validity"/>
      <sheetName val="4.5 Consistency"/>
      <sheetName val="4.6 Timeliness"/>
      <sheetName val="4.7 Traceability"/>
      <sheetName val="5. Issue Log"/>
      <sheetName val="6. Logbook"/>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81"/>
  <sheetViews>
    <sheetView workbookViewId="0">
      <pane ySplit="1" topLeftCell="A41" activePane="bottomLeft" state="frozen"/>
      <selection pane="bottomLeft" activeCell="A41" sqref="A41"/>
    </sheetView>
  </sheetViews>
  <sheetFormatPr defaultColWidth="8.6640625" defaultRowHeight="14.4" x14ac:dyDescent="0.3"/>
  <cols>
    <col min="1" max="1" width="30.6640625" bestFit="1" customWidth="1"/>
    <col min="2" max="2" width="196.6640625" bestFit="1" customWidth="1"/>
    <col min="3" max="3" width="118.6640625" customWidth="1"/>
    <col min="9" max="9" width="25" bestFit="1" customWidth="1"/>
  </cols>
  <sheetData>
    <row r="1" spans="1:3" ht="15.6" x14ac:dyDescent="0.3">
      <c r="A1" s="6" t="s">
        <v>0</v>
      </c>
      <c r="B1" s="6" t="s">
        <v>1</v>
      </c>
    </row>
    <row r="2" spans="1:3" x14ac:dyDescent="0.3">
      <c r="A2" s="2" t="s">
        <v>2</v>
      </c>
      <c r="B2" s="1" t="s">
        <v>3</v>
      </c>
    </row>
    <row r="3" spans="1:3" x14ac:dyDescent="0.3">
      <c r="A3" s="2" t="s">
        <v>4</v>
      </c>
      <c r="B3" s="1" t="s">
        <v>5</v>
      </c>
    </row>
    <row r="4" spans="1:3" x14ac:dyDescent="0.3">
      <c r="A4" s="2" t="s">
        <v>6</v>
      </c>
      <c r="B4" s="2" t="s">
        <v>7</v>
      </c>
    </row>
    <row r="5" spans="1:3" x14ac:dyDescent="0.3">
      <c r="A5" s="2" t="s">
        <v>8</v>
      </c>
      <c r="B5" s="2" t="s">
        <v>9</v>
      </c>
    </row>
    <row r="6" spans="1:3" x14ac:dyDescent="0.3">
      <c r="A6" s="2" t="s">
        <v>10</v>
      </c>
      <c r="B6" s="1" t="s">
        <v>11</v>
      </c>
    </row>
    <row r="7" spans="1:3" x14ac:dyDescent="0.3">
      <c r="A7" s="2" t="s">
        <v>12</v>
      </c>
      <c r="B7" s="1" t="s">
        <v>13</v>
      </c>
    </row>
    <row r="8" spans="1:3" x14ac:dyDescent="0.3">
      <c r="A8" s="2" t="s">
        <v>14</v>
      </c>
      <c r="B8" s="1" t="s">
        <v>15</v>
      </c>
    </row>
    <row r="9" spans="1:3" ht="18" customHeight="1" x14ac:dyDescent="0.3">
      <c r="A9" s="2" t="s">
        <v>16</v>
      </c>
      <c r="B9" s="1" t="s">
        <v>17</v>
      </c>
    </row>
    <row r="10" spans="1:3" x14ac:dyDescent="0.3">
      <c r="A10" s="2" t="s">
        <v>18</v>
      </c>
      <c r="B10" s="1" t="s">
        <v>19</v>
      </c>
    </row>
    <row r="11" spans="1:3" ht="13.95" customHeight="1" x14ac:dyDescent="0.3">
      <c r="A11" s="2" t="s">
        <v>20</v>
      </c>
      <c r="B11" s="2" t="s">
        <v>21</v>
      </c>
    </row>
    <row r="12" spans="1:3" x14ac:dyDescent="0.3">
      <c r="A12" s="2" t="s">
        <v>22</v>
      </c>
      <c r="B12" s="1" t="s">
        <v>23</v>
      </c>
    </row>
    <row r="13" spans="1:3" x14ac:dyDescent="0.3">
      <c r="A13" s="2" t="s">
        <v>24</v>
      </c>
      <c r="B13" s="1" t="s">
        <v>25</v>
      </c>
    </row>
    <row r="14" spans="1:3" x14ac:dyDescent="0.3">
      <c r="A14" s="2" t="s">
        <v>26</v>
      </c>
      <c r="B14" s="1" t="s">
        <v>27</v>
      </c>
    </row>
    <row r="15" spans="1:3" x14ac:dyDescent="0.3">
      <c r="A15" s="2" t="s">
        <v>28</v>
      </c>
      <c r="B15" s="1" t="s">
        <v>29</v>
      </c>
      <c r="C15" s="10"/>
    </row>
    <row r="16" spans="1:3" x14ac:dyDescent="0.3">
      <c r="A16" s="2" t="s">
        <v>30</v>
      </c>
      <c r="B16" s="1" t="s">
        <v>31</v>
      </c>
      <c r="C16" s="10"/>
    </row>
    <row r="17" spans="1:3" x14ac:dyDescent="0.3">
      <c r="A17" s="2" t="s">
        <v>32</v>
      </c>
      <c r="B17" s="1" t="s">
        <v>33</v>
      </c>
    </row>
    <row r="18" spans="1:3" ht="13.95" customHeight="1" x14ac:dyDescent="0.3">
      <c r="A18" s="2" t="s">
        <v>34</v>
      </c>
      <c r="B18" s="1" t="s">
        <v>35</v>
      </c>
    </row>
    <row r="19" spans="1:3" x14ac:dyDescent="0.3">
      <c r="A19" s="2" t="s">
        <v>36</v>
      </c>
      <c r="B19" s="1" t="s">
        <v>37</v>
      </c>
    </row>
    <row r="20" spans="1:3" x14ac:dyDescent="0.3">
      <c r="A20" s="2" t="s">
        <v>38</v>
      </c>
      <c r="B20" s="1" t="s">
        <v>39</v>
      </c>
    </row>
    <row r="21" spans="1:3" x14ac:dyDescent="0.3">
      <c r="A21" s="2" t="s">
        <v>40</v>
      </c>
      <c r="B21" s="1" t="s">
        <v>41</v>
      </c>
    </row>
    <row r="22" spans="1:3" x14ac:dyDescent="0.3">
      <c r="A22" s="2" t="s">
        <v>42</v>
      </c>
      <c r="B22" s="1" t="s">
        <v>43</v>
      </c>
    </row>
    <row r="23" spans="1:3" x14ac:dyDescent="0.3">
      <c r="A23" s="2" t="s">
        <v>44</v>
      </c>
      <c r="B23" s="1" t="s">
        <v>45</v>
      </c>
    </row>
    <row r="24" spans="1:3" x14ac:dyDescent="0.3">
      <c r="A24" s="2" t="s">
        <v>46</v>
      </c>
      <c r="B24" s="1" t="s">
        <v>47</v>
      </c>
    </row>
    <row r="25" spans="1:3" x14ac:dyDescent="0.3">
      <c r="A25" s="2" t="s">
        <v>48</v>
      </c>
      <c r="B25" s="1" t="s">
        <v>49</v>
      </c>
    </row>
    <row r="26" spans="1:3" x14ac:dyDescent="0.3">
      <c r="A26" s="2" t="s">
        <v>50</v>
      </c>
      <c r="B26" s="1" t="s">
        <v>51</v>
      </c>
    </row>
    <row r="27" spans="1:3" x14ac:dyDescent="0.3">
      <c r="A27" s="2" t="s">
        <v>52</v>
      </c>
      <c r="B27" s="1" t="s">
        <v>53</v>
      </c>
    </row>
    <row r="28" spans="1:3" x14ac:dyDescent="0.3">
      <c r="A28" s="2" t="s">
        <v>54</v>
      </c>
      <c r="B28" s="1" t="s">
        <v>55</v>
      </c>
    </row>
    <row r="29" spans="1:3" x14ac:dyDescent="0.3">
      <c r="A29" s="2" t="s">
        <v>56</v>
      </c>
      <c r="B29" s="1" t="s">
        <v>57</v>
      </c>
      <c r="C29" s="10"/>
    </row>
    <row r="30" spans="1:3" x14ac:dyDescent="0.3">
      <c r="A30" s="2" t="s">
        <v>58</v>
      </c>
      <c r="B30" s="1" t="s">
        <v>59</v>
      </c>
      <c r="C30" s="10"/>
    </row>
    <row r="31" spans="1:3" ht="18" customHeight="1" x14ac:dyDescent="0.3">
      <c r="A31" s="2" t="s">
        <v>60</v>
      </c>
      <c r="B31" s="1" t="s">
        <v>61</v>
      </c>
    </row>
    <row r="32" spans="1:3" x14ac:dyDescent="0.3">
      <c r="A32" s="2" t="s">
        <v>62</v>
      </c>
      <c r="B32" s="1" t="s">
        <v>63</v>
      </c>
    </row>
    <row r="33" spans="1:2" x14ac:dyDescent="0.3">
      <c r="A33" s="2" t="s">
        <v>64</v>
      </c>
      <c r="B33" s="1" t="s">
        <v>65</v>
      </c>
    </row>
    <row r="34" spans="1:2" s="12" customFormat="1" x14ac:dyDescent="0.3">
      <c r="A34" s="11" t="s">
        <v>66</v>
      </c>
      <c r="B34" s="13" t="s">
        <v>67</v>
      </c>
    </row>
    <row r="35" spans="1:2" x14ac:dyDescent="0.3">
      <c r="A35" s="2" t="s">
        <v>68</v>
      </c>
      <c r="B35" s="1" t="s">
        <v>69</v>
      </c>
    </row>
    <row r="36" spans="1:2" x14ac:dyDescent="0.3">
      <c r="A36" s="2" t="s">
        <v>70</v>
      </c>
      <c r="B36" s="1" t="s">
        <v>71</v>
      </c>
    </row>
    <row r="37" spans="1:2" x14ac:dyDescent="0.3">
      <c r="A37" s="2" t="s">
        <v>72</v>
      </c>
      <c r="B37" s="2" t="s">
        <v>73</v>
      </c>
    </row>
    <row r="38" spans="1:2" x14ac:dyDescent="0.3">
      <c r="A38" s="2" t="s">
        <v>74</v>
      </c>
      <c r="B38" s="1" t="s">
        <v>75</v>
      </c>
    </row>
    <row r="39" spans="1:2" x14ac:dyDescent="0.3">
      <c r="A39" s="2" t="s">
        <v>76</v>
      </c>
      <c r="B39" s="1" t="s">
        <v>77</v>
      </c>
    </row>
    <row r="40" spans="1:2" x14ac:dyDescent="0.3">
      <c r="A40" s="2" t="s">
        <v>78</v>
      </c>
      <c r="B40" s="1" t="s">
        <v>79</v>
      </c>
    </row>
    <row r="41" spans="1:2" s="12" customFormat="1" ht="16.2" customHeight="1" x14ac:dyDescent="0.3">
      <c r="A41" s="11" t="s">
        <v>80</v>
      </c>
      <c r="B41" s="13" t="s">
        <v>81</v>
      </c>
    </row>
    <row r="42" spans="1:2" x14ac:dyDescent="0.3">
      <c r="A42" s="2" t="s">
        <v>82</v>
      </c>
      <c r="B42" s="1" t="s">
        <v>83</v>
      </c>
    </row>
    <row r="43" spans="1:2" ht="28.8" x14ac:dyDescent="0.3">
      <c r="A43" s="2" t="s">
        <v>84</v>
      </c>
      <c r="B43" s="1" t="s">
        <v>85</v>
      </c>
    </row>
    <row r="44" spans="1:2" x14ac:dyDescent="0.3">
      <c r="A44" s="2" t="s">
        <v>86</v>
      </c>
      <c r="B44" s="1" t="s">
        <v>87</v>
      </c>
    </row>
    <row r="45" spans="1:2" x14ac:dyDescent="0.3">
      <c r="A45" s="2" t="s">
        <v>88</v>
      </c>
      <c r="B45" s="1" t="s">
        <v>89</v>
      </c>
    </row>
    <row r="46" spans="1:2" x14ac:dyDescent="0.3">
      <c r="A46" s="2" t="s">
        <v>90</v>
      </c>
      <c r="B46" s="1" t="s">
        <v>91</v>
      </c>
    </row>
    <row r="47" spans="1:2" x14ac:dyDescent="0.3">
      <c r="A47" s="2" t="s">
        <v>92</v>
      </c>
      <c r="B47" s="1" t="s">
        <v>93</v>
      </c>
    </row>
    <row r="48" spans="1:2" x14ac:dyDescent="0.3">
      <c r="A48" s="2" t="s">
        <v>94</v>
      </c>
      <c r="B48" s="1" t="s">
        <v>95</v>
      </c>
    </row>
    <row r="49" spans="1:2" x14ac:dyDescent="0.3">
      <c r="A49" s="2" t="s">
        <v>96</v>
      </c>
      <c r="B49" s="1" t="s">
        <v>97</v>
      </c>
    </row>
    <row r="50" spans="1:2" x14ac:dyDescent="0.3">
      <c r="A50" s="2" t="s">
        <v>98</v>
      </c>
      <c r="B50" s="1" t="s">
        <v>99</v>
      </c>
    </row>
    <row r="51" spans="1:2" x14ac:dyDescent="0.3">
      <c r="A51" s="2" t="s">
        <v>100</v>
      </c>
      <c r="B51" s="1" t="s">
        <v>101</v>
      </c>
    </row>
    <row r="52" spans="1:2" x14ac:dyDescent="0.3">
      <c r="A52" s="2" t="s">
        <v>102</v>
      </c>
      <c r="B52" s="1" t="s">
        <v>103</v>
      </c>
    </row>
    <row r="53" spans="1:2" x14ac:dyDescent="0.3">
      <c r="A53" s="2" t="s">
        <v>104</v>
      </c>
      <c r="B53" s="1" t="s">
        <v>105</v>
      </c>
    </row>
    <row r="54" spans="1:2" x14ac:dyDescent="0.3">
      <c r="A54" s="2" t="s">
        <v>106</v>
      </c>
      <c r="B54" s="1" t="s">
        <v>107</v>
      </c>
    </row>
    <row r="55" spans="1:2" x14ac:dyDescent="0.3">
      <c r="A55" s="2" t="s">
        <v>108</v>
      </c>
      <c r="B55" s="1" t="s">
        <v>109</v>
      </c>
    </row>
    <row r="56" spans="1:2" x14ac:dyDescent="0.3">
      <c r="A56" s="2" t="s">
        <v>110</v>
      </c>
      <c r="B56" s="1" t="s">
        <v>111</v>
      </c>
    </row>
    <row r="57" spans="1:2" x14ac:dyDescent="0.3">
      <c r="A57" s="2" t="s">
        <v>112</v>
      </c>
      <c r="B57" s="1" t="s">
        <v>113</v>
      </c>
    </row>
    <row r="58" spans="1:2" x14ac:dyDescent="0.3">
      <c r="A58" s="2" t="s">
        <v>114</v>
      </c>
      <c r="B58" s="1" t="s">
        <v>115</v>
      </c>
    </row>
    <row r="59" spans="1:2" x14ac:dyDescent="0.3">
      <c r="A59" s="2" t="s">
        <v>116</v>
      </c>
      <c r="B59" s="1" t="s">
        <v>117</v>
      </c>
    </row>
    <row r="60" spans="1:2" x14ac:dyDescent="0.3">
      <c r="A60" s="2" t="s">
        <v>118</v>
      </c>
      <c r="B60" s="2" t="s">
        <v>119</v>
      </c>
    </row>
    <row r="61" spans="1:2" x14ac:dyDescent="0.3">
      <c r="A61" s="2" t="s">
        <v>120</v>
      </c>
      <c r="B61" s="2" t="s">
        <v>121</v>
      </c>
    </row>
    <row r="62" spans="1:2" x14ac:dyDescent="0.3">
      <c r="A62" s="2" t="s">
        <v>122</v>
      </c>
      <c r="B62" s="2" t="s">
        <v>123</v>
      </c>
    </row>
    <row r="63" spans="1:2" x14ac:dyDescent="0.3">
      <c r="A63" s="2" t="s">
        <v>124</v>
      </c>
      <c r="B63" s="2" t="s">
        <v>125</v>
      </c>
    </row>
    <row r="64" spans="1:2" x14ac:dyDescent="0.3">
      <c r="A64" s="2" t="s">
        <v>126</v>
      </c>
      <c r="B64" s="2" t="s">
        <v>127</v>
      </c>
    </row>
    <row r="65" spans="1:2" x14ac:dyDescent="0.3">
      <c r="A65" s="2" t="s">
        <v>128</v>
      </c>
      <c r="B65" s="2" t="s">
        <v>129</v>
      </c>
    </row>
    <row r="66" spans="1:2" x14ac:dyDescent="0.3">
      <c r="A66" s="2" t="s">
        <v>130</v>
      </c>
      <c r="B66" s="2" t="s">
        <v>131</v>
      </c>
    </row>
    <row r="67" spans="1:2" x14ac:dyDescent="0.3">
      <c r="A67" s="2" t="s">
        <v>132</v>
      </c>
      <c r="B67" s="2" t="s">
        <v>133</v>
      </c>
    </row>
    <row r="68" spans="1:2" x14ac:dyDescent="0.3">
      <c r="A68" s="2" t="s">
        <v>134</v>
      </c>
      <c r="B68" s="2" t="s">
        <v>135</v>
      </c>
    </row>
    <row r="69" spans="1:2" x14ac:dyDescent="0.3">
      <c r="A69" s="2" t="s">
        <v>136</v>
      </c>
      <c r="B69" s="2" t="s">
        <v>137</v>
      </c>
    </row>
    <row r="70" spans="1:2" x14ac:dyDescent="0.3">
      <c r="A70" s="2" t="s">
        <v>138</v>
      </c>
      <c r="B70" s="2" t="s">
        <v>139</v>
      </c>
    </row>
    <row r="71" spans="1:2" x14ac:dyDescent="0.3">
      <c r="A71" s="2" t="s">
        <v>140</v>
      </c>
      <c r="B71" s="2" t="s">
        <v>141</v>
      </c>
    </row>
    <row r="72" spans="1:2" x14ac:dyDescent="0.3">
      <c r="A72" s="2" t="s">
        <v>142</v>
      </c>
      <c r="B72" s="2" t="s">
        <v>143</v>
      </c>
    </row>
    <row r="73" spans="1:2" x14ac:dyDescent="0.3">
      <c r="A73" s="2" t="s">
        <v>144</v>
      </c>
      <c r="B73" s="2" t="s">
        <v>145</v>
      </c>
    </row>
    <row r="74" spans="1:2" x14ac:dyDescent="0.3">
      <c r="A74" s="2" t="s">
        <v>146</v>
      </c>
      <c r="B74" s="2" t="s">
        <v>147</v>
      </c>
    </row>
    <row r="75" spans="1:2" x14ac:dyDescent="0.3">
      <c r="A75" s="2" t="s">
        <v>148</v>
      </c>
      <c r="B75" s="2" t="s">
        <v>149</v>
      </c>
    </row>
    <row r="76" spans="1:2" x14ac:dyDescent="0.3">
      <c r="A76" s="2" t="s">
        <v>150</v>
      </c>
      <c r="B76" s="2" t="s">
        <v>151</v>
      </c>
    </row>
    <row r="77" spans="1:2" x14ac:dyDescent="0.3">
      <c r="A77" s="2" t="s">
        <v>152</v>
      </c>
      <c r="B77" s="2" t="s">
        <v>153</v>
      </c>
    </row>
    <row r="78" spans="1:2" x14ac:dyDescent="0.3">
      <c r="A78" s="2" t="s">
        <v>154</v>
      </c>
      <c r="B78" s="2" t="s">
        <v>155</v>
      </c>
    </row>
    <row r="79" spans="1:2" x14ac:dyDescent="0.3">
      <c r="A79" s="2" t="s">
        <v>156</v>
      </c>
      <c r="B79" s="2" t="s">
        <v>157</v>
      </c>
    </row>
    <row r="81" spans="2:2" x14ac:dyDescent="0.3">
      <c r="B81" s="3" t="s">
        <v>158</v>
      </c>
    </row>
  </sheetData>
  <autoFilter ref="A1:B57">
    <sortState ref="A2:B61">
      <sortCondition ref="A1:A61"/>
    </sortState>
  </autoFilter>
  <sortState ref="A2:B101">
    <sortCondition ref="A2:A101"/>
  </sortState>
  <pageMargins left="0.7" right="0.7" top="0.75" bottom="0.75" header="0.3" footer="0.3"/>
  <pageSetup scale="64" orientation="portrait"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25"/>
  <sheetViews>
    <sheetView workbookViewId="0">
      <selection activeCell="C34" sqref="C34"/>
    </sheetView>
  </sheetViews>
  <sheetFormatPr defaultColWidth="8.88671875" defaultRowHeight="14.4" x14ac:dyDescent="0.3"/>
  <cols>
    <col min="1" max="1" width="13.88671875" style="31" bestFit="1" customWidth="1"/>
    <col min="2" max="2" width="10.109375" style="31" bestFit="1" customWidth="1"/>
    <col min="3" max="3" width="19.44140625" style="31" bestFit="1" customWidth="1"/>
    <col min="4" max="4" width="26.6640625" style="31" bestFit="1" customWidth="1"/>
    <col min="5" max="5" width="8.88671875" style="31" customWidth="1"/>
    <col min="6" max="16384" width="8.88671875" style="31"/>
  </cols>
  <sheetData>
    <row r="1" spans="1:4" x14ac:dyDescent="0.3">
      <c r="A1" s="95" t="s">
        <v>562</v>
      </c>
      <c r="B1" s="96"/>
      <c r="C1" s="96"/>
      <c r="D1" s="97"/>
    </row>
    <row r="2" spans="1:4" x14ac:dyDescent="0.3">
      <c r="A2" s="98"/>
      <c r="B2" s="99"/>
      <c r="C2" s="99"/>
      <c r="D2" s="100"/>
    </row>
    <row r="4" spans="1:4" x14ac:dyDescent="0.3">
      <c r="A4" s="91" t="s">
        <v>563</v>
      </c>
      <c r="B4" s="92"/>
      <c r="C4" s="92"/>
      <c r="D4" s="93"/>
    </row>
    <row r="5" spans="1:4" x14ac:dyDescent="0.3">
      <c r="A5" s="32" t="s">
        <v>564</v>
      </c>
      <c r="B5" s="101" t="s">
        <v>565</v>
      </c>
      <c r="C5" s="102"/>
      <c r="D5" s="103"/>
    </row>
    <row r="6" spans="1:4" x14ac:dyDescent="0.3">
      <c r="A6" s="32" t="s">
        <v>566</v>
      </c>
      <c r="B6" s="101" t="s">
        <v>567</v>
      </c>
      <c r="C6" s="102"/>
      <c r="D6" s="103"/>
    </row>
    <row r="7" spans="1:4" x14ac:dyDescent="0.3">
      <c r="A7" s="33" t="s">
        <v>568</v>
      </c>
      <c r="B7" s="104" t="s">
        <v>569</v>
      </c>
      <c r="C7" s="105"/>
      <c r="D7" s="106"/>
    </row>
    <row r="8" spans="1:4" x14ac:dyDescent="0.3">
      <c r="A8" s="34" t="s">
        <v>570</v>
      </c>
      <c r="B8" s="104" t="s">
        <v>571</v>
      </c>
      <c r="C8" s="105"/>
      <c r="D8" s="106"/>
    </row>
    <row r="10" spans="1:4" hidden="1" x14ac:dyDescent="0.3">
      <c r="A10" s="91" t="s">
        <v>572</v>
      </c>
      <c r="B10" s="92"/>
      <c r="C10" s="92"/>
      <c r="D10" s="93"/>
    </row>
    <row r="11" spans="1:4" hidden="1" x14ac:dyDescent="0.3">
      <c r="A11" s="32" t="s">
        <v>573</v>
      </c>
      <c r="B11" s="32" t="s">
        <v>574</v>
      </c>
      <c r="C11" s="32" t="s">
        <v>575</v>
      </c>
      <c r="D11" s="32" t="s">
        <v>359</v>
      </c>
    </row>
    <row r="12" spans="1:4" hidden="1" x14ac:dyDescent="0.3">
      <c r="A12" s="32" t="s">
        <v>576</v>
      </c>
      <c r="B12" s="32" t="s">
        <v>577</v>
      </c>
      <c r="C12" s="35" t="s">
        <v>578</v>
      </c>
      <c r="D12" s="35" t="s">
        <v>579</v>
      </c>
    </row>
    <row r="13" spans="1:4" hidden="1" x14ac:dyDescent="0.3">
      <c r="A13" s="32" t="s">
        <v>580</v>
      </c>
      <c r="B13" s="32" t="s">
        <v>581</v>
      </c>
      <c r="C13" s="35" t="s">
        <v>582</v>
      </c>
      <c r="D13" s="35" t="s">
        <v>583</v>
      </c>
    </row>
    <row r="14" spans="1:4" hidden="1" x14ac:dyDescent="0.3">
      <c r="A14" s="33" t="s">
        <v>584</v>
      </c>
      <c r="B14" s="36"/>
      <c r="C14" s="36"/>
      <c r="D14" s="36"/>
    </row>
    <row r="15" spans="1:4" hidden="1" x14ac:dyDescent="0.3">
      <c r="A15" s="33"/>
      <c r="B15" s="36"/>
      <c r="C15" s="36"/>
      <c r="D15" s="36"/>
    </row>
    <row r="16" spans="1:4" hidden="1" x14ac:dyDescent="0.3"/>
    <row r="17" spans="1:4" hidden="1" x14ac:dyDescent="0.3">
      <c r="A17" s="94" t="s">
        <v>585</v>
      </c>
      <c r="B17" s="94"/>
      <c r="C17" s="94"/>
      <c r="D17" s="94"/>
    </row>
    <row r="18" spans="1:4" hidden="1" x14ac:dyDescent="0.3">
      <c r="A18" s="2" t="s">
        <v>586</v>
      </c>
      <c r="B18" s="2" t="s">
        <v>587</v>
      </c>
      <c r="C18" s="2" t="s">
        <v>588</v>
      </c>
      <c r="D18" s="2" t="s">
        <v>589</v>
      </c>
    </row>
    <row r="19" spans="1:4" hidden="1" x14ac:dyDescent="0.3">
      <c r="A19" s="2" t="s">
        <v>590</v>
      </c>
      <c r="B19" s="2" t="s">
        <v>591</v>
      </c>
      <c r="C19" s="2" t="s">
        <v>592</v>
      </c>
      <c r="D19" s="2" t="s">
        <v>593</v>
      </c>
    </row>
    <row r="20" spans="1:4" hidden="1" x14ac:dyDescent="0.3">
      <c r="A20" s="2" t="s">
        <v>594</v>
      </c>
      <c r="B20" s="2" t="s">
        <v>591</v>
      </c>
      <c r="C20" s="2" t="s">
        <v>592</v>
      </c>
      <c r="D20" s="2" t="s">
        <v>595</v>
      </c>
    </row>
    <row r="21" spans="1:4" hidden="1" x14ac:dyDescent="0.3">
      <c r="A21" s="2" t="s">
        <v>596</v>
      </c>
      <c r="B21" s="2" t="s">
        <v>591</v>
      </c>
      <c r="C21" s="2" t="s">
        <v>592</v>
      </c>
      <c r="D21" s="2" t="s">
        <v>597</v>
      </c>
    </row>
    <row r="22" spans="1:4" hidden="1" x14ac:dyDescent="0.3">
      <c r="A22" s="2" t="s">
        <v>598</v>
      </c>
      <c r="B22" s="2" t="s">
        <v>591</v>
      </c>
      <c r="C22" s="2" t="s">
        <v>592</v>
      </c>
      <c r="D22" s="2" t="s">
        <v>599</v>
      </c>
    </row>
    <row r="23" spans="1:4" hidden="1" x14ac:dyDescent="0.3">
      <c r="A23" s="2" t="s">
        <v>600</v>
      </c>
      <c r="B23" s="2" t="s">
        <v>591</v>
      </c>
      <c r="C23" s="2" t="s">
        <v>592</v>
      </c>
      <c r="D23" s="2" t="s">
        <v>601</v>
      </c>
    </row>
    <row r="24" spans="1:4" hidden="1" x14ac:dyDescent="0.3">
      <c r="A24" s="2" t="s">
        <v>602</v>
      </c>
      <c r="B24" s="2" t="s">
        <v>591</v>
      </c>
      <c r="C24" s="2" t="s">
        <v>592</v>
      </c>
      <c r="D24" s="2" t="s">
        <v>603</v>
      </c>
    </row>
    <row r="25" spans="1:4" hidden="1" x14ac:dyDescent="0.3">
      <c r="A25" s="2" t="s">
        <v>604</v>
      </c>
      <c r="B25" s="2" t="s">
        <v>591</v>
      </c>
      <c r="C25" s="2" t="s">
        <v>592</v>
      </c>
      <c r="D25" s="2" t="s">
        <v>605</v>
      </c>
    </row>
  </sheetData>
  <mergeCells count="8">
    <mergeCell ref="A10:D10"/>
    <mergeCell ref="A17:D17"/>
    <mergeCell ref="A1:D2"/>
    <mergeCell ref="A4:D4"/>
    <mergeCell ref="B5:D5"/>
    <mergeCell ref="B6:D6"/>
    <mergeCell ref="B7:D7"/>
    <mergeCell ref="B8:D8"/>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'Z:\FSO Advisory All\2. FSO Advisory _ Solutions\3. Risk\2. Data Quality\1. Conceptual\[DataQuality_Testing_Conceptual.xlsb]Lists'!#REF!</xm:f>
          </x14:formula1>
          <xm:sqref>C12:D13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topLeftCell="A3" workbookViewId="0">
      <selection activeCell="N12" sqref="N12"/>
    </sheetView>
  </sheetViews>
  <sheetFormatPr defaultColWidth="8.88671875" defaultRowHeight="14.4" x14ac:dyDescent="0.3"/>
  <cols>
    <col min="1" max="16384" width="8.88671875" style="3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09"/>
  <sheetViews>
    <sheetView workbookViewId="0">
      <pane ySplit="1" topLeftCell="A12" activePane="bottomLeft" state="frozen"/>
      <selection pane="bottomLeft" activeCell="A24" sqref="A24"/>
    </sheetView>
  </sheetViews>
  <sheetFormatPr defaultColWidth="8.6640625" defaultRowHeight="14.4" x14ac:dyDescent="0.3"/>
  <cols>
    <col min="1" max="1" width="28" customWidth="1"/>
    <col min="2" max="2" width="235.44140625" bestFit="1" customWidth="1"/>
    <col min="6" max="6" width="235.44140625" bestFit="1" customWidth="1"/>
  </cols>
  <sheetData>
    <row r="1" spans="1:2" ht="15.6" x14ac:dyDescent="0.3">
      <c r="A1" s="5" t="s">
        <v>159</v>
      </c>
      <c r="B1" s="5" t="s">
        <v>1</v>
      </c>
    </row>
    <row r="2" spans="1:2" x14ac:dyDescent="0.3">
      <c r="A2" s="2" t="s">
        <v>160</v>
      </c>
      <c r="B2" s="2" t="s">
        <v>161</v>
      </c>
    </row>
    <row r="3" spans="1:2" x14ac:dyDescent="0.3">
      <c r="A3" s="2" t="s">
        <v>162</v>
      </c>
      <c r="B3" s="2" t="s">
        <v>153</v>
      </c>
    </row>
    <row r="4" spans="1:2" x14ac:dyDescent="0.3">
      <c r="A4" s="2" t="s">
        <v>163</v>
      </c>
      <c r="B4" s="2" t="s">
        <v>164</v>
      </c>
    </row>
    <row r="5" spans="1:2" x14ac:dyDescent="0.3">
      <c r="A5" s="2" t="s">
        <v>165</v>
      </c>
      <c r="B5" s="9" t="s">
        <v>3</v>
      </c>
    </row>
    <row r="6" spans="1:2" x14ac:dyDescent="0.3">
      <c r="A6" s="2" t="s">
        <v>6</v>
      </c>
      <c r="B6" s="2" t="s">
        <v>7</v>
      </c>
    </row>
    <row r="7" spans="1:2" x14ac:dyDescent="0.3">
      <c r="A7" s="2" t="s">
        <v>166</v>
      </c>
      <c r="B7" s="2" t="s">
        <v>5</v>
      </c>
    </row>
    <row r="8" spans="1:2" x14ac:dyDescent="0.3">
      <c r="A8" s="2" t="s">
        <v>8</v>
      </c>
      <c r="B8" s="2" t="s">
        <v>9</v>
      </c>
    </row>
    <row r="9" spans="1:2" x14ac:dyDescent="0.3">
      <c r="A9" s="2" t="s">
        <v>167</v>
      </c>
      <c r="B9" s="2" t="s">
        <v>168</v>
      </c>
    </row>
    <row r="10" spans="1:2" x14ac:dyDescent="0.3">
      <c r="A10" s="2" t="s">
        <v>169</v>
      </c>
      <c r="B10" s="2" t="s">
        <v>170</v>
      </c>
    </row>
    <row r="11" spans="1:2" x14ac:dyDescent="0.3">
      <c r="A11" s="2" t="s">
        <v>171</v>
      </c>
      <c r="B11" s="2" t="s">
        <v>172</v>
      </c>
    </row>
    <row r="12" spans="1:2" x14ac:dyDescent="0.3">
      <c r="A12" s="2" t="s">
        <v>173</v>
      </c>
      <c r="B12" s="2" t="s">
        <v>174</v>
      </c>
    </row>
    <row r="13" spans="1:2" x14ac:dyDescent="0.3">
      <c r="A13" s="2" t="s">
        <v>12</v>
      </c>
      <c r="B13" s="2" t="s">
        <v>13</v>
      </c>
    </row>
    <row r="14" spans="1:2" x14ac:dyDescent="0.3">
      <c r="A14" s="2" t="s">
        <v>175</v>
      </c>
      <c r="B14" s="2" t="s">
        <v>176</v>
      </c>
    </row>
    <row r="15" spans="1:2" x14ac:dyDescent="0.3">
      <c r="A15" s="2" t="s">
        <v>177</v>
      </c>
      <c r="B15" s="2" t="s">
        <v>15</v>
      </c>
    </row>
    <row r="16" spans="1:2" x14ac:dyDescent="0.3">
      <c r="A16" s="2" t="s">
        <v>178</v>
      </c>
      <c r="B16" s="2" t="s">
        <v>179</v>
      </c>
    </row>
    <row r="17" spans="1:2" x14ac:dyDescent="0.3">
      <c r="A17" s="2" t="s">
        <v>16</v>
      </c>
      <c r="B17" s="2" t="s">
        <v>17</v>
      </c>
    </row>
    <row r="18" spans="1:2" x14ac:dyDescent="0.3">
      <c r="A18" s="2" t="s">
        <v>18</v>
      </c>
      <c r="B18" s="2" t="s">
        <v>19</v>
      </c>
    </row>
    <row r="19" spans="1:2" x14ac:dyDescent="0.3">
      <c r="A19" s="2" t="s">
        <v>20</v>
      </c>
      <c r="B19" t="s">
        <v>21</v>
      </c>
    </row>
    <row r="20" spans="1:2" x14ac:dyDescent="0.3">
      <c r="A20" s="2" t="s">
        <v>180</v>
      </c>
      <c r="B20" s="2" t="s">
        <v>181</v>
      </c>
    </row>
    <row r="21" spans="1:2" x14ac:dyDescent="0.3">
      <c r="A21" s="2" t="s">
        <v>182</v>
      </c>
      <c r="B21" s="4" t="s">
        <v>183</v>
      </c>
    </row>
    <row r="22" spans="1:2" x14ac:dyDescent="0.3">
      <c r="A22" s="2" t="s">
        <v>26</v>
      </c>
      <c r="B22" s="4" t="s">
        <v>27</v>
      </c>
    </row>
    <row r="23" spans="1:2" x14ac:dyDescent="0.3">
      <c r="A23" s="2" t="s">
        <v>184</v>
      </c>
      <c r="B23" s="2" t="s">
        <v>185</v>
      </c>
    </row>
    <row r="24" spans="1:2" x14ac:dyDescent="0.3">
      <c r="A24" s="2" t="s">
        <v>186</v>
      </c>
      <c r="B24" s="2" t="s">
        <v>187</v>
      </c>
    </row>
    <row r="25" spans="1:2" x14ac:dyDescent="0.3">
      <c r="A25" s="2" t="s">
        <v>188</v>
      </c>
      <c r="B25" s="2" t="s">
        <v>189</v>
      </c>
    </row>
    <row r="26" spans="1:2" x14ac:dyDescent="0.3">
      <c r="A26" s="2" t="s">
        <v>190</v>
      </c>
      <c r="B26" s="2" t="s">
        <v>29</v>
      </c>
    </row>
    <row r="27" spans="1:2" x14ac:dyDescent="0.3">
      <c r="A27" s="2" t="s">
        <v>191</v>
      </c>
      <c r="B27" s="2" t="s">
        <v>31</v>
      </c>
    </row>
    <row r="28" spans="1:2" x14ac:dyDescent="0.3">
      <c r="A28" s="2" t="s">
        <v>192</v>
      </c>
      <c r="B28" s="2" t="s">
        <v>33</v>
      </c>
    </row>
    <row r="29" spans="1:2" s="12" customFormat="1" x14ac:dyDescent="0.3">
      <c r="A29" s="11" t="s">
        <v>36</v>
      </c>
      <c r="B29" s="11" t="s">
        <v>37</v>
      </c>
    </row>
    <row r="30" spans="1:2" x14ac:dyDescent="0.3">
      <c r="A30" s="2" t="s">
        <v>193</v>
      </c>
      <c r="B30" s="2" t="s">
        <v>39</v>
      </c>
    </row>
    <row r="31" spans="1:2" x14ac:dyDescent="0.3">
      <c r="A31" s="2" t="s">
        <v>40</v>
      </c>
      <c r="B31" s="2" t="s">
        <v>41</v>
      </c>
    </row>
    <row r="32" spans="1:2" x14ac:dyDescent="0.3">
      <c r="A32" s="2" t="s">
        <v>194</v>
      </c>
      <c r="B32" s="2" t="s">
        <v>195</v>
      </c>
    </row>
    <row r="33" spans="1:2" x14ac:dyDescent="0.3">
      <c r="A33" s="2" t="s">
        <v>196</v>
      </c>
      <c r="B33" s="2" t="s">
        <v>43</v>
      </c>
    </row>
    <row r="34" spans="1:2" x14ac:dyDescent="0.3">
      <c r="A34" s="2" t="s">
        <v>197</v>
      </c>
      <c r="B34" t="s">
        <v>45</v>
      </c>
    </row>
    <row r="35" spans="1:2" x14ac:dyDescent="0.3">
      <c r="A35" s="2" t="s">
        <v>46</v>
      </c>
      <c r="B35" s="2" t="s">
        <v>47</v>
      </c>
    </row>
    <row r="36" spans="1:2" x14ac:dyDescent="0.3">
      <c r="A36" s="2" t="s">
        <v>198</v>
      </c>
      <c r="B36" s="2" t="s">
        <v>199</v>
      </c>
    </row>
    <row r="37" spans="1:2" x14ac:dyDescent="0.3">
      <c r="A37" s="2" t="s">
        <v>200</v>
      </c>
      <c r="B37" s="1" t="s">
        <v>51</v>
      </c>
    </row>
    <row r="38" spans="1:2" x14ac:dyDescent="0.3">
      <c r="A38" s="2" t="s">
        <v>201</v>
      </c>
      <c r="B38" s="2" t="s">
        <v>202</v>
      </c>
    </row>
    <row r="39" spans="1:2" x14ac:dyDescent="0.3">
      <c r="A39" s="2" t="s">
        <v>203</v>
      </c>
      <c r="B39" s="2" t="s">
        <v>65</v>
      </c>
    </row>
    <row r="40" spans="1:2" x14ac:dyDescent="0.3">
      <c r="A40" s="2" t="s">
        <v>204</v>
      </c>
      <c r="B40" s="2" t="s">
        <v>69</v>
      </c>
    </row>
    <row r="41" spans="1:2" x14ac:dyDescent="0.3">
      <c r="A41" s="2" t="s">
        <v>205</v>
      </c>
      <c r="B41" s="2" t="s">
        <v>206</v>
      </c>
    </row>
    <row r="42" spans="1:2" x14ac:dyDescent="0.3">
      <c r="A42" s="2" t="s">
        <v>207</v>
      </c>
      <c r="B42" s="2" t="s">
        <v>208</v>
      </c>
    </row>
    <row r="43" spans="1:2" x14ac:dyDescent="0.3">
      <c r="A43" s="2" t="s">
        <v>209</v>
      </c>
      <c r="B43" s="2" t="s">
        <v>210</v>
      </c>
    </row>
    <row r="44" spans="1:2" x14ac:dyDescent="0.3">
      <c r="A44" s="2" t="s">
        <v>211</v>
      </c>
      <c r="B44" s="2" t="s">
        <v>212</v>
      </c>
    </row>
    <row r="45" spans="1:2" x14ac:dyDescent="0.3">
      <c r="A45" s="2" t="s">
        <v>213</v>
      </c>
      <c r="B45" s="2" t="s">
        <v>214</v>
      </c>
    </row>
    <row r="46" spans="1:2" x14ac:dyDescent="0.3">
      <c r="A46" s="2" t="s">
        <v>72</v>
      </c>
      <c r="B46" s="2" t="s">
        <v>73</v>
      </c>
    </row>
    <row r="47" spans="1:2" x14ac:dyDescent="0.3">
      <c r="A47" s="2" t="s">
        <v>215</v>
      </c>
      <c r="B47" s="2" t="s">
        <v>216</v>
      </c>
    </row>
    <row r="48" spans="1:2" x14ac:dyDescent="0.3">
      <c r="A48" s="2" t="s">
        <v>217</v>
      </c>
      <c r="B48" s="2" t="s">
        <v>71</v>
      </c>
    </row>
    <row r="49" spans="1:2" x14ac:dyDescent="0.3">
      <c r="A49" s="2" t="s">
        <v>218</v>
      </c>
      <c r="B49" s="2" t="s">
        <v>75</v>
      </c>
    </row>
    <row r="50" spans="1:2" x14ac:dyDescent="0.3">
      <c r="A50" s="2" t="s">
        <v>219</v>
      </c>
      <c r="B50" s="2" t="s">
        <v>220</v>
      </c>
    </row>
    <row r="51" spans="1:2" x14ac:dyDescent="0.3">
      <c r="A51" s="2" t="s">
        <v>221</v>
      </c>
      <c r="B51" s="2" t="s">
        <v>222</v>
      </c>
    </row>
    <row r="52" spans="1:2" x14ac:dyDescent="0.3">
      <c r="A52" s="2" t="s">
        <v>223</v>
      </c>
      <c r="B52" s="2" t="s">
        <v>224</v>
      </c>
    </row>
    <row r="53" spans="1:2" x14ac:dyDescent="0.3">
      <c r="A53" s="2" t="s">
        <v>225</v>
      </c>
      <c r="B53" s="2" t="s">
        <v>226</v>
      </c>
    </row>
    <row r="54" spans="1:2" x14ac:dyDescent="0.3">
      <c r="A54" s="2" t="s">
        <v>227</v>
      </c>
      <c r="B54" s="2" t="s">
        <v>228</v>
      </c>
    </row>
    <row r="55" spans="1:2" x14ac:dyDescent="0.3">
      <c r="A55" s="2" t="s">
        <v>229</v>
      </c>
      <c r="B55" s="2" t="s">
        <v>230</v>
      </c>
    </row>
    <row r="56" spans="1:2" x14ac:dyDescent="0.3">
      <c r="A56" s="2" t="s">
        <v>231</v>
      </c>
      <c r="B56" s="2" t="s">
        <v>232</v>
      </c>
    </row>
    <row r="57" spans="1:2" x14ac:dyDescent="0.3">
      <c r="A57" s="2" t="s">
        <v>233</v>
      </c>
      <c r="B57" s="2" t="s">
        <v>234</v>
      </c>
    </row>
    <row r="58" spans="1:2" x14ac:dyDescent="0.3">
      <c r="A58" s="2" t="s">
        <v>235</v>
      </c>
      <c r="B58" s="2" t="s">
        <v>236</v>
      </c>
    </row>
    <row r="59" spans="1:2" x14ac:dyDescent="0.3">
      <c r="A59" s="2" t="s">
        <v>237</v>
      </c>
      <c r="B59" s="2" t="s">
        <v>238</v>
      </c>
    </row>
    <row r="60" spans="1:2" x14ac:dyDescent="0.3">
      <c r="A60" s="2" t="s">
        <v>239</v>
      </c>
      <c r="B60" s="2" t="s">
        <v>240</v>
      </c>
    </row>
    <row r="61" spans="1:2" x14ac:dyDescent="0.3">
      <c r="A61" s="2" t="s">
        <v>241</v>
      </c>
      <c r="B61" s="2" t="s">
        <v>242</v>
      </c>
    </row>
    <row r="62" spans="1:2" x14ac:dyDescent="0.3">
      <c r="A62" s="2" t="s">
        <v>243</v>
      </c>
      <c r="B62" s="2" t="s">
        <v>244</v>
      </c>
    </row>
    <row r="63" spans="1:2" x14ac:dyDescent="0.3">
      <c r="A63" s="2" t="s">
        <v>245</v>
      </c>
      <c r="B63" s="2" t="s">
        <v>246</v>
      </c>
    </row>
    <row r="64" spans="1:2" x14ac:dyDescent="0.3">
      <c r="A64" s="2" t="s">
        <v>247</v>
      </c>
      <c r="B64" s="2" t="s">
        <v>248</v>
      </c>
    </row>
    <row r="65" spans="1:2" x14ac:dyDescent="0.3">
      <c r="A65" s="2" t="s">
        <v>249</v>
      </c>
      <c r="B65" s="2" t="s">
        <v>250</v>
      </c>
    </row>
    <row r="66" spans="1:2" x14ac:dyDescent="0.3">
      <c r="A66" s="2" t="s">
        <v>251</v>
      </c>
      <c r="B66" s="2" t="s">
        <v>252</v>
      </c>
    </row>
    <row r="67" spans="1:2" x14ac:dyDescent="0.3">
      <c r="A67" s="2" t="s">
        <v>253</v>
      </c>
      <c r="B67" s="2" t="s">
        <v>254</v>
      </c>
    </row>
    <row r="68" spans="1:2" s="12" customFormat="1" x14ac:dyDescent="0.3">
      <c r="A68" s="11" t="s">
        <v>255</v>
      </c>
      <c r="B68" s="11" t="s">
        <v>79</v>
      </c>
    </row>
    <row r="69" spans="1:2" x14ac:dyDescent="0.3">
      <c r="A69" s="2" t="s">
        <v>256</v>
      </c>
      <c r="B69" s="2" t="s">
        <v>257</v>
      </c>
    </row>
    <row r="70" spans="1:2" x14ac:dyDescent="0.3">
      <c r="A70" s="2" t="s">
        <v>258</v>
      </c>
      <c r="B70" s="2" t="s">
        <v>259</v>
      </c>
    </row>
    <row r="71" spans="1:2" x14ac:dyDescent="0.3">
      <c r="A71" s="2" t="s">
        <v>260</v>
      </c>
      <c r="B71" s="2" t="s">
        <v>261</v>
      </c>
    </row>
    <row r="72" spans="1:2" x14ac:dyDescent="0.3">
      <c r="A72" s="2" t="s">
        <v>262</v>
      </c>
      <c r="B72" s="2" t="s">
        <v>87</v>
      </c>
    </row>
    <row r="73" spans="1:2" x14ac:dyDescent="0.3">
      <c r="A73" s="2" t="s">
        <v>88</v>
      </c>
      <c r="B73" s="2" t="s">
        <v>89</v>
      </c>
    </row>
    <row r="74" spans="1:2" x14ac:dyDescent="0.3">
      <c r="A74" s="2" t="s">
        <v>263</v>
      </c>
      <c r="B74" s="2" t="s">
        <v>264</v>
      </c>
    </row>
    <row r="75" spans="1:2" x14ac:dyDescent="0.3">
      <c r="A75" s="2" t="s">
        <v>265</v>
      </c>
      <c r="B75" s="2" t="s">
        <v>266</v>
      </c>
    </row>
    <row r="76" spans="1:2" x14ac:dyDescent="0.3">
      <c r="A76" s="2" t="s">
        <v>267</v>
      </c>
      <c r="B76" s="2" t="s">
        <v>95</v>
      </c>
    </row>
    <row r="77" spans="1:2" x14ac:dyDescent="0.3">
      <c r="A77" s="2" t="s">
        <v>268</v>
      </c>
      <c r="B77" s="2" t="s">
        <v>97</v>
      </c>
    </row>
    <row r="78" spans="1:2" x14ac:dyDescent="0.3">
      <c r="A78" s="2" t="s">
        <v>269</v>
      </c>
      <c r="B78" s="2" t="s">
        <v>270</v>
      </c>
    </row>
    <row r="79" spans="1:2" x14ac:dyDescent="0.3">
      <c r="A79" s="2" t="s">
        <v>271</v>
      </c>
      <c r="B79" s="2" t="s">
        <v>99</v>
      </c>
    </row>
    <row r="80" spans="1:2" x14ac:dyDescent="0.3">
      <c r="A80" s="2" t="s">
        <v>272</v>
      </c>
      <c r="B80" s="2" t="s">
        <v>273</v>
      </c>
    </row>
    <row r="81" spans="1:2" x14ac:dyDescent="0.3">
      <c r="A81" s="2" t="s">
        <v>100</v>
      </c>
      <c r="B81" s="2" t="s">
        <v>101</v>
      </c>
    </row>
    <row r="82" spans="1:2" x14ac:dyDescent="0.3">
      <c r="A82" s="2" t="s">
        <v>102</v>
      </c>
      <c r="B82" s="2" t="s">
        <v>103</v>
      </c>
    </row>
    <row r="83" spans="1:2" x14ac:dyDescent="0.3">
      <c r="A83" s="2" t="s">
        <v>154</v>
      </c>
      <c r="B83" s="2" t="s">
        <v>155</v>
      </c>
    </row>
    <row r="84" spans="1:2" x14ac:dyDescent="0.3">
      <c r="A84" s="2" t="s">
        <v>156</v>
      </c>
      <c r="B84" s="2" t="s">
        <v>157</v>
      </c>
    </row>
    <row r="85" spans="1:2" x14ac:dyDescent="0.3">
      <c r="A85" s="2" t="s">
        <v>274</v>
      </c>
      <c r="B85" s="2" t="s">
        <v>275</v>
      </c>
    </row>
    <row r="86" spans="1:2" x14ac:dyDescent="0.3">
      <c r="A86" s="2" t="s">
        <v>276</v>
      </c>
      <c r="B86" s="2" t="s">
        <v>277</v>
      </c>
    </row>
    <row r="87" spans="1:2" x14ac:dyDescent="0.3">
      <c r="A87" s="2" t="s">
        <v>144</v>
      </c>
      <c r="B87" s="2" t="s">
        <v>145</v>
      </c>
    </row>
    <row r="88" spans="1:2" s="12" customFormat="1" x14ac:dyDescent="0.3">
      <c r="A88" s="11" t="s">
        <v>278</v>
      </c>
      <c r="B88" s="11" t="s">
        <v>105</v>
      </c>
    </row>
    <row r="89" spans="1:2" x14ac:dyDescent="0.3">
      <c r="A89" s="2" t="s">
        <v>279</v>
      </c>
      <c r="B89" s="2" t="s">
        <v>280</v>
      </c>
    </row>
    <row r="90" spans="1:2" x14ac:dyDescent="0.3">
      <c r="A90" s="2" t="s">
        <v>281</v>
      </c>
      <c r="B90" s="2" t="s">
        <v>282</v>
      </c>
    </row>
    <row r="91" spans="1:2" x14ac:dyDescent="0.3">
      <c r="A91" s="2" t="s">
        <v>116</v>
      </c>
      <c r="B91" s="2" t="s">
        <v>117</v>
      </c>
    </row>
    <row r="92" spans="1:2" x14ac:dyDescent="0.3">
      <c r="A92" s="2" t="s">
        <v>118</v>
      </c>
      <c r="B92" s="2" t="s">
        <v>119</v>
      </c>
    </row>
    <row r="93" spans="1:2" x14ac:dyDescent="0.3">
      <c r="A93" s="8" t="s">
        <v>120</v>
      </c>
      <c r="B93" s="8" t="s">
        <v>121</v>
      </c>
    </row>
    <row r="94" spans="1:2" x14ac:dyDescent="0.3">
      <c r="A94" s="2" t="s">
        <v>122</v>
      </c>
      <c r="B94" s="2" t="s">
        <v>123</v>
      </c>
    </row>
    <row r="95" spans="1:2" x14ac:dyDescent="0.3">
      <c r="A95" s="2" t="s">
        <v>124</v>
      </c>
      <c r="B95" s="2" t="s">
        <v>125</v>
      </c>
    </row>
    <row r="96" spans="1:2" x14ac:dyDescent="0.3">
      <c r="A96" s="2" t="s">
        <v>126</v>
      </c>
      <c r="B96" s="2" t="s">
        <v>127</v>
      </c>
    </row>
    <row r="97" spans="1:2" x14ac:dyDescent="0.3">
      <c r="A97" s="2" t="s">
        <v>128</v>
      </c>
      <c r="B97" s="2" t="s">
        <v>129</v>
      </c>
    </row>
    <row r="98" spans="1:2" x14ac:dyDescent="0.3">
      <c r="A98" s="2" t="s">
        <v>130</v>
      </c>
      <c r="B98" s="2" t="s">
        <v>131</v>
      </c>
    </row>
    <row r="99" spans="1:2" x14ac:dyDescent="0.3">
      <c r="A99" s="2" t="s">
        <v>132</v>
      </c>
      <c r="B99" s="2" t="s">
        <v>133</v>
      </c>
    </row>
    <row r="100" spans="1:2" x14ac:dyDescent="0.3">
      <c r="A100" s="2" t="s">
        <v>134</v>
      </c>
      <c r="B100" s="2" t="s">
        <v>135</v>
      </c>
    </row>
    <row r="101" spans="1:2" x14ac:dyDescent="0.3">
      <c r="A101" s="2" t="s">
        <v>136</v>
      </c>
      <c r="B101" s="2" t="s">
        <v>137</v>
      </c>
    </row>
    <row r="102" spans="1:2" x14ac:dyDescent="0.3">
      <c r="A102" s="2" t="s">
        <v>138</v>
      </c>
      <c r="B102" s="2" t="s">
        <v>139</v>
      </c>
    </row>
    <row r="103" spans="1:2" x14ac:dyDescent="0.3">
      <c r="A103" s="2" t="s">
        <v>140</v>
      </c>
      <c r="B103" s="2" t="s">
        <v>141</v>
      </c>
    </row>
    <row r="104" spans="1:2" x14ac:dyDescent="0.3">
      <c r="A104" s="2" t="s">
        <v>142</v>
      </c>
      <c r="B104" s="2" t="s">
        <v>143</v>
      </c>
    </row>
    <row r="105" spans="1:2" x14ac:dyDescent="0.3">
      <c r="A105" s="2" t="s">
        <v>146</v>
      </c>
      <c r="B105" s="2" t="s">
        <v>147</v>
      </c>
    </row>
    <row r="106" spans="1:2" x14ac:dyDescent="0.3">
      <c r="A106" s="2" t="s">
        <v>148</v>
      </c>
      <c r="B106" s="2" t="s">
        <v>149</v>
      </c>
    </row>
    <row r="107" spans="1:2" x14ac:dyDescent="0.3">
      <c r="A107" s="2" t="s">
        <v>150</v>
      </c>
      <c r="B107" s="2" t="s">
        <v>151</v>
      </c>
    </row>
    <row r="109" spans="1:2" x14ac:dyDescent="0.3">
      <c r="B109" s="3" t="s">
        <v>158</v>
      </c>
    </row>
  </sheetData>
  <autoFilter ref="A1:B89">
    <sortState ref="A2:B93">
      <sortCondition ref="A1:A93"/>
    </sortState>
  </autoFilter>
  <sortState ref="D2:D93">
    <sortCondition ref="D53:D144"/>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2"/>
  <sheetViews>
    <sheetView workbookViewId="0">
      <selection activeCell="B24" sqref="B24"/>
    </sheetView>
  </sheetViews>
  <sheetFormatPr defaultColWidth="8.6640625" defaultRowHeight="14.4" x14ac:dyDescent="0.3"/>
  <cols>
    <col min="1" max="1" width="20.6640625" bestFit="1" customWidth="1"/>
    <col min="2" max="2" width="225.6640625" customWidth="1"/>
  </cols>
  <sheetData>
    <row r="1" spans="1:2" x14ac:dyDescent="0.3">
      <c r="A1" s="7" t="s">
        <v>283</v>
      </c>
      <c r="B1" s="7" t="s">
        <v>1</v>
      </c>
    </row>
    <row r="2" spans="1:2" x14ac:dyDescent="0.3">
      <c r="A2" s="2" t="s">
        <v>284</v>
      </c>
      <c r="B2" s="2" t="s">
        <v>285</v>
      </c>
    </row>
    <row r="3" spans="1:2" x14ac:dyDescent="0.3">
      <c r="A3" s="2" t="s">
        <v>286</v>
      </c>
      <c r="B3" s="2" t="s">
        <v>287</v>
      </c>
    </row>
    <row r="4" spans="1:2" x14ac:dyDescent="0.3">
      <c r="A4" s="2" t="s">
        <v>288</v>
      </c>
      <c r="B4" s="1" t="s">
        <v>103</v>
      </c>
    </row>
    <row r="5" spans="1:2" x14ac:dyDescent="0.3">
      <c r="A5" s="2" t="s">
        <v>289</v>
      </c>
      <c r="B5" t="s">
        <v>290</v>
      </c>
    </row>
    <row r="6" spans="1:2" x14ac:dyDescent="0.3">
      <c r="A6" s="2" t="s">
        <v>291</v>
      </c>
      <c r="B6" s="1" t="s">
        <v>19</v>
      </c>
    </row>
    <row r="7" spans="1:2" x14ac:dyDescent="0.3">
      <c r="A7" s="2" t="s">
        <v>292</v>
      </c>
      <c r="B7" s="2" t="s">
        <v>121</v>
      </c>
    </row>
    <row r="8" spans="1:2" x14ac:dyDescent="0.3">
      <c r="A8" s="2" t="s">
        <v>293</v>
      </c>
      <c r="B8" s="2" t="s">
        <v>3</v>
      </c>
    </row>
    <row r="9" spans="1:2" x14ac:dyDescent="0.3">
      <c r="A9" s="2" t="s">
        <v>294</v>
      </c>
      <c r="B9" s="2" t="s">
        <v>185</v>
      </c>
    </row>
    <row r="10" spans="1:2" ht="28.8" x14ac:dyDescent="0.3">
      <c r="A10" s="2" t="s">
        <v>295</v>
      </c>
      <c r="B10" s="1" t="s">
        <v>85</v>
      </c>
    </row>
    <row r="12" spans="1:2" x14ac:dyDescent="0.3">
      <c r="B12" s="3"/>
    </row>
  </sheetData>
  <autoFilter ref="A1:B10"/>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F41"/>
  <sheetViews>
    <sheetView workbookViewId="0">
      <pane ySplit="1" topLeftCell="A2" activePane="bottomLeft" state="frozen"/>
      <selection activeCell="B1" sqref="B1"/>
      <selection pane="bottomLeft" activeCell="B6" sqref="B6"/>
    </sheetView>
  </sheetViews>
  <sheetFormatPr defaultRowHeight="14.4" x14ac:dyDescent="0.3"/>
  <cols>
    <col min="1" max="1" width="14.33203125" bestFit="1" customWidth="1"/>
    <col min="2" max="2" width="19.33203125" style="3" customWidth="1"/>
    <col min="3" max="3" width="32.88671875" style="3" customWidth="1"/>
    <col min="4" max="4" width="32.88671875" style="3" hidden="1" customWidth="1"/>
    <col min="5" max="5" width="15.88671875" style="3" customWidth="1"/>
    <col min="6" max="6" width="17.109375" customWidth="1"/>
  </cols>
  <sheetData>
    <row r="1" spans="1:6" ht="43.95" customHeight="1" thickBot="1" x14ac:dyDescent="0.35">
      <c r="A1" s="14" t="s">
        <v>296</v>
      </c>
      <c r="B1" s="24" t="s">
        <v>297</v>
      </c>
      <c r="C1" s="17" t="s">
        <v>298</v>
      </c>
      <c r="D1" s="17" t="s">
        <v>299</v>
      </c>
      <c r="E1" s="17" t="s">
        <v>300</v>
      </c>
      <c r="F1" s="18" t="s">
        <v>301</v>
      </c>
    </row>
    <row r="2" spans="1:6" ht="57.6" x14ac:dyDescent="0.3">
      <c r="B2" s="25" t="s">
        <v>302</v>
      </c>
      <c r="C2" s="19" t="s">
        <v>303</v>
      </c>
      <c r="D2" s="19"/>
      <c r="E2" s="19"/>
      <c r="F2" s="21"/>
    </row>
    <row r="3" spans="1:6" x14ac:dyDescent="0.3">
      <c r="B3" s="25" t="s">
        <v>304</v>
      </c>
      <c r="C3" s="19"/>
      <c r="D3" s="19"/>
      <c r="E3" s="19"/>
      <c r="F3" s="21"/>
    </row>
    <row r="4" spans="1:6" x14ac:dyDescent="0.3">
      <c r="B4" s="25" t="s">
        <v>305</v>
      </c>
      <c r="C4" s="19"/>
      <c r="D4" s="19"/>
      <c r="E4" s="19"/>
      <c r="F4" s="21"/>
    </row>
    <row r="5" spans="1:6" x14ac:dyDescent="0.3">
      <c r="B5" s="25" t="s">
        <v>306</v>
      </c>
      <c r="C5" s="19"/>
      <c r="D5" s="19"/>
      <c r="E5" s="19"/>
      <c r="F5" s="21"/>
    </row>
    <row r="6" spans="1:6" x14ac:dyDescent="0.3">
      <c r="B6" s="25" t="s">
        <v>307</v>
      </c>
      <c r="C6" s="19"/>
      <c r="D6" s="19"/>
      <c r="E6" s="19"/>
      <c r="F6" s="21"/>
    </row>
    <row r="7" spans="1:6" x14ac:dyDescent="0.3">
      <c r="B7" s="25" t="s">
        <v>308</v>
      </c>
      <c r="C7" s="19"/>
      <c r="D7" s="19"/>
      <c r="E7" s="19"/>
      <c r="F7" s="21"/>
    </row>
    <row r="8" spans="1:6" ht="43.2" x14ac:dyDescent="0.3">
      <c r="B8" s="25" t="s">
        <v>309</v>
      </c>
      <c r="C8" s="19"/>
      <c r="D8" s="19"/>
      <c r="E8" s="19"/>
      <c r="F8" s="21"/>
    </row>
    <row r="9" spans="1:6" ht="28.8" x14ac:dyDescent="0.3">
      <c r="B9" s="25" t="s">
        <v>310</v>
      </c>
      <c r="C9" s="19"/>
      <c r="D9" s="19"/>
      <c r="E9" s="19"/>
      <c r="F9" s="21"/>
    </row>
    <row r="10" spans="1:6" ht="28.8" x14ac:dyDescent="0.3">
      <c r="B10" s="25" t="s">
        <v>311</v>
      </c>
      <c r="C10" s="19"/>
      <c r="D10" s="19"/>
      <c r="E10" s="19"/>
      <c r="F10" s="21"/>
    </row>
    <row r="11" spans="1:6" ht="28.8" x14ac:dyDescent="0.3">
      <c r="B11" s="25" t="s">
        <v>312</v>
      </c>
      <c r="C11" s="19"/>
      <c r="D11" s="19"/>
      <c r="E11" s="19"/>
      <c r="F11" s="21"/>
    </row>
    <row r="12" spans="1:6" ht="57.6" x14ac:dyDescent="0.3">
      <c r="B12" s="25" t="s">
        <v>313</v>
      </c>
      <c r="C12" s="19" t="s">
        <v>314</v>
      </c>
      <c r="D12" s="19"/>
      <c r="E12" s="19"/>
      <c r="F12" s="21"/>
    </row>
    <row r="13" spans="1:6" ht="28.8" x14ac:dyDescent="0.3">
      <c r="B13" s="25" t="s">
        <v>315</v>
      </c>
      <c r="C13" s="19"/>
      <c r="D13" s="19"/>
      <c r="E13" s="19"/>
      <c r="F13" s="21"/>
    </row>
    <row r="14" spans="1:6" ht="43.2" x14ac:dyDescent="0.3">
      <c r="B14" s="26" t="s">
        <v>316</v>
      </c>
      <c r="C14" s="19"/>
      <c r="D14" s="19"/>
      <c r="E14" s="19" t="s">
        <v>317</v>
      </c>
      <c r="F14" s="21"/>
    </row>
    <row r="15" spans="1:6" ht="43.2" x14ac:dyDescent="0.3">
      <c r="B15" s="26" t="s">
        <v>318</v>
      </c>
      <c r="C15" s="19"/>
      <c r="D15" s="19"/>
      <c r="E15" s="19" t="s">
        <v>317</v>
      </c>
      <c r="F15" s="21"/>
    </row>
    <row r="16" spans="1:6" x14ac:dyDescent="0.3">
      <c r="B16" s="25" t="s">
        <v>319</v>
      </c>
      <c r="C16" s="19"/>
      <c r="D16" s="19"/>
      <c r="E16" s="19"/>
      <c r="F16" s="21"/>
    </row>
    <row r="17" spans="1:6" ht="43.2" x14ac:dyDescent="0.3">
      <c r="B17" s="26" t="s">
        <v>320</v>
      </c>
      <c r="C17" s="19"/>
      <c r="D17" s="19"/>
      <c r="E17" s="19" t="s">
        <v>317</v>
      </c>
      <c r="F17" s="21"/>
    </row>
    <row r="18" spans="1:6" ht="43.2" x14ac:dyDescent="0.3">
      <c r="B18" s="26" t="s">
        <v>321</v>
      </c>
      <c r="C18" s="19"/>
      <c r="D18" s="19"/>
      <c r="E18" s="19" t="s">
        <v>317</v>
      </c>
      <c r="F18" s="21"/>
    </row>
    <row r="19" spans="1:6" ht="28.8" x14ac:dyDescent="0.3">
      <c r="B19" s="25" t="s">
        <v>322</v>
      </c>
      <c r="C19" s="19"/>
      <c r="D19" s="19"/>
      <c r="E19" s="19"/>
      <c r="F19" s="21" t="str">
        <f>LoanStats!A41</f>
        <v>out_prncp</v>
      </c>
    </row>
    <row r="20" spans="1:6" ht="43.2" x14ac:dyDescent="0.3">
      <c r="B20" s="26" t="s">
        <v>323</v>
      </c>
      <c r="C20" s="19"/>
      <c r="D20" s="19"/>
      <c r="E20" s="19" t="s">
        <v>317</v>
      </c>
      <c r="F20" s="21"/>
    </row>
    <row r="21" spans="1:6" ht="43.2" x14ac:dyDescent="0.3">
      <c r="B21" s="26" t="s">
        <v>324</v>
      </c>
      <c r="C21" s="19"/>
      <c r="D21" s="19"/>
      <c r="E21" s="19" t="s">
        <v>317</v>
      </c>
      <c r="F21" s="21"/>
    </row>
    <row r="22" spans="1:6" ht="43.2" x14ac:dyDescent="0.3">
      <c r="B22" s="26" t="s">
        <v>325</v>
      </c>
      <c r="C22" s="19"/>
      <c r="D22" s="19"/>
      <c r="E22" s="19" t="s">
        <v>317</v>
      </c>
      <c r="F22" s="21"/>
    </row>
    <row r="23" spans="1:6" ht="28.8" x14ac:dyDescent="0.3">
      <c r="B23" s="26" t="s">
        <v>326</v>
      </c>
      <c r="C23" s="19"/>
      <c r="D23" s="19"/>
      <c r="E23" s="19" t="s">
        <v>327</v>
      </c>
      <c r="F23" s="21"/>
    </row>
    <row r="24" spans="1:6" x14ac:dyDescent="0.3">
      <c r="B24" s="27" t="s">
        <v>328</v>
      </c>
      <c r="C24" s="19"/>
      <c r="D24" s="19"/>
      <c r="E24" s="19" t="s">
        <v>329</v>
      </c>
      <c r="F24" s="21"/>
    </row>
    <row r="25" spans="1:6" ht="43.2" x14ac:dyDescent="0.3">
      <c r="B25" s="25" t="s">
        <v>330</v>
      </c>
      <c r="C25" s="20"/>
      <c r="D25" s="20"/>
      <c r="E25" s="19" t="s">
        <v>331</v>
      </c>
      <c r="F25" s="21" t="str">
        <f>browseNotes!$A$29</f>
        <v>grade</v>
      </c>
    </row>
    <row r="26" spans="1:6" ht="28.8" x14ac:dyDescent="0.3">
      <c r="B26" s="25" t="s">
        <v>332</v>
      </c>
      <c r="C26" s="20"/>
      <c r="D26" s="20"/>
      <c r="E26" s="19" t="s">
        <v>331</v>
      </c>
      <c r="F26" s="21" t="str">
        <f>browseNotes!$A$29</f>
        <v>grade</v>
      </c>
    </row>
    <row r="27" spans="1:6" ht="57.6" x14ac:dyDescent="0.3">
      <c r="B27" s="26" t="s">
        <v>333</v>
      </c>
      <c r="C27" s="19"/>
      <c r="D27" s="19"/>
      <c r="E27" s="19" t="s">
        <v>334</v>
      </c>
      <c r="F27" s="21"/>
    </row>
    <row r="28" spans="1:6" ht="43.2" x14ac:dyDescent="0.3">
      <c r="B28" s="27" t="s">
        <v>335</v>
      </c>
      <c r="C28" s="19"/>
      <c r="D28" s="19"/>
      <c r="E28" s="19" t="s">
        <v>329</v>
      </c>
      <c r="F28" s="21" t="str">
        <f>_xlfn.CONCAT(browseNotes!A68," &amp; ", browseNotes!A88)</f>
        <v>openAcc &amp; totalAcc</v>
      </c>
    </row>
    <row r="29" spans="1:6" ht="43.2" x14ac:dyDescent="0.3">
      <c r="B29" s="26" t="s">
        <v>336</v>
      </c>
      <c r="C29" s="19" t="s">
        <v>337</v>
      </c>
      <c r="D29" s="19"/>
      <c r="E29" s="19"/>
      <c r="F29" s="21"/>
    </row>
    <row r="30" spans="1:6" ht="86.4" x14ac:dyDescent="0.3">
      <c r="A30" s="15"/>
      <c r="B30" s="25" t="s">
        <v>338</v>
      </c>
      <c r="C30" s="19"/>
      <c r="D30" s="19"/>
      <c r="E30" s="19"/>
      <c r="F30" s="21" t="str">
        <f>LoanStats!A34</f>
        <v>loan_status</v>
      </c>
    </row>
    <row r="31" spans="1:6" ht="28.8" x14ac:dyDescent="0.3">
      <c r="A31" s="15"/>
      <c r="B31" s="26" t="s">
        <v>339</v>
      </c>
      <c r="C31" s="19"/>
      <c r="D31" s="19"/>
      <c r="E31" s="19" t="s">
        <v>340</v>
      </c>
      <c r="F31" s="21"/>
    </row>
    <row r="32" spans="1:6" ht="43.2" x14ac:dyDescent="0.3">
      <c r="A32" s="15"/>
      <c r="B32" s="25" t="s">
        <v>341</v>
      </c>
      <c r="C32" s="19"/>
      <c r="D32" s="19"/>
      <c r="E32" s="19"/>
      <c r="F32" s="21"/>
    </row>
    <row r="33" spans="1:6" ht="43.2" x14ac:dyDescent="0.3">
      <c r="A33" s="15"/>
      <c r="B33" s="25" t="s">
        <v>342</v>
      </c>
      <c r="C33" s="19"/>
      <c r="D33" s="19"/>
      <c r="E33" s="19"/>
      <c r="F33" s="21"/>
    </row>
    <row r="34" spans="1:6" ht="57.6" x14ac:dyDescent="0.3">
      <c r="A34" s="15"/>
      <c r="B34" s="26" t="s">
        <v>343</v>
      </c>
      <c r="C34" s="19"/>
      <c r="D34" s="19"/>
      <c r="E34" s="19" t="s">
        <v>344</v>
      </c>
      <c r="F34" s="21"/>
    </row>
    <row r="35" spans="1:6" ht="43.2" x14ac:dyDescent="0.3">
      <c r="A35" s="15"/>
      <c r="B35" s="25" t="s">
        <v>345</v>
      </c>
      <c r="C35" s="19"/>
      <c r="D35" s="19"/>
      <c r="E35" s="19"/>
      <c r="F35" s="21"/>
    </row>
    <row r="36" spans="1:6" ht="43.2" x14ac:dyDescent="0.3">
      <c r="A36" s="15"/>
      <c r="B36" s="25" t="s">
        <v>346</v>
      </c>
      <c r="C36" s="19"/>
      <c r="D36" s="19"/>
      <c r="E36" s="19"/>
      <c r="F36" s="21"/>
    </row>
    <row r="37" spans="1:6" ht="43.2" x14ac:dyDescent="0.3">
      <c r="A37" s="15"/>
      <c r="B37" s="25" t="s">
        <v>347</v>
      </c>
      <c r="C37" s="19"/>
      <c r="D37" s="19"/>
      <c r="E37" s="19"/>
      <c r="F37" s="21"/>
    </row>
    <row r="38" spans="1:6" ht="28.8" x14ac:dyDescent="0.3">
      <c r="A38" s="15"/>
      <c r="B38" s="25" t="s">
        <v>348</v>
      </c>
      <c r="C38" s="19"/>
      <c r="D38" s="19"/>
      <c r="E38" s="19"/>
      <c r="F38" s="21"/>
    </row>
    <row r="39" spans="1:6" ht="43.2" x14ac:dyDescent="0.3">
      <c r="A39" s="15"/>
      <c r="B39" s="25" t="s">
        <v>349</v>
      </c>
      <c r="C39" s="19"/>
      <c r="D39" s="19"/>
      <c r="E39" s="19"/>
      <c r="F39" s="21"/>
    </row>
    <row r="40" spans="1:6" ht="43.2" x14ac:dyDescent="0.3">
      <c r="A40" s="15"/>
      <c r="B40" s="25" t="s">
        <v>350</v>
      </c>
      <c r="C40" s="19"/>
      <c r="D40" s="19"/>
      <c r="E40" s="19" t="s">
        <v>351</v>
      </c>
      <c r="F40" s="21"/>
    </row>
    <row r="41" spans="1:6" ht="58.2" thickBot="1" x14ac:dyDescent="0.35">
      <c r="A41" s="16"/>
      <c r="B41" s="28" t="s">
        <v>352</v>
      </c>
      <c r="C41" s="22"/>
      <c r="D41" s="22"/>
      <c r="E41" s="22" t="s">
        <v>353</v>
      </c>
      <c r="F41" s="23"/>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K247"/>
  <sheetViews>
    <sheetView zoomScaleNormal="100" workbookViewId="0">
      <pane ySplit="1" topLeftCell="A40" activePane="bottomLeft" state="frozen"/>
      <selection pane="bottomLeft" activeCell="F43" sqref="F43"/>
    </sheetView>
  </sheetViews>
  <sheetFormatPr defaultRowHeight="14.4" x14ac:dyDescent="0.3"/>
  <cols>
    <col min="1" max="1" width="7.5546875" bestFit="1" customWidth="1"/>
    <col min="2" max="2" width="77.88671875" bestFit="1" customWidth="1"/>
    <col min="3" max="3" width="34.88671875" customWidth="1"/>
    <col min="4" max="4" width="13.5546875" bestFit="1" customWidth="1"/>
    <col min="5" max="5" width="19.109375" bestFit="1" customWidth="1"/>
    <col min="6" max="6" width="25.77734375" customWidth="1"/>
    <col min="7" max="7" width="10.21875" bestFit="1" customWidth="1"/>
    <col min="8" max="8" width="17.88671875" bestFit="1" customWidth="1"/>
    <col min="9" max="9" width="11.6640625" bestFit="1" customWidth="1"/>
    <col min="10" max="10" width="16.88671875" bestFit="1" customWidth="1"/>
    <col min="11" max="11" width="62.6640625" customWidth="1"/>
  </cols>
  <sheetData>
    <row r="1" spans="1:11" ht="40.200000000000003" thickBot="1" x14ac:dyDescent="0.45">
      <c r="A1" s="55" t="s">
        <v>354</v>
      </c>
      <c r="B1" s="29" t="s">
        <v>355</v>
      </c>
      <c r="C1" s="29" t="s">
        <v>298</v>
      </c>
      <c r="D1" s="29" t="s">
        <v>356</v>
      </c>
      <c r="E1" s="29" t="s">
        <v>357</v>
      </c>
      <c r="F1" s="29" t="s">
        <v>358</v>
      </c>
      <c r="G1" s="29" t="s">
        <v>359</v>
      </c>
      <c r="H1" s="37" t="s">
        <v>360</v>
      </c>
      <c r="I1" s="29" t="s">
        <v>361</v>
      </c>
      <c r="J1" s="38" t="s">
        <v>362</v>
      </c>
      <c r="K1" s="38" t="s">
        <v>300</v>
      </c>
    </row>
    <row r="2" spans="1:11" s="60" customFormat="1" ht="15" thickTop="1" x14ac:dyDescent="0.3">
      <c r="A2" s="60">
        <v>1</v>
      </c>
      <c r="B2" s="61" t="s">
        <v>612</v>
      </c>
      <c r="C2" s="62" t="s">
        <v>613</v>
      </c>
      <c r="D2" s="63" t="s">
        <v>614</v>
      </c>
      <c r="E2" s="60" t="s">
        <v>615</v>
      </c>
      <c r="F2" s="60" t="s">
        <v>616</v>
      </c>
      <c r="G2" s="60" t="s">
        <v>617</v>
      </c>
      <c r="H2" s="60" t="s">
        <v>390</v>
      </c>
      <c r="J2" s="60" t="s">
        <v>374</v>
      </c>
      <c r="K2" s="60" t="s">
        <v>375</v>
      </c>
    </row>
    <row r="3" spans="1:11" s="66" customFormat="1" x14ac:dyDescent="0.3">
      <c r="A3" s="66">
        <v>2</v>
      </c>
      <c r="B3" s="67" t="s">
        <v>363</v>
      </c>
      <c r="C3" s="68" t="s">
        <v>364</v>
      </c>
      <c r="D3" s="69" t="s">
        <v>365</v>
      </c>
      <c r="E3" s="69"/>
      <c r="F3" s="69"/>
      <c r="G3" s="69"/>
      <c r="H3" s="69"/>
      <c r="I3" s="70"/>
      <c r="J3" s="70" t="s">
        <v>366</v>
      </c>
      <c r="K3" s="66" t="s">
        <v>367</v>
      </c>
    </row>
    <row r="4" spans="1:11" s="66" customFormat="1" x14ac:dyDescent="0.3">
      <c r="A4" s="66">
        <v>3</v>
      </c>
      <c r="B4" s="67" t="s">
        <v>368</v>
      </c>
      <c r="C4" s="71" t="s">
        <v>369</v>
      </c>
      <c r="D4" s="69" t="s">
        <v>365</v>
      </c>
      <c r="E4" s="69"/>
      <c r="F4" s="69"/>
      <c r="G4" s="69"/>
      <c r="H4" s="69"/>
      <c r="I4" s="70"/>
      <c r="J4" s="70" t="s">
        <v>366</v>
      </c>
      <c r="K4" s="66" t="s">
        <v>367</v>
      </c>
    </row>
    <row r="5" spans="1:11" s="66" customFormat="1" x14ac:dyDescent="0.3">
      <c r="A5" s="66">
        <v>4</v>
      </c>
      <c r="B5" s="67" t="s">
        <v>370</v>
      </c>
      <c r="C5" s="71" t="s">
        <v>371</v>
      </c>
      <c r="D5" s="69" t="s">
        <v>365</v>
      </c>
      <c r="E5" s="69"/>
      <c r="F5" s="69"/>
      <c r="G5" s="69"/>
      <c r="H5" s="69"/>
      <c r="I5" s="70"/>
      <c r="J5" s="70" t="s">
        <v>366</v>
      </c>
      <c r="K5" s="66" t="s">
        <v>367</v>
      </c>
    </row>
    <row r="6" spans="1:11" s="60" customFormat="1" x14ac:dyDescent="0.3">
      <c r="A6" s="60">
        <v>5</v>
      </c>
      <c r="B6" s="61" t="s">
        <v>372</v>
      </c>
      <c r="C6" s="62" t="s">
        <v>373</v>
      </c>
      <c r="D6" s="63" t="s">
        <v>365</v>
      </c>
      <c r="E6" s="63"/>
      <c r="F6" s="63"/>
      <c r="G6" s="63"/>
      <c r="H6" s="63"/>
      <c r="I6" s="64"/>
      <c r="J6" s="64" t="s">
        <v>374</v>
      </c>
      <c r="K6" s="60" t="s">
        <v>375</v>
      </c>
    </row>
    <row r="7" spans="1:11" s="60" customFormat="1" x14ac:dyDescent="0.3">
      <c r="A7" s="60">
        <v>6</v>
      </c>
      <c r="B7" s="61" t="s">
        <v>376</v>
      </c>
      <c r="C7" s="62" t="s">
        <v>377</v>
      </c>
      <c r="D7" s="63" t="s">
        <v>365</v>
      </c>
      <c r="E7" s="63"/>
      <c r="F7" s="63"/>
      <c r="G7" s="63"/>
      <c r="H7" s="63"/>
      <c r="I7" s="64"/>
      <c r="J7" s="64" t="s">
        <v>374</v>
      </c>
      <c r="K7" s="60" t="s">
        <v>375</v>
      </c>
    </row>
    <row r="8" spans="1:11" s="60" customFormat="1" x14ac:dyDescent="0.3">
      <c r="A8" s="60">
        <v>7</v>
      </c>
      <c r="B8" s="61" t="s">
        <v>378</v>
      </c>
      <c r="C8" s="62" t="s">
        <v>379</v>
      </c>
      <c r="D8" s="63" t="s">
        <v>365</v>
      </c>
      <c r="E8" s="63" t="str">
        <f>LoanStats!A35</f>
        <v>member_id</v>
      </c>
      <c r="F8" s="63" t="str">
        <f>LoanStats!B35</f>
        <v>A unique LC assigned Id for the borrower member.</v>
      </c>
      <c r="G8" s="63" t="s">
        <v>380</v>
      </c>
      <c r="H8" s="63" t="s">
        <v>381</v>
      </c>
      <c r="I8" s="64"/>
      <c r="J8" s="64" t="s">
        <v>374</v>
      </c>
      <c r="K8" s="64" t="s">
        <v>375</v>
      </c>
    </row>
    <row r="9" spans="1:11" s="66" customFormat="1" x14ac:dyDescent="0.3">
      <c r="A9" s="66">
        <v>8</v>
      </c>
      <c r="B9" s="67" t="s">
        <v>382</v>
      </c>
      <c r="C9" s="71" t="s">
        <v>383</v>
      </c>
      <c r="D9" s="69" t="s">
        <v>365</v>
      </c>
      <c r="E9" s="69"/>
      <c r="F9" s="69"/>
      <c r="G9" s="69"/>
      <c r="H9" s="69"/>
      <c r="I9" s="70"/>
      <c r="J9" s="70" t="s">
        <v>366</v>
      </c>
      <c r="K9" s="66" t="s">
        <v>384</v>
      </c>
    </row>
    <row r="10" spans="1:11" s="66" customFormat="1" x14ac:dyDescent="0.3">
      <c r="A10" s="66">
        <v>9</v>
      </c>
      <c r="B10" s="67" t="s">
        <v>385</v>
      </c>
      <c r="C10" s="71" t="s">
        <v>386</v>
      </c>
      <c r="D10" s="69" t="s">
        <v>365</v>
      </c>
      <c r="E10" s="69"/>
      <c r="F10" s="69"/>
      <c r="G10" s="69"/>
      <c r="H10" s="69"/>
      <c r="I10" s="70"/>
      <c r="J10" s="70" t="s">
        <v>366</v>
      </c>
      <c r="K10" s="66" t="s">
        <v>384</v>
      </c>
    </row>
    <row r="11" spans="1:11" s="66" customFormat="1" x14ac:dyDescent="0.3">
      <c r="A11" s="66">
        <v>11</v>
      </c>
      <c r="B11" s="67" t="s">
        <v>387</v>
      </c>
      <c r="C11" s="68" t="s">
        <v>388</v>
      </c>
      <c r="D11" s="69" t="s">
        <v>365</v>
      </c>
      <c r="E11" s="69"/>
      <c r="F11" s="69"/>
      <c r="G11" s="69"/>
      <c r="H11" s="69"/>
      <c r="I11" s="70"/>
      <c r="J11" s="70"/>
      <c r="K11" s="70"/>
    </row>
    <row r="12" spans="1:11" s="60" customFormat="1" x14ac:dyDescent="0.3">
      <c r="A12" s="60">
        <v>14</v>
      </c>
      <c r="B12" s="61" t="s">
        <v>606</v>
      </c>
      <c r="C12" s="72" t="s">
        <v>391</v>
      </c>
      <c r="D12" s="63" t="s">
        <v>365</v>
      </c>
      <c r="E12" s="63" t="s">
        <v>392</v>
      </c>
      <c r="F12" s="73" t="s">
        <v>393</v>
      </c>
      <c r="G12" s="63" t="s">
        <v>389</v>
      </c>
      <c r="H12" s="63" t="s">
        <v>381</v>
      </c>
      <c r="I12" s="64"/>
      <c r="J12" s="64" t="s">
        <v>374</v>
      </c>
      <c r="K12" s="64" t="s">
        <v>375</v>
      </c>
    </row>
    <row r="13" spans="1:11" s="60" customFormat="1" x14ac:dyDescent="0.3">
      <c r="A13" s="60">
        <v>15</v>
      </c>
      <c r="B13" s="61" t="s">
        <v>607</v>
      </c>
      <c r="C13" s="72" t="s">
        <v>608</v>
      </c>
      <c r="E13" s="60" t="s">
        <v>609</v>
      </c>
      <c r="F13" s="60" t="s">
        <v>610</v>
      </c>
      <c r="G13" s="63" t="s">
        <v>611</v>
      </c>
      <c r="H13" s="63" t="s">
        <v>390</v>
      </c>
      <c r="J13" s="64" t="s">
        <v>374</v>
      </c>
      <c r="K13" s="64" t="s">
        <v>375</v>
      </c>
    </row>
    <row r="14" spans="1:11" s="66" customFormat="1" x14ac:dyDescent="0.3">
      <c r="A14" s="66">
        <v>16</v>
      </c>
      <c r="B14" s="67" t="s">
        <v>394</v>
      </c>
      <c r="C14" s="71" t="s">
        <v>395</v>
      </c>
      <c r="D14" s="69" t="s">
        <v>365</v>
      </c>
      <c r="E14" s="69"/>
      <c r="F14" s="69"/>
      <c r="G14" s="69"/>
      <c r="H14" s="69"/>
      <c r="I14" s="70"/>
      <c r="J14" s="70" t="s">
        <v>366</v>
      </c>
      <c r="K14" s="70" t="s">
        <v>396</v>
      </c>
    </row>
    <row r="15" spans="1:11" s="60" customFormat="1" x14ac:dyDescent="0.3">
      <c r="A15" s="60">
        <v>17</v>
      </c>
      <c r="B15" s="61" t="s">
        <v>397</v>
      </c>
      <c r="C15" s="62" t="s">
        <v>398</v>
      </c>
      <c r="D15" s="63" t="s">
        <v>365</v>
      </c>
      <c r="E15" s="63" t="str">
        <f>LoanStats!A41</f>
        <v>out_prncp</v>
      </c>
      <c r="F15" s="63" t="str">
        <f>LoanStats!B41</f>
        <v>Remaining outstanding principal for total amount funded</v>
      </c>
      <c r="G15" s="63" t="s">
        <v>399</v>
      </c>
      <c r="H15" s="63" t="s">
        <v>400</v>
      </c>
      <c r="I15" s="64"/>
      <c r="J15" s="64" t="s">
        <v>374</v>
      </c>
      <c r="K15" s="64" t="s">
        <v>375</v>
      </c>
    </row>
    <row r="16" spans="1:11" s="75" customFormat="1" x14ac:dyDescent="0.3">
      <c r="A16" s="75">
        <v>19</v>
      </c>
      <c r="B16" s="67" t="s">
        <v>401</v>
      </c>
      <c r="C16" s="71" t="s">
        <v>402</v>
      </c>
      <c r="D16" s="76" t="s">
        <v>365</v>
      </c>
      <c r="E16" s="76" t="str">
        <f>LoanStats!A41</f>
        <v>out_prncp</v>
      </c>
      <c r="F16" s="76" t="str">
        <f>LoanStats!B41</f>
        <v>Remaining outstanding principal for total amount funded</v>
      </c>
      <c r="G16" s="76" t="s">
        <v>399</v>
      </c>
      <c r="H16" s="76" t="s">
        <v>400</v>
      </c>
      <c r="I16" s="71"/>
      <c r="J16" s="71" t="s">
        <v>374</v>
      </c>
      <c r="K16" s="71" t="s">
        <v>375</v>
      </c>
    </row>
    <row r="17" spans="1:11" s="60" customFormat="1" x14ac:dyDescent="0.3">
      <c r="A17" s="60">
        <v>20</v>
      </c>
      <c r="B17" s="61" t="s">
        <v>403</v>
      </c>
      <c r="C17" s="62" t="s">
        <v>404</v>
      </c>
      <c r="D17" s="63" t="s">
        <v>365</v>
      </c>
      <c r="E17" s="63"/>
      <c r="F17" s="63" t="s">
        <v>405</v>
      </c>
      <c r="G17" s="63"/>
      <c r="H17" s="63"/>
      <c r="I17" s="64"/>
      <c r="J17" s="64" t="s">
        <v>366</v>
      </c>
      <c r="K17" s="60" t="s">
        <v>396</v>
      </c>
    </row>
    <row r="18" spans="1:11" s="66" customFormat="1" x14ac:dyDescent="0.3">
      <c r="A18" s="66">
        <v>21</v>
      </c>
      <c r="B18" s="67"/>
      <c r="C18" s="71"/>
      <c r="D18" s="69"/>
      <c r="E18" s="69"/>
      <c r="F18" s="69" t="s">
        <v>406</v>
      </c>
      <c r="G18" s="69"/>
      <c r="H18" s="69"/>
      <c r="I18" s="70"/>
      <c r="J18" s="70" t="s">
        <v>366</v>
      </c>
      <c r="K18" s="66" t="s">
        <v>396</v>
      </c>
    </row>
    <row r="19" spans="1:11" s="66" customFormat="1" x14ac:dyDescent="0.3">
      <c r="A19" s="66">
        <v>22</v>
      </c>
      <c r="B19" s="67" t="s">
        <v>407</v>
      </c>
      <c r="C19" s="71" t="s">
        <v>408</v>
      </c>
      <c r="D19" s="69" t="s">
        <v>365</v>
      </c>
      <c r="E19" s="69"/>
      <c r="F19" s="69"/>
      <c r="G19" s="69"/>
      <c r="H19" s="69"/>
      <c r="I19" s="70"/>
      <c r="J19" s="70" t="s">
        <v>366</v>
      </c>
      <c r="K19" s="66" t="s">
        <v>396</v>
      </c>
    </row>
    <row r="20" spans="1:11" s="60" customFormat="1" x14ac:dyDescent="0.3">
      <c r="A20" s="60">
        <v>23</v>
      </c>
      <c r="B20" s="61" t="s">
        <v>409</v>
      </c>
      <c r="C20" s="62" t="s">
        <v>410</v>
      </c>
      <c r="D20" s="63" t="s">
        <v>365</v>
      </c>
      <c r="E20" s="63"/>
      <c r="F20" s="63"/>
      <c r="G20" s="63"/>
      <c r="H20" s="63"/>
      <c r="I20" s="64"/>
      <c r="J20" s="64" t="s">
        <v>366</v>
      </c>
      <c r="K20" s="60" t="s">
        <v>396</v>
      </c>
    </row>
    <row r="21" spans="1:11" s="66" customFormat="1" x14ac:dyDescent="0.3">
      <c r="A21" s="66">
        <v>24</v>
      </c>
      <c r="B21" s="67" t="s">
        <v>411</v>
      </c>
      <c r="C21" s="71" t="s">
        <v>412</v>
      </c>
      <c r="D21" s="69" t="s">
        <v>365</v>
      </c>
      <c r="E21" s="69"/>
      <c r="F21" s="69"/>
      <c r="G21" s="69"/>
      <c r="H21" s="69"/>
      <c r="I21" s="70"/>
      <c r="J21" s="70" t="s">
        <v>366</v>
      </c>
      <c r="K21" s="66" t="s">
        <v>396</v>
      </c>
    </row>
    <row r="22" spans="1:11" s="66" customFormat="1" x14ac:dyDescent="0.3">
      <c r="A22" s="66">
        <v>25</v>
      </c>
      <c r="B22" s="67" t="s">
        <v>413</v>
      </c>
      <c r="C22" s="71" t="s">
        <v>414</v>
      </c>
      <c r="D22" s="69" t="s">
        <v>365</v>
      </c>
      <c r="E22" s="69"/>
      <c r="F22" s="69"/>
      <c r="G22" s="69"/>
      <c r="H22" s="69"/>
      <c r="I22" s="70"/>
      <c r="J22" s="70" t="s">
        <v>366</v>
      </c>
      <c r="K22" s="66" t="s">
        <v>396</v>
      </c>
    </row>
    <row r="23" spans="1:11" s="60" customFormat="1" x14ac:dyDescent="0.3">
      <c r="A23" s="60">
        <v>26</v>
      </c>
      <c r="B23" s="61" t="s">
        <v>415</v>
      </c>
      <c r="C23" s="62" t="s">
        <v>416</v>
      </c>
      <c r="D23" s="63" t="s">
        <v>365</v>
      </c>
      <c r="E23" s="63"/>
      <c r="F23" s="63"/>
      <c r="G23" s="63"/>
      <c r="H23" s="63"/>
      <c r="I23" s="64"/>
      <c r="J23" s="64" t="s">
        <v>366</v>
      </c>
      <c r="K23" s="60" t="s">
        <v>417</v>
      </c>
    </row>
    <row r="24" spans="1:11" s="60" customFormat="1" x14ac:dyDescent="0.3">
      <c r="A24" s="60">
        <v>27</v>
      </c>
      <c r="B24" s="61" t="s">
        <v>418</v>
      </c>
      <c r="C24" s="62" t="s">
        <v>419</v>
      </c>
      <c r="D24" s="63" t="s">
        <v>365</v>
      </c>
      <c r="E24" s="63"/>
      <c r="F24" s="63"/>
      <c r="G24" s="63"/>
      <c r="H24" s="63"/>
      <c r="I24" s="64"/>
      <c r="J24" s="64" t="s">
        <v>366</v>
      </c>
      <c r="K24" s="60" t="s">
        <v>396</v>
      </c>
    </row>
    <row r="25" spans="1:11" s="60" customFormat="1" x14ac:dyDescent="0.3">
      <c r="A25" s="60">
        <v>28</v>
      </c>
      <c r="B25" s="61" t="s">
        <v>420</v>
      </c>
      <c r="C25" s="62" t="s">
        <v>421</v>
      </c>
      <c r="D25" s="63" t="s">
        <v>365</v>
      </c>
      <c r="E25" s="63"/>
      <c r="F25" s="63"/>
      <c r="G25" s="63"/>
      <c r="H25" s="63"/>
      <c r="I25" s="64"/>
      <c r="J25" s="64" t="s">
        <v>366</v>
      </c>
      <c r="K25" s="60" t="s">
        <v>422</v>
      </c>
    </row>
    <row r="26" spans="1:11" s="60" customFormat="1" x14ac:dyDescent="0.3">
      <c r="A26" s="60">
        <v>29</v>
      </c>
      <c r="B26" s="61" t="s">
        <v>423</v>
      </c>
      <c r="C26" s="62" t="s">
        <v>424</v>
      </c>
      <c r="D26" s="63" t="s">
        <v>365</v>
      </c>
      <c r="E26" s="63" t="str">
        <f>LoanStats!A33</f>
        <v>loan_amnt</v>
      </c>
      <c r="F26" s="63" t="str">
        <f>LoanStats!B33</f>
        <v>The listed amount of the loan applied for by the borrower. If at some point in time, the credit department reduces the loan amount, then it will be reflected in this value.</v>
      </c>
      <c r="G26" s="63" t="s">
        <v>399</v>
      </c>
      <c r="H26" s="63"/>
      <c r="I26" s="64"/>
      <c r="J26" s="64" t="s">
        <v>374</v>
      </c>
      <c r="K26" s="60" t="s">
        <v>375</v>
      </c>
    </row>
    <row r="27" spans="1:11" s="66" customFormat="1" x14ac:dyDescent="0.3">
      <c r="A27" s="66">
        <v>30</v>
      </c>
      <c r="B27" s="67" t="s">
        <v>425</v>
      </c>
      <c r="C27" s="71" t="s">
        <v>426</v>
      </c>
      <c r="D27" s="69" t="s">
        <v>365</v>
      </c>
      <c r="E27" s="69"/>
      <c r="F27" s="69"/>
      <c r="G27" s="69"/>
      <c r="H27" s="69"/>
      <c r="I27" s="70"/>
      <c r="J27" s="70" t="s">
        <v>366</v>
      </c>
      <c r="K27" s="66" t="s">
        <v>384</v>
      </c>
    </row>
    <row r="28" spans="1:11" s="66" customFormat="1" x14ac:dyDescent="0.3">
      <c r="A28" s="66">
        <v>31</v>
      </c>
      <c r="B28" s="67" t="s">
        <v>427</v>
      </c>
      <c r="C28" s="68" t="s">
        <v>428</v>
      </c>
      <c r="D28" s="69" t="s">
        <v>365</v>
      </c>
      <c r="E28" s="69"/>
      <c r="F28" s="69"/>
      <c r="G28" s="69"/>
      <c r="H28" s="69"/>
      <c r="I28" s="70"/>
      <c r="J28" s="70" t="s">
        <v>366</v>
      </c>
      <c r="K28" s="66" t="s">
        <v>384</v>
      </c>
    </row>
    <row r="29" spans="1:11" s="66" customFormat="1" x14ac:dyDescent="0.3">
      <c r="A29" s="66">
        <v>32</v>
      </c>
      <c r="B29" s="67" t="s">
        <v>429</v>
      </c>
      <c r="C29" s="71" t="s">
        <v>430</v>
      </c>
      <c r="D29" s="69" t="s">
        <v>365</v>
      </c>
      <c r="E29" s="69"/>
      <c r="F29" s="69"/>
      <c r="G29" s="69"/>
      <c r="H29" s="69"/>
      <c r="I29" s="70"/>
      <c r="J29" s="70" t="s">
        <v>366</v>
      </c>
      <c r="K29" s="66" t="s">
        <v>431</v>
      </c>
    </row>
    <row r="30" spans="1:11" s="60" customFormat="1" x14ac:dyDescent="0.3">
      <c r="A30" s="60">
        <v>33</v>
      </c>
      <c r="B30" s="61" t="s">
        <v>432</v>
      </c>
      <c r="C30" s="62" t="s">
        <v>433</v>
      </c>
      <c r="D30" s="63" t="s">
        <v>365</v>
      </c>
      <c r="E30" s="63" t="s">
        <v>365</v>
      </c>
      <c r="F30" s="63" t="str">
        <f>browseNotes!B25</f>
        <v>The expected default rate of the loan.</v>
      </c>
      <c r="G30" s="63" t="s">
        <v>399</v>
      </c>
      <c r="H30" s="63"/>
      <c r="I30" s="64"/>
      <c r="J30" s="64" t="s">
        <v>374</v>
      </c>
      <c r="K30" s="60" t="s">
        <v>375</v>
      </c>
    </row>
    <row r="31" spans="1:11" s="60" customFormat="1" x14ac:dyDescent="0.3">
      <c r="A31" s="60">
        <v>34</v>
      </c>
      <c r="B31" s="61" t="s">
        <v>434</v>
      </c>
      <c r="C31" s="62" t="s">
        <v>404</v>
      </c>
      <c r="D31" s="63" t="s">
        <v>365</v>
      </c>
      <c r="E31" s="63"/>
      <c r="F31" s="63"/>
      <c r="G31" s="63"/>
      <c r="H31" s="63"/>
      <c r="I31" s="64"/>
      <c r="J31" s="64" t="s">
        <v>366</v>
      </c>
      <c r="K31" s="60" t="s">
        <v>435</v>
      </c>
    </row>
    <row r="32" spans="1:11" s="60" customFormat="1" ht="18.600000000000001" customHeight="1" x14ac:dyDescent="0.3">
      <c r="A32" s="60">
        <v>35</v>
      </c>
      <c r="B32" s="61" t="s">
        <v>436</v>
      </c>
      <c r="C32" s="78" t="s">
        <v>437</v>
      </c>
      <c r="D32" s="63" t="s">
        <v>365</v>
      </c>
      <c r="E32" s="63"/>
      <c r="F32" s="63"/>
      <c r="G32" s="63"/>
      <c r="H32" s="63"/>
      <c r="I32" s="64"/>
      <c r="J32" s="64" t="s">
        <v>366</v>
      </c>
      <c r="K32" s="60" t="s">
        <v>384</v>
      </c>
    </row>
    <row r="33" spans="1:11" s="66" customFormat="1" x14ac:dyDescent="0.3">
      <c r="A33" s="66">
        <v>36</v>
      </c>
      <c r="B33" s="67" t="s">
        <v>438</v>
      </c>
      <c r="C33" s="71" t="s">
        <v>439</v>
      </c>
      <c r="D33" s="69" t="s">
        <v>365</v>
      </c>
      <c r="E33" s="69"/>
      <c r="F33" s="69"/>
      <c r="G33" s="69"/>
      <c r="H33" s="69"/>
      <c r="I33" s="70"/>
      <c r="J33" s="70" t="s">
        <v>366</v>
      </c>
      <c r="K33" s="79" t="s">
        <v>440</v>
      </c>
    </row>
    <row r="34" spans="1:11" s="60" customFormat="1" x14ac:dyDescent="0.3">
      <c r="A34" s="60">
        <v>37</v>
      </c>
      <c r="B34" s="61" t="s">
        <v>441</v>
      </c>
      <c r="C34" s="80" t="s">
        <v>442</v>
      </c>
      <c r="D34" s="63" t="s">
        <v>365</v>
      </c>
      <c r="E34" s="63"/>
      <c r="F34" s="63"/>
      <c r="G34" s="63"/>
      <c r="H34" s="63"/>
      <c r="I34" s="64"/>
      <c r="J34" s="64" t="s">
        <v>366</v>
      </c>
      <c r="K34" s="81" t="s">
        <v>443</v>
      </c>
    </row>
    <row r="35" spans="1:11" s="66" customFormat="1" x14ac:dyDescent="0.3">
      <c r="A35" s="66">
        <v>38</v>
      </c>
      <c r="B35" s="67" t="s">
        <v>444</v>
      </c>
      <c r="C35" s="71" t="s">
        <v>445</v>
      </c>
      <c r="D35" s="69" t="s">
        <v>365</v>
      </c>
      <c r="E35" s="69"/>
      <c r="F35" s="69"/>
      <c r="G35" s="69"/>
      <c r="H35" s="69"/>
      <c r="I35" s="70"/>
      <c r="J35" s="70" t="s">
        <v>366</v>
      </c>
      <c r="K35" s="79" t="s">
        <v>396</v>
      </c>
    </row>
    <row r="36" spans="1:11" s="60" customFormat="1" ht="16.8" customHeight="1" x14ac:dyDescent="0.3">
      <c r="A36" s="60">
        <v>39</v>
      </c>
      <c r="B36" s="61" t="s">
        <v>446</v>
      </c>
      <c r="C36" s="78" t="s">
        <v>447</v>
      </c>
      <c r="D36" s="63" t="s">
        <v>365</v>
      </c>
      <c r="E36" s="63"/>
      <c r="F36" s="63"/>
      <c r="G36" s="63"/>
      <c r="H36" s="63"/>
      <c r="I36" s="64"/>
      <c r="J36" s="64" t="s">
        <v>366</v>
      </c>
      <c r="K36" s="81" t="s">
        <v>448</v>
      </c>
    </row>
    <row r="37" spans="1:11" s="60" customFormat="1" x14ac:dyDescent="0.3">
      <c r="A37" s="60">
        <v>40</v>
      </c>
      <c r="B37" s="61" t="s">
        <v>449</v>
      </c>
      <c r="C37" s="72" t="s">
        <v>450</v>
      </c>
      <c r="D37" s="63" t="s">
        <v>365</v>
      </c>
      <c r="E37" s="63"/>
      <c r="F37" s="63"/>
      <c r="G37" s="63"/>
      <c r="H37" s="63"/>
      <c r="I37" s="64"/>
      <c r="J37" s="64" t="s">
        <v>366</v>
      </c>
      <c r="K37" s="60" t="s">
        <v>384</v>
      </c>
    </row>
    <row r="38" spans="1:11" s="60" customFormat="1" x14ac:dyDescent="0.3">
      <c r="A38" s="60">
        <v>41</v>
      </c>
      <c r="B38" s="61" t="s">
        <v>451</v>
      </c>
      <c r="C38" s="62" t="s">
        <v>452</v>
      </c>
      <c r="D38" s="63" t="s">
        <v>365</v>
      </c>
      <c r="E38" s="63"/>
      <c r="F38" s="63" t="s">
        <v>453</v>
      </c>
      <c r="G38" s="63" t="s">
        <v>399</v>
      </c>
      <c r="H38" s="63"/>
      <c r="I38" s="64"/>
      <c r="J38" s="64" t="s">
        <v>366</v>
      </c>
      <c r="K38" s="60" t="s">
        <v>454</v>
      </c>
    </row>
    <row r="39" spans="1:11" s="60" customFormat="1" x14ac:dyDescent="0.3">
      <c r="A39" s="60">
        <v>42</v>
      </c>
      <c r="B39" s="61"/>
      <c r="C39" s="62"/>
      <c r="D39" s="63"/>
      <c r="E39" s="63"/>
      <c r="F39" s="63" t="s">
        <v>455</v>
      </c>
      <c r="G39" s="63" t="s">
        <v>399</v>
      </c>
      <c r="H39" s="63"/>
      <c r="I39" s="64"/>
      <c r="J39" s="64" t="s">
        <v>366</v>
      </c>
      <c r="K39" s="60" t="s">
        <v>454</v>
      </c>
    </row>
    <row r="40" spans="1:11" s="60" customFormat="1" x14ac:dyDescent="0.3">
      <c r="A40" s="60">
        <v>43</v>
      </c>
      <c r="B40" s="61" t="s">
        <v>456</v>
      </c>
      <c r="C40" s="62" t="s">
        <v>457</v>
      </c>
      <c r="D40" s="63" t="s">
        <v>365</v>
      </c>
      <c r="E40" s="63"/>
      <c r="F40" s="63"/>
      <c r="G40" s="63" t="s">
        <v>399</v>
      </c>
      <c r="H40" s="63"/>
      <c r="I40" s="64"/>
      <c r="J40" s="64" t="s">
        <v>366</v>
      </c>
      <c r="K40" s="60" t="s">
        <v>458</v>
      </c>
    </row>
    <row r="41" spans="1:11" s="60" customFormat="1" x14ac:dyDescent="0.3">
      <c r="A41" s="60">
        <v>44</v>
      </c>
      <c r="B41" s="61" t="s">
        <v>459</v>
      </c>
      <c r="C41" s="62" t="s">
        <v>460</v>
      </c>
      <c r="D41" s="63" t="s">
        <v>365</v>
      </c>
      <c r="E41" s="63"/>
      <c r="F41" s="63"/>
      <c r="G41" s="63" t="s">
        <v>399</v>
      </c>
      <c r="H41" s="63"/>
      <c r="I41" s="64"/>
      <c r="J41" s="64" t="s">
        <v>366</v>
      </c>
      <c r="K41" s="60" t="s">
        <v>458</v>
      </c>
    </row>
    <row r="42" spans="1:11" x14ac:dyDescent="0.3">
      <c r="A42">
        <v>45</v>
      </c>
      <c r="B42" s="43" t="s">
        <v>461</v>
      </c>
      <c r="C42" s="43" t="s">
        <v>462</v>
      </c>
      <c r="D42" s="30" t="s">
        <v>463</v>
      </c>
      <c r="E42" s="30" t="s">
        <v>463</v>
      </c>
      <c r="F42" s="39" t="s">
        <v>622</v>
      </c>
      <c r="G42" s="39" t="s">
        <v>623</v>
      </c>
      <c r="H42" s="39" t="s">
        <v>400</v>
      </c>
      <c r="I42" s="39" t="s">
        <v>627</v>
      </c>
      <c r="J42" s="54" t="s">
        <v>374</v>
      </c>
      <c r="K42" s="54" t="s">
        <v>375</v>
      </c>
    </row>
    <row r="43" spans="1:11" x14ac:dyDescent="0.3">
      <c r="A43">
        <v>46</v>
      </c>
      <c r="D43" s="39" t="s">
        <v>463</v>
      </c>
      <c r="E43" t="s">
        <v>624</v>
      </c>
      <c r="F43" s="54" t="s">
        <v>626</v>
      </c>
      <c r="G43" s="39" t="s">
        <v>399</v>
      </c>
      <c r="H43" s="39" t="s">
        <v>400</v>
      </c>
      <c r="I43" s="39" t="s">
        <v>627</v>
      </c>
      <c r="J43" s="54" t="s">
        <v>374</v>
      </c>
      <c r="K43" s="54" t="s">
        <v>375</v>
      </c>
    </row>
    <row r="44" spans="1:11" x14ac:dyDescent="0.3">
      <c r="A44">
        <v>47</v>
      </c>
      <c r="B44" s="43" t="s">
        <v>363</v>
      </c>
      <c r="C44" s="43" t="s">
        <v>364</v>
      </c>
      <c r="D44" s="30" t="s">
        <v>463</v>
      </c>
      <c r="E44" s="30"/>
      <c r="F44" s="30"/>
      <c r="G44" s="30"/>
      <c r="H44" s="30"/>
      <c r="I44" s="54"/>
      <c r="J44" s="54"/>
    </row>
    <row r="45" spans="1:11" x14ac:dyDescent="0.3">
      <c r="A45">
        <v>48</v>
      </c>
      <c r="B45" s="43" t="s">
        <v>368</v>
      </c>
      <c r="C45" s="43" t="s">
        <v>369</v>
      </c>
      <c r="D45" s="30" t="s">
        <v>463</v>
      </c>
      <c r="E45" s="30"/>
      <c r="F45" s="30"/>
      <c r="G45" s="30"/>
      <c r="H45" s="30"/>
      <c r="I45" s="54"/>
      <c r="J45" s="54"/>
    </row>
    <row r="46" spans="1:11" x14ac:dyDescent="0.3">
      <c r="A46">
        <v>49</v>
      </c>
      <c r="B46" s="43" t="s">
        <v>370</v>
      </c>
      <c r="C46" s="43" t="s">
        <v>464</v>
      </c>
      <c r="D46" s="30" t="s">
        <v>463</v>
      </c>
      <c r="E46" s="30"/>
      <c r="F46" s="30"/>
      <c r="G46" s="30"/>
      <c r="H46" s="30"/>
      <c r="I46" s="54"/>
      <c r="J46" s="54"/>
    </row>
    <row r="47" spans="1:11" x14ac:dyDescent="0.3">
      <c r="A47">
        <v>50</v>
      </c>
      <c r="B47" s="43" t="s">
        <v>465</v>
      </c>
      <c r="C47" s="43" t="s">
        <v>466</v>
      </c>
      <c r="D47" s="30" t="s">
        <v>463</v>
      </c>
      <c r="E47" s="30"/>
      <c r="F47" s="30"/>
      <c r="G47" s="30"/>
      <c r="H47" s="30"/>
      <c r="I47" s="54"/>
      <c r="J47" s="54"/>
    </row>
    <row r="48" spans="1:11" x14ac:dyDescent="0.3">
      <c r="A48">
        <v>51</v>
      </c>
      <c r="B48" s="50" t="s">
        <v>467</v>
      </c>
      <c r="C48" s="44" t="s">
        <v>468</v>
      </c>
      <c r="D48" s="30" t="s">
        <v>463</v>
      </c>
      <c r="E48" s="30"/>
      <c r="F48" s="30"/>
      <c r="G48" s="30"/>
      <c r="H48" s="30"/>
      <c r="I48" s="54"/>
      <c r="J48" s="54"/>
    </row>
    <row r="49" spans="1:11" x14ac:dyDescent="0.3">
      <c r="A49">
        <v>52</v>
      </c>
      <c r="B49" s="43" t="s">
        <v>469</v>
      </c>
      <c r="C49" s="43" t="s">
        <v>470</v>
      </c>
      <c r="D49" s="30" t="s">
        <v>463</v>
      </c>
      <c r="E49" s="30"/>
      <c r="F49" s="30"/>
      <c r="G49" s="30"/>
      <c r="H49" s="30"/>
      <c r="I49" s="54"/>
      <c r="J49" s="54"/>
    </row>
    <row r="50" spans="1:11" x14ac:dyDescent="0.3">
      <c r="A50">
        <v>53</v>
      </c>
      <c r="B50" s="43" t="s">
        <v>397</v>
      </c>
      <c r="C50" s="43" t="s">
        <v>398</v>
      </c>
      <c r="D50" s="30" t="s">
        <v>618</v>
      </c>
      <c r="E50" s="30" t="s">
        <v>621</v>
      </c>
      <c r="F50" s="39" t="s">
        <v>619</v>
      </c>
      <c r="G50" s="30"/>
      <c r="H50" s="39" t="s">
        <v>620</v>
      </c>
      <c r="I50" s="39" t="s">
        <v>627</v>
      </c>
      <c r="J50" s="54" t="s">
        <v>374</v>
      </c>
      <c r="K50" s="54" t="s">
        <v>375</v>
      </c>
    </row>
    <row r="51" spans="1:11" x14ac:dyDescent="0.3">
      <c r="A51">
        <v>54</v>
      </c>
      <c r="B51" s="43" t="s">
        <v>471</v>
      </c>
      <c r="C51" s="43" t="s">
        <v>472</v>
      </c>
      <c r="D51" s="30" t="s">
        <v>463</v>
      </c>
      <c r="E51" s="30"/>
      <c r="F51" s="30"/>
      <c r="G51" s="30"/>
      <c r="H51" s="30"/>
      <c r="I51" s="54"/>
      <c r="J51" s="54"/>
    </row>
    <row r="52" spans="1:11" x14ac:dyDescent="0.3">
      <c r="A52">
        <v>55</v>
      </c>
      <c r="B52" s="43" t="s">
        <v>473</v>
      </c>
      <c r="C52" s="43" t="s">
        <v>474</v>
      </c>
      <c r="D52" s="30" t="s">
        <v>463</v>
      </c>
      <c r="E52" s="30"/>
      <c r="F52" s="30"/>
      <c r="G52" s="30"/>
      <c r="H52" s="30"/>
      <c r="I52" s="54"/>
      <c r="J52" s="54"/>
    </row>
    <row r="53" spans="1:11" x14ac:dyDescent="0.3">
      <c r="A53">
        <v>56</v>
      </c>
      <c r="B53" s="43" t="s">
        <v>475</v>
      </c>
      <c r="C53" s="43" t="s">
        <v>476</v>
      </c>
      <c r="D53" s="30" t="s">
        <v>463</v>
      </c>
      <c r="E53" s="30"/>
      <c r="F53" s="30"/>
      <c r="G53" s="30"/>
      <c r="H53" s="30"/>
      <c r="I53" s="54"/>
      <c r="J53" s="54"/>
    </row>
    <row r="54" spans="1:11" x14ac:dyDescent="0.3">
      <c r="A54">
        <v>57</v>
      </c>
      <c r="B54" s="43" t="s">
        <v>407</v>
      </c>
      <c r="C54" s="43" t="s">
        <v>477</v>
      </c>
      <c r="D54" s="30" t="s">
        <v>463</v>
      </c>
      <c r="E54" s="30"/>
      <c r="F54" s="30"/>
      <c r="G54" s="30"/>
      <c r="H54" s="30"/>
      <c r="I54" s="54"/>
      <c r="J54" s="54"/>
    </row>
    <row r="55" spans="1:11" x14ac:dyDescent="0.3">
      <c r="A55">
        <v>58</v>
      </c>
      <c r="B55" s="43" t="s">
        <v>478</v>
      </c>
      <c r="C55" s="43" t="s">
        <v>479</v>
      </c>
      <c r="D55" s="30" t="s">
        <v>463</v>
      </c>
      <c r="E55" s="30"/>
      <c r="F55" s="30"/>
      <c r="G55" s="30"/>
      <c r="H55" s="30"/>
      <c r="I55" s="54"/>
      <c r="J55" s="54"/>
    </row>
    <row r="56" spans="1:11" x14ac:dyDescent="0.3">
      <c r="A56">
        <v>59</v>
      </c>
      <c r="B56" s="43" t="s">
        <v>480</v>
      </c>
      <c r="C56" s="43" t="s">
        <v>481</v>
      </c>
      <c r="D56" s="30" t="s">
        <v>463</v>
      </c>
      <c r="E56" s="30"/>
      <c r="F56" s="30"/>
      <c r="G56" s="30"/>
      <c r="H56" s="30"/>
      <c r="I56" s="54"/>
      <c r="J56" s="54"/>
    </row>
    <row r="57" spans="1:11" x14ac:dyDescent="0.3">
      <c r="A57">
        <v>60</v>
      </c>
      <c r="B57" s="43" t="s">
        <v>411</v>
      </c>
      <c r="C57" s="43" t="s">
        <v>412</v>
      </c>
      <c r="D57" s="30" t="s">
        <v>463</v>
      </c>
      <c r="E57" s="30"/>
      <c r="F57" s="30"/>
      <c r="G57" s="30"/>
      <c r="H57" s="30"/>
      <c r="I57" s="54"/>
      <c r="J57" s="54"/>
    </row>
    <row r="58" spans="1:11" x14ac:dyDescent="0.3">
      <c r="A58">
        <v>61</v>
      </c>
      <c r="B58" s="43" t="s">
        <v>482</v>
      </c>
      <c r="C58" s="43" t="s">
        <v>474</v>
      </c>
      <c r="D58" s="30" t="s">
        <v>463</v>
      </c>
      <c r="E58" s="30"/>
      <c r="F58" s="30"/>
      <c r="G58" s="30"/>
      <c r="H58" s="30"/>
      <c r="I58" s="54"/>
      <c r="J58" s="54"/>
    </row>
    <row r="59" spans="1:11" x14ac:dyDescent="0.3">
      <c r="A59">
        <v>62</v>
      </c>
      <c r="B59" s="43" t="s">
        <v>483</v>
      </c>
      <c r="C59" s="43" t="s">
        <v>484</v>
      </c>
      <c r="D59" s="30" t="s">
        <v>463</v>
      </c>
      <c r="E59" s="30"/>
      <c r="F59" s="30"/>
      <c r="G59" s="30"/>
      <c r="H59" s="30"/>
      <c r="I59" s="54"/>
      <c r="J59" s="54"/>
    </row>
    <row r="60" spans="1:11" x14ac:dyDescent="0.3">
      <c r="A60">
        <v>63</v>
      </c>
      <c r="B60" s="43" t="s">
        <v>485</v>
      </c>
      <c r="C60" s="43" t="s">
        <v>486</v>
      </c>
      <c r="D60" s="30" t="s">
        <v>463</v>
      </c>
      <c r="E60" s="30"/>
      <c r="F60" s="30"/>
      <c r="G60" s="30"/>
      <c r="H60" s="30"/>
      <c r="I60" s="54"/>
      <c r="J60" s="54"/>
    </row>
    <row r="61" spans="1:11" x14ac:dyDescent="0.3">
      <c r="A61">
        <v>64</v>
      </c>
      <c r="B61" s="51" t="s">
        <v>487</v>
      </c>
      <c r="C61" s="43" t="s">
        <v>488</v>
      </c>
      <c r="D61" s="30" t="s">
        <v>463</v>
      </c>
      <c r="E61" s="30"/>
      <c r="F61" s="30"/>
      <c r="G61" s="30"/>
      <c r="H61" s="30"/>
      <c r="I61" s="54"/>
      <c r="J61" s="54"/>
    </row>
    <row r="62" spans="1:11" x14ac:dyDescent="0.3">
      <c r="A62">
        <v>65</v>
      </c>
      <c r="B62" s="43" t="s">
        <v>489</v>
      </c>
      <c r="C62" s="43" t="s">
        <v>490</v>
      </c>
      <c r="D62" s="30" t="s">
        <v>463</v>
      </c>
      <c r="E62" s="30"/>
      <c r="F62" s="30"/>
      <c r="G62" s="30"/>
      <c r="H62" s="30"/>
      <c r="I62" s="54"/>
      <c r="J62" s="54"/>
    </row>
    <row r="63" spans="1:11" x14ac:dyDescent="0.3">
      <c r="A63">
        <v>66</v>
      </c>
      <c r="B63" s="43" t="s">
        <v>423</v>
      </c>
      <c r="C63" s="43" t="s">
        <v>491</v>
      </c>
      <c r="D63" s="30" t="s">
        <v>463</v>
      </c>
      <c r="E63" s="30"/>
      <c r="F63" s="30"/>
      <c r="G63" s="30"/>
      <c r="H63" s="30"/>
      <c r="I63" s="54"/>
      <c r="J63" s="54"/>
    </row>
    <row r="64" spans="1:11" x14ac:dyDescent="0.3">
      <c r="A64">
        <v>67</v>
      </c>
      <c r="B64" s="43" t="s">
        <v>429</v>
      </c>
      <c r="C64" s="43" t="s">
        <v>492</v>
      </c>
      <c r="D64" s="30" t="s">
        <v>463</v>
      </c>
      <c r="E64" s="30"/>
      <c r="F64" s="30"/>
      <c r="G64" s="30"/>
      <c r="H64" s="30"/>
      <c r="I64" s="54"/>
      <c r="J64" s="54"/>
    </row>
    <row r="65" spans="1:11" x14ac:dyDescent="0.3">
      <c r="A65">
        <v>68</v>
      </c>
      <c r="B65" s="43" t="s">
        <v>441</v>
      </c>
      <c r="C65" s="51" t="s">
        <v>442</v>
      </c>
      <c r="D65" s="30" t="s">
        <v>463</v>
      </c>
      <c r="E65" s="30"/>
      <c r="F65" s="30"/>
      <c r="G65" s="30"/>
      <c r="H65" s="30"/>
      <c r="I65" s="54"/>
      <c r="J65" s="54"/>
    </row>
    <row r="66" spans="1:11" x14ac:dyDescent="0.3">
      <c r="A66">
        <v>69</v>
      </c>
      <c r="B66" s="43" t="s">
        <v>444</v>
      </c>
      <c r="C66" s="43" t="s">
        <v>445</v>
      </c>
      <c r="D66" s="30" t="s">
        <v>463</v>
      </c>
      <c r="E66" s="30"/>
      <c r="F66" s="30"/>
      <c r="G66" s="30"/>
      <c r="H66" s="30"/>
      <c r="I66" s="54"/>
      <c r="J66" s="54"/>
    </row>
    <row r="67" spans="1:11" x14ac:dyDescent="0.3">
      <c r="A67">
        <v>70</v>
      </c>
      <c r="B67" s="43" t="s">
        <v>493</v>
      </c>
      <c r="C67" s="43" t="s">
        <v>494</v>
      </c>
      <c r="D67" s="30" t="s">
        <v>463</v>
      </c>
      <c r="E67" s="30"/>
      <c r="F67" s="30"/>
      <c r="G67" s="30"/>
      <c r="H67" s="30"/>
      <c r="I67" s="54"/>
      <c r="J67" s="54"/>
    </row>
    <row r="68" spans="1:11" x14ac:dyDescent="0.3">
      <c r="A68">
        <v>71</v>
      </c>
      <c r="B68" s="43" t="s">
        <v>495</v>
      </c>
      <c r="C68" s="43" t="s">
        <v>496</v>
      </c>
      <c r="D68" s="30" t="s">
        <v>463</v>
      </c>
      <c r="E68" s="30"/>
      <c r="F68" s="30"/>
      <c r="G68" s="30"/>
      <c r="H68" s="30"/>
      <c r="I68" s="54"/>
      <c r="J68" s="54"/>
    </row>
    <row r="69" spans="1:11" x14ac:dyDescent="0.3">
      <c r="A69">
        <v>72</v>
      </c>
      <c r="B69" s="40" t="s">
        <v>497</v>
      </c>
      <c r="C69" s="42" t="s">
        <v>498</v>
      </c>
      <c r="D69" s="30" t="s">
        <v>499</v>
      </c>
      <c r="E69" s="30"/>
      <c r="F69" s="30"/>
      <c r="G69" s="30"/>
      <c r="H69" s="30"/>
      <c r="I69" s="54"/>
      <c r="J69" s="54"/>
    </row>
    <row r="70" spans="1:11" x14ac:dyDescent="0.3">
      <c r="A70">
        <v>73</v>
      </c>
      <c r="B70" s="40" t="s">
        <v>500</v>
      </c>
      <c r="C70" s="42" t="s">
        <v>501</v>
      </c>
      <c r="D70" s="30" t="s">
        <v>499</v>
      </c>
      <c r="E70" s="30"/>
      <c r="F70" s="30"/>
      <c r="G70" s="30"/>
      <c r="H70" s="30"/>
      <c r="I70" s="54"/>
      <c r="J70" s="54"/>
    </row>
    <row r="71" spans="1:11" x14ac:dyDescent="0.3">
      <c r="A71">
        <v>74</v>
      </c>
      <c r="B71" s="40" t="s">
        <v>363</v>
      </c>
      <c r="C71" s="42" t="s">
        <v>364</v>
      </c>
      <c r="D71" s="30" t="s">
        <v>499</v>
      </c>
      <c r="E71" s="30"/>
      <c r="F71" s="30"/>
      <c r="G71" s="30"/>
      <c r="H71" s="30"/>
      <c r="I71" s="54"/>
      <c r="J71" s="54"/>
    </row>
    <row r="72" spans="1:11" x14ac:dyDescent="0.3">
      <c r="A72">
        <v>75</v>
      </c>
      <c r="B72" s="40" t="s">
        <v>368</v>
      </c>
      <c r="C72" s="42" t="s">
        <v>369</v>
      </c>
      <c r="D72" s="30" t="s">
        <v>499</v>
      </c>
      <c r="E72" s="30"/>
      <c r="F72" s="30"/>
      <c r="G72" s="30"/>
      <c r="H72" s="30"/>
      <c r="I72" s="54"/>
      <c r="J72" s="54"/>
    </row>
    <row r="73" spans="1:11" x14ac:dyDescent="0.3">
      <c r="A73">
        <v>76</v>
      </c>
      <c r="B73" s="40" t="s">
        <v>502</v>
      </c>
      <c r="C73" s="42" t="s">
        <v>503</v>
      </c>
      <c r="D73" s="30" t="s">
        <v>499</v>
      </c>
      <c r="E73" s="30" t="s">
        <v>499</v>
      </c>
      <c r="F73" s="39" t="s">
        <v>628</v>
      </c>
      <c r="G73" s="39" t="s">
        <v>623</v>
      </c>
      <c r="H73" s="39" t="s">
        <v>400</v>
      </c>
      <c r="I73" s="39" t="s">
        <v>627</v>
      </c>
      <c r="J73" s="54" t="s">
        <v>374</v>
      </c>
      <c r="K73" s="54" t="s">
        <v>375</v>
      </c>
    </row>
    <row r="74" spans="1:11" x14ac:dyDescent="0.3">
      <c r="A74">
        <v>77</v>
      </c>
      <c r="D74" s="30" t="s">
        <v>499</v>
      </c>
      <c r="E74" t="s">
        <v>625</v>
      </c>
      <c r="F74" s="54" t="s">
        <v>629</v>
      </c>
      <c r="H74" s="39" t="s">
        <v>400</v>
      </c>
      <c r="I74" s="39" t="s">
        <v>627</v>
      </c>
      <c r="J74" s="54" t="s">
        <v>374</v>
      </c>
      <c r="K74" s="54" t="s">
        <v>375</v>
      </c>
    </row>
    <row r="75" spans="1:11" x14ac:dyDescent="0.3">
      <c r="A75">
        <v>78</v>
      </c>
      <c r="B75" s="40" t="s">
        <v>370</v>
      </c>
      <c r="C75" s="42" t="s">
        <v>504</v>
      </c>
      <c r="D75" s="30" t="s">
        <v>499</v>
      </c>
      <c r="E75" s="30"/>
      <c r="F75" s="30"/>
      <c r="G75" s="30"/>
      <c r="H75" s="30"/>
      <c r="I75" s="54"/>
      <c r="J75" s="54"/>
    </row>
    <row r="76" spans="1:11" x14ac:dyDescent="0.3">
      <c r="A76">
        <v>79</v>
      </c>
      <c r="B76" s="40" t="s">
        <v>505</v>
      </c>
      <c r="C76" s="42" t="s">
        <v>506</v>
      </c>
      <c r="D76" s="30" t="s">
        <v>499</v>
      </c>
      <c r="E76" s="30"/>
      <c r="F76" s="30"/>
      <c r="G76" s="30"/>
      <c r="H76" s="30"/>
      <c r="I76" s="54"/>
      <c r="J76" s="54"/>
    </row>
    <row r="77" spans="1:11" x14ac:dyDescent="0.3">
      <c r="A77">
        <v>80</v>
      </c>
      <c r="B77" s="40" t="s">
        <v>507</v>
      </c>
      <c r="C77" s="42" t="s">
        <v>508</v>
      </c>
      <c r="D77" s="30" t="s">
        <v>499</v>
      </c>
      <c r="E77" s="30"/>
      <c r="F77" s="30"/>
      <c r="G77" s="30"/>
      <c r="H77" s="30"/>
      <c r="I77" s="54"/>
      <c r="J77" s="54"/>
    </row>
    <row r="78" spans="1:11" x14ac:dyDescent="0.3">
      <c r="A78">
        <v>81</v>
      </c>
      <c r="B78" s="40" t="s">
        <v>509</v>
      </c>
      <c r="C78" s="42" t="s">
        <v>510</v>
      </c>
      <c r="D78" s="30" t="s">
        <v>499</v>
      </c>
      <c r="E78" s="30"/>
      <c r="F78" s="30"/>
      <c r="G78" s="30"/>
      <c r="H78" s="30"/>
      <c r="I78" s="54"/>
      <c r="J78" s="54"/>
    </row>
    <row r="79" spans="1:11" x14ac:dyDescent="0.3">
      <c r="A79">
        <v>82</v>
      </c>
      <c r="B79" s="41" t="s">
        <v>511</v>
      </c>
      <c r="C79" s="42" t="s">
        <v>512</v>
      </c>
      <c r="D79" s="30" t="s">
        <v>499</v>
      </c>
      <c r="E79" s="30"/>
      <c r="F79" s="30"/>
      <c r="G79" s="30"/>
      <c r="H79" s="30"/>
      <c r="I79" s="54"/>
      <c r="J79" s="54"/>
    </row>
    <row r="80" spans="1:11" x14ac:dyDescent="0.3">
      <c r="A80">
        <v>83</v>
      </c>
      <c r="B80" s="40" t="s">
        <v>513</v>
      </c>
      <c r="C80" s="42" t="s">
        <v>514</v>
      </c>
      <c r="D80" s="30" t="s">
        <v>618</v>
      </c>
      <c r="E80" s="30"/>
      <c r="F80" s="39"/>
      <c r="G80" s="30"/>
      <c r="H80" s="30"/>
      <c r="I80" s="54"/>
      <c r="J80" s="54"/>
    </row>
    <row r="81" spans="1:10" x14ac:dyDescent="0.3">
      <c r="A81">
        <v>84</v>
      </c>
      <c r="B81" s="40" t="s">
        <v>467</v>
      </c>
      <c r="C81" s="42" t="s">
        <v>515</v>
      </c>
      <c r="D81" s="30" t="s">
        <v>499</v>
      </c>
      <c r="E81" s="30"/>
      <c r="F81" s="30"/>
      <c r="G81" s="30"/>
      <c r="H81" s="30"/>
      <c r="I81" s="54"/>
      <c r="J81" s="54"/>
    </row>
    <row r="82" spans="1:10" x14ac:dyDescent="0.3">
      <c r="A82">
        <v>85</v>
      </c>
      <c r="B82" s="40" t="s">
        <v>397</v>
      </c>
      <c r="C82" s="42" t="s">
        <v>516</v>
      </c>
      <c r="D82" s="30" t="s">
        <v>618</v>
      </c>
      <c r="E82" s="30"/>
      <c r="F82" s="30"/>
      <c r="G82" s="30"/>
      <c r="H82" s="30"/>
      <c r="I82" s="54"/>
      <c r="J82" s="54"/>
    </row>
    <row r="83" spans="1:10" x14ac:dyDescent="0.3">
      <c r="A83">
        <v>86</v>
      </c>
      <c r="B83" s="40" t="s">
        <v>517</v>
      </c>
      <c r="C83" s="42" t="s">
        <v>518</v>
      </c>
      <c r="D83" s="30" t="s">
        <v>499</v>
      </c>
      <c r="E83" s="30"/>
      <c r="F83" s="30"/>
      <c r="G83" s="30"/>
      <c r="H83" s="30"/>
      <c r="I83" s="54"/>
      <c r="J83" s="54"/>
    </row>
    <row r="84" spans="1:10" ht="119.4" x14ac:dyDescent="0.3">
      <c r="A84">
        <v>87</v>
      </c>
      <c r="B84" s="40" t="s">
        <v>473</v>
      </c>
      <c r="C84" s="59" t="s">
        <v>519</v>
      </c>
      <c r="D84" s="30" t="s">
        <v>499</v>
      </c>
      <c r="E84" s="30"/>
      <c r="F84" s="30"/>
      <c r="G84" s="30"/>
      <c r="H84" s="30"/>
      <c r="I84" s="54"/>
      <c r="J84" s="54"/>
    </row>
    <row r="85" spans="1:10" x14ac:dyDescent="0.3">
      <c r="A85">
        <v>88</v>
      </c>
      <c r="B85" s="42" t="s">
        <v>475</v>
      </c>
      <c r="C85" s="42" t="s">
        <v>520</v>
      </c>
      <c r="D85" s="30" t="s">
        <v>499</v>
      </c>
      <c r="E85" s="30"/>
      <c r="F85" s="30"/>
      <c r="G85" s="30"/>
      <c r="H85" s="30"/>
      <c r="I85" s="54"/>
      <c r="J85" s="54"/>
    </row>
    <row r="86" spans="1:10" x14ac:dyDescent="0.3">
      <c r="A86">
        <v>89</v>
      </c>
      <c r="B86" s="40" t="s">
        <v>407</v>
      </c>
      <c r="C86" s="42" t="s">
        <v>521</v>
      </c>
      <c r="D86" s="30" t="s">
        <v>499</v>
      </c>
      <c r="E86" s="30"/>
      <c r="F86" s="30"/>
      <c r="G86" s="30"/>
      <c r="H86" s="30"/>
      <c r="I86" s="54"/>
      <c r="J86" s="54"/>
    </row>
    <row r="87" spans="1:10" x14ac:dyDescent="0.3">
      <c r="A87">
        <v>90</v>
      </c>
      <c r="B87" s="40" t="s">
        <v>522</v>
      </c>
      <c r="C87" s="42" t="s">
        <v>523</v>
      </c>
      <c r="D87" s="30" t="s">
        <v>499</v>
      </c>
      <c r="E87" s="30"/>
      <c r="F87" s="30"/>
      <c r="G87" s="30"/>
      <c r="H87" s="30"/>
      <c r="I87" s="54"/>
      <c r="J87" s="54"/>
    </row>
    <row r="88" spans="1:10" x14ac:dyDescent="0.3">
      <c r="A88">
        <v>91</v>
      </c>
      <c r="B88" s="40" t="s">
        <v>524</v>
      </c>
      <c r="C88" s="42" t="s">
        <v>525</v>
      </c>
      <c r="D88" s="30" t="s">
        <v>499</v>
      </c>
      <c r="E88" s="30"/>
      <c r="F88" s="30"/>
      <c r="G88" s="30"/>
      <c r="H88" s="30"/>
      <c r="I88" s="54"/>
      <c r="J88" s="54"/>
    </row>
    <row r="89" spans="1:10" x14ac:dyDescent="0.3">
      <c r="A89">
        <v>92</v>
      </c>
      <c r="B89" s="40" t="s">
        <v>411</v>
      </c>
      <c r="C89" s="42" t="s">
        <v>412</v>
      </c>
      <c r="D89" s="30" t="s">
        <v>499</v>
      </c>
      <c r="E89" s="30"/>
      <c r="F89" s="30"/>
      <c r="G89" s="30"/>
      <c r="H89" s="30"/>
      <c r="I89" s="54"/>
      <c r="J89" s="54"/>
    </row>
    <row r="90" spans="1:10" x14ac:dyDescent="0.3">
      <c r="A90">
        <v>93</v>
      </c>
      <c r="B90" s="40" t="s">
        <v>413</v>
      </c>
      <c r="C90" s="42" t="s">
        <v>414</v>
      </c>
      <c r="D90" s="30" t="s">
        <v>499</v>
      </c>
      <c r="E90" s="30"/>
      <c r="F90" s="30"/>
      <c r="G90" s="30"/>
      <c r="H90" s="30"/>
      <c r="I90" s="54"/>
      <c r="J90" s="54"/>
    </row>
    <row r="91" spans="1:10" x14ac:dyDescent="0.3">
      <c r="A91">
        <v>94</v>
      </c>
      <c r="B91" s="41" t="s">
        <v>482</v>
      </c>
      <c r="C91" s="42" t="s">
        <v>519</v>
      </c>
      <c r="D91" s="30" t="s">
        <v>499</v>
      </c>
      <c r="E91" s="30"/>
      <c r="F91" s="30"/>
      <c r="G91" s="30"/>
      <c r="H91" s="30"/>
      <c r="I91" s="54"/>
      <c r="J91" s="54"/>
    </row>
    <row r="92" spans="1:10" x14ac:dyDescent="0.3">
      <c r="A92">
        <v>95</v>
      </c>
      <c r="B92" s="40" t="s">
        <v>483</v>
      </c>
      <c r="C92" s="41" t="s">
        <v>526</v>
      </c>
      <c r="D92" s="30" t="s">
        <v>499</v>
      </c>
      <c r="E92" s="30"/>
      <c r="F92" s="30"/>
      <c r="G92" s="30"/>
      <c r="H92" s="30"/>
      <c r="I92" s="54"/>
      <c r="J92" s="54"/>
    </row>
    <row r="93" spans="1:10" x14ac:dyDescent="0.3">
      <c r="A93">
        <v>96</v>
      </c>
      <c r="B93" s="40" t="s">
        <v>485</v>
      </c>
      <c r="C93" s="42" t="s">
        <v>527</v>
      </c>
      <c r="D93" s="30" t="s">
        <v>499</v>
      </c>
      <c r="E93" s="30"/>
      <c r="F93" s="30"/>
      <c r="G93" s="30"/>
      <c r="H93" s="30"/>
      <c r="I93" s="54"/>
      <c r="J93" s="54"/>
    </row>
    <row r="94" spans="1:10" x14ac:dyDescent="0.3">
      <c r="A94">
        <v>97</v>
      </c>
      <c r="B94" s="41" t="s">
        <v>528</v>
      </c>
      <c r="C94" s="42" t="s">
        <v>529</v>
      </c>
      <c r="D94" s="30" t="s">
        <v>499</v>
      </c>
      <c r="E94" s="30"/>
      <c r="F94" s="30"/>
      <c r="G94" s="30"/>
      <c r="H94" s="30"/>
      <c r="I94" s="54"/>
      <c r="J94" s="54"/>
    </row>
    <row r="95" spans="1:10" x14ac:dyDescent="0.3">
      <c r="A95">
        <v>98</v>
      </c>
      <c r="B95" s="40" t="s">
        <v>530</v>
      </c>
      <c r="C95" s="42" t="s">
        <v>531</v>
      </c>
      <c r="D95" s="30" t="s">
        <v>499</v>
      </c>
      <c r="E95" s="30"/>
      <c r="F95" s="30"/>
      <c r="G95" s="30"/>
      <c r="H95" s="30"/>
      <c r="I95" s="54"/>
      <c r="J95" s="54"/>
    </row>
    <row r="96" spans="1:10" x14ac:dyDescent="0.3">
      <c r="A96">
        <v>99</v>
      </c>
      <c r="B96" s="40" t="s">
        <v>489</v>
      </c>
      <c r="C96" s="42" t="s">
        <v>532</v>
      </c>
      <c r="D96" s="30" t="s">
        <v>499</v>
      </c>
      <c r="E96" s="30"/>
      <c r="F96" s="30"/>
      <c r="G96" s="30"/>
      <c r="H96" s="30"/>
      <c r="I96" s="54"/>
      <c r="J96" s="54"/>
    </row>
    <row r="97" spans="1:11" x14ac:dyDescent="0.3">
      <c r="A97">
        <v>100</v>
      </c>
      <c r="B97" s="40" t="s">
        <v>423</v>
      </c>
      <c r="C97" s="42" t="s">
        <v>533</v>
      </c>
      <c r="D97" s="30" t="s">
        <v>499</v>
      </c>
      <c r="E97" s="30"/>
      <c r="F97" s="30"/>
      <c r="G97" s="30"/>
      <c r="H97" s="30"/>
      <c r="I97" s="54"/>
      <c r="J97" s="54"/>
    </row>
    <row r="98" spans="1:11" x14ac:dyDescent="0.3">
      <c r="A98">
        <v>101</v>
      </c>
      <c r="B98" s="40" t="s">
        <v>534</v>
      </c>
      <c r="C98" s="42" t="s">
        <v>535</v>
      </c>
      <c r="D98" s="30" t="s">
        <v>499</v>
      </c>
      <c r="E98" s="30"/>
      <c r="F98" s="30"/>
      <c r="G98" s="30"/>
      <c r="H98" s="30"/>
      <c r="I98" s="54"/>
      <c r="J98" s="54"/>
    </row>
    <row r="99" spans="1:11" x14ac:dyDescent="0.3">
      <c r="A99">
        <v>102</v>
      </c>
      <c r="B99" s="40" t="s">
        <v>429</v>
      </c>
      <c r="C99" s="42" t="s">
        <v>536</v>
      </c>
      <c r="D99" s="30" t="s">
        <v>499</v>
      </c>
      <c r="E99" s="30"/>
      <c r="F99" s="30"/>
      <c r="G99" s="30"/>
      <c r="H99" s="30"/>
      <c r="I99" s="54"/>
      <c r="J99" s="54"/>
    </row>
    <row r="100" spans="1:11" x14ac:dyDescent="0.3">
      <c r="A100">
        <v>103</v>
      </c>
      <c r="B100" s="40" t="s">
        <v>441</v>
      </c>
      <c r="C100" s="42" t="s">
        <v>442</v>
      </c>
      <c r="D100" s="30" t="s">
        <v>499</v>
      </c>
      <c r="E100" s="30"/>
      <c r="F100" s="30"/>
      <c r="G100" s="30"/>
      <c r="H100" s="30"/>
      <c r="I100" s="54"/>
      <c r="J100" s="54"/>
    </row>
    <row r="101" spans="1:11" x14ac:dyDescent="0.3">
      <c r="A101">
        <v>104</v>
      </c>
      <c r="B101" s="40" t="s">
        <v>444</v>
      </c>
      <c r="C101" s="42" t="s">
        <v>537</v>
      </c>
      <c r="D101" s="30" t="s">
        <v>499</v>
      </c>
      <c r="E101" s="30"/>
      <c r="F101" s="30"/>
      <c r="G101" s="30"/>
      <c r="H101" s="30"/>
      <c r="I101" s="54"/>
      <c r="J101" s="54"/>
    </row>
    <row r="102" spans="1:11" x14ac:dyDescent="0.3">
      <c r="A102">
        <v>105</v>
      </c>
      <c r="B102" s="40" t="s">
        <v>495</v>
      </c>
      <c r="C102" s="42" t="s">
        <v>496</v>
      </c>
      <c r="D102" s="30" t="s">
        <v>499</v>
      </c>
      <c r="E102" s="30"/>
      <c r="F102" s="30"/>
      <c r="G102" s="30"/>
      <c r="H102" s="30"/>
      <c r="I102" s="54"/>
      <c r="J102" s="54"/>
    </row>
    <row r="103" spans="1:11" x14ac:dyDescent="0.3">
      <c r="A103">
        <v>106</v>
      </c>
      <c r="B103" s="53" t="s">
        <v>363</v>
      </c>
      <c r="C103" s="49" t="s">
        <v>364</v>
      </c>
      <c r="D103" s="30" t="s">
        <v>538</v>
      </c>
      <c r="E103" s="30"/>
      <c r="F103" s="30"/>
      <c r="G103" s="30"/>
      <c r="H103" s="30"/>
      <c r="I103" s="54"/>
      <c r="J103" s="54" t="s">
        <v>366</v>
      </c>
    </row>
    <row r="104" spans="1:11" x14ac:dyDescent="0.3">
      <c r="A104">
        <v>107</v>
      </c>
      <c r="B104" s="45" t="s">
        <v>368</v>
      </c>
      <c r="C104" s="46" t="s">
        <v>369</v>
      </c>
      <c r="D104" s="30" t="s">
        <v>538</v>
      </c>
      <c r="E104" s="30"/>
      <c r="F104" s="30"/>
      <c r="G104" s="30"/>
      <c r="H104" s="30"/>
      <c r="I104" s="54"/>
      <c r="J104" s="54" t="s">
        <v>366</v>
      </c>
    </row>
    <row r="105" spans="1:11" x14ac:dyDescent="0.3">
      <c r="A105">
        <v>108</v>
      </c>
      <c r="B105" s="45" t="s">
        <v>370</v>
      </c>
      <c r="C105" s="46" t="s">
        <v>464</v>
      </c>
      <c r="D105" s="30" t="s">
        <v>538</v>
      </c>
      <c r="E105" s="30"/>
      <c r="F105" s="30"/>
      <c r="G105" s="30"/>
      <c r="H105" s="30"/>
      <c r="I105" s="54"/>
      <c r="J105" s="54" t="s">
        <v>366</v>
      </c>
    </row>
    <row r="106" spans="1:11" x14ac:dyDescent="0.3">
      <c r="A106">
        <v>109</v>
      </c>
      <c r="B106" s="45" t="s">
        <v>539</v>
      </c>
      <c r="C106" s="46" t="s">
        <v>540</v>
      </c>
      <c r="D106" s="30" t="s">
        <v>538</v>
      </c>
      <c r="E106" s="30"/>
      <c r="F106" s="30"/>
      <c r="G106" s="30"/>
      <c r="H106" s="30"/>
      <c r="I106" s="54"/>
      <c r="J106" s="54" t="s">
        <v>366</v>
      </c>
      <c r="K106" t="s">
        <v>541</v>
      </c>
    </row>
    <row r="107" spans="1:11" x14ac:dyDescent="0.3">
      <c r="A107">
        <v>110</v>
      </c>
      <c r="B107" s="47" t="s">
        <v>397</v>
      </c>
      <c r="C107" s="46" t="s">
        <v>398</v>
      </c>
      <c r="D107" s="30" t="s">
        <v>538</v>
      </c>
      <c r="E107" s="30"/>
      <c r="F107" s="30"/>
      <c r="G107" s="30"/>
      <c r="H107" s="30"/>
      <c r="I107" s="54"/>
      <c r="J107" s="54" t="s">
        <v>366</v>
      </c>
      <c r="K107" t="s">
        <v>542</v>
      </c>
    </row>
    <row r="108" spans="1:11" x14ac:dyDescent="0.3">
      <c r="A108">
        <v>111</v>
      </c>
      <c r="B108" s="45" t="s">
        <v>543</v>
      </c>
      <c r="C108" s="46" t="s">
        <v>544</v>
      </c>
      <c r="D108" s="30" t="s">
        <v>538</v>
      </c>
      <c r="E108" s="30"/>
      <c r="F108" s="30"/>
      <c r="G108" s="30"/>
      <c r="H108" s="30"/>
      <c r="I108" s="54"/>
      <c r="J108" s="54" t="s">
        <v>366</v>
      </c>
      <c r="K108" t="s">
        <v>545</v>
      </c>
    </row>
    <row r="109" spans="1:11" x14ac:dyDescent="0.3">
      <c r="A109">
        <v>112</v>
      </c>
      <c r="B109" s="45" t="s">
        <v>411</v>
      </c>
      <c r="C109" s="46" t="s">
        <v>412</v>
      </c>
      <c r="D109" s="30" t="s">
        <v>538</v>
      </c>
      <c r="E109" s="30"/>
      <c r="F109" s="30"/>
      <c r="G109" s="30"/>
      <c r="H109" s="30"/>
      <c r="I109" s="54"/>
      <c r="J109" s="54" t="s">
        <v>366</v>
      </c>
    </row>
    <row r="110" spans="1:11" x14ac:dyDescent="0.3">
      <c r="A110">
        <v>113</v>
      </c>
      <c r="B110" s="52" t="s">
        <v>415</v>
      </c>
      <c r="C110" s="46" t="s">
        <v>546</v>
      </c>
      <c r="D110" s="30" t="s">
        <v>538</v>
      </c>
      <c r="E110" s="30"/>
      <c r="F110" s="30"/>
      <c r="G110" s="30"/>
      <c r="H110" s="30"/>
      <c r="I110" s="54"/>
      <c r="J110" s="54" t="s">
        <v>366</v>
      </c>
      <c r="K110" t="s">
        <v>547</v>
      </c>
    </row>
    <row r="111" spans="1:11" x14ac:dyDescent="0.3">
      <c r="A111">
        <v>114</v>
      </c>
      <c r="B111" s="47" t="s">
        <v>401</v>
      </c>
      <c r="C111" s="46" t="s">
        <v>548</v>
      </c>
      <c r="D111" s="30" t="s">
        <v>538</v>
      </c>
      <c r="E111" s="30"/>
      <c r="F111" s="30"/>
      <c r="G111" s="30"/>
      <c r="H111" s="30"/>
      <c r="I111" s="54"/>
      <c r="J111" s="54" t="s">
        <v>366</v>
      </c>
      <c r="K111" t="str">
        <f>_xlfn.CONCAT("Construct, see index: " &amp; A13)</f>
        <v>Construct, see index: 15</v>
      </c>
    </row>
    <row r="112" spans="1:11" x14ac:dyDescent="0.3">
      <c r="A112">
        <v>115</v>
      </c>
      <c r="B112" s="45" t="s">
        <v>429</v>
      </c>
      <c r="C112" s="46" t="s">
        <v>549</v>
      </c>
      <c r="D112" s="30" t="s">
        <v>538</v>
      </c>
      <c r="E112" s="30"/>
      <c r="F112" s="30"/>
      <c r="G112" s="30"/>
      <c r="H112" s="30"/>
      <c r="I112" s="54"/>
      <c r="J112" s="54"/>
    </row>
    <row r="113" spans="1:10" x14ac:dyDescent="0.3">
      <c r="A113">
        <v>116</v>
      </c>
      <c r="B113" s="45" t="s">
        <v>550</v>
      </c>
      <c r="C113" s="46" t="s">
        <v>551</v>
      </c>
      <c r="D113" s="30" t="s">
        <v>538</v>
      </c>
      <c r="E113" s="30"/>
      <c r="F113" s="30"/>
      <c r="G113" s="30"/>
      <c r="H113" s="30"/>
      <c r="I113" s="54"/>
      <c r="J113" s="54"/>
    </row>
    <row r="114" spans="1:10" x14ac:dyDescent="0.3">
      <c r="A114">
        <v>117</v>
      </c>
      <c r="B114" s="45" t="s">
        <v>441</v>
      </c>
      <c r="C114" s="48" t="s">
        <v>442</v>
      </c>
      <c r="D114" s="30" t="s">
        <v>538</v>
      </c>
      <c r="E114" s="30"/>
      <c r="F114" s="30"/>
      <c r="G114" s="30"/>
      <c r="H114" s="30"/>
      <c r="I114" s="54"/>
      <c r="J114" s="54"/>
    </row>
    <row r="115" spans="1:10" x14ac:dyDescent="0.3">
      <c r="A115">
        <v>118</v>
      </c>
      <c r="B115" s="47" t="s">
        <v>444</v>
      </c>
      <c r="C115" s="46" t="s">
        <v>445</v>
      </c>
      <c r="D115" s="30" t="s">
        <v>538</v>
      </c>
      <c r="E115" s="30"/>
      <c r="F115" s="30"/>
      <c r="G115" s="30"/>
      <c r="H115" s="30"/>
      <c r="I115" s="54"/>
      <c r="J115" s="54"/>
    </row>
    <row r="116" spans="1:10" x14ac:dyDescent="0.3">
      <c r="A116">
        <v>119</v>
      </c>
      <c r="B116" s="45" t="s">
        <v>552</v>
      </c>
      <c r="C116" s="46" t="s">
        <v>553</v>
      </c>
      <c r="D116" s="30" t="s">
        <v>538</v>
      </c>
      <c r="E116" s="30"/>
      <c r="F116" s="30"/>
      <c r="G116" s="30"/>
      <c r="H116" s="30"/>
      <c r="I116" s="54"/>
      <c r="J116" s="54"/>
    </row>
    <row r="117" spans="1:10" x14ac:dyDescent="0.3">
      <c r="A117">
        <v>120</v>
      </c>
      <c r="B117" s="48" t="s">
        <v>363</v>
      </c>
      <c r="C117" s="48" t="s">
        <v>364</v>
      </c>
      <c r="D117" s="30" t="s">
        <v>554</v>
      </c>
      <c r="E117" s="30"/>
      <c r="F117" s="30"/>
      <c r="G117" s="30"/>
      <c r="H117" s="30"/>
      <c r="I117" s="54"/>
      <c r="J117" s="54"/>
    </row>
    <row r="118" spans="1:10" x14ac:dyDescent="0.3">
      <c r="A118">
        <v>121</v>
      </c>
      <c r="B118" s="48" t="s">
        <v>368</v>
      </c>
      <c r="C118" s="48" t="s">
        <v>369</v>
      </c>
      <c r="D118" s="30" t="s">
        <v>554</v>
      </c>
      <c r="E118" s="30"/>
      <c r="F118" s="30"/>
      <c r="G118" s="30"/>
      <c r="H118" s="30"/>
      <c r="I118" s="54"/>
      <c r="J118" s="54"/>
    </row>
    <row r="119" spans="1:10" x14ac:dyDescent="0.3">
      <c r="A119">
        <v>122</v>
      </c>
      <c r="B119" s="48" t="s">
        <v>370</v>
      </c>
      <c r="C119" s="48" t="s">
        <v>464</v>
      </c>
      <c r="D119" s="30" t="s">
        <v>554</v>
      </c>
      <c r="E119" s="30"/>
      <c r="F119" s="30"/>
      <c r="G119" s="30"/>
      <c r="H119" s="30"/>
      <c r="I119" s="54"/>
      <c r="J119" s="54"/>
    </row>
    <row r="120" spans="1:10" x14ac:dyDescent="0.3">
      <c r="A120">
        <v>123</v>
      </c>
      <c r="B120" s="48" t="s">
        <v>471</v>
      </c>
      <c r="C120" s="48" t="s">
        <v>472</v>
      </c>
      <c r="D120" s="30" t="s">
        <v>554</v>
      </c>
      <c r="E120" s="30"/>
      <c r="F120" s="30"/>
      <c r="G120" s="30"/>
      <c r="H120" s="30"/>
      <c r="I120" s="54"/>
      <c r="J120" s="54"/>
    </row>
    <row r="121" spans="1:10" x14ac:dyDescent="0.3">
      <c r="A121">
        <v>124</v>
      </c>
      <c r="B121" s="48" t="s">
        <v>473</v>
      </c>
      <c r="C121" s="48" t="s">
        <v>555</v>
      </c>
      <c r="D121" s="30" t="s">
        <v>554</v>
      </c>
      <c r="E121" s="30"/>
      <c r="F121" s="30"/>
      <c r="G121" s="30"/>
      <c r="H121" s="30"/>
      <c r="I121" s="54"/>
      <c r="J121" s="54"/>
    </row>
    <row r="122" spans="1:10" x14ac:dyDescent="0.3">
      <c r="A122">
        <v>125</v>
      </c>
      <c r="B122" s="48" t="s">
        <v>411</v>
      </c>
      <c r="C122" s="48" t="s">
        <v>412</v>
      </c>
      <c r="D122" s="30" t="s">
        <v>554</v>
      </c>
      <c r="E122" s="30"/>
      <c r="F122" s="30"/>
      <c r="G122" s="30"/>
      <c r="H122" s="30"/>
      <c r="I122" s="54"/>
      <c r="J122" s="54"/>
    </row>
    <row r="123" spans="1:10" x14ac:dyDescent="0.3">
      <c r="A123">
        <v>126</v>
      </c>
      <c r="B123" s="48" t="s">
        <v>482</v>
      </c>
      <c r="C123" s="48" t="s">
        <v>555</v>
      </c>
      <c r="D123" s="30" t="s">
        <v>554</v>
      </c>
      <c r="E123" s="30"/>
      <c r="F123" s="30"/>
      <c r="G123" s="30"/>
      <c r="H123" s="30"/>
      <c r="I123" s="54"/>
      <c r="J123" s="54"/>
    </row>
    <row r="124" spans="1:10" x14ac:dyDescent="0.3">
      <c r="A124">
        <v>127</v>
      </c>
      <c r="B124" s="48" t="s">
        <v>483</v>
      </c>
      <c r="C124" s="48" t="s">
        <v>556</v>
      </c>
      <c r="D124" s="30" t="s">
        <v>554</v>
      </c>
      <c r="E124" s="30"/>
      <c r="F124" s="30"/>
      <c r="G124" s="30"/>
      <c r="H124" s="30"/>
      <c r="I124" s="54"/>
      <c r="J124" s="54"/>
    </row>
    <row r="125" spans="1:10" x14ac:dyDescent="0.3">
      <c r="A125">
        <v>128</v>
      </c>
      <c r="B125" s="48" t="s">
        <v>485</v>
      </c>
      <c r="C125" s="48" t="s">
        <v>557</v>
      </c>
      <c r="D125" s="30" t="s">
        <v>554</v>
      </c>
      <c r="E125" s="30"/>
      <c r="F125" s="30"/>
      <c r="G125" s="30"/>
      <c r="H125" s="30"/>
      <c r="I125" s="54"/>
      <c r="J125" s="54"/>
    </row>
    <row r="126" spans="1:10" x14ac:dyDescent="0.3">
      <c r="A126">
        <v>129</v>
      </c>
      <c r="B126" s="48" t="s">
        <v>489</v>
      </c>
      <c r="C126" s="48" t="s">
        <v>490</v>
      </c>
      <c r="D126" s="30" t="s">
        <v>554</v>
      </c>
      <c r="E126" s="30"/>
      <c r="F126" s="30"/>
      <c r="G126" s="30"/>
      <c r="H126" s="30"/>
      <c r="I126" s="54"/>
      <c r="J126" s="54"/>
    </row>
    <row r="127" spans="1:10" x14ac:dyDescent="0.3">
      <c r="A127">
        <v>130</v>
      </c>
      <c r="B127" s="48" t="s">
        <v>429</v>
      </c>
      <c r="C127" s="48" t="s">
        <v>492</v>
      </c>
      <c r="D127" s="30" t="s">
        <v>554</v>
      </c>
      <c r="E127" s="30"/>
      <c r="F127" s="30"/>
      <c r="G127" s="30"/>
      <c r="H127" s="30"/>
      <c r="I127" s="54"/>
      <c r="J127" s="54"/>
    </row>
    <row r="128" spans="1:10" x14ac:dyDescent="0.3">
      <c r="A128">
        <v>131</v>
      </c>
      <c r="B128" s="48" t="s">
        <v>441</v>
      </c>
      <c r="C128" s="48" t="s">
        <v>442</v>
      </c>
      <c r="D128" s="30" t="s">
        <v>554</v>
      </c>
      <c r="E128" s="30"/>
      <c r="F128" s="30"/>
      <c r="G128" s="30"/>
      <c r="H128" s="30"/>
      <c r="I128" s="54"/>
      <c r="J128" s="54"/>
    </row>
    <row r="129" spans="1:10" x14ac:dyDescent="0.3">
      <c r="A129">
        <v>132</v>
      </c>
      <c r="B129" s="48" t="s">
        <v>444</v>
      </c>
      <c r="C129" s="48" t="s">
        <v>445</v>
      </c>
      <c r="D129" s="30" t="s">
        <v>554</v>
      </c>
      <c r="E129" s="30"/>
      <c r="F129" s="30"/>
      <c r="G129" s="30"/>
      <c r="H129" s="30"/>
      <c r="I129" s="54"/>
      <c r="J129" s="54"/>
    </row>
    <row r="130" spans="1:10" x14ac:dyDescent="0.3">
      <c r="A130">
        <v>133</v>
      </c>
      <c r="B130" s="43" t="s">
        <v>363</v>
      </c>
      <c r="C130" s="43" t="s">
        <v>364</v>
      </c>
      <c r="D130" s="30" t="s">
        <v>558</v>
      </c>
      <c r="E130" s="30"/>
      <c r="F130" s="30"/>
      <c r="G130" s="30"/>
      <c r="H130" s="30"/>
      <c r="I130" s="54"/>
      <c r="J130" s="54"/>
    </row>
    <row r="131" spans="1:10" x14ac:dyDescent="0.3">
      <c r="A131">
        <v>134</v>
      </c>
      <c r="B131" s="43" t="s">
        <v>368</v>
      </c>
      <c r="C131" s="43" t="s">
        <v>369</v>
      </c>
      <c r="D131" s="30" t="s">
        <v>558</v>
      </c>
      <c r="E131" s="30"/>
      <c r="F131" s="30"/>
      <c r="G131" s="30"/>
      <c r="H131" s="30"/>
      <c r="I131" s="54"/>
      <c r="J131" s="54"/>
    </row>
    <row r="132" spans="1:10" x14ac:dyDescent="0.3">
      <c r="A132">
        <v>135</v>
      </c>
      <c r="B132" s="43" t="s">
        <v>370</v>
      </c>
      <c r="C132" s="43" t="s">
        <v>464</v>
      </c>
      <c r="D132" s="30" t="s">
        <v>558</v>
      </c>
      <c r="E132" s="30"/>
      <c r="F132" s="30"/>
      <c r="G132" s="30"/>
      <c r="H132" s="30"/>
      <c r="I132" s="54"/>
      <c r="J132" s="54"/>
    </row>
    <row r="133" spans="1:10" x14ac:dyDescent="0.3">
      <c r="A133">
        <v>136</v>
      </c>
      <c r="B133" s="43" t="s">
        <v>471</v>
      </c>
      <c r="C133" s="43" t="s">
        <v>472</v>
      </c>
      <c r="D133" s="30" t="s">
        <v>558</v>
      </c>
      <c r="E133" s="30"/>
      <c r="F133" s="30"/>
      <c r="G133" s="30"/>
      <c r="H133" s="30"/>
      <c r="I133" s="54"/>
      <c r="J133" s="54"/>
    </row>
    <row r="134" spans="1:10" x14ac:dyDescent="0.3">
      <c r="A134">
        <v>137</v>
      </c>
      <c r="B134" s="43" t="s">
        <v>473</v>
      </c>
      <c r="C134" s="43" t="s">
        <v>559</v>
      </c>
      <c r="D134" s="30" t="s">
        <v>558</v>
      </c>
      <c r="E134" s="30"/>
      <c r="F134" s="30"/>
      <c r="G134" s="30"/>
      <c r="H134" s="30"/>
      <c r="I134" s="54"/>
      <c r="J134" s="54"/>
    </row>
    <row r="135" spans="1:10" x14ac:dyDescent="0.3">
      <c r="A135">
        <v>138</v>
      </c>
      <c r="B135" s="43" t="s">
        <v>411</v>
      </c>
      <c r="C135" s="43" t="s">
        <v>412</v>
      </c>
      <c r="D135" s="30" t="s">
        <v>558</v>
      </c>
      <c r="E135" s="30"/>
      <c r="F135" s="30"/>
      <c r="G135" s="30"/>
      <c r="H135" s="30"/>
      <c r="I135" s="54"/>
      <c r="J135" s="54"/>
    </row>
    <row r="136" spans="1:10" x14ac:dyDescent="0.3">
      <c r="A136">
        <v>139</v>
      </c>
      <c r="B136" s="43" t="s">
        <v>482</v>
      </c>
      <c r="C136" s="43" t="s">
        <v>559</v>
      </c>
      <c r="D136" s="30" t="s">
        <v>558</v>
      </c>
      <c r="E136" s="30"/>
      <c r="F136" s="30"/>
      <c r="G136" s="30"/>
      <c r="H136" s="30"/>
      <c r="I136" s="54"/>
      <c r="J136" s="54"/>
    </row>
    <row r="137" spans="1:10" x14ac:dyDescent="0.3">
      <c r="A137">
        <v>140</v>
      </c>
      <c r="B137" s="43" t="s">
        <v>483</v>
      </c>
      <c r="C137" s="43" t="s">
        <v>560</v>
      </c>
      <c r="D137" s="30" t="s">
        <v>558</v>
      </c>
      <c r="E137" s="30"/>
      <c r="F137" s="30"/>
      <c r="G137" s="30"/>
      <c r="H137" s="30"/>
      <c r="I137" s="54"/>
      <c r="J137" s="54"/>
    </row>
    <row r="138" spans="1:10" x14ac:dyDescent="0.3">
      <c r="A138">
        <v>141</v>
      </c>
      <c r="B138" s="43" t="s">
        <v>485</v>
      </c>
      <c r="C138" s="43" t="s">
        <v>486</v>
      </c>
      <c r="D138" s="30" t="s">
        <v>558</v>
      </c>
      <c r="E138" s="30"/>
      <c r="F138" s="30"/>
      <c r="G138" s="30"/>
      <c r="H138" s="30"/>
      <c r="I138" s="54"/>
      <c r="J138" s="54"/>
    </row>
    <row r="139" spans="1:10" x14ac:dyDescent="0.3">
      <c r="A139">
        <v>142</v>
      </c>
      <c r="B139" s="43" t="s">
        <v>489</v>
      </c>
      <c r="C139" s="43" t="s">
        <v>561</v>
      </c>
      <c r="D139" s="30" t="s">
        <v>558</v>
      </c>
      <c r="E139" s="30"/>
      <c r="F139" s="30"/>
      <c r="G139" s="30"/>
      <c r="H139" s="30"/>
      <c r="I139" s="54"/>
      <c r="J139" s="54"/>
    </row>
    <row r="140" spans="1:10" x14ac:dyDescent="0.3">
      <c r="A140">
        <v>143</v>
      </c>
      <c r="B140" s="43" t="s">
        <v>429</v>
      </c>
      <c r="C140" s="43" t="s">
        <v>492</v>
      </c>
      <c r="D140" s="30" t="s">
        <v>558</v>
      </c>
      <c r="E140" s="30"/>
      <c r="F140" s="30"/>
      <c r="G140" s="30"/>
      <c r="H140" s="30"/>
      <c r="I140" s="54"/>
      <c r="J140" s="54"/>
    </row>
    <row r="141" spans="1:10" x14ac:dyDescent="0.3">
      <c r="A141">
        <v>144</v>
      </c>
      <c r="B141" s="43" t="s">
        <v>441</v>
      </c>
      <c r="C141" s="43" t="s">
        <v>442</v>
      </c>
      <c r="D141" s="30" t="s">
        <v>558</v>
      </c>
      <c r="E141" s="30"/>
      <c r="F141" s="30"/>
      <c r="G141" s="30"/>
      <c r="H141" s="30"/>
      <c r="I141" s="54"/>
      <c r="J141" s="54"/>
    </row>
    <row r="142" spans="1:10" x14ac:dyDescent="0.3">
      <c r="A142">
        <v>145</v>
      </c>
      <c r="B142" s="43" t="s">
        <v>444</v>
      </c>
      <c r="C142" s="43" t="s">
        <v>445</v>
      </c>
      <c r="D142" s="30" t="s">
        <v>558</v>
      </c>
      <c r="E142" s="30"/>
      <c r="F142" s="30"/>
      <c r="G142" s="30"/>
      <c r="H142" s="30"/>
      <c r="I142" s="54"/>
      <c r="J142" s="54"/>
    </row>
    <row r="143" spans="1:10" x14ac:dyDescent="0.3">
      <c r="A143">
        <v>146</v>
      </c>
    </row>
    <row r="144" spans="1:10" x14ac:dyDescent="0.3">
      <c r="A144">
        <v>147</v>
      </c>
    </row>
    <row r="145" spans="1:1" x14ac:dyDescent="0.3">
      <c r="A145">
        <v>148</v>
      </c>
    </row>
    <row r="146" spans="1:1" x14ac:dyDescent="0.3">
      <c r="A146">
        <v>149</v>
      </c>
    </row>
    <row r="147" spans="1:1" x14ac:dyDescent="0.3">
      <c r="A147">
        <v>150</v>
      </c>
    </row>
    <row r="148" spans="1:1" x14ac:dyDescent="0.3">
      <c r="A148">
        <v>151</v>
      </c>
    </row>
    <row r="149" spans="1:1" x14ac:dyDescent="0.3">
      <c r="A149">
        <v>152</v>
      </c>
    </row>
    <row r="150" spans="1:1" x14ac:dyDescent="0.3">
      <c r="A150">
        <v>153</v>
      </c>
    </row>
    <row r="151" spans="1:1" x14ac:dyDescent="0.3">
      <c r="A151">
        <v>154</v>
      </c>
    </row>
    <row r="152" spans="1:1" x14ac:dyDescent="0.3">
      <c r="A152">
        <v>155</v>
      </c>
    </row>
    <row r="153" spans="1:1" x14ac:dyDescent="0.3">
      <c r="A153">
        <v>156</v>
      </c>
    </row>
    <row r="154" spans="1:1" x14ac:dyDescent="0.3">
      <c r="A154">
        <v>157</v>
      </c>
    </row>
    <row r="155" spans="1:1" x14ac:dyDescent="0.3">
      <c r="A155">
        <v>158</v>
      </c>
    </row>
    <row r="156" spans="1:1" x14ac:dyDescent="0.3">
      <c r="A156">
        <v>159</v>
      </c>
    </row>
    <row r="157" spans="1:1" x14ac:dyDescent="0.3">
      <c r="A157">
        <v>160</v>
      </c>
    </row>
    <row r="158" spans="1:1" x14ac:dyDescent="0.3">
      <c r="A158">
        <v>161</v>
      </c>
    </row>
    <row r="159" spans="1:1" x14ac:dyDescent="0.3">
      <c r="A159">
        <v>162</v>
      </c>
    </row>
    <row r="160" spans="1:1" x14ac:dyDescent="0.3">
      <c r="A160">
        <v>163</v>
      </c>
    </row>
    <row r="161" spans="1:1" x14ac:dyDescent="0.3">
      <c r="A161">
        <v>164</v>
      </c>
    </row>
    <row r="162" spans="1:1" x14ac:dyDescent="0.3">
      <c r="A162">
        <v>165</v>
      </c>
    </row>
    <row r="163" spans="1:1" x14ac:dyDescent="0.3">
      <c r="A163">
        <v>166</v>
      </c>
    </row>
    <row r="164" spans="1:1" x14ac:dyDescent="0.3">
      <c r="A164">
        <v>167</v>
      </c>
    </row>
    <row r="165" spans="1:1" x14ac:dyDescent="0.3">
      <c r="A165">
        <v>168</v>
      </c>
    </row>
    <row r="166" spans="1:1" x14ac:dyDescent="0.3">
      <c r="A166">
        <v>169</v>
      </c>
    </row>
    <row r="167" spans="1:1" x14ac:dyDescent="0.3">
      <c r="A167">
        <v>170</v>
      </c>
    </row>
    <row r="168" spans="1:1" x14ac:dyDescent="0.3">
      <c r="A168">
        <v>171</v>
      </c>
    </row>
    <row r="169" spans="1:1" x14ac:dyDescent="0.3">
      <c r="A169">
        <v>172</v>
      </c>
    </row>
    <row r="170" spans="1:1" x14ac:dyDescent="0.3">
      <c r="A170">
        <v>173</v>
      </c>
    </row>
    <row r="171" spans="1:1" x14ac:dyDescent="0.3">
      <c r="A171">
        <v>174</v>
      </c>
    </row>
    <row r="172" spans="1:1" x14ac:dyDescent="0.3">
      <c r="A172">
        <v>175</v>
      </c>
    </row>
    <row r="173" spans="1:1" x14ac:dyDescent="0.3">
      <c r="A173">
        <v>176</v>
      </c>
    </row>
    <row r="174" spans="1:1" x14ac:dyDescent="0.3">
      <c r="A174">
        <v>177</v>
      </c>
    </row>
    <row r="175" spans="1:1" x14ac:dyDescent="0.3">
      <c r="A175">
        <v>178</v>
      </c>
    </row>
    <row r="176" spans="1:1" x14ac:dyDescent="0.3">
      <c r="A176">
        <v>179</v>
      </c>
    </row>
    <row r="177" spans="1:1" x14ac:dyDescent="0.3">
      <c r="A177">
        <v>180</v>
      </c>
    </row>
    <row r="178" spans="1:1" x14ac:dyDescent="0.3">
      <c r="A178">
        <v>181</v>
      </c>
    </row>
    <row r="179" spans="1:1" x14ac:dyDescent="0.3">
      <c r="A179">
        <v>182</v>
      </c>
    </row>
    <row r="180" spans="1:1" x14ac:dyDescent="0.3">
      <c r="A180">
        <v>183</v>
      </c>
    </row>
    <row r="181" spans="1:1" x14ac:dyDescent="0.3">
      <c r="A181">
        <v>184</v>
      </c>
    </row>
    <row r="182" spans="1:1" x14ac:dyDescent="0.3">
      <c r="A182">
        <v>185</v>
      </c>
    </row>
    <row r="183" spans="1:1" x14ac:dyDescent="0.3">
      <c r="A183">
        <v>186</v>
      </c>
    </row>
    <row r="184" spans="1:1" x14ac:dyDescent="0.3">
      <c r="A184">
        <v>187</v>
      </c>
    </row>
    <row r="185" spans="1:1" x14ac:dyDescent="0.3">
      <c r="A185">
        <v>188</v>
      </c>
    </row>
    <row r="186" spans="1:1" x14ac:dyDescent="0.3">
      <c r="A186">
        <v>189</v>
      </c>
    </row>
    <row r="187" spans="1:1" x14ac:dyDescent="0.3">
      <c r="A187">
        <v>190</v>
      </c>
    </row>
    <row r="188" spans="1:1" x14ac:dyDescent="0.3">
      <c r="A188">
        <v>191</v>
      </c>
    </row>
    <row r="189" spans="1:1" x14ac:dyDescent="0.3">
      <c r="A189">
        <v>192</v>
      </c>
    </row>
    <row r="190" spans="1:1" x14ac:dyDescent="0.3">
      <c r="A190">
        <v>193</v>
      </c>
    </row>
    <row r="191" spans="1:1" x14ac:dyDescent="0.3">
      <c r="A191">
        <v>194</v>
      </c>
    </row>
    <row r="192" spans="1:1" x14ac:dyDescent="0.3">
      <c r="A192">
        <v>195</v>
      </c>
    </row>
    <row r="193" spans="1:1" x14ac:dyDescent="0.3">
      <c r="A193">
        <v>196</v>
      </c>
    </row>
    <row r="194" spans="1:1" x14ac:dyDescent="0.3">
      <c r="A194">
        <v>197</v>
      </c>
    </row>
    <row r="195" spans="1:1" x14ac:dyDescent="0.3">
      <c r="A195">
        <v>198</v>
      </c>
    </row>
    <row r="196" spans="1:1" x14ac:dyDescent="0.3">
      <c r="A196">
        <v>199</v>
      </c>
    </row>
    <row r="197" spans="1:1" x14ac:dyDescent="0.3">
      <c r="A197">
        <v>200</v>
      </c>
    </row>
    <row r="198" spans="1:1" x14ac:dyDescent="0.3">
      <c r="A198">
        <v>201</v>
      </c>
    </row>
    <row r="199" spans="1:1" x14ac:dyDescent="0.3">
      <c r="A199">
        <v>202</v>
      </c>
    </row>
    <row r="200" spans="1:1" x14ac:dyDescent="0.3">
      <c r="A200">
        <v>203</v>
      </c>
    </row>
    <row r="201" spans="1:1" x14ac:dyDescent="0.3">
      <c r="A201">
        <v>204</v>
      </c>
    </row>
    <row r="202" spans="1:1" x14ac:dyDescent="0.3">
      <c r="A202">
        <v>205</v>
      </c>
    </row>
    <row r="203" spans="1:1" x14ac:dyDescent="0.3">
      <c r="A203">
        <v>206</v>
      </c>
    </row>
    <row r="204" spans="1:1" x14ac:dyDescent="0.3">
      <c r="A204">
        <v>207</v>
      </c>
    </row>
    <row r="205" spans="1:1" x14ac:dyDescent="0.3">
      <c r="A205">
        <v>208</v>
      </c>
    </row>
    <row r="206" spans="1:1" x14ac:dyDescent="0.3">
      <c r="A206">
        <v>209</v>
      </c>
    </row>
    <row r="207" spans="1:1" x14ac:dyDescent="0.3">
      <c r="A207">
        <v>210</v>
      </c>
    </row>
    <row r="208" spans="1:1" x14ac:dyDescent="0.3">
      <c r="A208">
        <v>211</v>
      </c>
    </row>
    <row r="209" spans="1:1" x14ac:dyDescent="0.3">
      <c r="A209">
        <v>212</v>
      </c>
    </row>
    <row r="210" spans="1:1" x14ac:dyDescent="0.3">
      <c r="A210">
        <v>213</v>
      </c>
    </row>
    <row r="211" spans="1:1" x14ac:dyDescent="0.3">
      <c r="A211">
        <v>214</v>
      </c>
    </row>
    <row r="212" spans="1:1" x14ac:dyDescent="0.3">
      <c r="A212">
        <v>215</v>
      </c>
    </row>
    <row r="213" spans="1:1" x14ac:dyDescent="0.3">
      <c r="A213">
        <v>216</v>
      </c>
    </row>
    <row r="214" spans="1:1" x14ac:dyDescent="0.3">
      <c r="A214">
        <v>217</v>
      </c>
    </row>
    <row r="215" spans="1:1" x14ac:dyDescent="0.3">
      <c r="A215">
        <v>218</v>
      </c>
    </row>
    <row r="216" spans="1:1" x14ac:dyDescent="0.3">
      <c r="A216">
        <v>219</v>
      </c>
    </row>
    <row r="217" spans="1:1" x14ac:dyDescent="0.3">
      <c r="A217">
        <v>220</v>
      </c>
    </row>
    <row r="218" spans="1:1" x14ac:dyDescent="0.3">
      <c r="A218">
        <v>221</v>
      </c>
    </row>
    <row r="219" spans="1:1" x14ac:dyDescent="0.3">
      <c r="A219">
        <v>222</v>
      </c>
    </row>
    <row r="220" spans="1:1" x14ac:dyDescent="0.3">
      <c r="A220">
        <v>223</v>
      </c>
    </row>
    <row r="221" spans="1:1" x14ac:dyDescent="0.3">
      <c r="A221">
        <v>224</v>
      </c>
    </row>
    <row r="222" spans="1:1" x14ac:dyDescent="0.3">
      <c r="A222">
        <v>225</v>
      </c>
    </row>
    <row r="223" spans="1:1" x14ac:dyDescent="0.3">
      <c r="A223">
        <v>226</v>
      </c>
    </row>
    <row r="224" spans="1:1" x14ac:dyDescent="0.3">
      <c r="A224">
        <v>227</v>
      </c>
    </row>
    <row r="225" spans="1:1" x14ac:dyDescent="0.3">
      <c r="A225">
        <v>228</v>
      </c>
    </row>
    <row r="226" spans="1:1" x14ac:dyDescent="0.3">
      <c r="A226">
        <v>229</v>
      </c>
    </row>
    <row r="227" spans="1:1" x14ac:dyDescent="0.3">
      <c r="A227">
        <v>230</v>
      </c>
    </row>
    <row r="228" spans="1:1" x14ac:dyDescent="0.3">
      <c r="A228">
        <v>231</v>
      </c>
    </row>
    <row r="229" spans="1:1" x14ac:dyDescent="0.3">
      <c r="A229">
        <v>232</v>
      </c>
    </row>
    <row r="230" spans="1:1" x14ac:dyDescent="0.3">
      <c r="A230">
        <v>233</v>
      </c>
    </row>
    <row r="231" spans="1:1" x14ac:dyDescent="0.3">
      <c r="A231">
        <v>234</v>
      </c>
    </row>
    <row r="232" spans="1:1" x14ac:dyDescent="0.3">
      <c r="A232">
        <v>235</v>
      </c>
    </row>
    <row r="233" spans="1:1" x14ac:dyDescent="0.3">
      <c r="A233">
        <v>236</v>
      </c>
    </row>
    <row r="234" spans="1:1" x14ac:dyDescent="0.3">
      <c r="A234">
        <v>237</v>
      </c>
    </row>
    <row r="235" spans="1:1" x14ac:dyDescent="0.3">
      <c r="A235">
        <v>238</v>
      </c>
    </row>
    <row r="236" spans="1:1" x14ac:dyDescent="0.3">
      <c r="A236">
        <v>239</v>
      </c>
    </row>
    <row r="237" spans="1:1" x14ac:dyDescent="0.3">
      <c r="A237">
        <v>240</v>
      </c>
    </row>
    <row r="238" spans="1:1" x14ac:dyDescent="0.3">
      <c r="A238">
        <v>241</v>
      </c>
    </row>
    <row r="239" spans="1:1" x14ac:dyDescent="0.3">
      <c r="A239">
        <v>242</v>
      </c>
    </row>
    <row r="240" spans="1:1" x14ac:dyDescent="0.3">
      <c r="A240">
        <v>243</v>
      </c>
    </row>
    <row r="241" spans="1:1" x14ac:dyDescent="0.3">
      <c r="A241">
        <v>244</v>
      </c>
    </row>
    <row r="242" spans="1:1" x14ac:dyDescent="0.3">
      <c r="A242">
        <v>245</v>
      </c>
    </row>
    <row r="243" spans="1:1" x14ac:dyDescent="0.3">
      <c r="A243">
        <v>246</v>
      </c>
    </row>
    <row r="244" spans="1:1" x14ac:dyDescent="0.3">
      <c r="A244">
        <v>247</v>
      </c>
    </row>
    <row r="245" spans="1:1" x14ac:dyDescent="0.3">
      <c r="A245">
        <v>248</v>
      </c>
    </row>
    <row r="246" spans="1:1" x14ac:dyDescent="0.3">
      <c r="A246">
        <v>249</v>
      </c>
    </row>
    <row r="247" spans="1:1" x14ac:dyDescent="0.3">
      <c r="A247">
        <v>250</v>
      </c>
    </row>
  </sheetData>
  <dataValidations count="1">
    <dataValidation type="list" allowBlank="1" showInputMessage="1" showErrorMessage="1" sqref="G2">
      <mc:AlternateContent xmlns:x12ac="http://schemas.microsoft.com/office/spreadsheetml/2011/1/ac" xmlns:mc="http://schemas.openxmlformats.org/markup-compatibility/2006">
        <mc:Choice Requires="x12ac">
          <x12ac:list>"{""a"",""b""}"</x12ac:list>
        </mc:Choice>
        <mc:Fallback>
          <formula1>"{""a"",""b""}"</formula1>
        </mc:Fallback>
      </mc:AlternateContent>
    </dataValidation>
  </dataValidations>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C12"/>
  <sheetViews>
    <sheetView workbookViewId="0">
      <selection activeCell="B11" sqref="B11"/>
    </sheetView>
  </sheetViews>
  <sheetFormatPr defaultRowHeight="14.4" x14ac:dyDescent="0.3"/>
  <cols>
    <col min="2" max="2" width="18.6640625" bestFit="1" customWidth="1"/>
    <col min="3" max="3" width="56.44140625" bestFit="1" customWidth="1"/>
    <col min="5" max="5" width="14.44140625" bestFit="1" customWidth="1"/>
    <col min="6" max="6" width="30.33203125" bestFit="1" customWidth="1"/>
  </cols>
  <sheetData>
    <row r="3" spans="1:3" x14ac:dyDescent="0.3">
      <c r="A3" t="s">
        <v>772</v>
      </c>
    </row>
    <row r="4" spans="1:3" x14ac:dyDescent="0.3">
      <c r="A4">
        <v>1</v>
      </c>
      <c r="B4" t="s">
        <v>630</v>
      </c>
      <c r="C4" t="s">
        <v>631</v>
      </c>
    </row>
    <row r="5" spans="1:3" x14ac:dyDescent="0.3">
      <c r="C5" t="s">
        <v>632</v>
      </c>
    </row>
    <row r="6" spans="1:3" x14ac:dyDescent="0.3">
      <c r="C6" t="s">
        <v>633</v>
      </c>
    </row>
    <row r="7" spans="1:3" x14ac:dyDescent="0.3">
      <c r="C7" t="s">
        <v>634</v>
      </c>
    </row>
    <row r="9" spans="1:3" x14ac:dyDescent="0.3">
      <c r="A9">
        <v>2</v>
      </c>
      <c r="B9" t="s">
        <v>635</v>
      </c>
      <c r="C9" t="s">
        <v>636</v>
      </c>
    </row>
    <row r="11" spans="1:3" x14ac:dyDescent="0.3">
      <c r="A11">
        <v>3</v>
      </c>
      <c r="B11" t="s">
        <v>637</v>
      </c>
      <c r="C11" t="s">
        <v>639</v>
      </c>
    </row>
    <row r="12" spans="1:3" x14ac:dyDescent="0.3">
      <c r="C12" t="s">
        <v>638</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0"/>
  <sheetViews>
    <sheetView workbookViewId="0">
      <pane ySplit="1" topLeftCell="A2" activePane="bottomLeft" state="frozen"/>
      <selection pane="bottomLeft" activeCell="P2" sqref="P2"/>
    </sheetView>
  </sheetViews>
  <sheetFormatPr defaultRowHeight="14.4" x14ac:dyDescent="0.3"/>
  <cols>
    <col min="1" max="1" width="24.33203125" bestFit="1" customWidth="1"/>
    <col min="2" max="2" width="23.44140625" style="82" customWidth="1"/>
    <col min="3" max="4" width="19.109375" style="54" customWidth="1"/>
    <col min="5" max="6" width="15.33203125" style="54" customWidth="1"/>
    <col min="7" max="7" width="25.88671875" style="54" customWidth="1"/>
    <col min="8" max="8" width="26.33203125" style="54" customWidth="1"/>
    <col min="9" max="9" width="13.44140625" style="54" customWidth="1"/>
    <col min="10" max="10" width="9.5546875" style="54" bestFit="1" customWidth="1"/>
    <col min="11" max="11" width="10.21875" style="54" bestFit="1" customWidth="1"/>
    <col min="12" max="14" width="17.88671875" style="54" customWidth="1"/>
    <col min="15" max="15" width="24.44140625" style="54" bestFit="1" customWidth="1"/>
    <col min="16" max="16" width="13.6640625" style="54" bestFit="1" customWidth="1"/>
    <col min="17" max="16384" width="8.88671875" style="54"/>
  </cols>
  <sheetData>
    <row r="1" spans="1:17" ht="20.399999999999999" thickBot="1" x14ac:dyDescent="0.45">
      <c r="A1" s="58" t="s">
        <v>357</v>
      </c>
      <c r="B1" s="38" t="s">
        <v>355</v>
      </c>
      <c r="C1" s="56" t="s">
        <v>728</v>
      </c>
      <c r="D1" s="56" t="s">
        <v>718</v>
      </c>
      <c r="E1" s="56" t="s">
        <v>747</v>
      </c>
      <c r="F1" s="56" t="s">
        <v>748</v>
      </c>
      <c r="G1" s="56" t="s">
        <v>640</v>
      </c>
      <c r="H1" s="56" t="s">
        <v>641</v>
      </c>
      <c r="I1" s="56" t="s">
        <v>356</v>
      </c>
      <c r="J1" s="56" t="s">
        <v>642</v>
      </c>
      <c r="K1" s="56" t="s">
        <v>643</v>
      </c>
      <c r="L1" s="57" t="s">
        <v>650</v>
      </c>
      <c r="M1" s="57" t="s">
        <v>660</v>
      </c>
      <c r="N1" s="57" t="s">
        <v>661</v>
      </c>
      <c r="O1" s="57" t="s">
        <v>662</v>
      </c>
      <c r="P1" s="58" t="s">
        <v>300</v>
      </c>
    </row>
    <row r="2" spans="1:17" ht="43.8" thickTop="1" x14ac:dyDescent="0.3">
      <c r="A2" s="83" t="s">
        <v>654</v>
      </c>
      <c r="B2" s="82" t="s">
        <v>743</v>
      </c>
      <c r="I2" s="54" t="s">
        <v>614</v>
      </c>
      <c r="J2" s="54" t="s">
        <v>645</v>
      </c>
      <c r="K2" s="54" t="s">
        <v>617</v>
      </c>
      <c r="M2" s="54">
        <v>1</v>
      </c>
      <c r="N2" s="54">
        <v>1</v>
      </c>
      <c r="O2" s="54">
        <v>1</v>
      </c>
      <c r="P2" s="54" t="s">
        <v>704</v>
      </c>
      <c r="Q2" s="54" t="s">
        <v>655</v>
      </c>
    </row>
    <row r="3" spans="1:17" ht="28.8" x14ac:dyDescent="0.3">
      <c r="A3" s="83"/>
      <c r="B3" s="82" t="s">
        <v>742</v>
      </c>
      <c r="I3" s="54" t="s">
        <v>614</v>
      </c>
      <c r="J3" s="54" t="s">
        <v>645</v>
      </c>
      <c r="K3" s="54" t="s">
        <v>617</v>
      </c>
      <c r="L3" s="54" t="s">
        <v>651</v>
      </c>
      <c r="M3" s="54">
        <v>1</v>
      </c>
      <c r="Q3" s="54" t="s">
        <v>655</v>
      </c>
    </row>
    <row r="4" spans="1:17" ht="28.8" x14ac:dyDescent="0.3">
      <c r="A4" s="83"/>
      <c r="B4" s="82" t="s">
        <v>741</v>
      </c>
      <c r="I4" s="54" t="s">
        <v>614</v>
      </c>
      <c r="J4" s="54" t="s">
        <v>645</v>
      </c>
      <c r="K4" s="54" t="s">
        <v>617</v>
      </c>
      <c r="L4" s="54" t="s">
        <v>651</v>
      </c>
      <c r="M4" s="54">
        <v>1</v>
      </c>
      <c r="Q4" s="54" t="s">
        <v>655</v>
      </c>
    </row>
    <row r="5" spans="1:17" ht="28.8" x14ac:dyDescent="0.3">
      <c r="A5" s="83" t="s">
        <v>715</v>
      </c>
      <c r="B5" s="82" t="s">
        <v>311</v>
      </c>
      <c r="G5" s="54" t="s">
        <v>613</v>
      </c>
      <c r="H5" s="54" t="s">
        <v>655</v>
      </c>
      <c r="I5" s="54" t="s">
        <v>614</v>
      </c>
      <c r="J5" s="54" t="s">
        <v>645</v>
      </c>
      <c r="K5" s="54" t="s">
        <v>617</v>
      </c>
      <c r="Q5" s="54" t="s">
        <v>655</v>
      </c>
    </row>
    <row r="6" spans="1:17" ht="28.8" x14ac:dyDescent="0.3">
      <c r="A6" s="83"/>
      <c r="B6" s="82" t="s">
        <v>312</v>
      </c>
      <c r="I6" s="54" t="s">
        <v>614</v>
      </c>
      <c r="J6" s="54" t="s">
        <v>645</v>
      </c>
      <c r="K6" s="54" t="s">
        <v>617</v>
      </c>
      <c r="Q6" s="54" t="s">
        <v>655</v>
      </c>
    </row>
    <row r="7" spans="1:17" ht="28.8" x14ac:dyDescent="0.3">
      <c r="A7" s="83"/>
      <c r="B7" s="82" t="s">
        <v>441</v>
      </c>
      <c r="I7" s="54" t="s">
        <v>614</v>
      </c>
      <c r="J7" s="54" t="s">
        <v>645</v>
      </c>
      <c r="K7" s="54" t="s">
        <v>617</v>
      </c>
      <c r="Q7" s="54" t="s">
        <v>655</v>
      </c>
    </row>
    <row r="8" spans="1:17" x14ac:dyDescent="0.3">
      <c r="A8" s="83"/>
      <c r="B8" s="82" t="s">
        <v>716</v>
      </c>
      <c r="I8" s="54" t="s">
        <v>614</v>
      </c>
      <c r="J8" s="54" t="s">
        <v>645</v>
      </c>
      <c r="K8" s="54" t="s">
        <v>617</v>
      </c>
      <c r="Q8" s="54" t="s">
        <v>655</v>
      </c>
    </row>
    <row r="9" spans="1:17" ht="28.8" x14ac:dyDescent="0.3">
      <c r="A9" s="83" t="s">
        <v>765</v>
      </c>
      <c r="B9" s="82" t="s">
        <v>766</v>
      </c>
    </row>
    <row r="10" spans="1:17" ht="43.2" x14ac:dyDescent="0.3">
      <c r="A10" s="83" t="s">
        <v>767</v>
      </c>
      <c r="B10" s="82" t="s">
        <v>768</v>
      </c>
    </row>
    <row r="11" spans="1:17" ht="28.8" x14ac:dyDescent="0.3">
      <c r="A11" s="85" t="s">
        <v>734</v>
      </c>
      <c r="B11" s="82" t="s">
        <v>739</v>
      </c>
      <c r="C11" s="54" t="s">
        <v>729</v>
      </c>
      <c r="I11" s="54" t="s">
        <v>614</v>
      </c>
      <c r="J11" s="54" t="s">
        <v>645</v>
      </c>
      <c r="K11" s="54" t="s">
        <v>744</v>
      </c>
      <c r="Q11" s="54" t="s">
        <v>655</v>
      </c>
    </row>
    <row r="12" spans="1:17" x14ac:dyDescent="0.3">
      <c r="A12" s="83" t="s">
        <v>68</v>
      </c>
      <c r="B12" s="82" t="s">
        <v>378</v>
      </c>
      <c r="G12" s="46" t="s">
        <v>379</v>
      </c>
      <c r="I12" s="54" t="s">
        <v>614</v>
      </c>
      <c r="J12" s="54" t="s">
        <v>645</v>
      </c>
      <c r="K12" s="54" t="s">
        <v>647</v>
      </c>
      <c r="P12" s="54" t="s">
        <v>362</v>
      </c>
      <c r="Q12" s="54" t="s">
        <v>655</v>
      </c>
    </row>
    <row r="13" spans="1:17" ht="28.8" x14ac:dyDescent="0.3">
      <c r="A13" s="83" t="s">
        <v>655</v>
      </c>
      <c r="B13" s="77" t="s">
        <v>382</v>
      </c>
      <c r="G13" s="46" t="s">
        <v>383</v>
      </c>
      <c r="H13" s="54" t="s">
        <v>655</v>
      </c>
      <c r="I13" s="54" t="s">
        <v>614</v>
      </c>
      <c r="L13" s="54" t="s">
        <v>651</v>
      </c>
      <c r="M13" s="54">
        <v>1</v>
      </c>
      <c r="P13" s="3" t="s">
        <v>667</v>
      </c>
      <c r="Q13" s="54" t="s">
        <v>655</v>
      </c>
    </row>
    <row r="14" spans="1:17" x14ac:dyDescent="0.3">
      <c r="A14" s="83" t="s">
        <v>40</v>
      </c>
      <c r="B14" s="82" t="s">
        <v>653</v>
      </c>
      <c r="G14" s="46"/>
      <c r="H14" s="54" t="s">
        <v>656</v>
      </c>
      <c r="I14" s="54" t="s">
        <v>614</v>
      </c>
      <c r="J14" s="54" t="s">
        <v>645</v>
      </c>
      <c r="K14" s="54" t="s">
        <v>380</v>
      </c>
      <c r="P14" s="54" t="s">
        <v>362</v>
      </c>
      <c r="Q14" s="54" t="s">
        <v>655</v>
      </c>
    </row>
    <row r="15" spans="1:17" x14ac:dyDescent="0.3">
      <c r="A15" s="83"/>
      <c r="B15" s="77" t="s">
        <v>427</v>
      </c>
      <c r="G15" s="46" t="s">
        <v>428</v>
      </c>
      <c r="H15" s="54" t="s">
        <v>655</v>
      </c>
      <c r="I15" s="54" t="s">
        <v>365</v>
      </c>
      <c r="K15" s="54" t="s">
        <v>647</v>
      </c>
      <c r="L15" s="54" t="s">
        <v>651</v>
      </c>
      <c r="M15" s="54">
        <v>1</v>
      </c>
      <c r="P15" s="3" t="s">
        <v>667</v>
      </c>
      <c r="Q15" s="54" t="s">
        <v>655</v>
      </c>
    </row>
    <row r="16" spans="1:17" x14ac:dyDescent="0.3">
      <c r="A16" s="83" t="s">
        <v>648</v>
      </c>
      <c r="B16" s="82" t="s">
        <v>409</v>
      </c>
      <c r="G16" s="46" t="s">
        <v>658</v>
      </c>
      <c r="H16" s="54" t="s">
        <v>655</v>
      </c>
      <c r="I16" s="54" t="s">
        <v>365</v>
      </c>
      <c r="J16" s="54" t="s">
        <v>646</v>
      </c>
      <c r="K16" s="54" t="s">
        <v>647</v>
      </c>
      <c r="L16" s="54" t="s">
        <v>651</v>
      </c>
      <c r="M16" s="54">
        <v>1</v>
      </c>
      <c r="P16" s="54" t="s">
        <v>362</v>
      </c>
      <c r="Q16" s="54" t="s">
        <v>655</v>
      </c>
    </row>
    <row r="17" spans="1:17" x14ac:dyDescent="0.3">
      <c r="A17" s="83" t="s">
        <v>649</v>
      </c>
      <c r="B17" s="82" t="s">
        <v>372</v>
      </c>
      <c r="G17" s="46" t="s">
        <v>657</v>
      </c>
      <c r="H17" s="54" t="s">
        <v>655</v>
      </c>
      <c r="I17" s="54" t="s">
        <v>365</v>
      </c>
      <c r="J17" s="54" t="s">
        <v>646</v>
      </c>
      <c r="K17" s="54" t="s">
        <v>647</v>
      </c>
      <c r="L17" s="54" t="s">
        <v>651</v>
      </c>
      <c r="M17" s="54">
        <v>1</v>
      </c>
      <c r="P17" s="54" t="s">
        <v>362</v>
      </c>
      <c r="Q17" s="54" t="s">
        <v>655</v>
      </c>
    </row>
    <row r="18" spans="1:17" ht="27" x14ac:dyDescent="0.3">
      <c r="A18" s="83" t="s">
        <v>687</v>
      </c>
      <c r="B18" s="82" t="s">
        <v>680</v>
      </c>
      <c r="C18" s="54" t="s">
        <v>730</v>
      </c>
      <c r="G18" s="59" t="s">
        <v>460</v>
      </c>
      <c r="I18" s="54" t="s">
        <v>365</v>
      </c>
      <c r="J18" s="54" t="s">
        <v>646</v>
      </c>
      <c r="K18" s="54" t="s">
        <v>647</v>
      </c>
      <c r="L18" s="54" t="s">
        <v>651</v>
      </c>
      <c r="M18" s="54">
        <v>1</v>
      </c>
      <c r="N18" s="54">
        <v>0</v>
      </c>
      <c r="O18" s="54">
        <v>0</v>
      </c>
      <c r="P18" s="54" t="s">
        <v>362</v>
      </c>
      <c r="Q18" s="54" t="s">
        <v>655</v>
      </c>
    </row>
    <row r="19" spans="1:17" ht="40.200000000000003" x14ac:dyDescent="0.3">
      <c r="A19" s="83" t="s">
        <v>688</v>
      </c>
      <c r="B19" s="82" t="s">
        <v>679</v>
      </c>
      <c r="C19" s="54" t="s">
        <v>730</v>
      </c>
      <c r="G19" s="59" t="s">
        <v>457</v>
      </c>
      <c r="I19" s="54" t="s">
        <v>365</v>
      </c>
      <c r="J19" s="54" t="s">
        <v>646</v>
      </c>
      <c r="K19" s="54" t="s">
        <v>647</v>
      </c>
      <c r="M19" s="54">
        <v>1</v>
      </c>
      <c r="N19" s="54">
        <v>0</v>
      </c>
      <c r="O19" s="54">
        <v>0</v>
      </c>
      <c r="P19" s="54" t="s">
        <v>362</v>
      </c>
      <c r="Q19" s="54" t="s">
        <v>655</v>
      </c>
    </row>
    <row r="20" spans="1:17" x14ac:dyDescent="0.3">
      <c r="A20" s="83" t="s">
        <v>36</v>
      </c>
      <c r="B20" s="82" t="s">
        <v>652</v>
      </c>
      <c r="H20" s="54" t="s">
        <v>663</v>
      </c>
      <c r="I20" s="54" t="s">
        <v>365</v>
      </c>
      <c r="J20" s="54" t="s">
        <v>645</v>
      </c>
      <c r="K20" s="54" t="s">
        <v>380</v>
      </c>
      <c r="L20" s="54" t="s">
        <v>651</v>
      </c>
      <c r="M20" s="54">
        <v>1</v>
      </c>
      <c r="N20" s="54">
        <v>0</v>
      </c>
      <c r="O20" s="54">
        <v>0</v>
      </c>
      <c r="P20" s="54" t="s">
        <v>362</v>
      </c>
      <c r="Q20" s="54" t="s">
        <v>655</v>
      </c>
    </row>
    <row r="21" spans="1:17" x14ac:dyDescent="0.3">
      <c r="A21" s="83" t="s">
        <v>392</v>
      </c>
      <c r="B21" s="82" t="s">
        <v>606</v>
      </c>
      <c r="G21" s="65" t="s">
        <v>391</v>
      </c>
      <c r="H21" s="74" t="s">
        <v>655</v>
      </c>
      <c r="I21" s="54" t="s">
        <v>365</v>
      </c>
      <c r="J21" s="54" t="s">
        <v>645</v>
      </c>
      <c r="K21" s="54" t="s">
        <v>380</v>
      </c>
      <c r="P21" s="54" t="s">
        <v>362</v>
      </c>
      <c r="Q21" s="54" t="s">
        <v>655</v>
      </c>
    </row>
    <row r="22" spans="1:17" x14ac:dyDescent="0.3">
      <c r="A22" s="83" t="s">
        <v>609</v>
      </c>
      <c r="B22" s="77" t="s">
        <v>607</v>
      </c>
      <c r="G22" s="45" t="s">
        <v>608</v>
      </c>
      <c r="H22" s="54" t="s">
        <v>655</v>
      </c>
      <c r="I22" s="54" t="s">
        <v>365</v>
      </c>
      <c r="J22" s="54" t="s">
        <v>645</v>
      </c>
      <c r="K22" s="54" t="s">
        <v>617</v>
      </c>
      <c r="P22" s="54" t="s">
        <v>362</v>
      </c>
      <c r="Q22" s="54" t="s">
        <v>655</v>
      </c>
    </row>
    <row r="23" spans="1:17" x14ac:dyDescent="0.3">
      <c r="A23" s="83" t="s">
        <v>621</v>
      </c>
      <c r="B23" s="77" t="s">
        <v>397</v>
      </c>
      <c r="G23" s="46" t="s">
        <v>398</v>
      </c>
      <c r="H23" s="54" t="s">
        <v>655</v>
      </c>
      <c r="I23" s="54" t="s">
        <v>365</v>
      </c>
      <c r="J23" s="54" t="s">
        <v>659</v>
      </c>
      <c r="K23" s="54" t="s">
        <v>647</v>
      </c>
      <c r="P23" s="54" t="s">
        <v>362</v>
      </c>
      <c r="Q23" s="54" t="s">
        <v>655</v>
      </c>
    </row>
    <row r="24" spans="1:17" ht="28.8" x14ac:dyDescent="0.3">
      <c r="A24" s="83" t="s">
        <v>671</v>
      </c>
      <c r="B24" s="82" t="s">
        <v>668</v>
      </c>
      <c r="C24" s="54" t="s">
        <v>730</v>
      </c>
      <c r="G24" s="54" t="s">
        <v>673</v>
      </c>
      <c r="H24" s="54" t="s">
        <v>674</v>
      </c>
      <c r="I24" s="54" t="s">
        <v>365</v>
      </c>
      <c r="J24" s="54" t="s">
        <v>646</v>
      </c>
      <c r="K24" s="54" t="s">
        <v>647</v>
      </c>
      <c r="L24" s="54" t="s">
        <v>651</v>
      </c>
      <c r="M24" s="54">
        <v>1</v>
      </c>
      <c r="N24" s="54">
        <v>0</v>
      </c>
      <c r="O24" s="54">
        <v>0</v>
      </c>
      <c r="P24" s="54" t="s">
        <v>362</v>
      </c>
      <c r="Q24" s="54" t="s">
        <v>655</v>
      </c>
    </row>
    <row r="25" spans="1:17" ht="28.8" x14ac:dyDescent="0.3">
      <c r="A25" s="83" t="s">
        <v>672</v>
      </c>
      <c r="B25" s="82" t="s">
        <v>670</v>
      </c>
      <c r="C25" s="54" t="s">
        <v>730</v>
      </c>
      <c r="G25" s="54" t="s">
        <v>673</v>
      </c>
      <c r="H25" s="54" t="s">
        <v>674</v>
      </c>
      <c r="I25" s="54" t="s">
        <v>365</v>
      </c>
      <c r="J25" s="54" t="s">
        <v>646</v>
      </c>
      <c r="K25" s="54" t="s">
        <v>647</v>
      </c>
      <c r="L25" s="54" t="s">
        <v>651</v>
      </c>
      <c r="M25" s="54">
        <v>1</v>
      </c>
      <c r="N25" s="54">
        <v>0</v>
      </c>
      <c r="O25" s="54">
        <v>0</v>
      </c>
      <c r="P25" s="54" t="s">
        <v>362</v>
      </c>
      <c r="Q25" s="54" t="s">
        <v>655</v>
      </c>
    </row>
    <row r="26" spans="1:17" ht="28.8" x14ac:dyDescent="0.3">
      <c r="A26" s="83"/>
      <c r="B26" s="82" t="s">
        <v>669</v>
      </c>
      <c r="G26" s="54" t="s">
        <v>673</v>
      </c>
      <c r="I26" s="54" t="s">
        <v>365</v>
      </c>
      <c r="J26" s="54" t="s">
        <v>646</v>
      </c>
      <c r="K26" s="54" t="s">
        <v>647</v>
      </c>
      <c r="L26" s="54" t="s">
        <v>651</v>
      </c>
      <c r="M26" s="54">
        <v>1</v>
      </c>
      <c r="N26" s="54">
        <v>0</v>
      </c>
      <c r="O26" s="54">
        <v>0</v>
      </c>
      <c r="P26" s="54" t="s">
        <v>667</v>
      </c>
      <c r="Q26" s="54" t="s">
        <v>655</v>
      </c>
    </row>
    <row r="27" spans="1:17" ht="28.8" x14ac:dyDescent="0.3">
      <c r="A27" s="83" t="s">
        <v>666</v>
      </c>
      <c r="B27" s="77" t="s">
        <v>415</v>
      </c>
      <c r="G27" s="46" t="s">
        <v>416</v>
      </c>
      <c r="H27" s="54" t="s">
        <v>655</v>
      </c>
      <c r="I27" s="54" t="s">
        <v>365</v>
      </c>
      <c r="J27" s="54" t="s">
        <v>659</v>
      </c>
      <c r="K27" s="54" t="s">
        <v>647</v>
      </c>
      <c r="P27" s="54" t="s">
        <v>667</v>
      </c>
      <c r="Q27" s="54" t="s">
        <v>655</v>
      </c>
    </row>
    <row r="28" spans="1:17" ht="28.8" x14ac:dyDescent="0.3">
      <c r="A28" s="83" t="s">
        <v>366</v>
      </c>
      <c r="B28" s="77" t="s">
        <v>418</v>
      </c>
      <c r="G28" s="46" t="s">
        <v>419</v>
      </c>
      <c r="H28" s="54" t="s">
        <v>655</v>
      </c>
      <c r="I28" s="54" t="s">
        <v>365</v>
      </c>
      <c r="J28" s="54" t="s">
        <v>659</v>
      </c>
      <c r="K28" s="54" t="s">
        <v>647</v>
      </c>
      <c r="P28" s="54" t="s">
        <v>667</v>
      </c>
      <c r="Q28" s="54" t="s">
        <v>655</v>
      </c>
    </row>
    <row r="29" spans="1:17" ht="28.8" x14ac:dyDescent="0.3">
      <c r="A29" s="83" t="s">
        <v>691</v>
      </c>
      <c r="B29" s="77" t="s">
        <v>740</v>
      </c>
      <c r="G29" s="46" t="s">
        <v>692</v>
      </c>
      <c r="H29" s="54" t="s">
        <v>655</v>
      </c>
      <c r="I29" s="54" t="s">
        <v>365</v>
      </c>
      <c r="J29" s="54" t="s">
        <v>659</v>
      </c>
      <c r="K29" s="54" t="s">
        <v>647</v>
      </c>
      <c r="L29" s="54" t="s">
        <v>651</v>
      </c>
      <c r="M29" s="54">
        <v>1</v>
      </c>
      <c r="P29" s="54" t="s">
        <v>362</v>
      </c>
      <c r="Q29" s="54" t="s">
        <v>655</v>
      </c>
    </row>
    <row r="30" spans="1:17" x14ac:dyDescent="0.3">
      <c r="A30" s="83" t="s">
        <v>664</v>
      </c>
      <c r="B30" s="77" t="s">
        <v>420</v>
      </c>
      <c r="G30" s="46" t="s">
        <v>421</v>
      </c>
      <c r="H30" s="54" t="s">
        <v>655</v>
      </c>
      <c r="I30" s="54" t="s">
        <v>365</v>
      </c>
      <c r="J30" s="54" t="s">
        <v>659</v>
      </c>
      <c r="K30" s="54" t="s">
        <v>647</v>
      </c>
      <c r="P30" s="54" t="s">
        <v>665</v>
      </c>
      <c r="Q30" s="54" t="s">
        <v>655</v>
      </c>
    </row>
    <row r="31" spans="1:17" ht="28.8" x14ac:dyDescent="0.3">
      <c r="A31" s="83" t="s">
        <v>712</v>
      </c>
      <c r="B31" s="77" t="s">
        <v>711</v>
      </c>
      <c r="G31" s="46"/>
      <c r="I31" s="54" t="s">
        <v>365</v>
      </c>
      <c r="J31" s="54" t="s">
        <v>659</v>
      </c>
      <c r="K31" s="54" t="s">
        <v>647</v>
      </c>
      <c r="Q31" s="54" t="s">
        <v>655</v>
      </c>
    </row>
    <row r="32" spans="1:17" ht="72" x14ac:dyDescent="0.3">
      <c r="A32" s="83" t="s">
        <v>708</v>
      </c>
      <c r="B32" s="77" t="s">
        <v>709</v>
      </c>
      <c r="G32" s="46"/>
      <c r="H32" s="54" t="s">
        <v>644</v>
      </c>
      <c r="I32" s="54" t="s">
        <v>365</v>
      </c>
      <c r="J32" s="54" t="s">
        <v>659</v>
      </c>
      <c r="K32" s="54" t="s">
        <v>647</v>
      </c>
      <c r="P32" s="54" t="s">
        <v>362</v>
      </c>
      <c r="Q32" s="54" t="s">
        <v>655</v>
      </c>
    </row>
    <row r="33" spans="1:17" ht="72" x14ac:dyDescent="0.3">
      <c r="A33" s="83"/>
      <c r="B33" s="77" t="s">
        <v>710</v>
      </c>
      <c r="G33" s="46"/>
      <c r="H33" s="54" t="s">
        <v>644</v>
      </c>
      <c r="I33" s="54" t="s">
        <v>365</v>
      </c>
      <c r="J33" s="54" t="s">
        <v>659</v>
      </c>
      <c r="K33" s="54" t="s">
        <v>647</v>
      </c>
      <c r="Q33" s="54" t="s">
        <v>655</v>
      </c>
    </row>
    <row r="34" spans="1:17" x14ac:dyDescent="0.3">
      <c r="A34" s="83" t="s">
        <v>675</v>
      </c>
      <c r="B34" s="82" t="s">
        <v>423</v>
      </c>
      <c r="G34" s="54" t="s">
        <v>424</v>
      </c>
      <c r="H34" s="54" t="s">
        <v>655</v>
      </c>
      <c r="I34" s="54" t="s">
        <v>365</v>
      </c>
      <c r="J34" s="54" t="s">
        <v>646</v>
      </c>
      <c r="K34" s="54" t="s">
        <v>647</v>
      </c>
      <c r="L34" s="54" t="s">
        <v>651</v>
      </c>
      <c r="M34" s="54">
        <v>1</v>
      </c>
      <c r="P34" s="54" t="s">
        <v>362</v>
      </c>
      <c r="Q34" s="54" t="s">
        <v>655</v>
      </c>
    </row>
    <row r="35" spans="1:17" x14ac:dyDescent="0.3">
      <c r="A35" s="84" t="s">
        <v>365</v>
      </c>
      <c r="B35" s="77" t="s">
        <v>432</v>
      </c>
      <c r="C35" s="46"/>
      <c r="D35" s="46"/>
      <c r="G35" s="46" t="s">
        <v>433</v>
      </c>
      <c r="H35" s="54" t="s">
        <v>676</v>
      </c>
      <c r="I35" s="54" t="s">
        <v>365</v>
      </c>
      <c r="J35" s="54" t="s">
        <v>646</v>
      </c>
      <c r="K35" s="54" t="s">
        <v>647</v>
      </c>
      <c r="L35" s="54" t="s">
        <v>651</v>
      </c>
      <c r="M35" s="54">
        <v>1</v>
      </c>
      <c r="P35" s="54" t="s">
        <v>362</v>
      </c>
      <c r="Q35" s="54" t="s">
        <v>655</v>
      </c>
    </row>
    <row r="36" spans="1:17" ht="57.6" x14ac:dyDescent="0.3">
      <c r="A36" s="83"/>
      <c r="B36" s="82" t="s">
        <v>677</v>
      </c>
      <c r="I36" s="54" t="s">
        <v>365</v>
      </c>
      <c r="J36" s="54" t="s">
        <v>659</v>
      </c>
      <c r="K36" s="54" t="s">
        <v>647</v>
      </c>
      <c r="M36" s="54">
        <v>1</v>
      </c>
      <c r="Q36" s="54" t="s">
        <v>655</v>
      </c>
    </row>
    <row r="37" spans="1:17" ht="28.8" x14ac:dyDescent="0.3">
      <c r="A37" s="83"/>
      <c r="B37" s="82" t="s">
        <v>382</v>
      </c>
      <c r="I37" s="54" t="s">
        <v>365</v>
      </c>
      <c r="J37" s="54" t="s">
        <v>659</v>
      </c>
      <c r="K37" s="54" t="s">
        <v>647</v>
      </c>
      <c r="Q37" s="54" t="s">
        <v>655</v>
      </c>
    </row>
    <row r="38" spans="1:17" ht="28.8" x14ac:dyDescent="0.3">
      <c r="A38" s="83"/>
      <c r="B38" s="82" t="s">
        <v>678</v>
      </c>
      <c r="I38" s="54" t="s">
        <v>365</v>
      </c>
      <c r="J38" s="54" t="s">
        <v>659</v>
      </c>
      <c r="K38" s="54" t="s">
        <v>647</v>
      </c>
      <c r="Q38" s="54" t="s">
        <v>655</v>
      </c>
    </row>
    <row r="39" spans="1:17" ht="28.8" x14ac:dyDescent="0.3">
      <c r="A39" s="85" t="s">
        <v>681</v>
      </c>
      <c r="B39" s="82" t="s">
        <v>738</v>
      </c>
      <c r="C39" s="54" t="s">
        <v>729</v>
      </c>
      <c r="G39" s="54" t="s">
        <v>442</v>
      </c>
      <c r="H39" s="54" t="s">
        <v>682</v>
      </c>
      <c r="I39" s="54" t="s">
        <v>614</v>
      </c>
      <c r="J39" s="54" t="s">
        <v>645</v>
      </c>
      <c r="K39" s="54" t="s">
        <v>617</v>
      </c>
      <c r="L39" s="54" t="s">
        <v>651</v>
      </c>
      <c r="M39" s="54">
        <v>1</v>
      </c>
      <c r="N39" s="54">
        <v>1</v>
      </c>
      <c r="O39" s="54">
        <v>1</v>
      </c>
      <c r="P39" s="54" t="s">
        <v>362</v>
      </c>
      <c r="Q39" s="54" t="s">
        <v>655</v>
      </c>
    </row>
    <row r="40" spans="1:17" ht="28.8" x14ac:dyDescent="0.3">
      <c r="A40" s="83"/>
      <c r="B40" s="82" t="s">
        <v>444</v>
      </c>
      <c r="G40" s="54" t="s">
        <v>445</v>
      </c>
      <c r="H40" s="54" t="s">
        <v>655</v>
      </c>
      <c r="I40" s="54" t="s">
        <v>365</v>
      </c>
      <c r="J40" s="54" t="s">
        <v>646</v>
      </c>
      <c r="K40" s="54" t="s">
        <v>647</v>
      </c>
      <c r="Q40" s="54" t="s">
        <v>655</v>
      </c>
    </row>
    <row r="41" spans="1:17" ht="28.8" x14ac:dyDescent="0.3">
      <c r="A41" s="83" t="s">
        <v>701</v>
      </c>
      <c r="B41" s="82" t="s">
        <v>683</v>
      </c>
      <c r="I41" s="54" t="s">
        <v>365</v>
      </c>
      <c r="J41" s="54" t="s">
        <v>646</v>
      </c>
      <c r="K41" s="54" t="s">
        <v>647</v>
      </c>
      <c r="Q41" s="54" t="s">
        <v>655</v>
      </c>
    </row>
    <row r="42" spans="1:17" ht="43.2" x14ac:dyDescent="0.3">
      <c r="A42" s="83"/>
      <c r="B42" s="82" t="s">
        <v>684</v>
      </c>
      <c r="I42" s="54" t="s">
        <v>365</v>
      </c>
      <c r="K42" s="54" t="s">
        <v>647</v>
      </c>
      <c r="Q42" s="54" t="s">
        <v>655</v>
      </c>
    </row>
    <row r="43" spans="1:17" ht="57.6" x14ac:dyDescent="0.3">
      <c r="A43" s="83"/>
      <c r="B43" s="82" t="s">
        <v>685</v>
      </c>
      <c r="I43" s="54" t="s">
        <v>365</v>
      </c>
      <c r="J43" s="54" t="s">
        <v>645</v>
      </c>
      <c r="K43" s="54" t="s">
        <v>647</v>
      </c>
      <c r="Q43" s="54" t="s">
        <v>655</v>
      </c>
    </row>
    <row r="44" spans="1:17" ht="100.8" x14ac:dyDescent="0.3">
      <c r="A44" s="83"/>
      <c r="B44" s="82" t="s">
        <v>686</v>
      </c>
      <c r="I44" s="54" t="s">
        <v>365</v>
      </c>
      <c r="J44" s="54" t="s">
        <v>645</v>
      </c>
      <c r="K44" s="54" t="s">
        <v>647</v>
      </c>
      <c r="Q44" s="54" t="s">
        <v>655</v>
      </c>
    </row>
    <row r="45" spans="1:17" x14ac:dyDescent="0.3">
      <c r="A45" s="83"/>
      <c r="B45" s="82" t="s">
        <v>449</v>
      </c>
      <c r="G45" s="54" t="s">
        <v>450</v>
      </c>
      <c r="H45" s="54" t="s">
        <v>655</v>
      </c>
      <c r="I45" s="54" t="s">
        <v>365</v>
      </c>
      <c r="J45" s="54" t="s">
        <v>645</v>
      </c>
      <c r="K45" s="54" t="s">
        <v>647</v>
      </c>
      <c r="L45" s="54" t="s">
        <v>651</v>
      </c>
      <c r="M45" s="54">
        <v>1</v>
      </c>
      <c r="P45" s="54" t="s">
        <v>667</v>
      </c>
      <c r="Q45" s="54" t="s">
        <v>655</v>
      </c>
    </row>
    <row r="46" spans="1:17" ht="28.8" x14ac:dyDescent="0.3">
      <c r="A46" s="83"/>
      <c r="B46" s="82" t="s">
        <v>706</v>
      </c>
      <c r="C46" s="54" t="s">
        <v>730</v>
      </c>
      <c r="I46" s="54" t="s">
        <v>365</v>
      </c>
      <c r="J46" s="54" t="s">
        <v>646</v>
      </c>
      <c r="K46" s="54" t="s">
        <v>647</v>
      </c>
      <c r="L46" s="54" t="s">
        <v>651</v>
      </c>
      <c r="M46" s="54">
        <v>1</v>
      </c>
      <c r="N46" s="54">
        <v>0</v>
      </c>
      <c r="O46" s="54">
        <v>0</v>
      </c>
      <c r="P46" s="54" t="s">
        <v>362</v>
      </c>
      <c r="Q46" s="54" t="s">
        <v>655</v>
      </c>
    </row>
    <row r="47" spans="1:17" ht="28.8" x14ac:dyDescent="0.3">
      <c r="A47" s="83"/>
      <c r="B47" s="82" t="s">
        <v>707</v>
      </c>
      <c r="C47" s="54" t="s">
        <v>730</v>
      </c>
      <c r="I47" s="54" t="s">
        <v>365</v>
      </c>
      <c r="J47" s="54" t="s">
        <v>646</v>
      </c>
      <c r="K47" s="54" t="s">
        <v>647</v>
      </c>
      <c r="L47" s="54" t="s">
        <v>651</v>
      </c>
      <c r="M47" s="54">
        <v>1</v>
      </c>
      <c r="N47" s="54">
        <v>0</v>
      </c>
      <c r="O47" s="54">
        <v>0</v>
      </c>
      <c r="P47" s="54" t="s">
        <v>362</v>
      </c>
      <c r="Q47" s="54" t="s">
        <v>655</v>
      </c>
    </row>
    <row r="48" spans="1:17" ht="28.8" x14ac:dyDescent="0.3">
      <c r="A48" s="83" t="s">
        <v>455</v>
      </c>
      <c r="B48" s="82" t="s">
        <v>689</v>
      </c>
      <c r="C48" s="54" t="s">
        <v>730</v>
      </c>
      <c r="I48" s="54" t="s">
        <v>365</v>
      </c>
      <c r="J48" s="54" t="s">
        <v>646</v>
      </c>
      <c r="K48" s="54" t="s">
        <v>647</v>
      </c>
      <c r="L48" s="54" t="s">
        <v>651</v>
      </c>
      <c r="M48" s="54">
        <v>1</v>
      </c>
      <c r="N48" s="54">
        <v>0</v>
      </c>
      <c r="O48" s="54">
        <v>0</v>
      </c>
      <c r="P48" s="54" t="s">
        <v>362</v>
      </c>
      <c r="Q48" s="54" t="s">
        <v>655</v>
      </c>
    </row>
    <row r="49" spans="1:17" ht="28.8" x14ac:dyDescent="0.3">
      <c r="A49" s="83" t="s">
        <v>453</v>
      </c>
      <c r="B49" s="82" t="s">
        <v>690</v>
      </c>
      <c r="C49" s="54" t="s">
        <v>730</v>
      </c>
      <c r="I49" s="54" t="s">
        <v>365</v>
      </c>
      <c r="J49" s="54" t="s">
        <v>646</v>
      </c>
      <c r="K49" s="54" t="s">
        <v>647</v>
      </c>
      <c r="L49" s="54" t="s">
        <v>651</v>
      </c>
      <c r="M49" s="54">
        <v>1</v>
      </c>
      <c r="N49" s="54">
        <v>0</v>
      </c>
      <c r="O49" s="54">
        <v>0</v>
      </c>
      <c r="P49" s="54" t="s">
        <v>362</v>
      </c>
      <c r="Q49" s="54" t="s">
        <v>655</v>
      </c>
    </row>
    <row r="50" spans="1:17" ht="33" customHeight="1" x14ac:dyDescent="0.3">
      <c r="A50" s="83" t="s">
        <v>702</v>
      </c>
      <c r="B50" s="82" t="s">
        <v>699</v>
      </c>
      <c r="C50" s="54" t="s">
        <v>730</v>
      </c>
      <c r="H50" s="54" t="s">
        <v>644</v>
      </c>
      <c r="I50" s="54" t="s">
        <v>365</v>
      </c>
      <c r="J50" s="54" t="s">
        <v>659</v>
      </c>
      <c r="K50" s="54" t="s">
        <v>647</v>
      </c>
      <c r="L50" s="54" t="s">
        <v>696</v>
      </c>
      <c r="M50" s="54">
        <v>0</v>
      </c>
      <c r="N50" s="54">
        <v>0</v>
      </c>
      <c r="O50" s="54">
        <v>0</v>
      </c>
      <c r="P50" s="54" t="s">
        <v>362</v>
      </c>
      <c r="Q50" s="54" t="s">
        <v>655</v>
      </c>
    </row>
    <row r="51" spans="1:17" ht="33.6" customHeight="1" x14ac:dyDescent="0.3">
      <c r="A51" s="83" t="s">
        <v>703</v>
      </c>
      <c r="B51" s="82" t="s">
        <v>700</v>
      </c>
      <c r="C51" s="54" t="s">
        <v>730</v>
      </c>
      <c r="H51" s="54" t="s">
        <v>644</v>
      </c>
      <c r="I51" s="54" t="s">
        <v>365</v>
      </c>
      <c r="J51" s="54" t="s">
        <v>659</v>
      </c>
      <c r="K51" s="54" t="s">
        <v>647</v>
      </c>
      <c r="L51" s="54" t="s">
        <v>696</v>
      </c>
      <c r="M51" s="54">
        <v>0</v>
      </c>
      <c r="N51" s="54">
        <v>0</v>
      </c>
      <c r="O51" s="54">
        <v>0</v>
      </c>
      <c r="P51" s="54" t="s">
        <v>362</v>
      </c>
      <c r="Q51" s="54" t="s">
        <v>655</v>
      </c>
    </row>
    <row r="52" spans="1:17" ht="28.8" x14ac:dyDescent="0.3">
      <c r="A52" s="83" t="s">
        <v>694</v>
      </c>
      <c r="B52" s="82" t="s">
        <v>693</v>
      </c>
      <c r="G52" s="54" t="s">
        <v>695</v>
      </c>
      <c r="H52" s="54" t="s">
        <v>698</v>
      </c>
      <c r="I52" s="54" t="s">
        <v>365</v>
      </c>
      <c r="J52" s="54" t="s">
        <v>659</v>
      </c>
      <c r="K52" s="54" t="s">
        <v>647</v>
      </c>
      <c r="L52" s="54" t="s">
        <v>696</v>
      </c>
      <c r="M52" s="54">
        <v>0</v>
      </c>
      <c r="N52" s="54">
        <v>0</v>
      </c>
      <c r="O52" s="54">
        <v>0</v>
      </c>
      <c r="P52" s="54" t="s">
        <v>697</v>
      </c>
      <c r="Q52" s="54" t="s">
        <v>655</v>
      </c>
    </row>
    <row r="53" spans="1:17" x14ac:dyDescent="0.3">
      <c r="A53" s="83" t="s">
        <v>713</v>
      </c>
      <c r="B53" s="82" t="s">
        <v>705</v>
      </c>
      <c r="C53" s="54" t="s">
        <v>730</v>
      </c>
      <c r="G53" s="54" t="s">
        <v>714</v>
      </c>
      <c r="H53" s="54" t="s">
        <v>644</v>
      </c>
      <c r="I53" s="54" t="s">
        <v>365</v>
      </c>
      <c r="J53" s="54" t="s">
        <v>659</v>
      </c>
      <c r="K53" s="54" t="s">
        <v>647</v>
      </c>
      <c r="L53" s="54" t="s">
        <v>651</v>
      </c>
      <c r="M53" s="54">
        <v>1</v>
      </c>
      <c r="N53" s="54">
        <v>0</v>
      </c>
      <c r="O53" s="54">
        <v>0</v>
      </c>
      <c r="P53" s="54" t="s">
        <v>362</v>
      </c>
      <c r="Q53" s="54" t="s">
        <v>655</v>
      </c>
    </row>
    <row r="54" spans="1:17" ht="28.8" x14ac:dyDescent="0.3">
      <c r="A54" s="85" t="s">
        <v>732</v>
      </c>
      <c r="B54" s="82" t="s">
        <v>761</v>
      </c>
      <c r="C54" s="54" t="s">
        <v>729</v>
      </c>
      <c r="I54" s="54" t="s">
        <v>614</v>
      </c>
      <c r="J54" s="54" t="s">
        <v>645</v>
      </c>
      <c r="K54" s="54" t="s">
        <v>380</v>
      </c>
      <c r="L54" s="54" t="s">
        <v>696</v>
      </c>
      <c r="M54" s="54">
        <v>0</v>
      </c>
      <c r="N54" s="54">
        <v>0</v>
      </c>
      <c r="O54" s="54">
        <v>0</v>
      </c>
      <c r="P54" s="54" t="s">
        <v>362</v>
      </c>
      <c r="Q54" s="54" t="s">
        <v>655</v>
      </c>
    </row>
    <row r="55" spans="1:17" ht="28.8" x14ac:dyDescent="0.3">
      <c r="A55" s="86" t="s">
        <v>759</v>
      </c>
      <c r="B55" s="82" t="s">
        <v>762</v>
      </c>
      <c r="C55" s="54" t="s">
        <v>729</v>
      </c>
      <c r="I55" s="54" t="s">
        <v>614</v>
      </c>
      <c r="J55" s="54" t="s">
        <v>645</v>
      </c>
      <c r="K55" s="54" t="s">
        <v>380</v>
      </c>
      <c r="L55" s="54" t="s">
        <v>696</v>
      </c>
      <c r="M55" s="54">
        <v>0</v>
      </c>
      <c r="N55" s="54">
        <v>0</v>
      </c>
      <c r="O55" s="54">
        <v>0</v>
      </c>
      <c r="P55" s="54" t="s">
        <v>362</v>
      </c>
    </row>
    <row r="56" spans="1:17" x14ac:dyDescent="0.3">
      <c r="A56" s="85" t="s">
        <v>758</v>
      </c>
      <c r="B56" s="82" t="s">
        <v>763</v>
      </c>
      <c r="C56" s="54" t="s">
        <v>729</v>
      </c>
      <c r="I56" s="54" t="s">
        <v>614</v>
      </c>
      <c r="J56" s="54" t="s">
        <v>645</v>
      </c>
      <c r="K56" s="54" t="s">
        <v>380</v>
      </c>
      <c r="L56" s="54" t="s">
        <v>696</v>
      </c>
      <c r="M56" s="54">
        <v>0</v>
      </c>
      <c r="N56" s="54">
        <v>0</v>
      </c>
      <c r="O56" s="54">
        <v>0</v>
      </c>
      <c r="P56" s="54" t="s">
        <v>362</v>
      </c>
    </row>
    <row r="57" spans="1:17" x14ac:dyDescent="0.3">
      <c r="A57" s="85" t="s">
        <v>757</v>
      </c>
      <c r="B57" s="82" t="s">
        <v>764</v>
      </c>
      <c r="C57" s="54" t="s">
        <v>729</v>
      </c>
      <c r="I57" s="54" t="s">
        <v>614</v>
      </c>
      <c r="J57" s="54" t="s">
        <v>645</v>
      </c>
      <c r="K57" s="54" t="s">
        <v>380</v>
      </c>
      <c r="L57" s="54" t="s">
        <v>696</v>
      </c>
      <c r="M57" s="54">
        <v>0</v>
      </c>
      <c r="N57" s="54">
        <v>0</v>
      </c>
      <c r="O57" s="54">
        <v>0</v>
      </c>
      <c r="P57" s="54" t="s">
        <v>362</v>
      </c>
    </row>
    <row r="58" spans="1:17" ht="28.8" x14ac:dyDescent="0.3">
      <c r="A58" s="85" t="s">
        <v>756</v>
      </c>
      <c r="B58" s="82" t="s">
        <v>769</v>
      </c>
      <c r="C58" s="54" t="s">
        <v>729</v>
      </c>
      <c r="I58" s="54" t="s">
        <v>614</v>
      </c>
      <c r="J58" s="54" t="s">
        <v>645</v>
      </c>
      <c r="K58" s="54" t="s">
        <v>380</v>
      </c>
      <c r="L58" s="54" t="s">
        <v>696</v>
      </c>
      <c r="M58" s="54">
        <v>0</v>
      </c>
      <c r="N58" s="54">
        <v>0</v>
      </c>
      <c r="O58" s="54">
        <v>0</v>
      </c>
      <c r="P58" s="54" t="s">
        <v>362</v>
      </c>
    </row>
    <row r="59" spans="1:17" x14ac:dyDescent="0.3">
      <c r="A59" s="85" t="s">
        <v>760</v>
      </c>
      <c r="B59" s="82" t="s">
        <v>770</v>
      </c>
      <c r="C59" s="54" t="s">
        <v>729</v>
      </c>
      <c r="I59" s="54" t="s">
        <v>614</v>
      </c>
      <c r="J59" s="54" t="s">
        <v>645</v>
      </c>
      <c r="K59" s="54" t="s">
        <v>647</v>
      </c>
      <c r="L59" s="54" t="s">
        <v>696</v>
      </c>
      <c r="M59" s="54">
        <v>0</v>
      </c>
      <c r="N59" s="54">
        <v>0</v>
      </c>
      <c r="O59" s="54">
        <v>0</v>
      </c>
      <c r="P59" s="54" t="s">
        <v>362</v>
      </c>
    </row>
    <row r="60" spans="1:17" ht="28.8" x14ac:dyDescent="0.3">
      <c r="A60" s="85" t="s">
        <v>755</v>
      </c>
      <c r="B60" s="82" t="s">
        <v>771</v>
      </c>
      <c r="C60" s="54" t="s">
        <v>729</v>
      </c>
      <c r="I60" s="54" t="s">
        <v>614</v>
      </c>
      <c r="J60" s="54" t="s">
        <v>645</v>
      </c>
      <c r="K60" s="54" t="s">
        <v>647</v>
      </c>
      <c r="L60" s="54" t="s">
        <v>696</v>
      </c>
      <c r="M60" s="54">
        <v>0</v>
      </c>
      <c r="N60" s="54">
        <v>0</v>
      </c>
      <c r="O60" s="54">
        <v>0</v>
      </c>
      <c r="P60" s="54" t="s">
        <v>362</v>
      </c>
    </row>
    <row r="61" spans="1:17" x14ac:dyDescent="0.3">
      <c r="A61" s="86" t="s">
        <v>754</v>
      </c>
      <c r="C61" s="54" t="s">
        <v>729</v>
      </c>
      <c r="I61" s="54" t="s">
        <v>614</v>
      </c>
      <c r="J61" s="54" t="s">
        <v>645</v>
      </c>
      <c r="K61" s="54" t="s">
        <v>647</v>
      </c>
      <c r="L61" s="54" t="s">
        <v>696</v>
      </c>
      <c r="M61" s="54">
        <v>0</v>
      </c>
      <c r="N61" s="54">
        <v>0</v>
      </c>
      <c r="O61" s="54">
        <v>0</v>
      </c>
      <c r="P61" s="54" t="s">
        <v>362</v>
      </c>
    </row>
    <row r="62" spans="1:17" x14ac:dyDescent="0.3">
      <c r="A62" s="85" t="s">
        <v>753</v>
      </c>
      <c r="C62" s="54" t="s">
        <v>729</v>
      </c>
      <c r="I62" s="54" t="s">
        <v>614</v>
      </c>
      <c r="J62" s="54" t="s">
        <v>645</v>
      </c>
      <c r="K62" s="54" t="s">
        <v>647</v>
      </c>
      <c r="L62" s="54" t="s">
        <v>696</v>
      </c>
      <c r="M62" s="54">
        <v>0</v>
      </c>
      <c r="N62" s="54">
        <v>0</v>
      </c>
      <c r="O62" s="54">
        <v>0</v>
      </c>
      <c r="P62" s="54" t="s">
        <v>362</v>
      </c>
    </row>
    <row r="63" spans="1:17" x14ac:dyDescent="0.3">
      <c r="A63" s="85" t="s">
        <v>463</v>
      </c>
      <c r="B63" s="82" t="s">
        <v>750</v>
      </c>
      <c r="C63" s="54" t="s">
        <v>745</v>
      </c>
      <c r="D63" s="54" t="s">
        <v>749</v>
      </c>
      <c r="E63" s="54" t="str">
        <f>_xlfn.CONCAT(A65)</f>
        <v>Bin_LGD</v>
      </c>
      <c r="F63" s="54" t="str">
        <f>_xlfn.CONCAT(A64," &amp; ","a list of independent variables")</f>
        <v>LGD_realised &amp; a list of independent variables</v>
      </c>
      <c r="G63" s="54" t="s">
        <v>655</v>
      </c>
      <c r="I63" s="54" t="s">
        <v>463</v>
      </c>
      <c r="J63" s="54" t="s">
        <v>659</v>
      </c>
      <c r="K63" s="54" t="s">
        <v>647</v>
      </c>
      <c r="L63" s="54" t="s">
        <v>696</v>
      </c>
      <c r="M63" s="54">
        <v>0</v>
      </c>
      <c r="N63" s="54">
        <v>0</v>
      </c>
      <c r="O63" s="54">
        <v>0</v>
      </c>
      <c r="P63" s="54" t="s">
        <v>362</v>
      </c>
      <c r="Q63" s="54" t="s">
        <v>655</v>
      </c>
    </row>
    <row r="64" spans="1:17" x14ac:dyDescent="0.3">
      <c r="A64" s="85" t="s">
        <v>624</v>
      </c>
      <c r="B64" s="82" t="s">
        <v>751</v>
      </c>
      <c r="C64" s="54" t="s">
        <v>729</v>
      </c>
      <c r="E64" s="54" t="str">
        <f>_xlfn.CONCAT(A65)</f>
        <v>Bin_LGD</v>
      </c>
      <c r="I64" s="54" t="s">
        <v>463</v>
      </c>
      <c r="J64" s="54" t="s">
        <v>659</v>
      </c>
      <c r="K64" s="54" t="s">
        <v>647</v>
      </c>
      <c r="L64" s="54" t="s">
        <v>696</v>
      </c>
      <c r="M64" s="54">
        <v>0</v>
      </c>
      <c r="N64" s="54">
        <v>0</v>
      </c>
      <c r="O64" s="54">
        <v>0</v>
      </c>
      <c r="P64" s="54" t="s">
        <v>362</v>
      </c>
      <c r="Q64" s="54" t="s">
        <v>655</v>
      </c>
    </row>
    <row r="65" spans="1:17" x14ac:dyDescent="0.3">
      <c r="A65" s="85" t="s">
        <v>733</v>
      </c>
      <c r="B65" s="82" t="s">
        <v>752</v>
      </c>
      <c r="C65" s="54" t="s">
        <v>745</v>
      </c>
      <c r="D65" s="54" t="s">
        <v>746</v>
      </c>
      <c r="E65" s="54" t="s">
        <v>655</v>
      </c>
      <c r="F65" s="54" t="str">
        <f>A64</f>
        <v>LGD_realised</v>
      </c>
      <c r="G65" s="54" t="s">
        <v>655</v>
      </c>
      <c r="I65" s="54" t="s">
        <v>463</v>
      </c>
      <c r="J65" s="54" t="s">
        <v>659</v>
      </c>
      <c r="K65" s="54" t="s">
        <v>380</v>
      </c>
      <c r="L65" s="54" t="s">
        <v>696</v>
      </c>
      <c r="M65" s="54">
        <v>0</v>
      </c>
      <c r="N65" s="54">
        <v>0</v>
      </c>
      <c r="O65" s="54">
        <v>0</v>
      </c>
      <c r="P65" s="54" t="s">
        <v>362</v>
      </c>
      <c r="Q65" s="54" t="s">
        <v>655</v>
      </c>
    </row>
    <row r="66" spans="1:17" x14ac:dyDescent="0.3">
      <c r="A66" s="85" t="s">
        <v>722</v>
      </c>
      <c r="B66" s="82" t="s">
        <v>717</v>
      </c>
      <c r="C66" s="54" t="s">
        <v>730</v>
      </c>
      <c r="D66" s="54" t="s">
        <v>736</v>
      </c>
      <c r="E66" s="54" t="str">
        <f>_xlfn.CONCAT(A67," &amp; ",A70)</f>
        <v>gAUC_CCF &amp; gAUC_LGD</v>
      </c>
      <c r="F66" s="54" t="s">
        <v>655</v>
      </c>
      <c r="J66" s="54" t="s">
        <v>659</v>
      </c>
      <c r="K66" s="54" t="s">
        <v>647</v>
      </c>
      <c r="L66" s="54" t="s">
        <v>696</v>
      </c>
      <c r="M66" s="54">
        <v>0</v>
      </c>
      <c r="N66" s="54">
        <v>0</v>
      </c>
      <c r="O66" s="54">
        <v>0</v>
      </c>
      <c r="P66" s="54" t="s">
        <v>362</v>
      </c>
      <c r="Q66" s="54" t="s">
        <v>655</v>
      </c>
    </row>
    <row r="67" spans="1:17" x14ac:dyDescent="0.3">
      <c r="A67" s="83" t="s">
        <v>721</v>
      </c>
      <c r="B67" s="82" t="s">
        <v>719</v>
      </c>
      <c r="C67" s="54" t="s">
        <v>730</v>
      </c>
      <c r="D67" s="54" t="s">
        <v>735</v>
      </c>
      <c r="F67" s="54" t="str">
        <f>_xlfn.CONCAT(A66)</f>
        <v>gAUC</v>
      </c>
      <c r="G67" s="54" t="s">
        <v>655</v>
      </c>
      <c r="I67" s="54" t="s">
        <v>499</v>
      </c>
      <c r="J67" s="54" t="s">
        <v>646</v>
      </c>
      <c r="K67" s="54" t="s">
        <v>647</v>
      </c>
      <c r="L67" s="54" t="s">
        <v>651</v>
      </c>
      <c r="M67" s="54">
        <v>0</v>
      </c>
      <c r="N67" s="54">
        <v>0</v>
      </c>
      <c r="O67" s="54">
        <v>1</v>
      </c>
      <c r="P67" s="54" t="s">
        <v>362</v>
      </c>
      <c r="Q67" s="54" t="s">
        <v>655</v>
      </c>
    </row>
    <row r="68" spans="1:17" ht="28.8" x14ac:dyDescent="0.3">
      <c r="A68" s="85" t="s">
        <v>724</v>
      </c>
      <c r="B68" s="82" t="s">
        <v>727</v>
      </c>
      <c r="C68" s="54" t="s">
        <v>731</v>
      </c>
      <c r="D68" s="54" t="s">
        <v>655</v>
      </c>
      <c r="F68" s="54" t="str">
        <f>A39</f>
        <v>monitoring_set</v>
      </c>
      <c r="I68" s="54" t="s">
        <v>463</v>
      </c>
      <c r="J68" s="54" t="s">
        <v>659</v>
      </c>
      <c r="K68" s="54" t="s">
        <v>647</v>
      </c>
      <c r="L68" s="54" t="s">
        <v>696</v>
      </c>
      <c r="M68" s="54">
        <v>0</v>
      </c>
      <c r="N68" s="54">
        <v>0</v>
      </c>
      <c r="O68" s="54">
        <v>0</v>
      </c>
      <c r="P68" s="54" t="s">
        <v>726</v>
      </c>
      <c r="Q68" s="54" t="s">
        <v>655</v>
      </c>
    </row>
    <row r="69" spans="1:17" ht="28.8" x14ac:dyDescent="0.3">
      <c r="A69" s="85" t="s">
        <v>725</v>
      </c>
      <c r="B69" s="82" t="s">
        <v>727</v>
      </c>
      <c r="C69" s="54" t="s">
        <v>731</v>
      </c>
      <c r="D69" s="54" t="s">
        <v>655</v>
      </c>
      <c r="F69" s="54" t="str">
        <f>A11</f>
        <v>development_set</v>
      </c>
      <c r="I69" s="54" t="s">
        <v>463</v>
      </c>
      <c r="J69" s="54" t="s">
        <v>659</v>
      </c>
      <c r="K69" s="54" t="s">
        <v>647</v>
      </c>
      <c r="L69" s="54" t="s">
        <v>696</v>
      </c>
      <c r="M69" s="54">
        <v>0</v>
      </c>
      <c r="N69" s="54">
        <v>0</v>
      </c>
      <c r="O69" s="54">
        <v>0</v>
      </c>
      <c r="P69" s="54" t="s">
        <v>726</v>
      </c>
      <c r="Q69" s="54" t="s">
        <v>655</v>
      </c>
    </row>
    <row r="70" spans="1:17" ht="13.8" customHeight="1" x14ac:dyDescent="0.3">
      <c r="A70" s="85" t="s">
        <v>723</v>
      </c>
      <c r="B70" s="82" t="s">
        <v>720</v>
      </c>
      <c r="C70" s="54" t="s">
        <v>730</v>
      </c>
      <c r="D70" s="54" t="s">
        <v>737</v>
      </c>
      <c r="F70" s="54" t="str">
        <f>A66</f>
        <v>gAUC</v>
      </c>
      <c r="G70" s="54" t="s">
        <v>655</v>
      </c>
      <c r="I70" s="54" t="s">
        <v>463</v>
      </c>
      <c r="J70" s="54" t="s">
        <v>646</v>
      </c>
      <c r="K70" s="54" t="s">
        <v>647</v>
      </c>
      <c r="L70" s="54" t="s">
        <v>651</v>
      </c>
      <c r="M70" s="54">
        <v>0</v>
      </c>
      <c r="N70" s="54">
        <v>1</v>
      </c>
      <c r="O70" s="54">
        <v>0</v>
      </c>
      <c r="P70" s="54" t="s">
        <v>362</v>
      </c>
      <c r="Q70" s="54" t="s">
        <v>655</v>
      </c>
    </row>
  </sheetData>
  <autoFilter ref="A1:P70"/>
  <conditionalFormatting sqref="A1:A9 A57:A70 A11:A55">
    <cfRule type="containsBlanks" dxfId="1" priority="3">
      <formula>LEN(TRIM(A1))=0</formula>
    </cfRule>
  </conditionalFormatting>
  <conditionalFormatting sqref="A10">
    <cfRule type="containsBlanks" dxfId="0" priority="1">
      <formula>LEN(TRIM(A10))=0</formula>
    </cfRule>
  </conditionalFormatting>
  <dataValidations count="7">
    <dataValidation type="list" allowBlank="1" showInputMessage="1" showErrorMessage="1" sqref="K2:K5">
      <formula1>"Datetime,Categorical,Numeric"</formula1>
    </dataValidation>
    <dataValidation type="list" allowBlank="1" showInputMessage="1" showErrorMessage="1" sqref="J2:J1048576">
      <formula1>"Input,Output,Calculated"</formula1>
    </dataValidation>
    <dataValidation type="list" allowBlank="1" showInputMessage="1" showErrorMessage="1" sqref="L2:L1048576">
      <formula1>"R,NR"</formula1>
    </dataValidation>
    <dataValidation type="list" operator="equal" allowBlank="1" showInputMessage="1" showErrorMessage="1" sqref="M2:O1048576">
      <formula1>"0,1"</formula1>
    </dataValidation>
    <dataValidation type="list" allowBlank="1" showInputMessage="1" showErrorMessage="1" sqref="I2:I1048576">
      <formula1>"General,PD,LGD,CCF,ELBE,LGDD,SL"</formula1>
    </dataValidation>
    <dataValidation type="list" allowBlank="1" showInputMessage="1" showErrorMessage="1" sqref="C2:C1048576">
      <formula1>"create_data_set,model,Run_reporting_tool,Validation_tests,export,visualisation_dash"</formula1>
    </dataValidation>
    <dataValidation type="list" allowBlank="1" showInputMessage="1" showErrorMessage="1" sqref="K6:K1048576">
      <formula1>"Datetime,Categorical,Numeric,Dataframe"</formula1>
    </dataValidation>
  </dataValidations>
  <pageMargins left="0.7" right="0.7" top="0.75" bottom="0.75" header="0.3" footer="0.3"/>
  <pageSetup paperSize="9"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2"/>
  <sheetViews>
    <sheetView tabSelected="1" workbookViewId="0">
      <pane ySplit="1" topLeftCell="A2" activePane="bottomLeft" state="frozen"/>
      <selection pane="bottomLeft" activeCell="A131" sqref="A131:XFD132"/>
    </sheetView>
  </sheetViews>
  <sheetFormatPr defaultRowHeight="14.4" x14ac:dyDescent="0.3"/>
  <cols>
    <col min="1" max="1" width="9.44140625" bestFit="1" customWidth="1"/>
    <col min="2" max="2" width="9.44140625" customWidth="1"/>
    <col min="3" max="3" width="28" bestFit="1" customWidth="1"/>
    <col min="4" max="4" width="33.33203125" customWidth="1"/>
    <col min="5" max="5" width="17" bestFit="1" customWidth="1"/>
    <col min="6" max="6" width="12.21875" bestFit="1" customWidth="1"/>
    <col min="7" max="7" width="14.21875" bestFit="1" customWidth="1"/>
    <col min="8" max="8" width="9.21875" bestFit="1" customWidth="1"/>
    <col min="9" max="9" width="11.33203125" bestFit="1" customWidth="1"/>
  </cols>
  <sheetData>
    <row r="1" spans="1:9" x14ac:dyDescent="0.3">
      <c r="A1" s="87" t="s">
        <v>772</v>
      </c>
      <c r="B1" s="87" t="s">
        <v>356</v>
      </c>
      <c r="C1" s="87" t="s">
        <v>357</v>
      </c>
      <c r="D1" s="87" t="s">
        <v>795</v>
      </c>
      <c r="E1" s="87" t="s">
        <v>783</v>
      </c>
      <c r="F1" s="87" t="s">
        <v>793</v>
      </c>
      <c r="G1" s="87" t="s">
        <v>805</v>
      </c>
      <c r="H1" s="87" t="s">
        <v>806</v>
      </c>
      <c r="I1" s="87" t="s">
        <v>804</v>
      </c>
    </row>
    <row r="2" spans="1:9" x14ac:dyDescent="0.3">
      <c r="A2" s="54" t="s">
        <v>645</v>
      </c>
      <c r="B2" s="54" t="s">
        <v>614</v>
      </c>
      <c r="C2" t="s">
        <v>36</v>
      </c>
      <c r="D2" t="s">
        <v>885</v>
      </c>
      <c r="E2" s="88" t="str">
        <f>$E$69</f>
        <v>create_data_set</v>
      </c>
      <c r="F2" t="s">
        <v>647</v>
      </c>
      <c r="G2" s="83" t="s">
        <v>794</v>
      </c>
      <c r="H2" s="83" t="s">
        <v>794</v>
      </c>
      <c r="I2" s="83" t="s">
        <v>794</v>
      </c>
    </row>
    <row r="3" spans="1:9" x14ac:dyDescent="0.3">
      <c r="A3" s="83" t="s">
        <v>645</v>
      </c>
      <c r="B3" s="83" t="s">
        <v>365</v>
      </c>
      <c r="C3" s="88" t="s">
        <v>365</v>
      </c>
      <c r="D3" s="88" t="s">
        <v>825</v>
      </c>
      <c r="E3" s="88" t="str">
        <f>$E$69</f>
        <v>create_data_set</v>
      </c>
      <c r="F3" t="s">
        <v>647</v>
      </c>
      <c r="G3" s="83" t="s">
        <v>794</v>
      </c>
      <c r="H3" s="83" t="s">
        <v>794</v>
      </c>
      <c r="I3" s="83" t="s">
        <v>794</v>
      </c>
    </row>
    <row r="4" spans="1:9" x14ac:dyDescent="0.3">
      <c r="A4" s="83" t="s">
        <v>645</v>
      </c>
      <c r="B4" s="83" t="s">
        <v>614</v>
      </c>
      <c r="C4" s="88" t="s">
        <v>392</v>
      </c>
      <c r="D4" s="88" t="s">
        <v>777</v>
      </c>
      <c r="E4" s="88" t="s">
        <v>729</v>
      </c>
      <c r="F4" t="s">
        <v>647</v>
      </c>
      <c r="G4" s="83" t="s">
        <v>794</v>
      </c>
      <c r="H4" s="83" t="s">
        <v>794</v>
      </c>
      <c r="I4" s="83" t="s">
        <v>794</v>
      </c>
    </row>
    <row r="5" spans="1:9" x14ac:dyDescent="0.3">
      <c r="A5" s="54" t="s">
        <v>659</v>
      </c>
      <c r="B5" s="54" t="s">
        <v>365</v>
      </c>
      <c r="C5" t="s">
        <v>815</v>
      </c>
      <c r="D5" s="88" t="s">
        <v>826</v>
      </c>
      <c r="E5" t="s">
        <v>731</v>
      </c>
      <c r="F5" t="s">
        <v>647</v>
      </c>
      <c r="G5" s="54" t="s">
        <v>730</v>
      </c>
      <c r="H5" s="83" t="s">
        <v>832</v>
      </c>
      <c r="I5" s="83" t="s">
        <v>833</v>
      </c>
    </row>
    <row r="6" spans="1:9" x14ac:dyDescent="0.3">
      <c r="A6" s="54" t="s">
        <v>659</v>
      </c>
      <c r="B6" s="54" t="s">
        <v>365</v>
      </c>
      <c r="C6" t="s">
        <v>816</v>
      </c>
      <c r="D6" s="88" t="s">
        <v>827</v>
      </c>
      <c r="E6" t="s">
        <v>731</v>
      </c>
      <c r="F6" t="s">
        <v>647</v>
      </c>
      <c r="G6" s="54" t="s">
        <v>730</v>
      </c>
      <c r="H6" s="83" t="s">
        <v>832</v>
      </c>
      <c r="I6" s="83" t="s">
        <v>833</v>
      </c>
    </row>
    <row r="7" spans="1:9" x14ac:dyDescent="0.3">
      <c r="A7" s="54" t="s">
        <v>659</v>
      </c>
      <c r="B7" s="54" t="s">
        <v>365</v>
      </c>
      <c r="C7" t="s">
        <v>817</v>
      </c>
      <c r="D7" s="88" t="s">
        <v>828</v>
      </c>
      <c r="E7" t="s">
        <v>731</v>
      </c>
      <c r="F7" t="s">
        <v>647</v>
      </c>
      <c r="G7" s="54" t="s">
        <v>730</v>
      </c>
      <c r="H7" s="83" t="s">
        <v>832</v>
      </c>
      <c r="I7" s="83" t="s">
        <v>833</v>
      </c>
    </row>
    <row r="8" spans="1:9" x14ac:dyDescent="0.3">
      <c r="A8" s="54" t="s">
        <v>659</v>
      </c>
      <c r="B8" s="54" t="s">
        <v>365</v>
      </c>
      <c r="C8" t="s">
        <v>818</v>
      </c>
      <c r="D8" s="88" t="s">
        <v>829</v>
      </c>
      <c r="E8" t="s">
        <v>731</v>
      </c>
      <c r="F8" t="s">
        <v>647</v>
      </c>
      <c r="G8" s="54" t="s">
        <v>730</v>
      </c>
      <c r="H8" s="83" t="s">
        <v>832</v>
      </c>
      <c r="I8" s="83" t="s">
        <v>833</v>
      </c>
    </row>
    <row r="9" spans="1:9" x14ac:dyDescent="0.3">
      <c r="A9" s="54" t="s">
        <v>659</v>
      </c>
      <c r="B9" s="54" t="s">
        <v>365</v>
      </c>
      <c r="C9" t="s">
        <v>819</v>
      </c>
      <c r="D9" s="88" t="s">
        <v>830</v>
      </c>
      <c r="E9" t="s">
        <v>731</v>
      </c>
      <c r="F9" t="s">
        <v>647</v>
      </c>
      <c r="G9" s="54" t="s">
        <v>730</v>
      </c>
      <c r="H9" s="83" t="s">
        <v>832</v>
      </c>
      <c r="I9" s="83" t="s">
        <v>833</v>
      </c>
    </row>
    <row r="10" spans="1:9" x14ac:dyDescent="0.3">
      <c r="A10" s="54" t="s">
        <v>659</v>
      </c>
      <c r="B10" s="54" t="s">
        <v>365</v>
      </c>
      <c r="C10" t="s">
        <v>820</v>
      </c>
      <c r="D10" s="88" t="s">
        <v>831</v>
      </c>
      <c r="E10" t="s">
        <v>731</v>
      </c>
      <c r="F10" t="s">
        <v>647</v>
      </c>
      <c r="G10" s="54" t="s">
        <v>730</v>
      </c>
      <c r="H10" s="83" t="s">
        <v>832</v>
      </c>
      <c r="I10" s="83" t="s">
        <v>833</v>
      </c>
    </row>
    <row r="11" spans="1:9" x14ac:dyDescent="0.3">
      <c r="A11" s="54" t="s">
        <v>646</v>
      </c>
      <c r="B11" s="54" t="s">
        <v>365</v>
      </c>
      <c r="C11" t="s">
        <v>815</v>
      </c>
      <c r="D11" s="88" t="s">
        <v>813</v>
      </c>
      <c r="E11" t="s">
        <v>731</v>
      </c>
      <c r="F11" t="s">
        <v>647</v>
      </c>
      <c r="G11" s="54" t="s">
        <v>797</v>
      </c>
      <c r="H11" s="83" t="s">
        <v>797</v>
      </c>
      <c r="I11" s="83" t="s">
        <v>812</v>
      </c>
    </row>
    <row r="12" spans="1:9" x14ac:dyDescent="0.3">
      <c r="A12" s="54" t="s">
        <v>646</v>
      </c>
      <c r="B12" s="54" t="s">
        <v>365</v>
      </c>
      <c r="C12" t="s">
        <v>816</v>
      </c>
      <c r="D12" t="s">
        <v>814</v>
      </c>
      <c r="E12" t="s">
        <v>731</v>
      </c>
      <c r="F12" t="s">
        <v>647</v>
      </c>
      <c r="G12" s="54" t="s">
        <v>797</v>
      </c>
      <c r="H12" s="54" t="s">
        <v>797</v>
      </c>
      <c r="I12" s="54" t="s">
        <v>812</v>
      </c>
    </row>
    <row r="13" spans="1:9" x14ac:dyDescent="0.3">
      <c r="A13" s="54" t="s">
        <v>646</v>
      </c>
      <c r="B13" s="54" t="s">
        <v>365</v>
      </c>
      <c r="C13" t="s">
        <v>817</v>
      </c>
      <c r="D13" t="s">
        <v>821</v>
      </c>
      <c r="E13" t="s">
        <v>731</v>
      </c>
      <c r="F13" t="s">
        <v>647</v>
      </c>
      <c r="G13" s="54" t="s">
        <v>797</v>
      </c>
      <c r="H13" s="54" t="s">
        <v>797</v>
      </c>
      <c r="I13" s="54" t="s">
        <v>812</v>
      </c>
    </row>
    <row r="14" spans="1:9" x14ac:dyDescent="0.3">
      <c r="A14" s="54" t="s">
        <v>646</v>
      </c>
      <c r="B14" s="54" t="s">
        <v>365</v>
      </c>
      <c r="C14" t="s">
        <v>818</v>
      </c>
      <c r="D14" t="s">
        <v>822</v>
      </c>
      <c r="E14" t="s">
        <v>731</v>
      </c>
      <c r="F14" t="s">
        <v>647</v>
      </c>
      <c r="G14" s="54" t="s">
        <v>797</v>
      </c>
      <c r="H14" s="54" t="s">
        <v>797</v>
      </c>
      <c r="I14" s="54" t="s">
        <v>812</v>
      </c>
    </row>
    <row r="15" spans="1:9" x14ac:dyDescent="0.3">
      <c r="A15" s="54" t="s">
        <v>646</v>
      </c>
      <c r="B15" s="54" t="s">
        <v>365</v>
      </c>
      <c r="C15" t="s">
        <v>819</v>
      </c>
      <c r="D15" t="s">
        <v>823</v>
      </c>
      <c r="E15" t="s">
        <v>731</v>
      </c>
      <c r="F15" t="s">
        <v>647</v>
      </c>
      <c r="G15" s="54" t="s">
        <v>797</v>
      </c>
      <c r="H15" s="54" t="s">
        <v>797</v>
      </c>
      <c r="I15" s="54" t="s">
        <v>812</v>
      </c>
    </row>
    <row r="16" spans="1:9" x14ac:dyDescent="0.3">
      <c r="A16" s="54" t="s">
        <v>646</v>
      </c>
      <c r="B16" s="54" t="s">
        <v>365</v>
      </c>
      <c r="C16" t="s">
        <v>820</v>
      </c>
      <c r="D16" t="s">
        <v>824</v>
      </c>
      <c r="E16" t="s">
        <v>731</v>
      </c>
      <c r="F16" t="s">
        <v>647</v>
      </c>
      <c r="G16" s="54" t="s">
        <v>797</v>
      </c>
      <c r="H16" s="54" t="s">
        <v>797</v>
      </c>
      <c r="I16" s="54" t="s">
        <v>812</v>
      </c>
    </row>
    <row r="17" spans="1:9" x14ac:dyDescent="0.3">
      <c r="A17" s="83" t="s">
        <v>645</v>
      </c>
      <c r="B17" s="83" t="s">
        <v>614</v>
      </c>
      <c r="C17" s="88" t="s">
        <v>732</v>
      </c>
      <c r="D17" t="s">
        <v>851</v>
      </c>
      <c r="E17" s="88" t="str">
        <f>$E$69</f>
        <v>create_data_set</v>
      </c>
      <c r="F17" t="s">
        <v>647</v>
      </c>
      <c r="G17" s="83" t="s">
        <v>794</v>
      </c>
      <c r="H17" s="83" t="s">
        <v>794</v>
      </c>
      <c r="I17" s="83" t="s">
        <v>794</v>
      </c>
    </row>
    <row r="18" spans="1:9" x14ac:dyDescent="0.3">
      <c r="A18" s="83" t="s">
        <v>645</v>
      </c>
      <c r="B18" s="83" t="s">
        <v>614</v>
      </c>
      <c r="C18" s="88" t="s">
        <v>392</v>
      </c>
      <c r="D18" t="s">
        <v>777</v>
      </c>
      <c r="E18" t="s">
        <v>729</v>
      </c>
      <c r="F18" t="s">
        <v>647</v>
      </c>
      <c r="G18" s="54" t="s">
        <v>794</v>
      </c>
      <c r="H18" s="54" t="s">
        <v>794</v>
      </c>
      <c r="I18" s="54" t="s">
        <v>794</v>
      </c>
    </row>
    <row r="19" spans="1:9" x14ac:dyDescent="0.3">
      <c r="A19" s="54" t="s">
        <v>659</v>
      </c>
      <c r="B19" s="54" t="s">
        <v>365</v>
      </c>
      <c r="C19" t="s">
        <v>835</v>
      </c>
      <c r="D19" t="s">
        <v>846</v>
      </c>
      <c r="E19" t="s">
        <v>731</v>
      </c>
      <c r="F19" t="s">
        <v>647</v>
      </c>
      <c r="G19" s="54" t="s">
        <v>730</v>
      </c>
      <c r="H19" s="83" t="s">
        <v>832</v>
      </c>
      <c r="I19" s="83" t="s">
        <v>845</v>
      </c>
    </row>
    <row r="20" spans="1:9" x14ac:dyDescent="0.3">
      <c r="A20" s="54" t="s">
        <v>659</v>
      </c>
      <c r="B20" s="54" t="s">
        <v>365</v>
      </c>
      <c r="C20" t="s">
        <v>837</v>
      </c>
      <c r="D20" t="s">
        <v>847</v>
      </c>
      <c r="E20" t="s">
        <v>731</v>
      </c>
      <c r="F20" t="s">
        <v>647</v>
      </c>
      <c r="G20" s="54" t="s">
        <v>730</v>
      </c>
      <c r="H20" s="83" t="s">
        <v>832</v>
      </c>
      <c r="I20" s="83" t="s">
        <v>845</v>
      </c>
    </row>
    <row r="21" spans="1:9" x14ac:dyDescent="0.3">
      <c r="A21" s="54" t="s">
        <v>659</v>
      </c>
      <c r="B21" s="54" t="s">
        <v>365</v>
      </c>
      <c r="C21" t="s">
        <v>836</v>
      </c>
      <c r="D21" t="s">
        <v>852</v>
      </c>
      <c r="E21" t="s">
        <v>731</v>
      </c>
      <c r="F21" t="s">
        <v>647</v>
      </c>
      <c r="G21" s="54" t="s">
        <v>730</v>
      </c>
      <c r="H21" s="83" t="s">
        <v>832</v>
      </c>
      <c r="I21" s="83" t="s">
        <v>845</v>
      </c>
    </row>
    <row r="22" spans="1:9" x14ac:dyDescent="0.3">
      <c r="A22" s="54" t="s">
        <v>659</v>
      </c>
      <c r="B22" s="54" t="s">
        <v>365</v>
      </c>
      <c r="C22" t="s">
        <v>838</v>
      </c>
      <c r="D22" t="s">
        <v>848</v>
      </c>
      <c r="E22" t="s">
        <v>731</v>
      </c>
      <c r="F22" t="s">
        <v>647</v>
      </c>
      <c r="G22" s="54" t="s">
        <v>730</v>
      </c>
      <c r="H22" s="83" t="s">
        <v>832</v>
      </c>
      <c r="I22" s="83" t="s">
        <v>845</v>
      </c>
    </row>
    <row r="23" spans="1:9" x14ac:dyDescent="0.3">
      <c r="A23" s="54" t="s">
        <v>659</v>
      </c>
      <c r="B23" s="54" t="s">
        <v>365</v>
      </c>
      <c r="C23" t="s">
        <v>839</v>
      </c>
      <c r="D23" t="s">
        <v>849</v>
      </c>
      <c r="E23" t="s">
        <v>731</v>
      </c>
      <c r="F23" t="s">
        <v>647</v>
      </c>
      <c r="G23" s="54" t="s">
        <v>730</v>
      </c>
      <c r="H23" s="83" t="s">
        <v>832</v>
      </c>
      <c r="I23" s="83" t="s">
        <v>845</v>
      </c>
    </row>
    <row r="24" spans="1:9" x14ac:dyDescent="0.3">
      <c r="A24" t="s">
        <v>659</v>
      </c>
      <c r="B24" t="s">
        <v>365</v>
      </c>
      <c r="C24" t="s">
        <v>929</v>
      </c>
      <c r="D24" t="s">
        <v>936</v>
      </c>
      <c r="E24" t="s">
        <v>731</v>
      </c>
      <c r="F24" t="s">
        <v>647</v>
      </c>
      <c r="G24" t="s">
        <v>730</v>
      </c>
      <c r="H24" t="s">
        <v>832</v>
      </c>
      <c r="I24" t="s">
        <v>845</v>
      </c>
    </row>
    <row r="25" spans="1:9" x14ac:dyDescent="0.3">
      <c r="A25" s="54" t="s">
        <v>646</v>
      </c>
      <c r="B25" s="54" t="s">
        <v>365</v>
      </c>
      <c r="C25" t="s">
        <v>835</v>
      </c>
      <c r="D25" t="s">
        <v>840</v>
      </c>
      <c r="E25" t="s">
        <v>731</v>
      </c>
      <c r="F25" t="s">
        <v>647</v>
      </c>
      <c r="G25" s="54" t="s">
        <v>797</v>
      </c>
      <c r="H25" s="54" t="s">
        <v>797</v>
      </c>
      <c r="I25" s="54" t="s">
        <v>812</v>
      </c>
    </row>
    <row r="26" spans="1:9" x14ac:dyDescent="0.3">
      <c r="A26" s="54" t="s">
        <v>646</v>
      </c>
      <c r="B26" s="54" t="s">
        <v>365</v>
      </c>
      <c r="C26" t="s">
        <v>837</v>
      </c>
      <c r="D26" t="s">
        <v>841</v>
      </c>
      <c r="E26" t="s">
        <v>731</v>
      </c>
      <c r="F26" t="s">
        <v>647</v>
      </c>
      <c r="G26" s="54" t="s">
        <v>797</v>
      </c>
      <c r="H26" s="54" t="s">
        <v>797</v>
      </c>
      <c r="I26" s="54" t="s">
        <v>812</v>
      </c>
    </row>
    <row r="27" spans="1:9" x14ac:dyDescent="0.3">
      <c r="A27" s="54" t="s">
        <v>646</v>
      </c>
      <c r="B27" s="54" t="s">
        <v>365</v>
      </c>
      <c r="C27" t="s">
        <v>836</v>
      </c>
      <c r="D27" t="s">
        <v>842</v>
      </c>
      <c r="E27" t="s">
        <v>731</v>
      </c>
      <c r="F27" t="s">
        <v>647</v>
      </c>
      <c r="G27" s="54" t="s">
        <v>797</v>
      </c>
      <c r="H27" s="54" t="s">
        <v>797</v>
      </c>
      <c r="I27" s="54" t="s">
        <v>812</v>
      </c>
    </row>
    <row r="28" spans="1:9" x14ac:dyDescent="0.3">
      <c r="A28" s="54" t="s">
        <v>646</v>
      </c>
      <c r="B28" s="54" t="s">
        <v>365</v>
      </c>
      <c r="C28" t="s">
        <v>838</v>
      </c>
      <c r="D28" t="s">
        <v>843</v>
      </c>
      <c r="E28" t="s">
        <v>731</v>
      </c>
      <c r="F28" t="s">
        <v>647</v>
      </c>
      <c r="G28" s="54" t="s">
        <v>797</v>
      </c>
      <c r="H28" s="54" t="s">
        <v>797</v>
      </c>
      <c r="I28" s="54" t="s">
        <v>812</v>
      </c>
    </row>
    <row r="29" spans="1:9" x14ac:dyDescent="0.3">
      <c r="A29" s="54" t="s">
        <v>646</v>
      </c>
      <c r="B29" s="54" t="s">
        <v>365</v>
      </c>
      <c r="C29" t="s">
        <v>839</v>
      </c>
      <c r="D29" t="s">
        <v>844</v>
      </c>
      <c r="E29" t="s">
        <v>731</v>
      </c>
      <c r="F29" t="s">
        <v>647</v>
      </c>
      <c r="G29" s="54" t="s">
        <v>797</v>
      </c>
      <c r="H29" s="54" t="s">
        <v>797</v>
      </c>
      <c r="I29" s="54" t="s">
        <v>812</v>
      </c>
    </row>
    <row r="30" spans="1:9" x14ac:dyDescent="0.3">
      <c r="A30" s="54" t="s">
        <v>646</v>
      </c>
      <c r="B30" s="54" t="s">
        <v>365</v>
      </c>
      <c r="C30" t="s">
        <v>929</v>
      </c>
      <c r="D30" t="s">
        <v>937</v>
      </c>
      <c r="E30" t="s">
        <v>731</v>
      </c>
      <c r="F30" t="s">
        <v>647</v>
      </c>
      <c r="G30" s="54" t="s">
        <v>797</v>
      </c>
      <c r="H30" s="54" t="s">
        <v>797</v>
      </c>
      <c r="I30" s="54" t="s">
        <v>812</v>
      </c>
    </row>
    <row r="31" spans="1:9" x14ac:dyDescent="0.3">
      <c r="A31" s="54" t="s">
        <v>645</v>
      </c>
      <c r="B31" s="54" t="s">
        <v>365</v>
      </c>
      <c r="C31" t="s">
        <v>859</v>
      </c>
      <c r="D31" t="s">
        <v>885</v>
      </c>
      <c r="E31" s="88" t="str">
        <f>$E$69</f>
        <v>create_data_set</v>
      </c>
      <c r="F31" t="s">
        <v>647</v>
      </c>
      <c r="G31" s="83" t="s">
        <v>794</v>
      </c>
      <c r="H31" s="83" t="s">
        <v>794</v>
      </c>
      <c r="I31" s="83" t="s">
        <v>794</v>
      </c>
    </row>
    <row r="32" spans="1:9" x14ac:dyDescent="0.3">
      <c r="A32" s="54" t="s">
        <v>645</v>
      </c>
      <c r="B32" s="54" t="s">
        <v>614</v>
      </c>
      <c r="C32" s="88" t="s">
        <v>732</v>
      </c>
      <c r="D32" t="s">
        <v>851</v>
      </c>
      <c r="E32" s="88" t="str">
        <f>$E$69</f>
        <v>create_data_set</v>
      </c>
      <c r="F32" t="s">
        <v>647</v>
      </c>
      <c r="G32" s="83" t="s">
        <v>794</v>
      </c>
      <c r="H32" s="83" t="s">
        <v>794</v>
      </c>
      <c r="I32" s="83" t="s">
        <v>794</v>
      </c>
    </row>
    <row r="33" spans="1:9" x14ac:dyDescent="0.3">
      <c r="A33" s="54" t="s">
        <v>645</v>
      </c>
      <c r="B33" s="54" t="s">
        <v>614</v>
      </c>
      <c r="C33" s="88" t="s">
        <v>392</v>
      </c>
      <c r="D33" t="s">
        <v>777</v>
      </c>
      <c r="E33" t="s">
        <v>729</v>
      </c>
      <c r="F33" t="s">
        <v>647</v>
      </c>
      <c r="G33" s="54" t="s">
        <v>794</v>
      </c>
      <c r="H33" s="54" t="s">
        <v>794</v>
      </c>
      <c r="I33" s="54" t="s">
        <v>794</v>
      </c>
    </row>
    <row r="34" spans="1:9" x14ac:dyDescent="0.3">
      <c r="A34" s="54" t="s">
        <v>659</v>
      </c>
      <c r="B34" s="54" t="s">
        <v>365</v>
      </c>
      <c r="C34" t="s">
        <v>855</v>
      </c>
      <c r="D34" t="s">
        <v>856</v>
      </c>
      <c r="E34" t="s">
        <v>731</v>
      </c>
      <c r="F34" t="s">
        <v>647</v>
      </c>
      <c r="G34" s="54" t="s">
        <v>730</v>
      </c>
      <c r="H34" s="54" t="s">
        <v>808</v>
      </c>
      <c r="I34" s="54" t="s">
        <v>809</v>
      </c>
    </row>
    <row r="35" spans="1:9" x14ac:dyDescent="0.3">
      <c r="A35" s="54" t="s">
        <v>659</v>
      </c>
      <c r="B35" s="54" t="s">
        <v>365</v>
      </c>
      <c r="C35" t="s">
        <v>857</v>
      </c>
      <c r="D35" t="s">
        <v>858</v>
      </c>
      <c r="E35" t="s">
        <v>731</v>
      </c>
      <c r="F35" t="s">
        <v>647</v>
      </c>
      <c r="G35" s="54" t="s">
        <v>730</v>
      </c>
      <c r="H35" s="54" t="s">
        <v>808</v>
      </c>
      <c r="I35" s="54" t="s">
        <v>810</v>
      </c>
    </row>
    <row r="36" spans="1:9" x14ac:dyDescent="0.3">
      <c r="A36" s="54" t="s">
        <v>659</v>
      </c>
      <c r="B36" s="54" t="s">
        <v>365</v>
      </c>
      <c r="C36" t="s">
        <v>455</v>
      </c>
      <c r="D36" t="s">
        <v>850</v>
      </c>
      <c r="E36" t="s">
        <v>731</v>
      </c>
      <c r="F36" t="s">
        <v>647</v>
      </c>
      <c r="G36" s="54" t="s">
        <v>730</v>
      </c>
      <c r="H36" s="83" t="s">
        <v>832</v>
      </c>
      <c r="I36" s="83" t="s">
        <v>854</v>
      </c>
    </row>
    <row r="37" spans="1:9" x14ac:dyDescent="0.3">
      <c r="A37" s="54" t="s">
        <v>659</v>
      </c>
      <c r="B37" s="54" t="s">
        <v>365</v>
      </c>
      <c r="C37" t="s">
        <v>453</v>
      </c>
      <c r="D37" t="s">
        <v>853</v>
      </c>
      <c r="E37" t="s">
        <v>731</v>
      </c>
      <c r="F37" t="s">
        <v>647</v>
      </c>
      <c r="G37" s="54" t="s">
        <v>730</v>
      </c>
      <c r="H37" s="83" t="s">
        <v>832</v>
      </c>
      <c r="I37" s="83" t="s">
        <v>854</v>
      </c>
    </row>
    <row r="38" spans="1:9" x14ac:dyDescent="0.3">
      <c r="A38" s="54" t="s">
        <v>646</v>
      </c>
      <c r="B38" s="54" t="s">
        <v>365</v>
      </c>
      <c r="C38" t="s">
        <v>455</v>
      </c>
      <c r="D38" t="s">
        <v>863</v>
      </c>
      <c r="E38" t="s">
        <v>731</v>
      </c>
      <c r="F38" t="s">
        <v>647</v>
      </c>
      <c r="G38" s="54" t="s">
        <v>797</v>
      </c>
      <c r="H38" s="83" t="s">
        <v>797</v>
      </c>
      <c r="I38" s="83" t="s">
        <v>812</v>
      </c>
    </row>
    <row r="39" spans="1:9" x14ac:dyDescent="0.3">
      <c r="A39" s="54" t="s">
        <v>646</v>
      </c>
      <c r="B39" s="54" t="s">
        <v>365</v>
      </c>
      <c r="C39" t="s">
        <v>453</v>
      </c>
      <c r="D39" t="s">
        <v>864</v>
      </c>
      <c r="E39" t="s">
        <v>731</v>
      </c>
      <c r="F39" t="s">
        <v>647</v>
      </c>
      <c r="G39" s="54" t="s">
        <v>797</v>
      </c>
      <c r="H39" s="83" t="s">
        <v>797</v>
      </c>
      <c r="I39" s="83" t="s">
        <v>812</v>
      </c>
    </row>
    <row r="40" spans="1:9" x14ac:dyDescent="0.3">
      <c r="A40" s="54" t="s">
        <v>645</v>
      </c>
      <c r="B40" s="54" t="s">
        <v>365</v>
      </c>
      <c r="C40" t="s">
        <v>859</v>
      </c>
      <c r="D40" t="s">
        <v>834</v>
      </c>
      <c r="E40" s="88" t="str">
        <f>$E$69</f>
        <v>create_data_set</v>
      </c>
      <c r="F40" t="s">
        <v>647</v>
      </c>
      <c r="G40" s="83" t="s">
        <v>794</v>
      </c>
      <c r="H40" s="83" t="s">
        <v>794</v>
      </c>
      <c r="I40" s="83" t="s">
        <v>794</v>
      </c>
    </row>
    <row r="41" spans="1:9" x14ac:dyDescent="0.3">
      <c r="A41" s="54" t="s">
        <v>645</v>
      </c>
      <c r="B41" s="54" t="s">
        <v>614</v>
      </c>
      <c r="C41" s="88" t="s">
        <v>732</v>
      </c>
      <c r="D41" t="s">
        <v>851</v>
      </c>
      <c r="E41" s="88" t="str">
        <f>$E$69</f>
        <v>create_data_set</v>
      </c>
      <c r="F41" t="s">
        <v>647</v>
      </c>
      <c r="G41" s="83" t="s">
        <v>794</v>
      </c>
      <c r="H41" s="83" t="s">
        <v>794</v>
      </c>
      <c r="I41" s="83" t="s">
        <v>794</v>
      </c>
    </row>
    <row r="42" spans="1:9" x14ac:dyDescent="0.3">
      <c r="A42" s="54" t="s">
        <v>645</v>
      </c>
      <c r="B42" s="54" t="s">
        <v>614</v>
      </c>
      <c r="C42" s="88" t="s">
        <v>392</v>
      </c>
      <c r="D42" t="s">
        <v>777</v>
      </c>
      <c r="E42" t="s">
        <v>729</v>
      </c>
      <c r="F42" t="s">
        <v>647</v>
      </c>
      <c r="G42" s="54" t="s">
        <v>794</v>
      </c>
      <c r="H42" s="54" t="s">
        <v>794</v>
      </c>
      <c r="I42" s="54" t="s">
        <v>794</v>
      </c>
    </row>
    <row r="43" spans="1:9" x14ac:dyDescent="0.3">
      <c r="A43" s="54" t="s">
        <v>659</v>
      </c>
      <c r="B43" s="54" t="s">
        <v>365</v>
      </c>
      <c r="C43" t="s">
        <v>855</v>
      </c>
      <c r="D43" t="s">
        <v>856</v>
      </c>
      <c r="E43" t="s">
        <v>731</v>
      </c>
      <c r="F43" t="s">
        <v>647</v>
      </c>
      <c r="G43" s="54" t="s">
        <v>730</v>
      </c>
      <c r="H43" s="54" t="s">
        <v>808</v>
      </c>
      <c r="I43" s="54" t="s">
        <v>809</v>
      </c>
    </row>
    <row r="44" spans="1:9" x14ac:dyDescent="0.3">
      <c r="A44" s="54" t="s">
        <v>659</v>
      </c>
      <c r="B44" s="54" t="s">
        <v>365</v>
      </c>
      <c r="C44" t="s">
        <v>857</v>
      </c>
      <c r="D44" t="s">
        <v>858</v>
      </c>
      <c r="E44" t="s">
        <v>731</v>
      </c>
      <c r="F44" t="s">
        <v>647</v>
      </c>
      <c r="G44" s="54" t="s">
        <v>730</v>
      </c>
      <c r="H44" s="54" t="s">
        <v>808</v>
      </c>
      <c r="I44" s="54" t="s">
        <v>810</v>
      </c>
    </row>
    <row r="45" spans="1:9" x14ac:dyDescent="0.3">
      <c r="A45" s="54" t="s">
        <v>659</v>
      </c>
      <c r="B45" s="54" t="s">
        <v>365</v>
      </c>
      <c r="C45" t="s">
        <v>860</v>
      </c>
      <c r="D45" t="s">
        <v>870</v>
      </c>
      <c r="E45" t="s">
        <v>731</v>
      </c>
      <c r="F45" t="s">
        <v>647</v>
      </c>
      <c r="G45" s="54" t="s">
        <v>730</v>
      </c>
      <c r="H45" s="83" t="s">
        <v>832</v>
      </c>
      <c r="I45" s="83" t="s">
        <v>872</v>
      </c>
    </row>
    <row r="46" spans="1:9" x14ac:dyDescent="0.3">
      <c r="A46" s="54" t="s">
        <v>659</v>
      </c>
      <c r="B46" s="54" t="s">
        <v>365</v>
      </c>
      <c r="C46" t="s">
        <v>861</v>
      </c>
      <c r="D46" t="s">
        <v>870</v>
      </c>
      <c r="E46" t="s">
        <v>731</v>
      </c>
      <c r="F46" t="s">
        <v>647</v>
      </c>
      <c r="G46" s="54" t="s">
        <v>730</v>
      </c>
      <c r="H46" s="83" t="s">
        <v>832</v>
      </c>
      <c r="I46" s="83" t="s">
        <v>872</v>
      </c>
    </row>
    <row r="47" spans="1:9" x14ac:dyDescent="0.3">
      <c r="A47" s="54" t="s">
        <v>659</v>
      </c>
      <c r="B47" s="54" t="s">
        <v>365</v>
      </c>
      <c r="C47" t="s">
        <v>862</v>
      </c>
      <c r="D47" t="s">
        <v>871</v>
      </c>
      <c r="E47" t="s">
        <v>731</v>
      </c>
      <c r="F47" t="s">
        <v>647</v>
      </c>
      <c r="G47" s="54" t="s">
        <v>730</v>
      </c>
      <c r="H47" s="83" t="s">
        <v>832</v>
      </c>
      <c r="I47" s="83" t="s">
        <v>872</v>
      </c>
    </row>
    <row r="48" spans="1:9" x14ac:dyDescent="0.3">
      <c r="A48" s="54" t="s">
        <v>659</v>
      </c>
      <c r="B48" s="54" t="s">
        <v>365</v>
      </c>
      <c r="C48" t="s">
        <v>866</v>
      </c>
      <c r="D48" t="s">
        <v>871</v>
      </c>
      <c r="E48" t="s">
        <v>731</v>
      </c>
      <c r="F48" t="s">
        <v>647</v>
      </c>
      <c r="G48" s="54" t="s">
        <v>730</v>
      </c>
      <c r="H48" s="83" t="s">
        <v>832</v>
      </c>
      <c r="I48" s="83" t="s">
        <v>872</v>
      </c>
    </row>
    <row r="49" spans="1:9" x14ac:dyDescent="0.3">
      <c r="A49" s="54" t="s">
        <v>646</v>
      </c>
      <c r="B49" s="54" t="s">
        <v>365</v>
      </c>
      <c r="C49" t="s">
        <v>860</v>
      </c>
      <c r="D49" t="s">
        <v>865</v>
      </c>
      <c r="E49" t="s">
        <v>731</v>
      </c>
      <c r="F49" t="s">
        <v>647</v>
      </c>
      <c r="G49" s="54" t="s">
        <v>797</v>
      </c>
      <c r="H49" s="83" t="s">
        <v>797</v>
      </c>
      <c r="I49" s="83" t="s">
        <v>812</v>
      </c>
    </row>
    <row r="50" spans="1:9" x14ac:dyDescent="0.3">
      <c r="A50" s="54" t="s">
        <v>646</v>
      </c>
      <c r="B50" s="54" t="s">
        <v>365</v>
      </c>
      <c r="C50" t="s">
        <v>861</v>
      </c>
      <c r="D50" t="s">
        <v>868</v>
      </c>
      <c r="E50" t="s">
        <v>731</v>
      </c>
      <c r="F50" t="s">
        <v>647</v>
      </c>
      <c r="G50" s="54" t="s">
        <v>797</v>
      </c>
      <c r="H50" s="83" t="s">
        <v>797</v>
      </c>
      <c r="I50" s="83" t="s">
        <v>812</v>
      </c>
    </row>
    <row r="51" spans="1:9" x14ac:dyDescent="0.3">
      <c r="A51" s="54" t="s">
        <v>646</v>
      </c>
      <c r="B51" s="54" t="s">
        <v>365</v>
      </c>
      <c r="C51" t="s">
        <v>862</v>
      </c>
      <c r="D51" t="s">
        <v>867</v>
      </c>
      <c r="E51" t="s">
        <v>731</v>
      </c>
      <c r="F51" t="s">
        <v>647</v>
      </c>
      <c r="G51" s="54" t="s">
        <v>797</v>
      </c>
      <c r="H51" s="83" t="s">
        <v>797</v>
      </c>
      <c r="I51" s="83" t="s">
        <v>812</v>
      </c>
    </row>
    <row r="52" spans="1:9" x14ac:dyDescent="0.3">
      <c r="A52" s="54" t="s">
        <v>646</v>
      </c>
      <c r="B52" s="54" t="s">
        <v>365</v>
      </c>
      <c r="C52" t="s">
        <v>866</v>
      </c>
      <c r="D52" t="s">
        <v>869</v>
      </c>
      <c r="E52" t="s">
        <v>731</v>
      </c>
      <c r="F52" t="s">
        <v>647</v>
      </c>
      <c r="G52" s="54" t="s">
        <v>797</v>
      </c>
      <c r="H52" s="83" t="s">
        <v>797</v>
      </c>
      <c r="I52" s="83" t="s">
        <v>812</v>
      </c>
    </row>
    <row r="53" spans="1:9" x14ac:dyDescent="0.3">
      <c r="A53" s="54" t="s">
        <v>645</v>
      </c>
      <c r="B53" s="54" t="s">
        <v>365</v>
      </c>
      <c r="C53" t="s">
        <v>859</v>
      </c>
      <c r="D53" t="s">
        <v>885</v>
      </c>
      <c r="E53" s="88" t="str">
        <f>$E$69</f>
        <v>create_data_set</v>
      </c>
      <c r="F53" t="s">
        <v>647</v>
      </c>
      <c r="G53" s="83" t="s">
        <v>794</v>
      </c>
      <c r="H53" s="83" t="s">
        <v>794</v>
      </c>
      <c r="I53" s="83" t="s">
        <v>794</v>
      </c>
    </row>
    <row r="54" spans="1:9" x14ac:dyDescent="0.3">
      <c r="A54" s="54" t="s">
        <v>645</v>
      </c>
      <c r="B54" s="54" t="s">
        <v>614</v>
      </c>
      <c r="C54" s="88" t="s">
        <v>36</v>
      </c>
      <c r="D54" t="s">
        <v>884</v>
      </c>
      <c r="E54" s="88" t="str">
        <f>$E$69</f>
        <v>create_data_set</v>
      </c>
      <c r="F54" t="s">
        <v>647</v>
      </c>
      <c r="G54" s="83" t="s">
        <v>794</v>
      </c>
      <c r="H54" s="83" t="s">
        <v>794</v>
      </c>
      <c r="I54" s="83" t="s">
        <v>794</v>
      </c>
    </row>
    <row r="55" spans="1:9" x14ac:dyDescent="0.3">
      <c r="A55" s="54" t="s">
        <v>659</v>
      </c>
      <c r="B55" s="54" t="s">
        <v>365</v>
      </c>
      <c r="C55" t="s">
        <v>671</v>
      </c>
      <c r="D55" t="s">
        <v>879</v>
      </c>
      <c r="E55" t="s">
        <v>731</v>
      </c>
      <c r="F55" t="s">
        <v>647</v>
      </c>
      <c r="G55" s="54" t="s">
        <v>730</v>
      </c>
      <c r="H55" s="83" t="s">
        <v>832</v>
      </c>
      <c r="I55" s="83" t="s">
        <v>883</v>
      </c>
    </row>
    <row r="56" spans="1:9" x14ac:dyDescent="0.3">
      <c r="A56" s="54" t="s">
        <v>659</v>
      </c>
      <c r="B56" s="54" t="s">
        <v>365</v>
      </c>
      <c r="C56" t="s">
        <v>672</v>
      </c>
      <c r="D56" t="s">
        <v>880</v>
      </c>
      <c r="E56" t="s">
        <v>731</v>
      </c>
      <c r="F56" t="s">
        <v>647</v>
      </c>
      <c r="G56" s="54" t="s">
        <v>730</v>
      </c>
      <c r="H56" s="83" t="s">
        <v>832</v>
      </c>
      <c r="I56" s="83" t="s">
        <v>883</v>
      </c>
    </row>
    <row r="57" spans="1:9" x14ac:dyDescent="0.3">
      <c r="A57" s="54" t="s">
        <v>659</v>
      </c>
      <c r="B57" s="54" t="s">
        <v>365</v>
      </c>
      <c r="C57" t="s">
        <v>873</v>
      </c>
      <c r="D57" t="s">
        <v>881</v>
      </c>
      <c r="E57" t="s">
        <v>731</v>
      </c>
      <c r="F57" t="s">
        <v>647</v>
      </c>
      <c r="G57" s="54" t="s">
        <v>730</v>
      </c>
      <c r="H57" s="83" t="s">
        <v>832</v>
      </c>
      <c r="I57" s="83" t="s">
        <v>883</v>
      </c>
    </row>
    <row r="58" spans="1:9" x14ac:dyDescent="0.3">
      <c r="A58" s="54" t="s">
        <v>659</v>
      </c>
      <c r="B58" s="54" t="s">
        <v>365</v>
      </c>
      <c r="C58" s="89" t="s">
        <v>874</v>
      </c>
      <c r="D58" t="s">
        <v>882</v>
      </c>
      <c r="E58" t="s">
        <v>731</v>
      </c>
      <c r="F58" t="s">
        <v>647</v>
      </c>
      <c r="G58" s="54" t="s">
        <v>730</v>
      </c>
      <c r="H58" s="83" t="s">
        <v>832</v>
      </c>
      <c r="I58" s="83" t="s">
        <v>883</v>
      </c>
    </row>
    <row r="59" spans="1:9" x14ac:dyDescent="0.3">
      <c r="A59" s="54" t="s">
        <v>646</v>
      </c>
      <c r="B59" s="54" t="s">
        <v>365</v>
      </c>
      <c r="C59" t="s">
        <v>671</v>
      </c>
      <c r="D59" t="s">
        <v>875</v>
      </c>
      <c r="E59" t="s">
        <v>731</v>
      </c>
      <c r="F59" t="s">
        <v>647</v>
      </c>
      <c r="G59" s="54" t="s">
        <v>797</v>
      </c>
      <c r="H59" s="83" t="s">
        <v>797</v>
      </c>
      <c r="I59" s="83" t="s">
        <v>812</v>
      </c>
    </row>
    <row r="60" spans="1:9" x14ac:dyDescent="0.3">
      <c r="A60" s="54" t="s">
        <v>646</v>
      </c>
      <c r="B60" s="54" t="s">
        <v>365</v>
      </c>
      <c r="C60" t="s">
        <v>672</v>
      </c>
      <c r="D60" t="s">
        <v>876</v>
      </c>
      <c r="E60" t="s">
        <v>731</v>
      </c>
      <c r="F60" t="s">
        <v>647</v>
      </c>
      <c r="G60" s="54" t="s">
        <v>797</v>
      </c>
      <c r="H60" s="83" t="s">
        <v>797</v>
      </c>
      <c r="I60" s="83" t="s">
        <v>812</v>
      </c>
    </row>
    <row r="61" spans="1:9" x14ac:dyDescent="0.3">
      <c r="A61" s="54" t="s">
        <v>646</v>
      </c>
      <c r="B61" s="54" t="s">
        <v>365</v>
      </c>
      <c r="C61" t="s">
        <v>873</v>
      </c>
      <c r="D61" t="s">
        <v>877</v>
      </c>
      <c r="E61" t="s">
        <v>731</v>
      </c>
      <c r="F61" t="s">
        <v>647</v>
      </c>
      <c r="G61" s="54" t="s">
        <v>797</v>
      </c>
      <c r="H61" s="83" t="s">
        <v>797</v>
      </c>
      <c r="I61" s="83" t="s">
        <v>812</v>
      </c>
    </row>
    <row r="62" spans="1:9" x14ac:dyDescent="0.3">
      <c r="A62" s="54" t="s">
        <v>646</v>
      </c>
      <c r="B62" s="54" t="s">
        <v>365</v>
      </c>
      <c r="C62" s="89" t="s">
        <v>874</v>
      </c>
      <c r="D62" t="s">
        <v>878</v>
      </c>
      <c r="E62" t="s">
        <v>731</v>
      </c>
      <c r="F62" t="s">
        <v>647</v>
      </c>
      <c r="G62" s="54" t="s">
        <v>797</v>
      </c>
      <c r="H62" s="83" t="s">
        <v>797</v>
      </c>
      <c r="I62" s="83" t="s">
        <v>812</v>
      </c>
    </row>
    <row r="63" spans="1:9" x14ac:dyDescent="0.3">
      <c r="A63" s="54" t="s">
        <v>645</v>
      </c>
      <c r="B63" s="54" t="s">
        <v>463</v>
      </c>
      <c r="C63" t="s">
        <v>463</v>
      </c>
      <c r="D63" t="s">
        <v>774</v>
      </c>
      <c r="E63" t="s">
        <v>729</v>
      </c>
      <c r="F63" t="s">
        <v>647</v>
      </c>
      <c r="G63" s="54" t="s">
        <v>794</v>
      </c>
      <c r="H63" s="54" t="s">
        <v>794</v>
      </c>
      <c r="I63" s="54" t="s">
        <v>794</v>
      </c>
    </row>
    <row r="64" spans="1:9" x14ac:dyDescent="0.3">
      <c r="A64" s="54" t="s">
        <v>645</v>
      </c>
      <c r="B64" s="54" t="s">
        <v>463</v>
      </c>
      <c r="C64" t="s">
        <v>624</v>
      </c>
      <c r="D64" t="s">
        <v>773</v>
      </c>
      <c r="E64" t="s">
        <v>729</v>
      </c>
      <c r="F64" t="s">
        <v>647</v>
      </c>
      <c r="G64" s="54" t="s">
        <v>794</v>
      </c>
      <c r="H64" s="54" t="s">
        <v>794</v>
      </c>
      <c r="I64" s="54" t="s">
        <v>794</v>
      </c>
    </row>
    <row r="65" spans="1:9" x14ac:dyDescent="0.3">
      <c r="A65" s="54" t="s">
        <v>659</v>
      </c>
      <c r="B65" s="54" t="s">
        <v>463</v>
      </c>
      <c r="C65" t="s">
        <v>886</v>
      </c>
      <c r="D65" t="s">
        <v>888</v>
      </c>
      <c r="E65" t="s">
        <v>731</v>
      </c>
      <c r="F65" t="s">
        <v>647</v>
      </c>
      <c r="G65" s="54" t="s">
        <v>730</v>
      </c>
      <c r="H65" s="54" t="s">
        <v>807</v>
      </c>
      <c r="I65" s="54" t="s">
        <v>891</v>
      </c>
    </row>
    <row r="66" spans="1:9" x14ac:dyDescent="0.3">
      <c r="A66" s="54" t="s">
        <v>659</v>
      </c>
      <c r="B66" s="54" t="s">
        <v>463</v>
      </c>
      <c r="C66" t="s">
        <v>887</v>
      </c>
      <c r="D66" t="s">
        <v>889</v>
      </c>
      <c r="E66" t="s">
        <v>731</v>
      </c>
      <c r="F66" t="s">
        <v>647</v>
      </c>
      <c r="G66" s="54" t="s">
        <v>730</v>
      </c>
      <c r="H66" s="54" t="s">
        <v>807</v>
      </c>
      <c r="I66" s="54" t="s">
        <v>890</v>
      </c>
    </row>
    <row r="67" spans="1:9" x14ac:dyDescent="0.3">
      <c r="A67" s="54" t="s">
        <v>646</v>
      </c>
      <c r="B67" s="54" t="s">
        <v>463</v>
      </c>
      <c r="C67" t="s">
        <v>886</v>
      </c>
      <c r="D67" t="s">
        <v>945</v>
      </c>
      <c r="E67" t="s">
        <v>731</v>
      </c>
      <c r="F67" t="s">
        <v>647</v>
      </c>
      <c r="G67" s="54" t="s">
        <v>797</v>
      </c>
      <c r="H67" s="54" t="s">
        <v>797</v>
      </c>
      <c r="I67" s="54" t="s">
        <v>811</v>
      </c>
    </row>
    <row r="68" spans="1:9" x14ac:dyDescent="0.3">
      <c r="A68" s="54" t="s">
        <v>646</v>
      </c>
      <c r="B68" s="54" t="s">
        <v>463</v>
      </c>
      <c r="C68" t="s">
        <v>887</v>
      </c>
      <c r="D68" t="s">
        <v>946</v>
      </c>
      <c r="E68" t="s">
        <v>731</v>
      </c>
      <c r="F68" t="s">
        <v>647</v>
      </c>
      <c r="G68" s="54" t="s">
        <v>797</v>
      </c>
      <c r="H68" s="54" t="s">
        <v>797</v>
      </c>
      <c r="I68" s="54" t="s">
        <v>811</v>
      </c>
    </row>
    <row r="69" spans="1:9" x14ac:dyDescent="0.3">
      <c r="A69" s="54" t="s">
        <v>645</v>
      </c>
      <c r="B69" s="54" t="s">
        <v>463</v>
      </c>
      <c r="C69" t="s">
        <v>463</v>
      </c>
      <c r="D69" t="s">
        <v>774</v>
      </c>
      <c r="E69" t="s">
        <v>729</v>
      </c>
      <c r="F69" t="s">
        <v>647</v>
      </c>
      <c r="G69" s="54" t="s">
        <v>794</v>
      </c>
      <c r="H69" s="54" t="s">
        <v>794</v>
      </c>
      <c r="I69" s="54" t="s">
        <v>794</v>
      </c>
    </row>
    <row r="70" spans="1:9" x14ac:dyDescent="0.3">
      <c r="A70" s="54" t="s">
        <v>645</v>
      </c>
      <c r="B70" s="54" t="s">
        <v>463</v>
      </c>
      <c r="C70" t="s">
        <v>624</v>
      </c>
      <c r="D70" t="s">
        <v>773</v>
      </c>
      <c r="E70" t="s">
        <v>729</v>
      </c>
      <c r="F70" t="s">
        <v>647</v>
      </c>
      <c r="G70" s="54" t="s">
        <v>794</v>
      </c>
      <c r="H70" s="54" t="s">
        <v>794</v>
      </c>
      <c r="I70" s="54" t="s">
        <v>794</v>
      </c>
    </row>
    <row r="71" spans="1:9" x14ac:dyDescent="0.3">
      <c r="A71" s="54" t="s">
        <v>645</v>
      </c>
      <c r="B71" s="54" t="s">
        <v>463</v>
      </c>
      <c r="C71" t="s">
        <v>775</v>
      </c>
      <c r="D71" t="s">
        <v>784</v>
      </c>
      <c r="E71" t="s">
        <v>729</v>
      </c>
      <c r="F71" t="s">
        <v>647</v>
      </c>
      <c r="G71" s="54" t="s">
        <v>794</v>
      </c>
      <c r="H71" s="54" t="s">
        <v>794</v>
      </c>
      <c r="I71" s="54" t="s">
        <v>794</v>
      </c>
    </row>
    <row r="72" spans="1:9" x14ac:dyDescent="0.3">
      <c r="A72" s="54" t="s">
        <v>645</v>
      </c>
      <c r="B72" s="54" t="s">
        <v>463</v>
      </c>
      <c r="C72" t="s">
        <v>776</v>
      </c>
      <c r="D72" t="s">
        <v>785</v>
      </c>
      <c r="E72" t="s">
        <v>729</v>
      </c>
      <c r="F72" t="s">
        <v>647</v>
      </c>
      <c r="G72" s="54" t="s">
        <v>794</v>
      </c>
      <c r="H72" s="54" t="s">
        <v>794</v>
      </c>
      <c r="I72" s="54" t="s">
        <v>794</v>
      </c>
    </row>
    <row r="73" spans="1:9" x14ac:dyDescent="0.3">
      <c r="A73" s="54" t="s">
        <v>645</v>
      </c>
      <c r="B73" s="54" t="s">
        <v>614</v>
      </c>
      <c r="C73" t="s">
        <v>392</v>
      </c>
      <c r="D73" t="s">
        <v>777</v>
      </c>
      <c r="E73" t="s">
        <v>729</v>
      </c>
      <c r="F73" t="s">
        <v>647</v>
      </c>
      <c r="G73" s="54" t="s">
        <v>794</v>
      </c>
      <c r="H73" s="54" t="s">
        <v>794</v>
      </c>
      <c r="I73" s="54" t="s">
        <v>794</v>
      </c>
    </row>
    <row r="74" spans="1:9" x14ac:dyDescent="0.3">
      <c r="A74" s="54" t="s">
        <v>659</v>
      </c>
      <c r="B74" s="54" t="s">
        <v>463</v>
      </c>
      <c r="C74" t="s">
        <v>725</v>
      </c>
      <c r="D74" t="s">
        <v>786</v>
      </c>
      <c r="E74" t="s">
        <v>731</v>
      </c>
      <c r="F74" t="s">
        <v>647</v>
      </c>
      <c r="G74" s="54" t="s">
        <v>730</v>
      </c>
      <c r="H74" s="54" t="s">
        <v>808</v>
      </c>
      <c r="I74" s="54" t="s">
        <v>809</v>
      </c>
    </row>
    <row r="75" spans="1:9" x14ac:dyDescent="0.3">
      <c r="A75" s="54" t="s">
        <v>659</v>
      </c>
      <c r="B75" s="54" t="s">
        <v>463</v>
      </c>
      <c r="C75" t="s">
        <v>778</v>
      </c>
      <c r="D75" t="s">
        <v>787</v>
      </c>
      <c r="E75" t="s">
        <v>731</v>
      </c>
      <c r="F75" t="s">
        <v>647</v>
      </c>
      <c r="G75" s="54" t="s">
        <v>730</v>
      </c>
      <c r="H75" s="54" t="s">
        <v>808</v>
      </c>
      <c r="I75" s="54" t="s">
        <v>810</v>
      </c>
    </row>
    <row r="76" spans="1:9" x14ac:dyDescent="0.3">
      <c r="A76" s="54" t="s">
        <v>659</v>
      </c>
      <c r="B76" s="54" t="s">
        <v>463</v>
      </c>
      <c r="C76" t="s">
        <v>920</v>
      </c>
      <c r="D76" t="s">
        <v>789</v>
      </c>
      <c r="E76" t="s">
        <v>731</v>
      </c>
      <c r="F76" t="s">
        <v>647</v>
      </c>
      <c r="G76" s="54" t="s">
        <v>730</v>
      </c>
      <c r="H76" s="54" t="s">
        <v>808</v>
      </c>
      <c r="I76" s="54" t="s">
        <v>809</v>
      </c>
    </row>
    <row r="77" spans="1:9" x14ac:dyDescent="0.3">
      <c r="A77" s="54" t="s">
        <v>659</v>
      </c>
      <c r="B77" s="54" t="s">
        <v>463</v>
      </c>
      <c r="C77" t="s">
        <v>921</v>
      </c>
      <c r="D77" t="s">
        <v>788</v>
      </c>
      <c r="E77" t="s">
        <v>731</v>
      </c>
      <c r="F77" t="s">
        <v>647</v>
      </c>
      <c r="G77" s="54" t="s">
        <v>730</v>
      </c>
      <c r="H77" s="54" t="s">
        <v>808</v>
      </c>
      <c r="I77" s="54" t="s">
        <v>810</v>
      </c>
    </row>
    <row r="78" spans="1:9" x14ac:dyDescent="0.3">
      <c r="A78" s="54" t="s">
        <v>659</v>
      </c>
      <c r="B78" s="54" t="s">
        <v>463</v>
      </c>
      <c r="C78" t="s">
        <v>779</v>
      </c>
      <c r="D78" t="s">
        <v>790</v>
      </c>
      <c r="E78" t="s">
        <v>731</v>
      </c>
      <c r="F78" t="s">
        <v>647</v>
      </c>
      <c r="G78" s="54" t="s">
        <v>730</v>
      </c>
      <c r="H78" s="54" t="s">
        <v>807</v>
      </c>
      <c r="I78" t="s">
        <v>723</v>
      </c>
    </row>
    <row r="79" spans="1:9" x14ac:dyDescent="0.3">
      <c r="A79" s="54" t="s">
        <v>659</v>
      </c>
      <c r="B79" s="54" t="s">
        <v>463</v>
      </c>
      <c r="C79" t="s">
        <v>780</v>
      </c>
      <c r="D79" t="s">
        <v>791</v>
      </c>
      <c r="E79" t="s">
        <v>731</v>
      </c>
      <c r="F79" t="s">
        <v>647</v>
      </c>
      <c r="G79" s="54" t="s">
        <v>730</v>
      </c>
      <c r="H79" s="54" t="s">
        <v>807</v>
      </c>
      <c r="I79" t="s">
        <v>723</v>
      </c>
    </row>
    <row r="80" spans="1:9" x14ac:dyDescent="0.3">
      <c r="A80" s="54" t="s">
        <v>659</v>
      </c>
      <c r="B80" s="54" t="s">
        <v>463</v>
      </c>
      <c r="C80" t="s">
        <v>927</v>
      </c>
      <c r="D80" t="s">
        <v>802</v>
      </c>
      <c r="E80" t="s">
        <v>731</v>
      </c>
      <c r="F80" t="s">
        <v>647</v>
      </c>
      <c r="G80" s="54" t="s">
        <v>730</v>
      </c>
      <c r="H80" s="54" t="s">
        <v>807</v>
      </c>
      <c r="I80" t="s">
        <v>723</v>
      </c>
    </row>
    <row r="81" spans="1:9" x14ac:dyDescent="0.3">
      <c r="A81" s="54" t="s">
        <v>659</v>
      </c>
      <c r="B81" s="54" t="s">
        <v>463</v>
      </c>
      <c r="C81" t="s">
        <v>781</v>
      </c>
      <c r="D81" t="s">
        <v>801</v>
      </c>
      <c r="E81" t="s">
        <v>731</v>
      </c>
      <c r="F81" t="s">
        <v>647</v>
      </c>
      <c r="G81" s="54" t="s">
        <v>730</v>
      </c>
      <c r="H81" s="54" t="s">
        <v>807</v>
      </c>
      <c r="I81" t="s">
        <v>723</v>
      </c>
    </row>
    <row r="82" spans="1:9" x14ac:dyDescent="0.3">
      <c r="A82" s="54" t="s">
        <v>659</v>
      </c>
      <c r="B82" s="54" t="s">
        <v>463</v>
      </c>
      <c r="C82" t="s">
        <v>782</v>
      </c>
      <c r="D82" t="s">
        <v>792</v>
      </c>
      <c r="E82" t="s">
        <v>731</v>
      </c>
      <c r="F82" t="s">
        <v>647</v>
      </c>
      <c r="G82" s="54" t="s">
        <v>730</v>
      </c>
      <c r="H82" s="54" t="s">
        <v>807</v>
      </c>
      <c r="I82" t="s">
        <v>723</v>
      </c>
    </row>
    <row r="83" spans="1:9" x14ac:dyDescent="0.3">
      <c r="A83" s="54" t="s">
        <v>659</v>
      </c>
      <c r="B83" s="54" t="s">
        <v>463</v>
      </c>
      <c r="C83" t="s">
        <v>928</v>
      </c>
      <c r="D83" t="s">
        <v>802</v>
      </c>
      <c r="E83" t="s">
        <v>731</v>
      </c>
      <c r="F83" t="s">
        <v>647</v>
      </c>
      <c r="G83" s="54" t="s">
        <v>730</v>
      </c>
      <c r="H83" s="54" t="s">
        <v>807</v>
      </c>
      <c r="I83" t="s">
        <v>723</v>
      </c>
    </row>
    <row r="84" spans="1:9" x14ac:dyDescent="0.3">
      <c r="A84" s="54" t="s">
        <v>646</v>
      </c>
      <c r="B84" s="54" t="s">
        <v>463</v>
      </c>
      <c r="C84" t="s">
        <v>779</v>
      </c>
      <c r="D84" t="s">
        <v>796</v>
      </c>
      <c r="E84" t="s">
        <v>731</v>
      </c>
      <c r="F84" t="s">
        <v>647</v>
      </c>
      <c r="G84" s="54" t="s">
        <v>797</v>
      </c>
      <c r="H84" t="s">
        <v>797</v>
      </c>
      <c r="I84" t="s">
        <v>811</v>
      </c>
    </row>
    <row r="85" spans="1:9" x14ac:dyDescent="0.3">
      <c r="A85" s="54" t="s">
        <v>646</v>
      </c>
      <c r="B85" s="54" t="s">
        <v>463</v>
      </c>
      <c r="C85" t="s">
        <v>780</v>
      </c>
      <c r="D85" t="s">
        <v>798</v>
      </c>
      <c r="E85" t="s">
        <v>731</v>
      </c>
      <c r="F85" t="s">
        <v>647</v>
      </c>
      <c r="G85" s="54" t="s">
        <v>797</v>
      </c>
      <c r="H85" t="s">
        <v>797</v>
      </c>
      <c r="I85" t="s">
        <v>811</v>
      </c>
    </row>
    <row r="86" spans="1:9" x14ac:dyDescent="0.3">
      <c r="A86" s="54" t="s">
        <v>646</v>
      </c>
      <c r="B86" s="54" t="s">
        <v>463</v>
      </c>
      <c r="C86" t="s">
        <v>927</v>
      </c>
      <c r="D86" t="s">
        <v>799</v>
      </c>
      <c r="E86" t="s">
        <v>731</v>
      </c>
      <c r="F86" t="s">
        <v>647</v>
      </c>
      <c r="G86" s="54" t="s">
        <v>797</v>
      </c>
      <c r="H86" t="s">
        <v>797</v>
      </c>
      <c r="I86" t="s">
        <v>811</v>
      </c>
    </row>
    <row r="87" spans="1:9" x14ac:dyDescent="0.3">
      <c r="A87" s="54" t="s">
        <v>646</v>
      </c>
      <c r="B87" s="54" t="s">
        <v>463</v>
      </c>
      <c r="C87" t="s">
        <v>781</v>
      </c>
      <c r="D87" t="s">
        <v>800</v>
      </c>
      <c r="E87" t="s">
        <v>731</v>
      </c>
      <c r="F87" t="s">
        <v>647</v>
      </c>
      <c r="G87" s="54" t="s">
        <v>797</v>
      </c>
      <c r="H87" t="s">
        <v>797</v>
      </c>
      <c r="I87" t="s">
        <v>811</v>
      </c>
    </row>
    <row r="88" spans="1:9" x14ac:dyDescent="0.3">
      <c r="A88" s="54" t="s">
        <v>646</v>
      </c>
      <c r="B88" s="54" t="s">
        <v>463</v>
      </c>
      <c r="C88" t="s">
        <v>782</v>
      </c>
      <c r="D88" t="s">
        <v>803</v>
      </c>
      <c r="E88" t="s">
        <v>731</v>
      </c>
      <c r="F88" t="s">
        <v>647</v>
      </c>
      <c r="G88" s="54" t="s">
        <v>797</v>
      </c>
      <c r="H88" t="s">
        <v>797</v>
      </c>
      <c r="I88" t="s">
        <v>811</v>
      </c>
    </row>
    <row r="89" spans="1:9" x14ac:dyDescent="0.3">
      <c r="A89" s="54" t="s">
        <v>646</v>
      </c>
      <c r="B89" s="54" t="s">
        <v>463</v>
      </c>
      <c r="C89" t="s">
        <v>928</v>
      </c>
      <c r="D89" t="s">
        <v>942</v>
      </c>
      <c r="E89" t="s">
        <v>731</v>
      </c>
      <c r="F89" t="s">
        <v>647</v>
      </c>
      <c r="G89" s="54" t="s">
        <v>797</v>
      </c>
      <c r="H89" t="s">
        <v>797</v>
      </c>
      <c r="I89" t="s">
        <v>811</v>
      </c>
    </row>
    <row r="90" spans="1:9" x14ac:dyDescent="0.3">
      <c r="A90" s="54" t="s">
        <v>645</v>
      </c>
      <c r="B90" s="54" t="s">
        <v>463</v>
      </c>
      <c r="C90" t="s">
        <v>463</v>
      </c>
      <c r="D90" t="s">
        <v>774</v>
      </c>
      <c r="E90" t="s">
        <v>729</v>
      </c>
      <c r="F90" t="s">
        <v>647</v>
      </c>
      <c r="G90" s="54" t="s">
        <v>794</v>
      </c>
      <c r="H90" s="54" t="s">
        <v>794</v>
      </c>
      <c r="I90" s="54" t="s">
        <v>794</v>
      </c>
    </row>
    <row r="91" spans="1:9" x14ac:dyDescent="0.3">
      <c r="A91" s="54" t="s">
        <v>645</v>
      </c>
      <c r="B91" s="54" t="s">
        <v>463</v>
      </c>
      <c r="C91" t="s">
        <v>624</v>
      </c>
      <c r="D91" t="s">
        <v>773</v>
      </c>
      <c r="E91" t="s">
        <v>729</v>
      </c>
      <c r="F91" t="s">
        <v>647</v>
      </c>
      <c r="G91" s="54" t="s">
        <v>794</v>
      </c>
      <c r="H91" s="54" t="s">
        <v>794</v>
      </c>
      <c r="I91" s="54" t="s">
        <v>794</v>
      </c>
    </row>
    <row r="92" spans="1:9" x14ac:dyDescent="0.3">
      <c r="A92" s="54" t="s">
        <v>645</v>
      </c>
      <c r="B92" s="54" t="s">
        <v>614</v>
      </c>
      <c r="C92" s="88" t="s">
        <v>36</v>
      </c>
      <c r="D92" t="s">
        <v>884</v>
      </c>
      <c r="E92" s="88" t="str">
        <f>$E$69</f>
        <v>create_data_set</v>
      </c>
      <c r="F92" t="s">
        <v>647</v>
      </c>
      <c r="G92" s="83" t="s">
        <v>794</v>
      </c>
      <c r="H92" s="83" t="s">
        <v>794</v>
      </c>
      <c r="I92" s="83" t="s">
        <v>794</v>
      </c>
    </row>
    <row r="93" spans="1:9" x14ac:dyDescent="0.3">
      <c r="A93" s="54" t="s">
        <v>659</v>
      </c>
      <c r="B93" s="54" t="s">
        <v>463</v>
      </c>
      <c r="C93" t="s">
        <v>930</v>
      </c>
      <c r="D93" t="s">
        <v>931</v>
      </c>
      <c r="E93" t="s">
        <v>731</v>
      </c>
      <c r="F93" t="s">
        <v>647</v>
      </c>
      <c r="G93" t="s">
        <v>730</v>
      </c>
      <c r="H93" t="s">
        <v>807</v>
      </c>
      <c r="I93" t="s">
        <v>723</v>
      </c>
    </row>
    <row r="94" spans="1:9" x14ac:dyDescent="0.3">
      <c r="A94" s="54" t="s">
        <v>646</v>
      </c>
      <c r="B94" s="54" t="s">
        <v>463</v>
      </c>
      <c r="C94" t="s">
        <v>930</v>
      </c>
      <c r="D94" t="s">
        <v>932</v>
      </c>
      <c r="E94" t="s">
        <v>731</v>
      </c>
      <c r="F94" t="s">
        <v>647</v>
      </c>
      <c r="G94" t="s">
        <v>797</v>
      </c>
      <c r="H94" t="s">
        <v>797</v>
      </c>
      <c r="I94" t="s">
        <v>811</v>
      </c>
    </row>
    <row r="95" spans="1:9" x14ac:dyDescent="0.3">
      <c r="A95" s="54" t="s">
        <v>645</v>
      </c>
      <c r="B95" s="54" t="s">
        <v>554</v>
      </c>
      <c r="C95" s="89" t="s">
        <v>554</v>
      </c>
      <c r="D95" t="s">
        <v>897</v>
      </c>
      <c r="E95" t="s">
        <v>729</v>
      </c>
      <c r="F95" t="s">
        <v>647</v>
      </c>
      <c r="G95" s="54" t="s">
        <v>794</v>
      </c>
      <c r="H95" s="54" t="s">
        <v>794</v>
      </c>
      <c r="I95" s="54" t="s">
        <v>794</v>
      </c>
    </row>
    <row r="96" spans="1:9" x14ac:dyDescent="0.3">
      <c r="A96" s="54" t="s">
        <v>645</v>
      </c>
      <c r="B96" s="54" t="s">
        <v>554</v>
      </c>
      <c r="C96" s="89" t="s">
        <v>892</v>
      </c>
      <c r="D96" t="s">
        <v>898</v>
      </c>
      <c r="E96" t="s">
        <v>729</v>
      </c>
      <c r="F96" t="s">
        <v>647</v>
      </c>
      <c r="G96" s="54" t="s">
        <v>794</v>
      </c>
      <c r="H96" s="54" t="s">
        <v>794</v>
      </c>
      <c r="I96" s="54" t="s">
        <v>794</v>
      </c>
    </row>
    <row r="97" spans="1:9" x14ac:dyDescent="0.3">
      <c r="A97" s="54" t="s">
        <v>659</v>
      </c>
      <c r="B97" s="54" t="s">
        <v>554</v>
      </c>
      <c r="C97" s="89" t="s">
        <v>893</v>
      </c>
      <c r="D97" t="s">
        <v>899</v>
      </c>
      <c r="E97" t="s">
        <v>731</v>
      </c>
      <c r="F97" t="s">
        <v>647</v>
      </c>
      <c r="G97" s="54" t="s">
        <v>730</v>
      </c>
      <c r="H97" s="90" t="s">
        <v>894</v>
      </c>
      <c r="I97" s="90" t="s">
        <v>891</v>
      </c>
    </row>
    <row r="98" spans="1:9" x14ac:dyDescent="0.3">
      <c r="A98" s="54" t="s">
        <v>659</v>
      </c>
      <c r="B98" s="54" t="s">
        <v>554</v>
      </c>
      <c r="C98" s="89" t="s">
        <v>895</v>
      </c>
      <c r="D98" t="s">
        <v>900</v>
      </c>
      <c r="E98" t="s">
        <v>731</v>
      </c>
      <c r="F98" t="s">
        <v>647</v>
      </c>
      <c r="G98" s="54" t="s">
        <v>730</v>
      </c>
      <c r="H98" s="90" t="s">
        <v>894</v>
      </c>
      <c r="I98" s="90" t="s">
        <v>890</v>
      </c>
    </row>
    <row r="99" spans="1:9" x14ac:dyDescent="0.3">
      <c r="A99" s="54" t="s">
        <v>646</v>
      </c>
      <c r="B99" s="54" t="s">
        <v>554</v>
      </c>
      <c r="C99" s="89" t="s">
        <v>893</v>
      </c>
      <c r="D99" s="89" t="s">
        <v>947</v>
      </c>
      <c r="E99" t="s">
        <v>731</v>
      </c>
      <c r="F99" t="s">
        <v>647</v>
      </c>
      <c r="G99" s="54" t="s">
        <v>797</v>
      </c>
      <c r="H99" s="90" t="s">
        <v>797</v>
      </c>
      <c r="I99" s="90" t="s">
        <v>896</v>
      </c>
    </row>
    <row r="100" spans="1:9" x14ac:dyDescent="0.3">
      <c r="A100" s="54" t="s">
        <v>646</v>
      </c>
      <c r="B100" s="54" t="s">
        <v>554</v>
      </c>
      <c r="C100" s="89" t="s">
        <v>895</v>
      </c>
      <c r="D100" s="89" t="s">
        <v>948</v>
      </c>
      <c r="E100" t="s">
        <v>731</v>
      </c>
      <c r="F100" t="s">
        <v>647</v>
      </c>
      <c r="G100" s="54" t="s">
        <v>797</v>
      </c>
      <c r="H100" s="90" t="s">
        <v>797</v>
      </c>
      <c r="I100" s="90" t="s">
        <v>896</v>
      </c>
    </row>
    <row r="101" spans="1:9" x14ac:dyDescent="0.3">
      <c r="A101" s="54" t="s">
        <v>645</v>
      </c>
      <c r="B101" t="s">
        <v>499</v>
      </c>
      <c r="C101" t="s">
        <v>499</v>
      </c>
      <c r="D101" t="s">
        <v>922</v>
      </c>
      <c r="E101" t="s">
        <v>729</v>
      </c>
      <c r="F101" t="s">
        <v>647</v>
      </c>
      <c r="G101" t="s">
        <v>794</v>
      </c>
      <c r="H101" t="s">
        <v>794</v>
      </c>
      <c r="I101" t="s">
        <v>794</v>
      </c>
    </row>
    <row r="102" spans="1:9" x14ac:dyDescent="0.3">
      <c r="A102" s="54" t="s">
        <v>645</v>
      </c>
      <c r="B102" t="s">
        <v>499</v>
      </c>
      <c r="C102" t="s">
        <v>940</v>
      </c>
      <c r="D102" t="s">
        <v>923</v>
      </c>
      <c r="E102" t="s">
        <v>729</v>
      </c>
      <c r="F102" t="s">
        <v>647</v>
      </c>
      <c r="G102" t="s">
        <v>794</v>
      </c>
      <c r="H102" t="s">
        <v>794</v>
      </c>
      <c r="I102" t="s">
        <v>794</v>
      </c>
    </row>
    <row r="103" spans="1:9" x14ac:dyDescent="0.3">
      <c r="A103" s="54" t="s">
        <v>645</v>
      </c>
      <c r="B103" t="s">
        <v>499</v>
      </c>
      <c r="C103" t="s">
        <v>914</v>
      </c>
      <c r="D103" t="s">
        <v>915</v>
      </c>
      <c r="E103" t="s">
        <v>729</v>
      </c>
      <c r="F103" t="s">
        <v>647</v>
      </c>
      <c r="G103" t="s">
        <v>794</v>
      </c>
      <c r="H103" t="s">
        <v>794</v>
      </c>
      <c r="I103" t="s">
        <v>794</v>
      </c>
    </row>
    <row r="104" spans="1:9" x14ac:dyDescent="0.3">
      <c r="A104" s="54" t="s">
        <v>645</v>
      </c>
      <c r="B104" t="s">
        <v>499</v>
      </c>
      <c r="C104" t="s">
        <v>916</v>
      </c>
      <c r="D104" t="s">
        <v>917</v>
      </c>
      <c r="E104" t="s">
        <v>729</v>
      </c>
      <c r="F104" t="s">
        <v>647</v>
      </c>
      <c r="G104" t="s">
        <v>794</v>
      </c>
      <c r="H104" t="s">
        <v>794</v>
      </c>
      <c r="I104" t="s">
        <v>794</v>
      </c>
    </row>
    <row r="105" spans="1:9" x14ac:dyDescent="0.3">
      <c r="A105" s="54" t="s">
        <v>645</v>
      </c>
      <c r="B105" t="s">
        <v>614</v>
      </c>
      <c r="C105" t="s">
        <v>392</v>
      </c>
      <c r="D105" t="s">
        <v>777</v>
      </c>
      <c r="E105" t="s">
        <v>729</v>
      </c>
      <c r="F105" t="s">
        <v>647</v>
      </c>
      <c r="G105" t="s">
        <v>794</v>
      </c>
      <c r="H105" t="s">
        <v>794</v>
      </c>
      <c r="I105" t="s">
        <v>794</v>
      </c>
    </row>
    <row r="106" spans="1:9" x14ac:dyDescent="0.3">
      <c r="A106" t="s">
        <v>659</v>
      </c>
      <c r="B106" t="s">
        <v>499</v>
      </c>
      <c r="C106" t="s">
        <v>901</v>
      </c>
      <c r="D106" t="s">
        <v>786</v>
      </c>
      <c r="E106" t="s">
        <v>731</v>
      </c>
      <c r="F106" t="s">
        <v>647</v>
      </c>
      <c r="G106" t="s">
        <v>730</v>
      </c>
      <c r="H106" t="s">
        <v>808</v>
      </c>
      <c r="I106" t="s">
        <v>809</v>
      </c>
    </row>
    <row r="107" spans="1:9" x14ac:dyDescent="0.3">
      <c r="A107" t="s">
        <v>659</v>
      </c>
      <c r="B107" t="s">
        <v>499</v>
      </c>
      <c r="C107" t="s">
        <v>902</v>
      </c>
      <c r="D107" t="s">
        <v>787</v>
      </c>
      <c r="E107" t="s">
        <v>731</v>
      </c>
      <c r="F107" t="s">
        <v>647</v>
      </c>
      <c r="G107" t="s">
        <v>730</v>
      </c>
      <c r="H107" t="s">
        <v>808</v>
      </c>
      <c r="I107" t="s">
        <v>810</v>
      </c>
    </row>
    <row r="108" spans="1:9" x14ac:dyDescent="0.3">
      <c r="A108" t="s">
        <v>659</v>
      </c>
      <c r="B108" t="s">
        <v>499</v>
      </c>
      <c r="C108" t="s">
        <v>918</v>
      </c>
      <c r="D108" t="s">
        <v>789</v>
      </c>
      <c r="E108" t="s">
        <v>731</v>
      </c>
      <c r="F108" t="s">
        <v>647</v>
      </c>
      <c r="G108" t="s">
        <v>730</v>
      </c>
      <c r="H108" t="s">
        <v>808</v>
      </c>
      <c r="I108" t="s">
        <v>809</v>
      </c>
    </row>
    <row r="109" spans="1:9" x14ac:dyDescent="0.3">
      <c r="A109" t="s">
        <v>659</v>
      </c>
      <c r="B109" t="s">
        <v>499</v>
      </c>
      <c r="C109" t="s">
        <v>919</v>
      </c>
      <c r="D109" t="s">
        <v>788</v>
      </c>
      <c r="E109" t="s">
        <v>731</v>
      </c>
      <c r="F109" t="s">
        <v>647</v>
      </c>
      <c r="G109" t="s">
        <v>730</v>
      </c>
      <c r="H109" t="s">
        <v>808</v>
      </c>
      <c r="I109" t="s">
        <v>810</v>
      </c>
    </row>
    <row r="110" spans="1:9" x14ac:dyDescent="0.3">
      <c r="A110" t="s">
        <v>659</v>
      </c>
      <c r="B110" t="s">
        <v>499</v>
      </c>
      <c r="C110" t="s">
        <v>903</v>
      </c>
      <c r="D110" t="s">
        <v>790</v>
      </c>
      <c r="E110" t="s">
        <v>731</v>
      </c>
      <c r="F110" t="s">
        <v>647</v>
      </c>
      <c r="G110" t="s">
        <v>730</v>
      </c>
      <c r="H110" t="s">
        <v>904</v>
      </c>
      <c r="I110" t="s">
        <v>721</v>
      </c>
    </row>
    <row r="111" spans="1:9" x14ac:dyDescent="0.3">
      <c r="A111" t="s">
        <v>659</v>
      </c>
      <c r="B111" t="s">
        <v>499</v>
      </c>
      <c r="C111" t="s">
        <v>905</v>
      </c>
      <c r="D111" t="s">
        <v>791</v>
      </c>
      <c r="E111" t="s">
        <v>731</v>
      </c>
      <c r="F111" t="s">
        <v>647</v>
      </c>
      <c r="G111" t="s">
        <v>730</v>
      </c>
      <c r="H111" t="s">
        <v>904</v>
      </c>
      <c r="I111" t="s">
        <v>721</v>
      </c>
    </row>
    <row r="112" spans="1:9" x14ac:dyDescent="0.3">
      <c r="A112" t="s">
        <v>659</v>
      </c>
      <c r="B112" t="s">
        <v>499</v>
      </c>
      <c r="C112" t="s">
        <v>924</v>
      </c>
      <c r="D112" t="s">
        <v>926</v>
      </c>
      <c r="E112" t="s">
        <v>731</v>
      </c>
      <c r="F112" t="s">
        <v>647</v>
      </c>
      <c r="G112" t="s">
        <v>730</v>
      </c>
      <c r="H112" t="s">
        <v>904</v>
      </c>
      <c r="I112" t="s">
        <v>721</v>
      </c>
    </row>
    <row r="113" spans="1:9" x14ac:dyDescent="0.3">
      <c r="A113" t="s">
        <v>659</v>
      </c>
      <c r="B113" t="s">
        <v>499</v>
      </c>
      <c r="C113" t="s">
        <v>906</v>
      </c>
      <c r="D113" t="s">
        <v>801</v>
      </c>
      <c r="E113" t="s">
        <v>731</v>
      </c>
      <c r="F113" t="s">
        <v>647</v>
      </c>
      <c r="G113" t="s">
        <v>730</v>
      </c>
      <c r="H113" t="s">
        <v>904</v>
      </c>
      <c r="I113" t="s">
        <v>721</v>
      </c>
    </row>
    <row r="114" spans="1:9" x14ac:dyDescent="0.3">
      <c r="A114" t="s">
        <v>659</v>
      </c>
      <c r="B114" t="s">
        <v>499</v>
      </c>
      <c r="C114" t="s">
        <v>907</v>
      </c>
      <c r="D114" t="s">
        <v>792</v>
      </c>
      <c r="E114" t="s">
        <v>731</v>
      </c>
      <c r="F114" t="s">
        <v>647</v>
      </c>
      <c r="G114" t="s">
        <v>730</v>
      </c>
      <c r="H114" t="s">
        <v>904</v>
      </c>
      <c r="I114" t="s">
        <v>721</v>
      </c>
    </row>
    <row r="115" spans="1:9" x14ac:dyDescent="0.3">
      <c r="A115" t="s">
        <v>659</v>
      </c>
      <c r="B115" t="s">
        <v>499</v>
      </c>
      <c r="C115" t="s">
        <v>925</v>
      </c>
      <c r="D115" t="s">
        <v>802</v>
      </c>
      <c r="E115" t="s">
        <v>731</v>
      </c>
      <c r="F115" t="s">
        <v>647</v>
      </c>
      <c r="G115" t="s">
        <v>730</v>
      </c>
      <c r="H115" t="s">
        <v>904</v>
      </c>
      <c r="I115" t="s">
        <v>721</v>
      </c>
    </row>
    <row r="116" spans="1:9" x14ac:dyDescent="0.3">
      <c r="A116" t="s">
        <v>646</v>
      </c>
      <c r="B116" t="s">
        <v>499</v>
      </c>
      <c r="C116" t="s">
        <v>903</v>
      </c>
      <c r="D116" t="s">
        <v>908</v>
      </c>
      <c r="E116" t="s">
        <v>731</v>
      </c>
      <c r="F116" t="s">
        <v>647</v>
      </c>
      <c r="G116" t="s">
        <v>797</v>
      </c>
      <c r="H116" t="s">
        <v>797</v>
      </c>
      <c r="I116" t="s">
        <v>909</v>
      </c>
    </row>
    <row r="117" spans="1:9" x14ac:dyDescent="0.3">
      <c r="A117" t="s">
        <v>646</v>
      </c>
      <c r="B117" t="s">
        <v>499</v>
      </c>
      <c r="C117" t="s">
        <v>905</v>
      </c>
      <c r="D117" t="s">
        <v>910</v>
      </c>
      <c r="E117" t="s">
        <v>731</v>
      </c>
      <c r="F117" t="s">
        <v>647</v>
      </c>
      <c r="G117" t="s">
        <v>797</v>
      </c>
      <c r="H117" t="s">
        <v>797</v>
      </c>
      <c r="I117" t="s">
        <v>909</v>
      </c>
    </row>
    <row r="118" spans="1:9" x14ac:dyDescent="0.3">
      <c r="A118" t="s">
        <v>646</v>
      </c>
      <c r="B118" t="s">
        <v>499</v>
      </c>
      <c r="C118" t="s">
        <v>924</v>
      </c>
      <c r="D118" t="s">
        <v>911</v>
      </c>
      <c r="E118" t="s">
        <v>731</v>
      </c>
      <c r="F118" t="s">
        <v>647</v>
      </c>
      <c r="G118" t="s">
        <v>797</v>
      </c>
      <c r="H118" t="s">
        <v>797</v>
      </c>
      <c r="I118" t="s">
        <v>909</v>
      </c>
    </row>
    <row r="119" spans="1:9" x14ac:dyDescent="0.3">
      <c r="A119" t="s">
        <v>646</v>
      </c>
      <c r="B119" t="s">
        <v>499</v>
      </c>
      <c r="C119" t="s">
        <v>906</v>
      </c>
      <c r="D119" t="s">
        <v>912</v>
      </c>
      <c r="E119" t="s">
        <v>731</v>
      </c>
      <c r="F119" t="s">
        <v>647</v>
      </c>
      <c r="G119" t="s">
        <v>797</v>
      </c>
      <c r="H119" t="s">
        <v>797</v>
      </c>
      <c r="I119" t="s">
        <v>909</v>
      </c>
    </row>
    <row r="120" spans="1:9" x14ac:dyDescent="0.3">
      <c r="A120" s="54" t="s">
        <v>646</v>
      </c>
      <c r="B120" s="54" t="s">
        <v>499</v>
      </c>
      <c r="C120" t="s">
        <v>907</v>
      </c>
      <c r="D120" t="s">
        <v>913</v>
      </c>
      <c r="E120" t="s">
        <v>731</v>
      </c>
      <c r="F120" t="s">
        <v>647</v>
      </c>
      <c r="G120" t="s">
        <v>797</v>
      </c>
      <c r="H120" t="s">
        <v>797</v>
      </c>
      <c r="I120" t="s">
        <v>909</v>
      </c>
    </row>
    <row r="121" spans="1:9" x14ac:dyDescent="0.3">
      <c r="A121" t="s">
        <v>646</v>
      </c>
      <c r="B121" t="s">
        <v>499</v>
      </c>
      <c r="C121" t="s">
        <v>925</v>
      </c>
      <c r="D121" t="s">
        <v>943</v>
      </c>
      <c r="E121" t="s">
        <v>731</v>
      </c>
      <c r="F121" t="s">
        <v>647</v>
      </c>
      <c r="G121" t="s">
        <v>797</v>
      </c>
      <c r="H121" t="s">
        <v>797</v>
      </c>
      <c r="I121" t="s">
        <v>909</v>
      </c>
    </row>
    <row r="122" spans="1:9" x14ac:dyDescent="0.3">
      <c r="A122" s="54" t="s">
        <v>645</v>
      </c>
      <c r="B122" s="54" t="s">
        <v>499</v>
      </c>
      <c r="C122" t="s">
        <v>499</v>
      </c>
      <c r="D122" t="s">
        <v>922</v>
      </c>
      <c r="E122" t="s">
        <v>729</v>
      </c>
      <c r="F122" t="s">
        <v>647</v>
      </c>
      <c r="G122" s="54" t="s">
        <v>794</v>
      </c>
      <c r="H122" s="54" t="s">
        <v>794</v>
      </c>
      <c r="I122" s="54" t="s">
        <v>794</v>
      </c>
    </row>
    <row r="123" spans="1:9" x14ac:dyDescent="0.3">
      <c r="A123" s="54" t="s">
        <v>645</v>
      </c>
      <c r="B123" s="54" t="s">
        <v>499</v>
      </c>
      <c r="C123" t="s">
        <v>940</v>
      </c>
      <c r="D123" t="s">
        <v>923</v>
      </c>
      <c r="E123" t="s">
        <v>729</v>
      </c>
      <c r="F123" t="s">
        <v>647</v>
      </c>
      <c r="G123" s="54" t="s">
        <v>794</v>
      </c>
      <c r="H123" s="54" t="s">
        <v>794</v>
      </c>
      <c r="I123" s="54" t="s">
        <v>794</v>
      </c>
    </row>
    <row r="124" spans="1:9" x14ac:dyDescent="0.3">
      <c r="A124" s="54" t="s">
        <v>645</v>
      </c>
      <c r="B124" s="54" t="s">
        <v>614</v>
      </c>
      <c r="C124" s="88" t="s">
        <v>36</v>
      </c>
      <c r="D124" t="s">
        <v>884</v>
      </c>
      <c r="E124" s="88" t="str">
        <f>$E$69</f>
        <v>create_data_set</v>
      </c>
      <c r="F124" t="s">
        <v>647</v>
      </c>
      <c r="G124" s="83" t="s">
        <v>794</v>
      </c>
      <c r="H124" s="83" t="s">
        <v>794</v>
      </c>
      <c r="I124" s="83" t="s">
        <v>794</v>
      </c>
    </row>
    <row r="125" spans="1:9" x14ac:dyDescent="0.3">
      <c r="A125" s="54" t="s">
        <v>659</v>
      </c>
      <c r="B125" s="54" t="s">
        <v>499</v>
      </c>
      <c r="C125" t="s">
        <v>933</v>
      </c>
      <c r="D125" t="s">
        <v>941</v>
      </c>
      <c r="E125" t="s">
        <v>731</v>
      </c>
      <c r="F125" t="s">
        <v>647</v>
      </c>
      <c r="G125" t="s">
        <v>730</v>
      </c>
      <c r="H125" t="s">
        <v>904</v>
      </c>
      <c r="I125" t="s">
        <v>721</v>
      </c>
    </row>
    <row r="126" spans="1:9" x14ac:dyDescent="0.3">
      <c r="A126" s="54" t="s">
        <v>646</v>
      </c>
      <c r="B126" s="54" t="s">
        <v>499</v>
      </c>
      <c r="C126" t="s">
        <v>933</v>
      </c>
      <c r="D126" t="s">
        <v>944</v>
      </c>
      <c r="E126" t="s">
        <v>731</v>
      </c>
      <c r="F126" t="s">
        <v>647</v>
      </c>
      <c r="G126" t="s">
        <v>797</v>
      </c>
      <c r="H126" t="s">
        <v>797</v>
      </c>
      <c r="I126" t="s">
        <v>909</v>
      </c>
    </row>
    <row r="127" spans="1:9" x14ac:dyDescent="0.3">
      <c r="A127" t="s">
        <v>645</v>
      </c>
      <c r="B127" t="s">
        <v>499</v>
      </c>
      <c r="C127" t="s">
        <v>499</v>
      </c>
      <c r="D127" t="s">
        <v>922</v>
      </c>
      <c r="E127" t="s">
        <v>729</v>
      </c>
      <c r="F127" t="s">
        <v>647</v>
      </c>
      <c r="G127" t="s">
        <v>794</v>
      </c>
      <c r="H127" t="s">
        <v>794</v>
      </c>
      <c r="I127" t="s">
        <v>794</v>
      </c>
    </row>
    <row r="128" spans="1:9" x14ac:dyDescent="0.3">
      <c r="A128" t="s">
        <v>645</v>
      </c>
      <c r="B128" t="s">
        <v>499</v>
      </c>
      <c r="C128" t="s">
        <v>940</v>
      </c>
      <c r="D128" t="s">
        <v>923</v>
      </c>
      <c r="E128" t="s">
        <v>729</v>
      </c>
      <c r="F128" t="s">
        <v>647</v>
      </c>
      <c r="G128" t="s">
        <v>794</v>
      </c>
      <c r="H128" t="s">
        <v>794</v>
      </c>
      <c r="I128" t="s">
        <v>794</v>
      </c>
    </row>
    <row r="129" spans="1:9" x14ac:dyDescent="0.3">
      <c r="A129" t="s">
        <v>659</v>
      </c>
      <c r="B129" t="s">
        <v>499</v>
      </c>
      <c r="C129" t="s">
        <v>934</v>
      </c>
      <c r="D129" t="s">
        <v>938</v>
      </c>
      <c r="E129" t="s">
        <v>731</v>
      </c>
      <c r="F129" t="s">
        <v>647</v>
      </c>
      <c r="G129" t="s">
        <v>730</v>
      </c>
      <c r="H129" t="s">
        <v>904</v>
      </c>
      <c r="I129" t="s">
        <v>891</v>
      </c>
    </row>
    <row r="130" spans="1:9" x14ac:dyDescent="0.3">
      <c r="A130" t="s">
        <v>659</v>
      </c>
      <c r="B130" t="s">
        <v>499</v>
      </c>
      <c r="C130" t="s">
        <v>935</v>
      </c>
      <c r="D130" t="s">
        <v>939</v>
      </c>
      <c r="E130" t="s">
        <v>731</v>
      </c>
      <c r="F130" t="s">
        <v>647</v>
      </c>
      <c r="G130" t="s">
        <v>730</v>
      </c>
      <c r="H130" t="s">
        <v>904</v>
      </c>
      <c r="I130" t="s">
        <v>890</v>
      </c>
    </row>
    <row r="131" spans="1:9" x14ac:dyDescent="0.3">
      <c r="A131" t="s">
        <v>646</v>
      </c>
      <c r="B131" t="s">
        <v>499</v>
      </c>
      <c r="C131" t="s">
        <v>934</v>
      </c>
      <c r="D131" t="s">
        <v>949</v>
      </c>
      <c r="E131" t="s">
        <v>731</v>
      </c>
      <c r="F131" t="s">
        <v>647</v>
      </c>
      <c r="G131" t="s">
        <v>797</v>
      </c>
      <c r="H131" t="s">
        <v>797</v>
      </c>
      <c r="I131" t="s">
        <v>909</v>
      </c>
    </row>
    <row r="132" spans="1:9" x14ac:dyDescent="0.3">
      <c r="A132" t="s">
        <v>646</v>
      </c>
      <c r="B132" t="s">
        <v>499</v>
      </c>
      <c r="C132" t="s">
        <v>935</v>
      </c>
      <c r="D132" t="s">
        <v>950</v>
      </c>
      <c r="E132" t="s">
        <v>731</v>
      </c>
      <c r="F132" t="s">
        <v>647</v>
      </c>
      <c r="G132" t="s">
        <v>797</v>
      </c>
      <c r="H132" t="s">
        <v>797</v>
      </c>
      <c r="I132" t="s">
        <v>909</v>
      </c>
    </row>
  </sheetData>
  <dataValidations count="3">
    <dataValidation type="list" allowBlank="1" showInputMessage="1" showErrorMessage="1" sqref="A2:A118 A119:A1048576">
      <formula1>"Input,Output,Calculated"</formula1>
    </dataValidation>
    <dataValidation type="list" allowBlank="1" showInputMessage="1" showErrorMessage="1" sqref="F2:F118 F119:F1048576">
      <formula1>"Datetime,Categorical,Numeric"</formula1>
    </dataValidation>
    <dataValidation type="list" allowBlank="1" showInputMessage="1" showErrorMessage="1" sqref="B2:B118 B119:B1048576">
      <formula1>"General,PD,LGD,CCF,ELBE,LGDD,SL"</formula1>
    </dataValidation>
  </dataValidations>
  <pageMargins left="0.7" right="0.7" top="0.75" bottom="0.75" header="0.3" footer="0.3"/>
  <pageSetup paperSize="9" orientation="portrait" horizontalDpi="300" verticalDpi="300"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EY Collaboration Document" ma:contentTypeID="0x010100826318CDA76982469C2C3CD2CD58474101010039A9718220E30744AB05D9570037D8A1" ma:contentTypeVersion="12" ma:contentTypeDescription="Create a new document." ma:contentTypeScope="" ma:versionID="e0a3d079c8d19385a693d7ea59f238e3">
  <xsd:schema xmlns:xsd="http://www.w3.org/2001/XMLSchema" xmlns:xs="http://www.w3.org/2001/XMLSchema" xmlns:p="http://schemas.microsoft.com/office/2006/metadata/properties" xmlns:ns1="http://schemas.microsoft.com/sharepoint/v3" xmlns:ns2="50c908b1-f277-4340-90a9-4611d0b0f078" xmlns:ns4="35818088-e62d-4edf-bbb6-409430aef268" xmlns:ns5="40c6704c-f77c-4b8a-96a1-a10a2e12c42b" xmlns:ns6="96860b88-8044-411d-9267-72f1d28f5ec3" targetNamespace="http://schemas.microsoft.com/office/2006/metadata/properties" ma:root="true" ma:fieldsID="b0684eb5fe437c3d422fbfa93671a941" ns1:_="" ns2:_="" ns4:_="" ns5:_="" ns6:_="">
    <xsd:import namespace="http://schemas.microsoft.com/sharepoint/v3"/>
    <xsd:import namespace="50c908b1-f277-4340-90a9-4611d0b0f078"/>
    <xsd:import namespace="35818088-e62d-4edf-bbb6-409430aef268"/>
    <xsd:import namespace="40c6704c-f77c-4b8a-96a1-a10a2e12c42b"/>
    <xsd:import namespace="96860b88-8044-411d-9267-72f1d28f5ec3"/>
    <xsd:element name="properties">
      <xsd:complexType>
        <xsd:sequence>
          <xsd:element name="documentManagement">
            <xsd:complexType>
              <xsd:all>
                <xsd:element ref="ns2:i14ea8bbd518495ea0e20ac1ad18c527" minOccurs="0"/>
                <xsd:element ref="ns2:TaxCatchAll" minOccurs="0"/>
                <xsd:element ref="ns2:TaxCatchAllLabel" minOccurs="0"/>
                <xsd:element ref="ns2:k8128b1c45734e36a24fce652bc7ffb7" minOccurs="0"/>
                <xsd:element ref="ns2:jc981bd8ab5b47fd91abb7684c0f405b" minOccurs="0"/>
                <xsd:element ref="ns2:b4187e12891e46deb4d240a4b28bdb90" minOccurs="0"/>
                <xsd:element ref="ns2:e0e024ccac5240e69ae9c38a41bfa7a5" minOccurs="0"/>
                <xsd:element ref="ns1:RatingCount" minOccurs="0"/>
                <xsd:element ref="ns1:AverageRating" minOccurs="0"/>
                <xsd:element ref="ns4:ClassificationDataNoteField" minOccurs="0"/>
                <xsd:element ref="ns4:Classification_x0020_Status" minOccurs="0"/>
                <xsd:element ref="ns5:_dlc_DocId" minOccurs="0"/>
                <xsd:element ref="ns5:_dlc_DocIdUrl" minOccurs="0"/>
                <xsd:element ref="ns5:_dlc_DocIdPersistId" minOccurs="0"/>
                <xsd:element ref="ns1:RatedBy" minOccurs="0"/>
                <xsd:element ref="ns1:Ratings" minOccurs="0"/>
                <xsd:element ref="ns1:LikedBy" minOccurs="0"/>
                <xsd:element ref="ns1:LikesCount" minOccurs="0"/>
                <xsd:element ref="ns5:SharedWithUsers" minOccurs="0"/>
                <xsd:element ref="ns5:SharedWithDetails" minOccurs="0"/>
                <xsd:element ref="ns6:MediaServiceMetadata" minOccurs="0"/>
                <xsd:element ref="ns6: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22" nillable="true" ma:displayName="Number of Ratings" ma:decimals="0" ma:description="Number of ratings submitted" ma:internalName="RatingCount" ma:readOnly="true">
      <xsd:simpleType>
        <xsd:restriction base="dms:Number"/>
      </xsd:simpleType>
    </xsd:element>
    <xsd:element name="AverageRating" ma:index="23" nillable="true" ma:displayName="Rating (0-5)" ma:decimals="2" ma:description="Average value of all the ratings that have been submitted" ma:internalName="AverageRating" ma:readOnly="true">
      <xsd:simpleType>
        <xsd:restriction base="dms:Number"/>
      </xsd:simpleType>
    </xsd:element>
    <xsd:element name="RatedBy" ma:index="29"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0" nillable="true" ma:displayName="User ratings" ma:description="User ratings for the item" ma:hidden="true" ma:internalName="Ratings">
      <xsd:simpleType>
        <xsd:restriction base="dms:Note"/>
      </xsd:simpleType>
    </xsd:element>
    <xsd:element name="LikedBy" ma:index="3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ikesCount" ma:index="32" nillable="true" ma:displayName="Number of Likes" ma:internalName="LikesCount">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0c908b1-f277-4340-90a9-4611d0b0f078" elementFormDefault="qualified">
    <xsd:import namespace="http://schemas.microsoft.com/office/2006/documentManagement/types"/>
    <xsd:import namespace="http://schemas.microsoft.com/office/infopath/2007/PartnerControls"/>
    <xsd:element name="i14ea8bbd518495ea0e20ac1ad18c527" ma:index="8" ma:taxonomy="true" ma:internalName="i14ea8bbd518495ea0e20ac1ad18c527" ma:taxonomyFieldName="EYContentType" ma:displayName="EY Content Type" ma:readOnly="false" ma:default="" ma:fieldId="{214ea8bb-d518-495e-a0e2-0ac1ad18c527}" ma:sspId="33ef62f9-2e07-484b-bd79-00aec90129fe" ma:termSetId="6505b3fe-eead-400a-9754-f8a94624a621"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ada58843-013a-40c8-919d-b5de81b12933}" ma:internalName="TaxCatchAll" ma:showField="CatchAllData"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ada58843-013a-40c8-919d-b5de81b12933}" ma:internalName="TaxCatchAllLabel" ma:readOnly="true" ma:showField="CatchAllDataLabel"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k8128b1c45734e36a24fce652bc7ffb7" ma:index="12" ma:taxonomy="true" ma:internalName="k8128b1c45734e36a24fce652bc7ffb7" ma:taxonomyFieldName="ServiceLineFunction" ma:displayName="Service Line / Function" ma:readOnly="false" ma:default="" ma:fieldId="{48128b1c-4573-4e36-a24f-ce652bc7ffb7}" ma:taxonomyMulti="true" ma:sspId="33ef62f9-2e07-484b-bd79-00aec90129fe" ma:termSetId="a54bfafd-6ceb-41d3-a4cd-e00da9f478ef" ma:anchorId="00000000-0000-0000-0000-000000000000" ma:open="false" ma:isKeyword="false">
      <xsd:complexType>
        <xsd:sequence>
          <xsd:element ref="pc:Terms" minOccurs="0" maxOccurs="1"/>
        </xsd:sequence>
      </xsd:complexType>
    </xsd:element>
    <xsd:element name="jc981bd8ab5b47fd91abb7684c0f405b" ma:index="14" ma:taxonomy="true" ma:internalName="jc981bd8ab5b47fd91abb7684c0f405b" ma:taxonomyFieldName="GeographicApplicability" ma:displayName="Geographic Applicability" ma:readOnly="false" ma:default="" ma:fieldId="{3c981bd8-ab5b-47fd-91ab-b7684c0f405b}" ma:taxonomyMulti="true" ma:sspId="33ef62f9-2e07-484b-bd79-00aec90129fe" ma:termSetId="d4205efd-bf5c-4aee-a8ac-d84b5a7eb933" ma:anchorId="00000000-0000-0000-0000-000000000000" ma:open="false" ma:isKeyword="false">
      <xsd:complexType>
        <xsd:sequence>
          <xsd:element ref="pc:Terms" minOccurs="0" maxOccurs="1"/>
        </xsd:sequence>
      </xsd:complexType>
    </xsd:element>
    <xsd:element name="b4187e12891e46deb4d240a4b28bdb90" ma:index="16" nillable="true" ma:taxonomy="true" ma:internalName="b4187e12891e46deb4d240a4b28bdb90" ma:taxonomyFieldName="ContentLanguage" ma:displayName="Content Language" ma:default="" ma:fieldId="{b4187e12-891e-46de-b4d2-40a4b28bdb90}" ma:taxonomyMulti="true" ma:sspId="33ef62f9-2e07-484b-bd79-00aec90129fe" ma:termSetId="de7f4a9f-9315-4ba0-93d7-d7d3ca1129ab" ma:anchorId="00000000-0000-0000-0000-000000000000" ma:open="false" ma:isKeyword="false">
      <xsd:complexType>
        <xsd:sequence>
          <xsd:element ref="pc:Terms" minOccurs="0" maxOccurs="1"/>
        </xsd:sequence>
      </xsd:complexType>
    </xsd:element>
    <xsd:element name="e0e024ccac5240e69ae9c38a41bfa7a5" ma:index="18" nillable="true" ma:taxonomy="true" ma:internalName="e0e024ccac5240e69ae9c38a41bfa7a5" ma:taxonomyFieldName="Sector" ma:displayName="Sector" ma:default="" ma:fieldId="{e0e024cc-ac52-40e6-9ae9-c38a41bfa7a5}" ma:taxonomyMulti="true" ma:sspId="33ef62f9-2e07-484b-bd79-00aec90129fe" ma:termSetId="a2f97da7-e69b-4e00-a045-c556c68352c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5818088-e62d-4edf-bbb6-409430aef268" elementFormDefault="qualified">
    <xsd:import namespace="http://schemas.microsoft.com/office/2006/documentManagement/types"/>
    <xsd:import namespace="http://schemas.microsoft.com/office/infopath/2007/PartnerControls"/>
    <xsd:element name="ClassificationDataNoteField" ma:index="24" nillable="true" ma:displayName="ClassificationDataNoteField" ma:internalName="ClassificationDataNoteField" ma:readOnly="true">
      <xsd:simpleType>
        <xsd:restriction base="dms:Note"/>
      </xsd:simpleType>
    </xsd:element>
    <xsd:element name="Classification_x0020_Status" ma:index="25" nillable="true" ma:displayName="Classification Status" ma:internalName="Classification_x0020_Statu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c6704c-f77c-4b8a-96a1-a10a2e12c42b" elementFormDefault="qualified">
    <xsd:import namespace="http://schemas.microsoft.com/office/2006/documentManagement/types"/>
    <xsd:import namespace="http://schemas.microsoft.com/office/infopath/2007/PartnerControls"/>
    <xsd:element name="_dlc_DocId" ma:index="26" nillable="true" ma:displayName="Document ID Value" ma:description="The value of the document ID assigned to this item." ma:internalName="_dlc_DocId" ma:readOnly="true">
      <xsd:simpleType>
        <xsd:restriction base="dms:Text"/>
      </xsd:simpleType>
    </xsd:element>
    <xsd:element name="_dlc_DocIdUrl" ma:index="2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860b88-8044-411d-9267-72f1d28f5ec3" elementFormDefault="qualified">
    <xsd:import namespace="http://schemas.microsoft.com/office/2006/documentManagement/types"/>
    <xsd:import namespace="http://schemas.microsoft.com/office/infopath/2007/PartnerControls"/>
    <xsd:element name="MediaServiceMetadata" ma:index="35" nillable="true" ma:displayName="MediaServiceMetadata" ma:hidden="true" ma:internalName="MediaServiceMetadata" ma:readOnly="true">
      <xsd:simpleType>
        <xsd:restriction base="dms:Note"/>
      </xsd:simpleType>
    </xsd:element>
    <xsd:element name="MediaServiceFastMetadata" ma:index="3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20" ma:displayName="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ma:index="2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jc981bd8ab5b47fd91abb7684c0f405b xmlns="50c908b1-f277-4340-90a9-4611d0b0f078">
      <Terms xmlns="http://schemas.microsoft.com/office/infopath/2007/PartnerControls">
        <TermInfo xmlns="http://schemas.microsoft.com/office/infopath/2007/PartnerControls">
          <TermName xmlns="http://schemas.microsoft.com/office/infopath/2007/PartnerControls">Brussels</TermName>
          <TermId xmlns="http://schemas.microsoft.com/office/infopath/2007/PartnerControls">0086b60c-6752-48fa-8e91-a8805d8608ed</TermId>
        </TermInfo>
      </Terms>
    </jc981bd8ab5b47fd91abb7684c0f405b>
    <i14ea8bbd518495ea0e20ac1ad18c527 xmlns="50c908b1-f277-4340-90a9-4611d0b0f078">
      <Terms xmlns="http://schemas.microsoft.com/office/infopath/2007/PartnerControls">
        <TermInfo xmlns="http://schemas.microsoft.com/office/infopath/2007/PartnerControls">
          <TermName xmlns="http://schemas.microsoft.com/office/infopath/2007/PartnerControls">Internal Campaign Materials</TermName>
          <TermId xmlns="http://schemas.microsoft.com/office/infopath/2007/PartnerControls">10e3cb14-f0bd-4a0a-bb1a-58c7e26fd5e4</TermId>
        </TermInfo>
      </Terms>
    </i14ea8bbd518495ea0e20ac1ad18c527>
    <b4187e12891e46deb4d240a4b28bdb90 xmlns="50c908b1-f277-4340-90a9-4611d0b0f078">
      <Terms xmlns="http://schemas.microsoft.com/office/infopath/2007/PartnerControls"/>
    </b4187e12891e46deb4d240a4b28bdb90>
    <TaxCatchAll xmlns="50c908b1-f277-4340-90a9-4611d0b0f078">
      <Value>13</Value>
      <Value>12</Value>
      <Value>11</Value>
    </TaxCatchAll>
    <Ratings xmlns="http://schemas.microsoft.com/sharepoint/v3" xsi:nil="true"/>
    <e0e024ccac5240e69ae9c38a41bfa7a5 xmlns="50c908b1-f277-4340-90a9-4611d0b0f078">
      <Terms xmlns="http://schemas.microsoft.com/office/infopath/2007/PartnerControls"/>
    </e0e024ccac5240e69ae9c38a41bfa7a5>
    <LikedBy xmlns="http://schemas.microsoft.com/sharepoint/v3">
      <UserInfo>
        <DisplayName/>
        <AccountId xsi:nil="true"/>
        <AccountType/>
      </UserInfo>
    </LikedBy>
    <Classification_x0020_Status xmlns="35818088-e62d-4edf-bbb6-409430aef268" xsi:nil="true"/>
    <k8128b1c45734e36a24fce652bc7ffb7 xmlns="50c908b1-f277-4340-90a9-4611d0b0f078">
      <Terms xmlns="http://schemas.microsoft.com/office/infopath/2007/PartnerControls">
        <TermInfo xmlns="http://schemas.microsoft.com/office/infopath/2007/PartnerControls">
          <TermName xmlns="http://schemas.microsoft.com/office/infopath/2007/PartnerControls">Quantitative Services</TermName>
          <TermId xmlns="http://schemas.microsoft.com/office/infopath/2007/PartnerControls">8ac922a9-ccce-4035-83d6-3ab1113bed22</TermId>
        </TermInfo>
      </Terms>
    </k8128b1c45734e36a24fce652bc7ffb7>
    <RatedBy xmlns="http://schemas.microsoft.com/sharepoint/v3">
      <UserInfo>
        <DisplayName/>
        <AccountId xsi:nil="true"/>
        <AccountType/>
      </UserInfo>
    </RatedBy>
    <_dlc_DocId xmlns="40c6704c-f77c-4b8a-96a1-a10a2e12c42b">3KSVPJYEA2AR-1011915566-26</_dlc_DocId>
    <_dlc_DocIdUrl xmlns="40c6704c-f77c-4b8a-96a1-a10a2e12c42b">
      <Url>https://sites.ey.com/sites/QAS_BELGIUM/_layouts/15/DocIdRedir.aspx?ID=3KSVPJYEA2AR-1011915566-26</Url>
      <Description>3KSVPJYEA2AR-1011915566-26</Description>
    </_dlc_DocIdUrl>
    <SharedWithUsers xmlns="40c6704c-f77c-4b8a-96a1-a10a2e12c42b">
      <UserInfo>
        <DisplayName>Diego De Plaen</DisplayName>
        <AccountId>56</AccountId>
        <AccountType/>
      </UserInfo>
      <UserInfo>
        <DisplayName>Antonio Millan Puebla</DisplayName>
        <AccountId>31</AccountId>
        <AccountType/>
      </UserInfo>
      <UserInfo>
        <DisplayName>Sander Vandevenne</DisplayName>
        <AccountId>54</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SharedContentType xmlns="Microsoft.SharePoint.Taxonomy.ContentTypeSync" SourceId="33ef62f9-2e07-484b-bd79-00aec90129fe" ContentTypeId="0x010100826318CDA76982469C2C3CD2CD5847410101" PreviousValue="false"/>
</file>

<file path=customXml/itemProps1.xml><?xml version="1.0" encoding="utf-8"?>
<ds:datastoreItem xmlns:ds="http://schemas.openxmlformats.org/officeDocument/2006/customXml" ds:itemID="{D2D0B982-DBCA-4EED-A652-6CD257CDA2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0c908b1-f277-4340-90a9-4611d0b0f078"/>
    <ds:schemaRef ds:uri="35818088-e62d-4edf-bbb6-409430aef268"/>
    <ds:schemaRef ds:uri="40c6704c-f77c-4b8a-96a1-a10a2e12c42b"/>
    <ds:schemaRef ds:uri="96860b88-8044-411d-9267-72f1d28f5e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2966CE-FBFB-42D6-8AF5-4361359F35A0}">
  <ds:schemaRefs>
    <ds:schemaRef ds:uri="http://purl.org/dc/terms/"/>
    <ds:schemaRef ds:uri="http://schemas.openxmlformats.org/package/2006/metadata/core-properties"/>
    <ds:schemaRef ds:uri="50c908b1-f277-4340-90a9-4611d0b0f078"/>
    <ds:schemaRef ds:uri="http://schemas.microsoft.com/office/2006/documentManagement/types"/>
    <ds:schemaRef ds:uri="http://schemas.microsoft.com/office/infopath/2007/PartnerControls"/>
    <ds:schemaRef ds:uri="35818088-e62d-4edf-bbb6-409430aef268"/>
    <ds:schemaRef ds:uri="http://purl.org/dc/elements/1.1/"/>
    <ds:schemaRef ds:uri="http://schemas.microsoft.com/office/2006/metadata/properties"/>
    <ds:schemaRef ds:uri="96860b88-8044-411d-9267-72f1d28f5ec3"/>
    <ds:schemaRef ds:uri="http://schemas.microsoft.com/sharepoint/v3"/>
    <ds:schemaRef ds:uri="40c6704c-f77c-4b8a-96a1-a10a2e12c42b"/>
    <ds:schemaRef ds:uri="http://www.w3.org/XML/1998/namespace"/>
    <ds:schemaRef ds:uri="http://purl.org/dc/dcmitype/"/>
  </ds:schemaRefs>
</ds:datastoreItem>
</file>

<file path=customXml/itemProps3.xml><?xml version="1.0" encoding="utf-8"?>
<ds:datastoreItem xmlns:ds="http://schemas.openxmlformats.org/officeDocument/2006/customXml" ds:itemID="{E7D6130A-D52D-416E-88B9-F6885590E854}">
  <ds:schemaRefs>
    <ds:schemaRef ds:uri="http://schemas.microsoft.com/sharepoint/v3/contenttype/forms"/>
  </ds:schemaRefs>
</ds:datastoreItem>
</file>

<file path=customXml/itemProps4.xml><?xml version="1.0" encoding="utf-8"?>
<ds:datastoreItem xmlns:ds="http://schemas.openxmlformats.org/officeDocument/2006/customXml" ds:itemID="{65E10CC5-2433-4DC9-9A6B-251C7485D767}">
  <ds:schemaRefs>
    <ds:schemaRef ds:uri="http://schemas.microsoft.com/sharepoint/events"/>
  </ds:schemaRefs>
</ds:datastoreItem>
</file>

<file path=customXml/itemProps5.xml><?xml version="1.0" encoding="utf-8"?>
<ds:datastoreItem xmlns:ds="http://schemas.openxmlformats.org/officeDocument/2006/customXml" ds:itemID="{C4AB6DE9-C584-4E87-8FF5-1A82C035629B}">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LoanStats</vt:lpstr>
      <vt:lpstr>Readme</vt:lpstr>
      <vt:lpstr>browseNotes</vt:lpstr>
      <vt:lpstr>RejectStats</vt:lpstr>
      <vt:lpstr>Data Model Inputs</vt:lpstr>
      <vt:lpstr>DataModel</vt:lpstr>
      <vt:lpstr>New structure</vt:lpstr>
      <vt:lpstr>Data Catalogue</vt:lpstr>
      <vt:lpstr>DataCatalogue</vt:lpstr>
      <vt:lpstr>Data Fact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IRB validation reporting - Data model</dc:title>
  <dc:subject/>
  <dc:creator>Brent Oeyen</dc:creator>
  <cp:keywords/>
  <dc:description/>
  <cp:lastModifiedBy>Sander Vandevenne</cp:lastModifiedBy>
  <cp:revision/>
  <dcterms:created xsi:type="dcterms:W3CDTF">2013-01-15T22:13:28Z</dcterms:created>
  <dcterms:modified xsi:type="dcterms:W3CDTF">2019-05-09T21:47:48Z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0x010100826318CDA76982469C2C3CD2CD58474101010039A9718220E30744AB05D9570037D8A1</vt:lpwstr>
  </property>
  <property fmtid="{D5CDD505-2E9C-101B-9397-08002B2CF9AE}" pid="3" name="_dlc_DocIdItemGuid">
    <vt:lpwstr>eefb8c3f-ca29-4af0-9a88-6d593e5df63a</vt:lpwstr>
  </property>
  <property fmtid="{D5CDD505-2E9C-101B-9397-08002B2CF9AE}" pid="4" name="GeographicApplicability">
    <vt:lpwstr>13;#Brussels|0086b60c-6752-48fa-8e91-a8805d8608ed</vt:lpwstr>
  </property>
  <property fmtid="{D5CDD505-2E9C-101B-9397-08002B2CF9AE}" pid="5" name="Sector">
    <vt:lpwstr/>
  </property>
  <property fmtid="{D5CDD505-2E9C-101B-9397-08002B2CF9AE}" pid="6" name="ContentLanguage">
    <vt:lpwstr/>
  </property>
  <property fmtid="{D5CDD505-2E9C-101B-9397-08002B2CF9AE}" pid="7" name="ServiceLineFunction">
    <vt:lpwstr>12;#Quantitative Services|8ac922a9-ccce-4035-83d6-3ab1113bed22</vt:lpwstr>
  </property>
  <property fmtid="{D5CDD505-2E9C-101B-9397-08002B2CF9AE}" pid="8" name="EYContentType">
    <vt:lpwstr>11;#Internal Campaign Materials|10e3cb14-f0bd-4a0a-bb1a-58c7e26fd5e4</vt:lpwstr>
  </property>
  <property fmtid="{D5CDD505-2E9C-101B-9397-08002B2CF9AE}" pid="9" name="AuthorIds_UIVersion_6">
    <vt:lpwstr>54</vt:lpwstr>
  </property>
  <property fmtid="{D5CDD505-2E9C-101B-9397-08002B2CF9AE}" pid="10" name="AuthorIds_UIVersion_7">
    <vt:lpwstr>58</vt:lpwstr>
  </property>
  <property fmtid="{D5CDD505-2E9C-101B-9397-08002B2CF9AE}" pid="11" name="AuthorIds_UIVersion_5">
    <vt:lpwstr>54</vt:lpwstr>
  </property>
  <property fmtid="{D5CDD505-2E9C-101B-9397-08002B2CF9AE}" pid="12" name="AuthorIds_UIVersion_3">
    <vt:lpwstr>54</vt:lpwstr>
  </property>
  <property fmtid="{D5CDD505-2E9C-101B-9397-08002B2CF9AE}" pid="13" name="AuthorIds_UIVersion_9">
    <vt:lpwstr>54</vt:lpwstr>
  </property>
</Properties>
</file>