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xi\Desktop\GovInvest_Project\"/>
    </mc:Choice>
  </mc:AlternateContent>
  <bookViews>
    <workbookView xWindow="0" yWindow="0" windowWidth="19200" windowHeight="8235"/>
  </bookViews>
  <sheets>
    <sheet name="Question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B8" i="1"/>
  <c r="E1" i="1" l="1"/>
  <c r="C7" i="1"/>
  <c r="E8" i="1"/>
  <c r="C8" i="1"/>
  <c r="I10" i="1"/>
  <c r="I21" i="1"/>
  <c r="B2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7" i="1" l="1"/>
  <c r="B4" i="1"/>
  <c r="B7" i="1"/>
  <c r="G7" i="1" l="1"/>
  <c r="G8" i="1"/>
  <c r="H21" i="1"/>
  <c r="H17" i="1"/>
  <c r="H13" i="1"/>
  <c r="H9" i="1"/>
  <c r="H20" i="1"/>
  <c r="H16" i="1"/>
  <c r="H12" i="1"/>
  <c r="H8" i="1"/>
  <c r="H19" i="1"/>
  <c r="H15" i="1"/>
  <c r="H11" i="1"/>
  <c r="H18" i="1"/>
  <c r="H14" i="1"/>
  <c r="H10" i="1"/>
  <c r="F7" i="1" l="1"/>
  <c r="I7" i="1" s="1"/>
  <c r="E9" i="1"/>
  <c r="G9" i="1" s="1"/>
  <c r="B9" i="1"/>
  <c r="F8" i="1"/>
  <c r="I8" i="1" s="1"/>
  <c r="B11" i="1" l="1"/>
  <c r="B12" i="1" s="1"/>
  <c r="B13" i="1" s="1"/>
  <c r="B10" i="1"/>
  <c r="C9" i="1"/>
  <c r="F9" i="1" s="1"/>
  <c r="I9" i="1" s="1"/>
  <c r="E10" i="1"/>
  <c r="G10" i="1" s="1"/>
  <c r="B14" i="1" l="1"/>
  <c r="B15" i="1" s="1"/>
  <c r="B16" i="1" s="1"/>
  <c r="B17" i="1" s="1"/>
  <c r="B18" i="1" s="1"/>
  <c r="B19" i="1" s="1"/>
  <c r="B20" i="1" s="1"/>
  <c r="B21" i="1" s="1"/>
  <c r="E11" i="1"/>
  <c r="G11" i="1" s="1"/>
  <c r="C10" i="1"/>
  <c r="F10" i="1" s="1"/>
  <c r="C11" i="1" l="1"/>
  <c r="F11" i="1" s="1"/>
  <c r="I11" i="1" s="1"/>
  <c r="E12" i="1"/>
  <c r="G12" i="1" s="1"/>
  <c r="E13" i="1" l="1"/>
  <c r="G13" i="1" s="1"/>
  <c r="C12" i="1"/>
  <c r="F12" i="1" s="1"/>
  <c r="I12" i="1" s="1"/>
  <c r="C13" i="1" l="1"/>
  <c r="F13" i="1" s="1"/>
  <c r="I13" i="1" s="1"/>
  <c r="E14" i="1"/>
  <c r="G14" i="1" s="1"/>
  <c r="E15" i="1" l="1"/>
  <c r="G15" i="1" s="1"/>
  <c r="C14" i="1"/>
  <c r="F14" i="1" s="1"/>
  <c r="I14" i="1" s="1"/>
  <c r="C15" i="1" l="1"/>
  <c r="F15" i="1" s="1"/>
  <c r="I15" i="1" s="1"/>
  <c r="E16" i="1"/>
  <c r="G16" i="1" s="1"/>
  <c r="E17" i="1" l="1"/>
  <c r="G17" i="1" s="1"/>
  <c r="C16" i="1"/>
  <c r="F16" i="1" s="1"/>
  <c r="I16" i="1" s="1"/>
  <c r="C17" i="1" l="1"/>
  <c r="F17" i="1" s="1"/>
  <c r="I17" i="1" s="1"/>
  <c r="E18" i="1"/>
  <c r="G18" i="1" s="1"/>
  <c r="E19" i="1" l="1"/>
  <c r="G19" i="1" s="1"/>
  <c r="C18" i="1"/>
  <c r="F18" i="1" s="1"/>
  <c r="I18" i="1" s="1"/>
  <c r="C19" i="1" l="1"/>
  <c r="F19" i="1" s="1"/>
  <c r="I19" i="1" s="1"/>
  <c r="E20" i="1"/>
  <c r="G20" i="1" s="1"/>
  <c r="E21" i="1" l="1"/>
  <c r="C20" i="1"/>
  <c r="F20" i="1" s="1"/>
  <c r="I20" i="1" s="1"/>
  <c r="G21" i="1" l="1"/>
  <c r="C21" i="1"/>
  <c r="F21" i="1" s="1"/>
  <c r="I22" i="1" l="1"/>
</calcChain>
</file>

<file path=xl/sharedStrings.xml><?xml version="1.0" encoding="utf-8"?>
<sst xmlns="http://schemas.openxmlformats.org/spreadsheetml/2006/main" count="20" uniqueCount="20">
  <si>
    <t>Annual payment(both alive)</t>
  </si>
  <si>
    <t>Spouse A</t>
  </si>
  <si>
    <t>Spouse B</t>
  </si>
  <si>
    <t>decreasing rate</t>
  </si>
  <si>
    <t>survival rate</t>
  </si>
  <si>
    <t>discount factor</t>
  </si>
  <si>
    <t>annual effective discount rate</t>
  </si>
  <si>
    <t>v</t>
  </si>
  <si>
    <t>PV(future CF)</t>
  </si>
  <si>
    <t>PV of the annuity</t>
  </si>
  <si>
    <t>the live(s) survival probability</t>
  </si>
  <si>
    <t>Spouse A survival probability n year from t=0</t>
  </si>
  <si>
    <t>Spouse B survival probability n year from t=0</t>
  </si>
  <si>
    <t xml:space="preserve"> Spouse A(each year)</t>
  </si>
  <si>
    <t>Spouse B(each year)</t>
  </si>
  <si>
    <t>Annual payment(only one is alive)</t>
  </si>
  <si>
    <t>n(number of years)</t>
  </si>
  <si>
    <t>expected CF for A</t>
  </si>
  <si>
    <t>expected CF for B</t>
  </si>
  <si>
    <t>The over-lap part in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</si>
</sst>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2" borderId="0" xfId="1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2" sqref="E2"/>
    </sheetView>
  </sheetViews>
  <sheetFormatPr defaultRowHeight="15" x14ac:dyDescent="0.25"/>
  <cols>
    <col min="1" max="1" width="31.42578125" customWidth="1"/>
    <col min="2" max="3" width="15.42578125" customWidth="1"/>
    <col min="4" max="4" width="15.7109375" customWidth="1"/>
    <col min="5" max="5" width="14.140625" customWidth="1"/>
    <col min="6" max="6" width="16.140625" customWidth="1"/>
    <col min="7" max="7" width="16.28515625" customWidth="1"/>
    <col min="8" max="8" width="16.140625" customWidth="1"/>
    <col min="9" max="9" width="12.5703125" bestFit="1" customWidth="1"/>
  </cols>
  <sheetData>
    <row r="1" spans="1:9" x14ac:dyDescent="0.25">
      <c r="A1" t="s">
        <v>0</v>
      </c>
      <c r="B1">
        <v>10000</v>
      </c>
      <c r="D1" t="s">
        <v>19</v>
      </c>
      <c r="E1">
        <f>B1-2*B2</f>
        <v>0</v>
      </c>
      <c r="H1" t="s">
        <v>4</v>
      </c>
      <c r="I1" t="s">
        <v>3</v>
      </c>
    </row>
    <row r="2" spans="1:9" x14ac:dyDescent="0.25">
      <c r="A2" t="s">
        <v>15</v>
      </c>
      <c r="B2">
        <f>B1*0.5</f>
        <v>5000</v>
      </c>
      <c r="G2" t="s">
        <v>1</v>
      </c>
      <c r="H2">
        <v>0.95</v>
      </c>
      <c r="I2">
        <v>0.02</v>
      </c>
    </row>
    <row r="3" spans="1:9" x14ac:dyDescent="0.25">
      <c r="A3" t="s">
        <v>6</v>
      </c>
      <c r="B3">
        <v>0.05</v>
      </c>
      <c r="G3" t="s">
        <v>2</v>
      </c>
      <c r="H3">
        <v>0.98</v>
      </c>
      <c r="I3">
        <v>0.01</v>
      </c>
    </row>
    <row r="4" spans="1:9" x14ac:dyDescent="0.25">
      <c r="A4" t="s">
        <v>7</v>
      </c>
      <c r="B4">
        <f>1-B3</f>
        <v>0.95</v>
      </c>
    </row>
    <row r="5" spans="1:9" x14ac:dyDescent="0.25">
      <c r="B5" s="6" t="s">
        <v>10</v>
      </c>
      <c r="C5" s="6"/>
      <c r="D5" s="6"/>
      <c r="E5" s="6"/>
      <c r="F5" s="3"/>
      <c r="G5" s="3"/>
    </row>
    <row r="6" spans="1:9" x14ac:dyDescent="0.25">
      <c r="A6" t="s">
        <v>16</v>
      </c>
      <c r="B6" t="s">
        <v>13</v>
      </c>
      <c r="C6" t="s">
        <v>11</v>
      </c>
      <c r="D6" t="s">
        <v>14</v>
      </c>
      <c r="E6" t="s">
        <v>12</v>
      </c>
      <c r="F6" t="s">
        <v>17</v>
      </c>
      <c r="G6" t="s">
        <v>18</v>
      </c>
      <c r="H6" t="s">
        <v>5</v>
      </c>
      <c r="I6" t="s">
        <v>8</v>
      </c>
    </row>
    <row r="7" spans="1:9" x14ac:dyDescent="0.25">
      <c r="A7">
        <v>1</v>
      </c>
      <c r="B7">
        <f>H2</f>
        <v>0.95</v>
      </c>
      <c r="C7">
        <f>B7*1</f>
        <v>0.95</v>
      </c>
      <c r="D7">
        <f>H3</f>
        <v>0.98</v>
      </c>
      <c r="E7">
        <f>D7*1</f>
        <v>0.98</v>
      </c>
      <c r="F7">
        <f>$B$2*C7</f>
        <v>4750</v>
      </c>
      <c r="G7">
        <f>$B$2*E7</f>
        <v>4900</v>
      </c>
      <c r="H7">
        <f>POWER($B$4,A7)</f>
        <v>0.95</v>
      </c>
      <c r="I7" s="1">
        <f>(F7+G7)*H7</f>
        <v>9167.5</v>
      </c>
    </row>
    <row r="8" spans="1:9" x14ac:dyDescent="0.25">
      <c r="A8">
        <v>2</v>
      </c>
      <c r="B8" s="4">
        <f>B7*(1-$I$2)</f>
        <v>0.93099999999999994</v>
      </c>
      <c r="C8">
        <f>B8*C7</f>
        <v>0.88444999999999985</v>
      </c>
      <c r="D8">
        <f t="shared" ref="D8:D21" si="0">(1-$I$3)*D7</f>
        <v>0.97019999999999995</v>
      </c>
      <c r="E8">
        <f>E7*D8</f>
        <v>0.95079599999999997</v>
      </c>
      <c r="F8">
        <f>$B$2*C8</f>
        <v>4422.2499999999991</v>
      </c>
      <c r="G8">
        <f t="shared" ref="G8:G21" si="1">$B$2*E8</f>
        <v>4753.9799999999996</v>
      </c>
      <c r="H8">
        <f t="shared" ref="H8:H21" si="2">POWER($B$4,A8)</f>
        <v>0.90249999999999997</v>
      </c>
      <c r="I8" s="1">
        <f t="shared" ref="I8:I20" si="3">(F8+G8)*H8</f>
        <v>8281.5475749999987</v>
      </c>
    </row>
    <row r="9" spans="1:9" x14ac:dyDescent="0.25">
      <c r="A9">
        <v>3</v>
      </c>
      <c r="B9">
        <f t="shared" ref="B9:B21" si="4">B8*(1-$I$2)</f>
        <v>0.91237999999999997</v>
      </c>
      <c r="C9">
        <f t="shared" ref="C9:C21" si="5">B9*C8</f>
        <v>0.80695449099999983</v>
      </c>
      <c r="D9">
        <f t="shared" si="0"/>
        <v>0.96049799999999996</v>
      </c>
      <c r="E9">
        <f>E8*D9</f>
        <v>0.91323765640799992</v>
      </c>
      <c r="F9">
        <f t="shared" ref="F9:F21" si="6">$B$2*C9</f>
        <v>4034.7724549999994</v>
      </c>
      <c r="G9">
        <f t="shared" si="1"/>
        <v>4566.1882820399996</v>
      </c>
      <c r="H9">
        <f t="shared" si="2"/>
        <v>0.85737499999999989</v>
      </c>
      <c r="I9" s="1">
        <f t="shared" si="3"/>
        <v>7374.2487119196685</v>
      </c>
    </row>
    <row r="10" spans="1:9" x14ac:dyDescent="0.25">
      <c r="A10">
        <v>4</v>
      </c>
      <c r="B10">
        <f t="shared" si="4"/>
        <v>0.89413239999999994</v>
      </c>
      <c r="C10">
        <f t="shared" si="5"/>
        <v>0.72152415572860817</v>
      </c>
      <c r="D10">
        <f t="shared" si="0"/>
        <v>0.95089301999999998</v>
      </c>
      <c r="E10">
        <f t="shared" ref="E10:E21" si="7">E9*D10</f>
        <v>0.86839131307952533</v>
      </c>
      <c r="F10">
        <f t="shared" si="6"/>
        <v>3607.6207786430409</v>
      </c>
      <c r="G10">
        <f t="shared" si="1"/>
        <v>4341.9565653976269</v>
      </c>
      <c r="H10">
        <f t="shared" si="2"/>
        <v>0.81450624999999999</v>
      </c>
      <c r="I10" s="1">
        <f>(F10+G10)*H10</f>
        <v>6474.9804315795245</v>
      </c>
    </row>
    <row r="11" spans="1:9" x14ac:dyDescent="0.25">
      <c r="A11">
        <v>5</v>
      </c>
      <c r="B11">
        <f t="shared" si="4"/>
        <v>0.87624975199999988</v>
      </c>
      <c r="C11">
        <f t="shared" si="5"/>
        <v>0.6322353625192022</v>
      </c>
      <c r="D11">
        <f t="shared" si="0"/>
        <v>0.94138408979999999</v>
      </c>
      <c r="E11">
        <f t="shared" si="7"/>
        <v>0.81748976585359578</v>
      </c>
      <c r="F11">
        <f t="shared" si="6"/>
        <v>3161.1768125960111</v>
      </c>
      <c r="G11">
        <f t="shared" si="1"/>
        <v>4087.4488292679789</v>
      </c>
      <c r="H11">
        <f t="shared" si="2"/>
        <v>0.77378093749999999</v>
      </c>
      <c r="I11" s="1">
        <f t="shared" si="3"/>
        <v>5608.8483447480567</v>
      </c>
    </row>
    <row r="12" spans="1:9" x14ac:dyDescent="0.25">
      <c r="A12">
        <v>6</v>
      </c>
      <c r="B12">
        <f t="shared" si="4"/>
        <v>0.85872475695999984</v>
      </c>
      <c r="C12">
        <f t="shared" si="5"/>
        <v>0.54291615802081927</v>
      </c>
      <c r="D12">
        <f t="shared" si="0"/>
        <v>0.93197024890199998</v>
      </c>
      <c r="E12">
        <f t="shared" si="7"/>
        <v>0.76187614055741337</v>
      </c>
      <c r="F12">
        <f t="shared" si="6"/>
        <v>2714.5807901040962</v>
      </c>
      <c r="G12">
        <f t="shared" si="1"/>
        <v>3809.3807027870666</v>
      </c>
      <c r="H12">
        <f t="shared" si="2"/>
        <v>0.73509189062499991</v>
      </c>
      <c r="I12" s="1">
        <f t="shared" si="3"/>
        <v>4795.711188174062</v>
      </c>
    </row>
    <row r="13" spans="1:9" x14ac:dyDescent="0.25">
      <c r="A13">
        <v>7</v>
      </c>
      <c r="B13">
        <f t="shared" si="4"/>
        <v>0.84155026182079984</v>
      </c>
      <c r="C13">
        <f>B13*C12</f>
        <v>0.45689123492916317</v>
      </c>
      <c r="D13">
        <f t="shared" si="0"/>
        <v>0.92265054641297994</v>
      </c>
      <c r="E13">
        <f t="shared" si="7"/>
        <v>0.70294543738430981</v>
      </c>
      <c r="F13">
        <f t="shared" si="6"/>
        <v>2284.4561746458157</v>
      </c>
      <c r="G13">
        <f t="shared" si="1"/>
        <v>3514.7271869215492</v>
      </c>
      <c r="H13">
        <f t="shared" si="2"/>
        <v>0.69833729609374995</v>
      </c>
      <c r="I13" s="1">
        <f t="shared" si="3"/>
        <v>4049.7860282688171</v>
      </c>
    </row>
    <row r="14" spans="1:9" x14ac:dyDescent="0.25">
      <c r="A14">
        <v>8</v>
      </c>
      <c r="B14">
        <f t="shared" si="4"/>
        <v>0.82471925658438383</v>
      </c>
      <c r="C14">
        <f t="shared" si="5"/>
        <v>0.37680699961070052</v>
      </c>
      <c r="D14">
        <f t="shared" si="0"/>
        <v>0.9134240409488501</v>
      </c>
      <c r="E14">
        <f t="shared" si="7"/>
        <v>0.64208726198213317</v>
      </c>
      <c r="F14">
        <f t="shared" si="6"/>
        <v>1884.0349980535027</v>
      </c>
      <c r="G14">
        <f t="shared" si="1"/>
        <v>3210.4363099106658</v>
      </c>
      <c r="H14">
        <f t="shared" si="2"/>
        <v>0.66342043128906247</v>
      </c>
      <c r="I14" s="1">
        <f t="shared" si="3"/>
        <v>3379.776352319343</v>
      </c>
    </row>
    <row r="15" spans="1:9" x14ac:dyDescent="0.25">
      <c r="A15">
        <v>9</v>
      </c>
      <c r="B15">
        <f t="shared" si="4"/>
        <v>0.80822487145269617</v>
      </c>
      <c r="C15">
        <f t="shared" si="5"/>
        <v>0.30454478882283459</v>
      </c>
      <c r="D15">
        <f t="shared" si="0"/>
        <v>0.90428980053936159</v>
      </c>
      <c r="E15">
        <f t="shared" si="7"/>
        <v>0.58063296206668802</v>
      </c>
      <c r="F15">
        <f t="shared" si="6"/>
        <v>1522.723944114173</v>
      </c>
      <c r="G15">
        <f t="shared" si="1"/>
        <v>2903.1648103334401</v>
      </c>
      <c r="H15">
        <f t="shared" si="2"/>
        <v>0.6302494097246093</v>
      </c>
      <c r="I15" s="1">
        <f t="shared" si="3"/>
        <v>2789.4137749973943</v>
      </c>
    </row>
    <row r="16" spans="1:9" x14ac:dyDescent="0.25">
      <c r="A16">
        <v>10</v>
      </c>
      <c r="B16">
        <f t="shared" si="4"/>
        <v>0.79206037402364227</v>
      </c>
      <c r="C16">
        <f t="shared" si="5"/>
        <v>0.24121785934196552</v>
      </c>
      <c r="D16">
        <f t="shared" si="0"/>
        <v>0.89524690253396799</v>
      </c>
      <c r="E16">
        <f t="shared" si="7"/>
        <v>0.51980986079932534</v>
      </c>
      <c r="F16">
        <f t="shared" si="6"/>
        <v>1206.0892967098275</v>
      </c>
      <c r="G16">
        <f t="shared" si="1"/>
        <v>2599.0493039966268</v>
      </c>
      <c r="H16">
        <f t="shared" si="2"/>
        <v>0.5987369392383789</v>
      </c>
      <c r="I16" s="1">
        <f t="shared" si="3"/>
        <v>2278.2770391647905</v>
      </c>
    </row>
    <row r="17" spans="1:9" x14ac:dyDescent="0.25">
      <c r="A17">
        <v>11</v>
      </c>
      <c r="B17">
        <f t="shared" si="4"/>
        <v>0.77621916654316936</v>
      </c>
      <c r="C17">
        <f t="shared" si="5"/>
        <v>0.18723792573374792</v>
      </c>
      <c r="D17">
        <f t="shared" si="0"/>
        <v>0.88629443350862835</v>
      </c>
      <c r="E17">
        <f t="shared" si="7"/>
        <v>0.46070458610933701</v>
      </c>
      <c r="F17">
        <f t="shared" si="6"/>
        <v>936.1896286687396</v>
      </c>
      <c r="G17">
        <f t="shared" si="1"/>
        <v>2303.5229305466851</v>
      </c>
      <c r="H17">
        <f t="shared" si="2"/>
        <v>0.56880009227645989</v>
      </c>
      <c r="I17" s="1">
        <f t="shared" si="3"/>
        <v>1842.7488026309397</v>
      </c>
    </row>
    <row r="18" spans="1:9" x14ac:dyDescent="0.25">
      <c r="A18">
        <v>12</v>
      </c>
      <c r="B18">
        <f t="shared" si="4"/>
        <v>0.76069478321230599</v>
      </c>
      <c r="C18">
        <f t="shared" si="5"/>
        <v>0.14243091332515523</v>
      </c>
      <c r="D18">
        <f t="shared" si="0"/>
        <v>0.87743148917354208</v>
      </c>
      <c r="E18">
        <f t="shared" si="7"/>
        <v>0.40423671105899595</v>
      </c>
      <c r="F18">
        <f t="shared" si="6"/>
        <v>712.15456662577617</v>
      </c>
      <c r="G18">
        <f t="shared" si="1"/>
        <v>2021.1835552949797</v>
      </c>
      <c r="H18">
        <f t="shared" si="2"/>
        <v>0.54036008766263688</v>
      </c>
      <c r="I18" s="1">
        <f t="shared" si="3"/>
        <v>1476.9868271727269</v>
      </c>
    </row>
    <row r="19" spans="1:9" x14ac:dyDescent="0.25">
      <c r="A19">
        <v>13</v>
      </c>
      <c r="B19">
        <f t="shared" si="4"/>
        <v>0.74548088754805986</v>
      </c>
      <c r="C19">
        <f t="shared" si="5"/>
        <v>0.10617952367991751</v>
      </c>
      <c r="D19">
        <f t="shared" si="0"/>
        <v>0.86865717428180667</v>
      </c>
      <c r="E19">
        <f t="shared" si="7"/>
        <v>0.35114311916947855</v>
      </c>
      <c r="F19">
        <f t="shared" si="6"/>
        <v>530.8976183995876</v>
      </c>
      <c r="G19">
        <f t="shared" si="1"/>
        <v>1755.7155958473927</v>
      </c>
      <c r="H19">
        <f t="shared" si="2"/>
        <v>0.51334208327950503</v>
      </c>
      <c r="I19" s="1">
        <f t="shared" si="3"/>
        <v>1173.8147910559901</v>
      </c>
    </row>
    <row r="20" spans="1:9" x14ac:dyDescent="0.25">
      <c r="A20">
        <v>14</v>
      </c>
      <c r="B20">
        <f t="shared" si="4"/>
        <v>0.73057126979709863</v>
      </c>
      <c r="C20">
        <f t="shared" si="5"/>
        <v>7.7571709441288439E-2</v>
      </c>
      <c r="D20">
        <f t="shared" si="0"/>
        <v>0.8599706025389886</v>
      </c>
      <c r="E20">
        <f t="shared" si="7"/>
        <v>0.30197275976959637</v>
      </c>
      <c r="F20">
        <f t="shared" si="6"/>
        <v>387.85854720644221</v>
      </c>
      <c r="G20">
        <f t="shared" si="1"/>
        <v>1509.8637988479818</v>
      </c>
      <c r="H20">
        <f t="shared" si="2"/>
        <v>0.48767497911552976</v>
      </c>
      <c r="I20" s="1">
        <f t="shared" si="3"/>
        <v>925.47170547916539</v>
      </c>
    </row>
    <row r="21" spans="1:9" x14ac:dyDescent="0.25">
      <c r="A21">
        <v>15</v>
      </c>
      <c r="B21">
        <f t="shared" si="4"/>
        <v>0.71595984440115668</v>
      </c>
      <c r="C21">
        <f t="shared" si="5"/>
        <v>5.5538229021516609E-2</v>
      </c>
      <c r="D21">
        <f t="shared" si="0"/>
        <v>0.85137089651359876</v>
      </c>
      <c r="E21">
        <f t="shared" si="7"/>
        <v>0.25709081920772686</v>
      </c>
      <c r="F21">
        <f t="shared" si="6"/>
        <v>277.69114510758305</v>
      </c>
      <c r="G21">
        <f t="shared" si="1"/>
        <v>1285.4540960386344</v>
      </c>
      <c r="H21">
        <f t="shared" si="2"/>
        <v>0.46329123015975332</v>
      </c>
      <c r="I21" s="1">
        <f>(F21+G21)*H21</f>
        <v>724.19148168899528</v>
      </c>
    </row>
    <row r="22" spans="1:9" x14ac:dyDescent="0.25">
      <c r="G22" s="5" t="s">
        <v>9</v>
      </c>
      <c r="H22" s="6"/>
      <c r="I22" s="2">
        <f>SUM(I7:I21)</f>
        <v>60343.303054199474</v>
      </c>
    </row>
    <row r="25" spans="1:9" x14ac:dyDescent="0.25">
      <c r="B25" s="6"/>
      <c r="C25" s="6"/>
      <c r="D25" s="6"/>
      <c r="E25" s="6"/>
    </row>
  </sheetData>
  <mergeCells count="3">
    <mergeCell ref="G22:H22"/>
    <mergeCell ref="B5:E5"/>
    <mergeCell ref="B25:E25"/>
  </mergeCells>
  <pageMargins left="0.7" right="0.7" top="0.75" bottom="0.75" header="0.3" footer="0.3"/>
  <pageSetup orientation="portrait" r:id="rId1"/>
  <ignoredErrors>
    <ignoredError sqref="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 Yu</dc:creator>
  <cp:lastModifiedBy>Chenxi Yu</cp:lastModifiedBy>
  <dcterms:created xsi:type="dcterms:W3CDTF">2015-12-26T22:41:43Z</dcterms:created>
  <dcterms:modified xsi:type="dcterms:W3CDTF">2015-12-28T17:26:12Z</dcterms:modified>
</cp:coreProperties>
</file>