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xi\Desktop\GovInvest_Project\"/>
    </mc:Choice>
  </mc:AlternateContent>
  <bookViews>
    <workbookView xWindow="0" yWindow="0" windowWidth="19200" windowHeight="8235"/>
  </bookViews>
  <sheets>
    <sheet name="Question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I7" i="1" l="1"/>
  <c r="H7" i="1"/>
  <c r="D7" i="1"/>
  <c r="E7" i="1" s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3" i="1"/>
  <c r="B7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G21" i="1"/>
  <c r="G7" i="1"/>
  <c r="G17" i="1"/>
  <c r="G13" i="1"/>
  <c r="G9" i="1"/>
  <c r="G20" i="1"/>
  <c r="G16" i="1"/>
  <c r="G12" i="1"/>
  <c r="G8" i="1"/>
  <c r="G19" i="1"/>
  <c r="G15" i="1"/>
  <c r="G11" i="1"/>
  <c r="G18" i="1"/>
  <c r="G14" i="1"/>
  <c r="G10" i="1"/>
  <c r="C8" i="1" l="1"/>
  <c r="F7" i="1"/>
  <c r="C9" i="1" l="1"/>
  <c r="I8" i="1"/>
  <c r="J7" i="1"/>
  <c r="C10" i="1" l="1"/>
  <c r="F9" i="1"/>
  <c r="I9" i="1" s="1"/>
  <c r="H9" i="1"/>
  <c r="J9" i="1" s="1"/>
  <c r="J8" i="1"/>
  <c r="H10" i="1" l="1"/>
  <c r="C11" i="1"/>
  <c r="F10" i="1"/>
  <c r="I10" i="1" s="1"/>
  <c r="J10" i="1" s="1"/>
  <c r="F11" i="1" l="1"/>
  <c r="I11" i="1" s="1"/>
  <c r="C12" i="1"/>
  <c r="H11" i="1"/>
  <c r="J11" i="1" s="1"/>
  <c r="C13" i="1" l="1"/>
  <c r="H12" i="1"/>
  <c r="F12" i="1"/>
  <c r="I12" i="1" s="1"/>
  <c r="J12" i="1" l="1"/>
  <c r="C14" i="1"/>
  <c r="H13" i="1"/>
  <c r="F13" i="1"/>
  <c r="I13" i="1" s="1"/>
  <c r="J13" i="1" l="1"/>
  <c r="C15" i="1"/>
  <c r="F14" i="1"/>
  <c r="I14" i="1" s="1"/>
  <c r="J14" i="1" s="1"/>
  <c r="H14" i="1"/>
  <c r="C16" i="1" l="1"/>
  <c r="F15" i="1"/>
  <c r="I15" i="1" s="1"/>
  <c r="H15" i="1"/>
  <c r="J15" i="1" s="1"/>
  <c r="C17" i="1" l="1"/>
  <c r="F16" i="1"/>
  <c r="I16" i="1" s="1"/>
  <c r="H16" i="1"/>
  <c r="J16" i="1" s="1"/>
  <c r="C18" i="1" l="1"/>
  <c r="H17" i="1"/>
  <c r="F17" i="1"/>
  <c r="I17" i="1" s="1"/>
  <c r="J17" i="1" l="1"/>
  <c r="C19" i="1"/>
  <c r="H18" i="1"/>
  <c r="F18" i="1"/>
  <c r="I18" i="1" s="1"/>
  <c r="J18" i="1" s="1"/>
  <c r="C20" i="1" l="1"/>
  <c r="H19" i="1"/>
  <c r="F19" i="1"/>
  <c r="I19" i="1" s="1"/>
  <c r="J19" i="1" l="1"/>
  <c r="C21" i="1"/>
  <c r="F20" i="1"/>
  <c r="I20" i="1" s="1"/>
  <c r="H20" i="1"/>
  <c r="H21" i="1" l="1"/>
  <c r="F21" i="1"/>
  <c r="I21" i="1" s="1"/>
  <c r="J20" i="1"/>
  <c r="J21" i="1" l="1"/>
  <c r="J22" i="1" s="1"/>
</calcChain>
</file>

<file path=xl/sharedStrings.xml><?xml version="1.0" encoding="utf-8"?>
<sst xmlns="http://schemas.openxmlformats.org/spreadsheetml/2006/main" count="19" uniqueCount="19">
  <si>
    <t>Annual payment(both alive)</t>
  </si>
  <si>
    <t>Spouse A</t>
  </si>
  <si>
    <t>Spouse B</t>
  </si>
  <si>
    <t>decreasing rate</t>
  </si>
  <si>
    <t>survival rate</t>
  </si>
  <si>
    <t>the live(s) survival probability n year(s) from now</t>
  </si>
  <si>
    <t>n(year(s))</t>
  </si>
  <si>
    <t>discount factor</t>
  </si>
  <si>
    <t>annual effective discount rate</t>
  </si>
  <si>
    <t>v</t>
  </si>
  <si>
    <t>PV of the annuity</t>
  </si>
  <si>
    <t>A_survival_cumulative_prob</t>
  </si>
  <si>
    <t>B_survival_cumulative_prob</t>
  </si>
  <si>
    <t>PV of the expected CF at 10000</t>
  </si>
  <si>
    <t xml:space="preserve">PV of the expected CF at half </t>
  </si>
  <si>
    <t>PV(total CF)</t>
  </si>
  <si>
    <t xml:space="preserve"> Spouse A survival per yr</t>
  </si>
  <si>
    <t xml:space="preserve"> Spouse B survival per yr</t>
  </si>
  <si>
    <t>A or B or both survived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</si>
</sst>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NumberFormat="1" applyFont="1"/>
    <xf numFmtId="44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6" sqref="H6"/>
    </sheetView>
  </sheetViews>
  <sheetFormatPr defaultRowHeight="15" x14ac:dyDescent="0.25"/>
  <cols>
    <col min="1" max="1" width="31.140625" customWidth="1"/>
    <col min="2" max="2" width="14.5703125" customWidth="1"/>
    <col min="4" max="4" width="14" customWidth="1"/>
    <col min="5" max="5" width="13.28515625" customWidth="1"/>
    <col min="6" max="6" width="12.140625" customWidth="1"/>
    <col min="8" max="8" width="20.42578125" customWidth="1"/>
    <col min="9" max="9" width="18.5703125" customWidth="1"/>
    <col min="10" max="10" width="12.5703125" bestFit="1" customWidth="1"/>
  </cols>
  <sheetData>
    <row r="1" spans="1:10" x14ac:dyDescent="0.25">
      <c r="A1" t="s">
        <v>0</v>
      </c>
      <c r="B1">
        <v>10000</v>
      </c>
      <c r="I1" t="s">
        <v>4</v>
      </c>
      <c r="J1" t="s">
        <v>3</v>
      </c>
    </row>
    <row r="2" spans="1:10" x14ac:dyDescent="0.25">
      <c r="A2" t="s">
        <v>8</v>
      </c>
      <c r="B2">
        <v>0.05</v>
      </c>
      <c r="H2" t="s">
        <v>1</v>
      </c>
      <c r="I2">
        <v>0.95</v>
      </c>
      <c r="J2">
        <v>0.02</v>
      </c>
    </row>
    <row r="3" spans="1:10" x14ac:dyDescent="0.25">
      <c r="A3" t="s">
        <v>9</v>
      </c>
      <c r="B3">
        <f>1-B2</f>
        <v>0.95</v>
      </c>
      <c r="H3" t="s">
        <v>2</v>
      </c>
      <c r="I3">
        <v>0.98</v>
      </c>
      <c r="J3">
        <v>0.01</v>
      </c>
    </row>
    <row r="5" spans="1:10" x14ac:dyDescent="0.25">
      <c r="B5" s="3" t="s">
        <v>5</v>
      </c>
      <c r="C5" s="3"/>
      <c r="D5" s="3"/>
      <c r="E5" s="3"/>
      <c r="F5" s="3"/>
    </row>
    <row r="6" spans="1:10" x14ac:dyDescent="0.25">
      <c r="A6" t="s">
        <v>6</v>
      </c>
      <c r="B6" t="s">
        <v>16</v>
      </c>
      <c r="C6" t="s">
        <v>11</v>
      </c>
      <c r="D6" t="s">
        <v>17</v>
      </c>
      <c r="E6" t="s">
        <v>12</v>
      </c>
      <c r="F6" t="s">
        <v>18</v>
      </c>
      <c r="G6" t="s">
        <v>7</v>
      </c>
      <c r="H6" t="s">
        <v>13</v>
      </c>
      <c r="I6" t="s">
        <v>14</v>
      </c>
      <c r="J6" t="s">
        <v>15</v>
      </c>
    </row>
    <row r="7" spans="1:10" x14ac:dyDescent="0.25">
      <c r="A7">
        <v>1</v>
      </c>
      <c r="B7">
        <f>I2</f>
        <v>0.95</v>
      </c>
      <c r="C7">
        <f>B7</f>
        <v>0.95</v>
      </c>
      <c r="D7">
        <f>I3</f>
        <v>0.98</v>
      </c>
      <c r="E7">
        <f>D7</f>
        <v>0.98</v>
      </c>
      <c r="F7">
        <f>1-(1-C7)*(1-E7)</f>
        <v>0.999</v>
      </c>
      <c r="G7">
        <f t="shared" ref="G7:G21" si="0">POWER($B$3,A7)</f>
        <v>0.95</v>
      </c>
      <c r="H7">
        <f t="shared" ref="H7:H21" si="1">C7*E7*$B$1*G7</f>
        <v>8844.5</v>
      </c>
      <c r="I7">
        <f t="shared" ref="I7:I21" si="2">(F7-C7*E7)*G7*$B$1*0.5</f>
        <v>323.00000000000028</v>
      </c>
      <c r="J7" s="1">
        <f>H7+I7</f>
        <v>9167.5</v>
      </c>
    </row>
    <row r="8" spans="1:10" x14ac:dyDescent="0.25">
      <c r="A8">
        <v>2</v>
      </c>
      <c r="B8">
        <f t="shared" ref="B8:B21" si="3">B7*(1-$J$2)</f>
        <v>0.93099999999999994</v>
      </c>
      <c r="C8">
        <f>C7*B8</f>
        <v>0.88444999999999985</v>
      </c>
      <c r="D8">
        <f t="shared" ref="D8:D21" si="4">D7*(1-$J$3)</f>
        <v>0.97019999999999995</v>
      </c>
      <c r="E8">
        <f>E7*D8</f>
        <v>0.95079599999999997</v>
      </c>
      <c r="F8">
        <f>1-(1-C8)*(1-E8)</f>
        <v>0.99431447780000004</v>
      </c>
      <c r="G8">
        <f t="shared" si="0"/>
        <v>0.90249999999999997</v>
      </c>
      <c r="H8">
        <f>C8*E8*$B$1*G8</f>
        <v>7589.4069878549972</v>
      </c>
      <c r="I8">
        <f t="shared" si="2"/>
        <v>692.14058714500118</v>
      </c>
      <c r="J8" s="1">
        <f t="shared" ref="J8:J21" si="5">H8+I8</f>
        <v>8281.5475749999987</v>
      </c>
    </row>
    <row r="9" spans="1:10" x14ac:dyDescent="0.25">
      <c r="A9">
        <v>3</v>
      </c>
      <c r="B9">
        <f t="shared" si="3"/>
        <v>0.91237999999999997</v>
      </c>
      <c r="C9">
        <f>C8*B9</f>
        <v>0.80695449099999983</v>
      </c>
      <c r="D9">
        <f t="shared" si="4"/>
        <v>0.96049799999999996</v>
      </c>
      <c r="E9">
        <f t="shared" ref="E9:E21" si="6">E8*D9</f>
        <v>0.91323765640799992</v>
      </c>
      <c r="F9">
        <f>1-(1-C9)*(1-E9)</f>
        <v>0.98325091921924945</v>
      </c>
      <c r="G9">
        <f t="shared" si="0"/>
        <v>0.85737499999999989</v>
      </c>
      <c r="H9">
        <f t="shared" si="1"/>
        <v>6318.3498551832972</v>
      </c>
      <c r="I9">
        <f t="shared" si="2"/>
        <v>1055.898856736371</v>
      </c>
      <c r="J9" s="1">
        <f t="shared" si="5"/>
        <v>7374.2487119196685</v>
      </c>
    </row>
    <row r="10" spans="1:10" x14ac:dyDescent="0.25">
      <c r="A10">
        <v>4</v>
      </c>
      <c r="B10">
        <f t="shared" si="3"/>
        <v>0.89413239999999994</v>
      </c>
      <c r="C10">
        <f t="shared" ref="C10:C21" si="7">C9*B10</f>
        <v>0.72152415572860817</v>
      </c>
      <c r="D10">
        <f t="shared" si="4"/>
        <v>0.95089301999999998</v>
      </c>
      <c r="E10">
        <f t="shared" si="6"/>
        <v>0.86839131307952533</v>
      </c>
      <c r="F10">
        <f t="shared" ref="F10:F20" si="8">1-(1-C10)*(1-E10)</f>
        <v>0.96335015979637151</v>
      </c>
      <c r="G10">
        <f t="shared" si="0"/>
        <v>0.81450624999999999</v>
      </c>
      <c r="H10">
        <f t="shared" si="1"/>
        <v>5103.4136022326147</v>
      </c>
      <c r="I10">
        <f t="shared" si="2"/>
        <v>1371.5668293469093</v>
      </c>
      <c r="J10" s="1">
        <f t="shared" si="5"/>
        <v>6474.9804315795245</v>
      </c>
    </row>
    <row r="11" spans="1:10" x14ac:dyDescent="0.25">
      <c r="A11">
        <v>5</v>
      </c>
      <c r="B11">
        <f t="shared" si="3"/>
        <v>0.87624975199999988</v>
      </c>
      <c r="C11">
        <f t="shared" si="7"/>
        <v>0.6322353625192022</v>
      </c>
      <c r="D11">
        <f t="shared" si="4"/>
        <v>0.94138408979999999</v>
      </c>
      <c r="E11">
        <f t="shared" si="6"/>
        <v>0.81748976585359578</v>
      </c>
      <c r="F11">
        <f t="shared" si="8"/>
        <v>0.93287918990261209</v>
      </c>
      <c r="G11">
        <f t="shared" si="0"/>
        <v>0.77378093749999999</v>
      </c>
      <c r="H11">
        <f t="shared" si="1"/>
        <v>3999.2553481252771</v>
      </c>
      <c r="I11">
        <f t="shared" si="2"/>
        <v>1609.5929966227798</v>
      </c>
      <c r="J11" s="1">
        <f t="shared" si="5"/>
        <v>5608.8483447480567</v>
      </c>
    </row>
    <row r="12" spans="1:10" x14ac:dyDescent="0.25">
      <c r="A12">
        <v>6</v>
      </c>
      <c r="B12">
        <f t="shared" si="3"/>
        <v>0.85872475695999984</v>
      </c>
      <c r="C12">
        <f t="shared" si="7"/>
        <v>0.54291615802081927</v>
      </c>
      <c r="D12">
        <f t="shared" si="4"/>
        <v>0.93197024890199998</v>
      </c>
      <c r="E12">
        <f t="shared" si="6"/>
        <v>0.76187614055741337</v>
      </c>
      <c r="F12">
        <f t="shared" si="8"/>
        <v>0.89115743145907211</v>
      </c>
      <c r="G12">
        <f t="shared" si="0"/>
        <v>0.73509189062499991</v>
      </c>
      <c r="H12">
        <f t="shared" si="1"/>
        <v>3040.5963649904434</v>
      </c>
      <c r="I12">
        <f t="shared" si="2"/>
        <v>1755.1148231836189</v>
      </c>
      <c r="J12" s="1">
        <f t="shared" si="5"/>
        <v>4795.711188174062</v>
      </c>
    </row>
    <row r="13" spans="1:10" x14ac:dyDescent="0.25">
      <c r="A13">
        <v>7</v>
      </c>
      <c r="B13">
        <f t="shared" si="3"/>
        <v>0.84155026182079984</v>
      </c>
      <c r="C13">
        <f t="shared" si="7"/>
        <v>0.45689123492916317</v>
      </c>
      <c r="D13">
        <f t="shared" si="4"/>
        <v>0.92265054641297994</v>
      </c>
      <c r="E13">
        <f t="shared" si="6"/>
        <v>0.70294543738430981</v>
      </c>
      <c r="F13">
        <f t="shared" si="8"/>
        <v>0.83866706333913488</v>
      </c>
      <c r="G13">
        <f t="shared" si="0"/>
        <v>0.69833729609374995</v>
      </c>
      <c r="H13">
        <f t="shared" si="1"/>
        <v>2242.8471631862622</v>
      </c>
      <c r="I13">
        <f t="shared" si="2"/>
        <v>1806.9388650825547</v>
      </c>
      <c r="J13" s="1">
        <f t="shared" si="5"/>
        <v>4049.7860282688171</v>
      </c>
    </row>
    <row r="14" spans="1:10" x14ac:dyDescent="0.25">
      <c r="A14">
        <v>8</v>
      </c>
      <c r="B14">
        <f t="shared" si="3"/>
        <v>0.82471925658438383</v>
      </c>
      <c r="C14">
        <f t="shared" si="7"/>
        <v>0.37680699961070052</v>
      </c>
      <c r="D14">
        <f t="shared" si="4"/>
        <v>0.9134240409488501</v>
      </c>
      <c r="E14">
        <f t="shared" si="6"/>
        <v>0.64208726198213317</v>
      </c>
      <c r="F14">
        <f t="shared" si="8"/>
        <v>0.77695128691709625</v>
      </c>
      <c r="G14">
        <f t="shared" si="0"/>
        <v>0.66342043128906247</v>
      </c>
      <c r="H14">
        <f t="shared" si="1"/>
        <v>1605.0991260673645</v>
      </c>
      <c r="I14">
        <f t="shared" si="2"/>
        <v>1774.6772262519783</v>
      </c>
      <c r="J14" s="1">
        <f t="shared" si="5"/>
        <v>3379.7763523193425</v>
      </c>
    </row>
    <row r="15" spans="1:10" x14ac:dyDescent="0.25">
      <c r="A15">
        <v>9</v>
      </c>
      <c r="B15">
        <f t="shared" si="3"/>
        <v>0.80822487145269617</v>
      </c>
      <c r="C15">
        <f t="shared" si="7"/>
        <v>0.30454478882283459</v>
      </c>
      <c r="D15">
        <f t="shared" si="4"/>
        <v>0.90428980053936159</v>
      </c>
      <c r="E15">
        <f t="shared" si="6"/>
        <v>0.58063296206668802</v>
      </c>
      <c r="F15">
        <f t="shared" si="8"/>
        <v>0.70834900807334611</v>
      </c>
      <c r="G15">
        <f t="shared" si="0"/>
        <v>0.6302494097246093</v>
      </c>
      <c r="H15">
        <f t="shared" si="1"/>
        <v>1114.4621078223995</v>
      </c>
      <c r="I15">
        <f t="shared" si="2"/>
        <v>1674.9516671749948</v>
      </c>
      <c r="J15" s="1">
        <f t="shared" si="5"/>
        <v>2789.4137749973943</v>
      </c>
    </row>
    <row r="16" spans="1:10" x14ac:dyDescent="0.25">
      <c r="A16">
        <v>10</v>
      </c>
      <c r="B16">
        <f t="shared" si="3"/>
        <v>0.79206037402364227</v>
      </c>
      <c r="C16">
        <f t="shared" si="7"/>
        <v>0.24121785934196552</v>
      </c>
      <c r="D16">
        <f t="shared" si="4"/>
        <v>0.89524690253396799</v>
      </c>
      <c r="E16">
        <f t="shared" si="6"/>
        <v>0.51980986079932534</v>
      </c>
      <c r="F16">
        <f t="shared" si="8"/>
        <v>0.63564029825443247</v>
      </c>
      <c r="G16">
        <f t="shared" si="0"/>
        <v>0.5987369392383789</v>
      </c>
      <c r="H16">
        <f t="shared" si="1"/>
        <v>750.74081199528871</v>
      </c>
      <c r="I16">
        <f t="shared" si="2"/>
        <v>1527.5362271695014</v>
      </c>
      <c r="J16" s="1">
        <f t="shared" si="5"/>
        <v>2278.27703916479</v>
      </c>
    </row>
    <row r="17" spans="1:10" x14ac:dyDescent="0.25">
      <c r="A17">
        <v>11</v>
      </c>
      <c r="B17">
        <f t="shared" si="3"/>
        <v>0.77621916654316936</v>
      </c>
      <c r="C17">
        <f t="shared" si="7"/>
        <v>0.18723792573374792</v>
      </c>
      <c r="D17">
        <f t="shared" si="4"/>
        <v>0.88629443350862835</v>
      </c>
      <c r="E17">
        <f t="shared" si="6"/>
        <v>0.46070458610933701</v>
      </c>
      <c r="F17">
        <f t="shared" si="8"/>
        <v>0.56168114076394793</v>
      </c>
      <c r="G17">
        <f t="shared" si="0"/>
        <v>0.56880009227645989</v>
      </c>
      <c r="H17">
        <f t="shared" si="1"/>
        <v>490.65475829707145</v>
      </c>
      <c r="I17">
        <f t="shared" si="2"/>
        <v>1352.0940443338686</v>
      </c>
      <c r="J17" s="1">
        <f t="shared" si="5"/>
        <v>1842.7488026309402</v>
      </c>
    </row>
    <row r="18" spans="1:10" x14ac:dyDescent="0.25">
      <c r="A18">
        <v>12</v>
      </c>
      <c r="B18">
        <f t="shared" si="3"/>
        <v>0.76069478321230599</v>
      </c>
      <c r="C18">
        <f t="shared" si="7"/>
        <v>0.14243091332515523</v>
      </c>
      <c r="D18">
        <f t="shared" si="4"/>
        <v>0.87743148917354208</v>
      </c>
      <c r="E18">
        <f t="shared" si="6"/>
        <v>0.40423671105899595</v>
      </c>
      <c r="F18">
        <f t="shared" si="8"/>
        <v>0.48909182042846155</v>
      </c>
      <c r="G18">
        <f t="shared" si="0"/>
        <v>0.54036008766263688</v>
      </c>
      <c r="H18">
        <f t="shared" si="1"/>
        <v>311.11666472743269</v>
      </c>
      <c r="I18">
        <f t="shared" si="2"/>
        <v>1165.8701624452945</v>
      </c>
      <c r="J18" s="1">
        <f t="shared" si="5"/>
        <v>1476.9868271727271</v>
      </c>
    </row>
    <row r="19" spans="1:10" x14ac:dyDescent="0.25">
      <c r="A19">
        <v>13</v>
      </c>
      <c r="B19">
        <f t="shared" si="3"/>
        <v>0.74548088754805986</v>
      </c>
      <c r="C19">
        <f t="shared" si="7"/>
        <v>0.10617952367991751</v>
      </c>
      <c r="D19">
        <f t="shared" si="4"/>
        <v>0.86865717428180667</v>
      </c>
      <c r="E19">
        <f t="shared" si="6"/>
        <v>0.35114311916947855</v>
      </c>
      <c r="F19">
        <f t="shared" si="8"/>
        <v>0.42003843371250027</v>
      </c>
      <c r="G19">
        <f t="shared" si="0"/>
        <v>0.51334208327950503</v>
      </c>
      <c r="H19">
        <f t="shared" si="1"/>
        <v>191.39553591762817</v>
      </c>
      <c r="I19">
        <f t="shared" si="2"/>
        <v>982.41925513836179</v>
      </c>
      <c r="J19" s="1">
        <f t="shared" si="5"/>
        <v>1173.8147910559899</v>
      </c>
    </row>
    <row r="20" spans="1:10" x14ac:dyDescent="0.25">
      <c r="A20">
        <v>14</v>
      </c>
      <c r="B20">
        <f t="shared" si="3"/>
        <v>0.73057126979709863</v>
      </c>
      <c r="C20">
        <f t="shared" si="7"/>
        <v>7.7571709441288439E-2</v>
      </c>
      <c r="D20">
        <f t="shared" si="4"/>
        <v>0.8599706025389886</v>
      </c>
      <c r="E20">
        <f t="shared" si="6"/>
        <v>0.30197275976959637</v>
      </c>
      <c r="F20">
        <f t="shared" si="8"/>
        <v>0.35611992603085363</v>
      </c>
      <c r="G20">
        <f t="shared" si="0"/>
        <v>0.48767497911552976</v>
      </c>
      <c r="H20">
        <f t="shared" si="1"/>
        <v>114.23563606112504</v>
      </c>
      <c r="I20">
        <f t="shared" si="2"/>
        <v>811.2360694180403</v>
      </c>
      <c r="J20" s="1">
        <f t="shared" si="5"/>
        <v>925.47170547916539</v>
      </c>
    </row>
    <row r="21" spans="1:10" x14ac:dyDescent="0.25">
      <c r="A21">
        <v>15</v>
      </c>
      <c r="B21">
        <f t="shared" si="3"/>
        <v>0.71595984440115668</v>
      </c>
      <c r="C21">
        <f t="shared" si="7"/>
        <v>5.5538229021516609E-2</v>
      </c>
      <c r="D21">
        <f t="shared" si="4"/>
        <v>0.85137089651359876</v>
      </c>
      <c r="E21">
        <f t="shared" si="6"/>
        <v>0.25709081920772686</v>
      </c>
      <c r="F21">
        <f>1-(1-C21)*(1-E21)</f>
        <v>0.29835067943275539</v>
      </c>
      <c r="G21">
        <f t="shared" si="0"/>
        <v>0.46329123015975332</v>
      </c>
      <c r="H21">
        <f t="shared" si="1"/>
        <v>66.150430443995873</v>
      </c>
      <c r="I21">
        <f t="shared" si="2"/>
        <v>658.04105124499938</v>
      </c>
      <c r="J21" s="1">
        <f t="shared" si="5"/>
        <v>724.19148168899528</v>
      </c>
    </row>
    <row r="22" spans="1:10" x14ac:dyDescent="0.25">
      <c r="H22" s="4" t="s">
        <v>10</v>
      </c>
      <c r="I22" s="4"/>
      <c r="J22" s="2">
        <f>SUM(J7:J21)</f>
        <v>60343.303054199474</v>
      </c>
    </row>
  </sheetData>
  <mergeCells count="2">
    <mergeCell ref="B5:F5"/>
    <mergeCell ref="H22:I22"/>
  </mergeCells>
  <pageMargins left="0.7" right="0.7" top="0.75" bottom="0.75" header="0.3" footer="0.3"/>
  <ignoredErrors>
    <ignoredError sqref="D7: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 Yu</dc:creator>
  <cp:lastModifiedBy>Chenxi Yu</cp:lastModifiedBy>
  <dcterms:created xsi:type="dcterms:W3CDTF">2015-12-26T22:41:43Z</dcterms:created>
  <dcterms:modified xsi:type="dcterms:W3CDTF">2015-12-28T17:28:45Z</dcterms:modified>
</cp:coreProperties>
</file>