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6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7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8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9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10.xml" ContentType="application/vnd.openxmlformats-officedocument.drawing+xml"/>
  <Override PartName="/xl/ctrlProps/ctrlProp26.xml" ContentType="application/vnd.ms-excel.controlproperties+xml"/>
  <Override PartName="/xl/drawings/drawing11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1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1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Eric\Dropbox (EZTech)\EZTech-Desenvolvimento\INTEGRACAO\Planilha de Homologacao de Integracao\"/>
    </mc:Choice>
  </mc:AlternateContent>
  <bookViews>
    <workbookView xWindow="0" yWindow="0" windowWidth="20490" windowHeight="7755" tabRatio="776" activeTab="1"/>
  </bookViews>
  <sheets>
    <sheet name="Main" sheetId="12" r:id="rId1"/>
    <sheet name="Basic Required" sheetId="13" r:id="rId2"/>
    <sheet name="Basic Good Practice" sheetId="5" r:id="rId3"/>
    <sheet name="Deliveries Reading" sheetId="8" r:id="rId4"/>
    <sheet name="Pump Basic Control" sheetId="21" r:id="rId5"/>
    <sheet name="Pump Authorize Control" sheetId="10" r:id="rId6"/>
    <sheet name="Pump Price Control" sheetId="20" r:id="rId7"/>
    <sheet name="Reading Cards Attendant" sheetId="14" r:id="rId8"/>
    <sheet name="Register Attendant" sheetId="15" r:id="rId9"/>
    <sheet name="Reading Cards Client" sheetId="16" r:id="rId10"/>
    <sheet name="Register Client" sheetId="17" r:id="rId11"/>
    <sheet name="Tanks and Sensors Reading" sheetId="18" r:id="rId12"/>
    <sheet name="General Configuration Facility" sheetId="19" r:id="rId13"/>
  </sheets>
  <externalReferences>
    <externalReference r:id="rId14"/>
  </externalReferences>
  <definedNames>
    <definedName name="_xlnm._FilterDatabase" localSheetId="3" hidden="1">'Deliveries Reading'!$D$5:$H$5</definedName>
    <definedName name="_xlnm._FilterDatabase" localSheetId="12" hidden="1">'General Configuration Facility'!$D$5:$H$5</definedName>
    <definedName name="_xlnm._FilterDatabase" localSheetId="5" hidden="1">'Pump Authorize Control'!$D$5:$H$5</definedName>
    <definedName name="_xlnm._FilterDatabase" localSheetId="4" hidden="1">'Pump Basic Control'!$D$5:$H$5</definedName>
    <definedName name="_xlnm._FilterDatabase" localSheetId="6" hidden="1">'Pump Price Control'!$D$5:$H$5</definedName>
    <definedName name="_xlnm._FilterDatabase" localSheetId="7" hidden="1">'Reading Cards Attendant'!$D$5:$H$5</definedName>
    <definedName name="_xlnm._FilterDatabase" localSheetId="9" hidden="1">'Reading Cards Client'!$D$5:$H$5</definedName>
    <definedName name="_xlnm._FilterDatabase" localSheetId="8" hidden="1">'Register Attendant'!$D$5:$H$5</definedName>
    <definedName name="_xlnm._FilterDatabase" localSheetId="10" hidden="1">'Register Client'!$D$5:$H$5</definedName>
    <definedName name="_xlnm._FilterDatabase" localSheetId="11" hidden="1">'Tanks and Sensors Reading'!$D$5:$H$5</definedName>
    <definedName name="_xlnm.Print_Area" localSheetId="2">'[1]Medication Data Entry'!$C:$I</definedName>
    <definedName name="_xlnm.Print_Area" localSheetId="1">'[1]Medication Data Entry'!$C:$I</definedName>
    <definedName name="_xlnm.Print_Area" localSheetId="3">'[1]Medication Data Entry'!$C:$I</definedName>
    <definedName name="_xlnm.Print_Area" localSheetId="12">'[1]Medication Data Entry'!$C:$I</definedName>
    <definedName name="_xlnm.Print_Area" localSheetId="0">'[1]Medication Data Entry'!$C:$I</definedName>
    <definedName name="_xlnm.Print_Area" localSheetId="5">'[1]Medication Data Entry'!$C:$I</definedName>
    <definedName name="_xlnm.Print_Area" localSheetId="4">'[1]Medication Data Entry'!$C:$I</definedName>
    <definedName name="_xlnm.Print_Area" localSheetId="6">'[1]Medication Data Entry'!$C:$I</definedName>
    <definedName name="_xlnm.Print_Area" localSheetId="7">'[1]Medication Data Entry'!$C:$I</definedName>
    <definedName name="_xlnm.Print_Area" localSheetId="9">'[1]Medication Data Entry'!$C:$I</definedName>
    <definedName name="_xlnm.Print_Area" localSheetId="8">'[1]Medication Data Entry'!$C:$I</definedName>
    <definedName name="_xlnm.Print_Area" localSheetId="10">'[1]Medication Data Entry'!$C:$I</definedName>
    <definedName name="_xlnm.Print_Area" localSheetId="11">'[1]Medication Data Entry'!$C:$I</definedName>
    <definedName name="ListaMeds" localSheetId="1">#REF!</definedName>
    <definedName name="ListaMeds" localSheetId="12">#REF!</definedName>
    <definedName name="ListaMeds" localSheetId="0">#REF!</definedName>
    <definedName name="ListaMeds" localSheetId="4">#REF!</definedName>
    <definedName name="ListaMeds" localSheetId="6">#REF!</definedName>
    <definedName name="ListaMeds" localSheetId="7">#REF!</definedName>
    <definedName name="ListaMeds" localSheetId="9">#REF!</definedName>
    <definedName name="ListaMeds" localSheetId="8">#REF!</definedName>
    <definedName name="ListaMeds" localSheetId="10">#REF!</definedName>
    <definedName name="ListaMeds" localSheetId="11">#REF!</definedName>
    <definedName name="ListaMeds">#REF!</definedName>
    <definedName name="NúmeroGrade">9.9999E+307</definedName>
    <definedName name="_xlnm.Print_Titles" localSheetId="2">'[1]Medication Data Entry'!$4:$4</definedName>
    <definedName name="_xlnm.Print_Titles" localSheetId="1">'[1]Medication Data Entry'!$4:$4</definedName>
    <definedName name="_xlnm.Print_Titles" localSheetId="3">'[1]Medication Data Entry'!$4:$4</definedName>
    <definedName name="_xlnm.Print_Titles" localSheetId="12">'[1]Medication Data Entry'!$4:$4</definedName>
    <definedName name="_xlnm.Print_Titles" localSheetId="0">'[1]Medication Data Entry'!$4:$4</definedName>
    <definedName name="_xlnm.Print_Titles" localSheetId="5">'[1]Medication Data Entry'!$4:$4</definedName>
    <definedName name="_xlnm.Print_Titles" localSheetId="4">'[1]Medication Data Entry'!$4:$4</definedName>
    <definedName name="_xlnm.Print_Titles" localSheetId="6">'[1]Medication Data Entry'!$4:$4</definedName>
    <definedName name="_xlnm.Print_Titles" localSheetId="7">'[1]Medication Data Entry'!$4:$4</definedName>
    <definedName name="_xlnm.Print_Titles" localSheetId="9">'[1]Medication Data Entry'!$4:$4</definedName>
    <definedName name="_xlnm.Print_Titles" localSheetId="8">'[1]Medication Data Entry'!$4:$4</definedName>
    <definedName name="_xlnm.Print_Titles" localSheetId="10">'[1]Medication Data Entry'!$4:$4</definedName>
    <definedName name="_xlnm.Print_Titles" localSheetId="11">'[1]Medication Data Entry'!$4:$4</definedName>
    <definedName name="ÚltimaLinha" localSheetId="1">MATCH([0]!NúmeroGrade,'Basic Required'!$C:$C)</definedName>
    <definedName name="ÚltimaLinha" localSheetId="3">MATCH([0]!NúmeroGrade,'Deliveries Reading'!$C:$C)</definedName>
    <definedName name="ÚltimaLinha" localSheetId="12">MATCH([0]!NúmeroGrade,'General Configuration Facility'!$C:$C)</definedName>
    <definedName name="ÚltimaLinha" localSheetId="0">MATCH([0]!NúmeroGrade,Main!$C:$C)</definedName>
    <definedName name="ÚltimaLinha" localSheetId="5">MATCH([0]!NúmeroGrade,'Pump Authorize Control'!$C:$C)</definedName>
    <definedName name="ÚltimaLinha" localSheetId="4">MATCH([0]!NúmeroGrade,'Pump Basic Control'!$C:$C)</definedName>
    <definedName name="ÚltimaLinha" localSheetId="6">MATCH([0]!NúmeroGrade,'Pump Price Control'!$C:$C)</definedName>
    <definedName name="ÚltimaLinha" localSheetId="7">MATCH([0]!NúmeroGrade,'Reading Cards Attendant'!$C:$C)</definedName>
    <definedName name="ÚltimaLinha" localSheetId="9">MATCH([0]!NúmeroGrade,'Reading Cards Client'!$C:$C)</definedName>
    <definedName name="ÚltimaLinha" localSheetId="8">MATCH([0]!NúmeroGrade,'Register Attendant'!$C:$C)</definedName>
    <definedName name="ÚltimaLinha" localSheetId="10">MATCH([0]!NúmeroGrade,'Register Client'!$C:$C)</definedName>
    <definedName name="ÚltimaLinha" localSheetId="11">MATCH([0]!NúmeroGrade,'Tanks and Sensors Reading'!$C:$C)</definedName>
    <definedName name="ÚltimaLinha">MATCH(NúmeroGrade,'Basic Good Practice'!$C:$C)</definedName>
  </definedNames>
  <calcPr calcId="152511"/>
</workbook>
</file>

<file path=xl/calcChain.xml><?xml version="1.0" encoding="utf-8"?>
<calcChain xmlns="http://schemas.openxmlformats.org/spreadsheetml/2006/main">
  <c r="F19" i="12" l="1"/>
  <c r="F18" i="12"/>
  <c r="F21" i="12"/>
  <c r="F20" i="12"/>
  <c r="F17" i="12"/>
  <c r="F16" i="12"/>
  <c r="F15" i="12"/>
  <c r="F14" i="12"/>
  <c r="F13" i="12"/>
  <c r="F12" i="12"/>
  <c r="F11" i="12"/>
  <c r="F10" i="12"/>
  <c r="H10" i="21"/>
  <c r="G5" i="21"/>
  <c r="F5" i="21"/>
  <c r="E5" i="21"/>
  <c r="D5" i="21"/>
  <c r="F4" i="21"/>
  <c r="D4" i="21"/>
  <c r="H3" i="21"/>
  <c r="F3" i="21"/>
  <c r="D3" i="21"/>
  <c r="D2" i="21"/>
  <c r="G5" i="20"/>
  <c r="F5" i="20"/>
  <c r="E5" i="20"/>
  <c r="D5" i="20"/>
  <c r="F4" i="20"/>
  <c r="D4" i="20"/>
  <c r="H3" i="20"/>
  <c r="F3" i="20"/>
  <c r="D3" i="20"/>
  <c r="D2" i="20"/>
  <c r="H7" i="14" l="1"/>
  <c r="G5" i="19"/>
  <c r="F5" i="19"/>
  <c r="E5" i="19"/>
  <c r="D5" i="19"/>
  <c r="F4" i="19"/>
  <c r="D4" i="19"/>
  <c r="H3" i="19"/>
  <c r="F3" i="19"/>
  <c r="D3" i="19"/>
  <c r="D2" i="19"/>
  <c r="G5" i="18"/>
  <c r="F5" i="18"/>
  <c r="E5" i="18"/>
  <c r="D5" i="18"/>
  <c r="F4" i="18"/>
  <c r="D4" i="18"/>
  <c r="H3" i="18"/>
  <c r="F3" i="18"/>
  <c r="D3" i="18"/>
  <c r="D2" i="18"/>
  <c r="G5" i="17"/>
  <c r="F5" i="17"/>
  <c r="E5" i="17"/>
  <c r="D5" i="17"/>
  <c r="F4" i="17"/>
  <c r="D4" i="17"/>
  <c r="H3" i="17"/>
  <c r="F3" i="17"/>
  <c r="D3" i="17"/>
  <c r="D2" i="17"/>
  <c r="H9" i="16"/>
  <c r="G5" i="16"/>
  <c r="F5" i="16"/>
  <c r="E5" i="16"/>
  <c r="D5" i="16"/>
  <c r="F4" i="16"/>
  <c r="D4" i="16"/>
  <c r="H3" i="16"/>
  <c r="F3" i="16"/>
  <c r="D3" i="16"/>
  <c r="D2" i="16"/>
  <c r="H10" i="15"/>
  <c r="G5" i="15"/>
  <c r="F5" i="15"/>
  <c r="E5" i="15"/>
  <c r="D5" i="15"/>
  <c r="F4" i="15"/>
  <c r="D4" i="15"/>
  <c r="H3" i="15"/>
  <c r="F3" i="15"/>
  <c r="D3" i="15"/>
  <c r="D2" i="15"/>
  <c r="H12" i="14"/>
  <c r="G5" i="14"/>
  <c r="F5" i="14"/>
  <c r="E5" i="14"/>
  <c r="D5" i="14"/>
  <c r="F4" i="14"/>
  <c r="D4" i="14"/>
  <c r="H3" i="14"/>
  <c r="F3" i="14"/>
  <c r="D3" i="14"/>
  <c r="D2" i="14"/>
  <c r="F4" i="13"/>
  <c r="D4" i="13"/>
  <c r="H3" i="13"/>
  <c r="F3" i="13"/>
  <c r="D3" i="13"/>
  <c r="H3" i="10" l="1"/>
  <c r="F3" i="10"/>
  <c r="D3" i="10"/>
  <c r="F4" i="10"/>
  <c r="D4" i="10"/>
  <c r="F4" i="5"/>
  <c r="D4" i="5"/>
  <c r="H3" i="5"/>
  <c r="F3" i="5"/>
  <c r="D3" i="5"/>
  <c r="H3" i="8"/>
  <c r="F4" i="8"/>
  <c r="F3" i="8"/>
  <c r="D3" i="8"/>
  <c r="D4" i="8"/>
  <c r="G5" i="10" l="1"/>
  <c r="F5" i="10"/>
  <c r="E5" i="10"/>
  <c r="D5" i="10"/>
  <c r="D2" i="10"/>
  <c r="D2" i="8"/>
  <c r="G5" i="8"/>
  <c r="F5" i="8"/>
  <c r="E5" i="8"/>
  <c r="D5" i="8"/>
  <c r="G3" i="18"/>
  <c r="G3" i="21"/>
  <c r="G3" i="20"/>
  <c r="G3" i="19"/>
  <c r="G3" i="17"/>
  <c r="G3" i="10"/>
  <c r="G3" i="14"/>
  <c r="G3" i="8"/>
  <c r="G3" i="16"/>
  <c r="G3" i="5"/>
  <c r="G3" i="15"/>
  <c r="G4" i="16"/>
  <c r="G4" i="8"/>
  <c r="G4" i="14"/>
  <c r="G4" i="19"/>
  <c r="G4" i="20"/>
  <c r="G4" i="15"/>
  <c r="G4" i="21"/>
  <c r="G4" i="17"/>
  <c r="G4" i="10"/>
  <c r="G4" i="5"/>
  <c r="G4" i="18"/>
  <c r="G4" i="13"/>
  <c r="G3" i="13"/>
</calcChain>
</file>

<file path=xl/comments1.xml><?xml version="1.0" encoding="utf-8"?>
<comments xmlns="http://schemas.openxmlformats.org/spreadsheetml/2006/main">
  <authors>
    <author>Eric</author>
  </authors>
  <commentList>
    <comment ref="F7" authorId="0" shapeId="0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How to check if the customer has logged out:
Open the client log within [C: \ EZForecourt \ Log] in EZClientXXX.LOO where X = client ID. Verify that the ClientLogoff XXX logged off message appeared stating that the client has logged off correctly.</t>
        </r>
      </text>
    </comment>
  </commentList>
</comments>
</file>

<file path=xl/comments2.xml><?xml version="1.0" encoding="utf-8"?>
<comments xmlns="http://schemas.openxmlformats.org/spreadsheetml/2006/main">
  <authors>
    <author>Eric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https://github.com/EZTechBrasil/EZTechInstalls/raw/master/EZForecourt%20Plus%2022b07.exe</t>
        </r>
      </text>
    </comment>
    <comment ref="E8" authorId="0" shapeId="0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The license key can be changed through EZTelnet.exe [C: \ EZServerCE \ EZTelnet] with the EZLicense command.</t>
        </r>
      </text>
    </comment>
  </commentList>
</comments>
</file>

<file path=xl/sharedStrings.xml><?xml version="1.0" encoding="utf-8"?>
<sst xmlns="http://schemas.openxmlformats.org/spreadsheetml/2006/main" count="158" uniqueCount="134">
  <si>
    <t>OK?</t>
  </si>
  <si>
    <t>Date / Time Update</t>
  </si>
  <si>
    <t>Make a delivery, go back 1 hour from the computer, make another delivery and compare the two.</t>
  </si>
  <si>
    <t>It is expected that the deliveries will have the difference of 1 hour between them.</t>
  </si>
  <si>
    <t>Version Compatibility</t>
  </si>
  <si>
    <t>Install a lower version of EZTech and run the management system.</t>
  </si>
  <si>
    <t>The management system should notify the user about the minimum version of EZTech compatible.</t>
  </si>
  <si>
    <t>Loss of Connection with EZTech</t>
  </si>
  <si>
    <t>Disconnect the EZTech communication network cable. Wait 30 seconds and connect again.</t>
  </si>
  <si>
    <t>The management system should automatically connect to the EZTech after the communication resumes.</t>
  </si>
  <si>
    <t>Disconnection with EZTech</t>
  </si>
  <si>
    <t>Finalize the management system.</t>
  </si>
  <si>
    <t>The management system is expected to be properly disconnected from the EZTech. Even if this finalization is by mistake.</t>
  </si>
  <si>
    <t>License Verification</t>
  </si>
  <si>
    <t>Change the EZTech license key with the test key sent by e-mail.</t>
  </si>
  <si>
    <t>The management system is expected to report that the license is not valid for the full operation of the system.</t>
  </si>
  <si>
    <t>Integrity of Delivery Data</t>
  </si>
  <si>
    <t>Simulate a delivery and collect it with the management system, compare the data with that shown in the pump simulator.</t>
  </si>
  <si>
    <t>The data must be equal, from value, volume and price per liter.</t>
  </si>
  <si>
    <t>Reading of Pending Deliveries</t>
  </si>
  <si>
    <t>Simulate 10 deliveries with the management system off. Start the management system.</t>
  </si>
  <si>
    <t>All 10 deliveries must be captured.</t>
  </si>
  <si>
    <t>Deliveriy Gauge</t>
  </si>
  <si>
    <t>The management system should treat that delivery as a gauge.</t>
  </si>
  <si>
    <t>Preset Delivery</t>
  </si>
  <si>
    <t>Make a delivery by setting in the management system a limit value or volume that will automatically close that delivery.</t>
  </si>
  <si>
    <t>It is expected that the delivery will be finalized upon arriving at the value or volume predefined by the management system.</t>
  </si>
  <si>
    <t>Post-Delivery Etotals</t>
  </si>
  <si>
    <t>Volume ETotals should be exactly the same as the related hose.</t>
  </si>
  <si>
    <t>Price Change per Hose</t>
  </si>
  <si>
    <t>Change the unit price of the hose through the management system.
Make a delivery.</t>
  </si>
  <si>
    <t>The price of the delivery should be the new price defined.</t>
  </si>
  <si>
    <t>Price Change per Grade</t>
  </si>
  <si>
    <t>Change the unit price of the grade through the management system.
Make a delivery.</t>
  </si>
  <si>
    <t>Change to Secondary Price</t>
  </si>
  <si>
    <t>Register a secondary price on a hose by the management system.
Change the hose setting to use the secondary price.
Simulate the filling in that hose.</t>
  </si>
  <si>
    <t>The price of the delivery should be based on the secondary price defined.</t>
  </si>
  <si>
    <t>Disable of the hose</t>
  </si>
  <si>
    <t>Disable a hose through the management system.
Simulate a delivery.</t>
  </si>
  <si>
    <t>The pump must not allow the initialization of the delivery even with the use of card.</t>
  </si>
  <si>
    <t>Activation of the hose</t>
  </si>
  <si>
    <t>Activate the hose that was disabled in the above test.
Simulate a delivery.</t>
  </si>
  <si>
    <t>The pump should allow the release normally with the use of the card.</t>
  </si>
  <si>
    <t>Check de Attendant</t>
  </si>
  <si>
    <t>Simulate a delivery using a attendant card.</t>
  </si>
  <si>
    <t>The identification of the attendant who made the release of the pump should appear in the management system.</t>
  </si>
  <si>
    <t>Attendant Registration</t>
  </si>
  <si>
    <t>Register attendants through one management system.
Simulate a delivery using the registered attendance card.</t>
  </si>
  <si>
    <t>Release of the pump shall be permitted with the use of that card.</t>
  </si>
  <si>
    <t>Delete Attendant</t>
  </si>
  <si>
    <t>Exclude a registered attendant through the management system.
Simulate a delivery using the excluded attendant card.</t>
  </si>
  <si>
    <t>The release of the pump should not be permitted with the use of that card and the management system should inform the reason for non-release.</t>
  </si>
  <si>
    <t>Tank Reading</t>
  </si>
  <si>
    <t>Decrease a small amount of product volume from one of the tanks using the tank simulator.</t>
  </si>
  <si>
    <t>Compare the volume of product of that tank before and after the change in the simulator, that volume must have been modified.</t>
  </si>
  <si>
    <t>Fuel Delivery in the Tank</t>
  </si>
  <si>
    <t>Increase the volume of a fuel using the tank simulator.</t>
  </si>
  <si>
    <t>The management system should inform you that there was a fuel delivery and how much was that delivery.</t>
  </si>
  <si>
    <t>Monitoring Alarm</t>
  </si>
  <si>
    <t>Activate the alarm for one of the tanks in the tank simulator.</t>
  </si>
  <si>
    <t>The management system must notify that the sensor alarm has been triggered.</t>
  </si>
  <si>
    <t>Pump Condition</t>
  </si>
  <si>
    <t>Up a hose using the pump simulator.</t>
  </si>
  <si>
    <t>The management system should show the state of the pump and the hose being operated.</t>
  </si>
  <si>
    <t>Delivery Position Register</t>
  </si>
  <si>
    <t>Create delivery position through the management system.</t>
  </si>
  <si>
    <t>The pump simulator must present the new delivery position registered.</t>
  </si>
  <si>
    <t>Delete of Delivery Position</t>
  </si>
  <si>
    <t>Exclude a delivery position from the management system.</t>
  </si>
  <si>
    <t>The pump simulator should no longer display the new delivery position registered.</t>
  </si>
  <si>
    <t>Hose Registration</t>
  </si>
  <si>
    <t>Register a hose for the management system.</t>
  </si>
  <si>
    <t>The pump simulator must present the new hose.</t>
  </si>
  <si>
    <t>Delete Hose</t>
  </si>
  <si>
    <t>Delete a hose for the management system.</t>
  </si>
  <si>
    <t>The pump simulator should no longer have the hose removed.</t>
  </si>
  <si>
    <t>Grade Register</t>
  </si>
  <si>
    <t>Register a fuel by the management system.
Change one of the tanks for the registered fuel.
Simulate a delivery in the hose related to that tank.</t>
  </si>
  <si>
    <t>The name of the registered fuel should appear on the reading of that delivery.</t>
  </si>
  <si>
    <t>Scheduled Delivery</t>
  </si>
  <si>
    <t>Program a delivery through the management system specifying the attdendant and client that can release that delivery, also specify the hose that will be released.</t>
  </si>
  <si>
    <t>The pump simulator should allow the hose to be released only with the client and attendant card, and exactly to the hose that was specified.</t>
  </si>
  <si>
    <t>Authorize Delivery</t>
  </si>
  <si>
    <t>Authorize a pump by the management system.
Simulate a delivery without the use of the card in any of the hoses of the authorized pump.</t>
  </si>
  <si>
    <t>It is expected that the management system will be able to release the delivery.</t>
  </si>
  <si>
    <t>Cancel Authorize</t>
  </si>
  <si>
    <t>Authorize a pump by the management system.
Cancel authorization.
Simulate a delivery without the use of the card in any of the hoses of the authorized pump.</t>
  </si>
  <si>
    <t>The Simulator shall not allow the hoses to be released from that pump without the use of the card.</t>
  </si>
  <si>
    <t>Temporary Stop</t>
  </si>
  <si>
    <t>Simulate a delivery.
Make a temporary stop by the management system on the pump that the delivery occurs.</t>
  </si>
  <si>
    <t>The simulator must pause the pump delivery.</t>
  </si>
  <si>
    <t>Reauthorize Delivery</t>
  </si>
  <si>
    <t>Simulate a delivery.
Make a temporary stop by the management system on the pump that the delivery occurs.
Reauthorize delivery in that pump.</t>
  </si>
  <si>
    <t>The simulator must continue to delivery that pump from where it was stopped.</t>
  </si>
  <si>
    <t>Card Reading</t>
  </si>
  <si>
    <t>Pass any card into one of the card readers.</t>
  </si>
  <si>
    <t>Integration Homologation</t>
  </si>
  <si>
    <t>FUNCTIONALITY</t>
  </si>
  <si>
    <t>SCENARIO</t>
  </si>
  <si>
    <t>EXPECTED RESULT</t>
  </si>
  <si>
    <t>RESULT FOUND</t>
  </si>
  <si>
    <t>Tank Registration</t>
  </si>
  <si>
    <t>Zigbee Device Registration</t>
  </si>
  <si>
    <t>Register a tank by the management system.
Change one of the fuel values for that tank by the tank simulator.</t>
  </si>
  <si>
    <t>Register a ZigBee device by management system.</t>
  </si>
  <si>
    <t>The management system shall capture the modified value of that tank.</t>
  </si>
  <si>
    <t>This device is expected to be registered in the EZMonitor application on the ZigBee tab.</t>
  </si>
  <si>
    <r>
      <t xml:space="preserve">[ EZTECH VERSION ]
</t>
    </r>
    <r>
      <rPr>
        <i/>
        <sz val="14"/>
        <rFont val="Corbel"/>
        <family val="2"/>
        <scheme val="minor"/>
      </rPr>
      <t>EZTech version tested</t>
    </r>
  </si>
  <si>
    <r>
      <t xml:space="preserve">[ NAME COMPANY ]
</t>
    </r>
    <r>
      <rPr>
        <i/>
        <sz val="14"/>
        <rFont val="Corbel"/>
        <family val="2"/>
        <scheme val="minor"/>
      </rPr>
      <t>Company's fantasy name</t>
    </r>
  </si>
  <si>
    <r>
      <t xml:space="preserve">[ VERSION OF THE MANAGEMENT SYSTEM ]
</t>
    </r>
    <r>
      <rPr>
        <i/>
        <sz val="14"/>
        <rFont val="Corbel"/>
        <family val="2"/>
        <scheme val="minor"/>
      </rPr>
      <t>Management System version tested</t>
    </r>
  </si>
  <si>
    <r>
      <t xml:space="preserve">
[ CLIENT CODE ]
 </t>
    </r>
    <r>
      <rPr>
        <i/>
        <sz val="14"/>
        <rFont val="Corbel"/>
        <family val="2"/>
        <scheme val="minor"/>
      </rPr>
      <t xml:space="preserve"> DO NOT FILL </t>
    </r>
    <r>
      <rPr>
        <b/>
        <sz val="14"/>
        <rFont val="Corbel"/>
        <family val="2"/>
        <scheme val="minor"/>
      </rPr>
      <t xml:space="preserve">
</t>
    </r>
  </si>
  <si>
    <t>Test Completion Percentage</t>
  </si>
  <si>
    <t>v1.4</t>
  </si>
  <si>
    <t>Basic Required</t>
  </si>
  <si>
    <t>Basic Good Practice</t>
  </si>
  <si>
    <t>Deliveries Reading</t>
  </si>
  <si>
    <t>Reading Cards Attendant</t>
  </si>
  <si>
    <t>Register Attendant</t>
  </si>
  <si>
    <t>Reading Cards Client</t>
  </si>
  <si>
    <t>Register Client</t>
  </si>
  <si>
    <t>Tanks and Sensors Reading</t>
  </si>
  <si>
    <t>General Configuration Facility</t>
  </si>
  <si>
    <t>Client Registration</t>
  </si>
  <si>
    <t>Delete Client</t>
  </si>
  <si>
    <t>Register client through one management system.
Simulate a delivery using the registered client card.</t>
  </si>
  <si>
    <t>Exclude a registered client through the management system.
Simulate a delivery using the excluded client card.</t>
  </si>
  <si>
    <t>Pump Basic Control</t>
  </si>
  <si>
    <t>Pump Authorize Control</t>
  </si>
  <si>
    <t>Pump Price Control</t>
  </si>
  <si>
    <t>The management system should inform the type of card Attendant, number, name and TAG of the last card.</t>
  </si>
  <si>
    <t>The management system should inform the type of card Client, number, name, type and TAG of the last card.</t>
  </si>
  <si>
    <t>Register a card as gauge a check in the management system, make a delivery using that card.</t>
  </si>
  <si>
    <t>Shift Control of Attendant</t>
  </si>
  <si>
    <t>Change the work schedule of a registered attendant to a shift out of the current schedule.
Simulate a delivery using the attendant card that was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</si>
</sst>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9" x14ac:knownFonts="1">
    <font>
      <sz val="11"/>
      <color theme="1"/>
      <name val="Corbel"/>
      <family val="2"/>
      <scheme val="minor"/>
    </font>
    <font>
      <b/>
      <sz val="13"/>
      <color theme="4"/>
      <name val="Corbel"/>
      <family val="2"/>
      <scheme val="minor"/>
    </font>
    <font>
      <b/>
      <sz val="26"/>
      <color theme="3" tint="0.499984740745262"/>
      <name val="Corbel"/>
      <family val="2"/>
      <scheme val="major"/>
    </font>
    <font>
      <b/>
      <sz val="26"/>
      <color theme="3" tint="0.14999847407452621"/>
      <name val="Corbel"/>
      <family val="2"/>
      <scheme val="maj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C00000"/>
      <name val="Corbel"/>
      <family val="2"/>
      <scheme val="minor"/>
    </font>
    <font>
      <b/>
      <sz val="11"/>
      <name val="Corbel"/>
      <family val="2"/>
      <scheme val="minor"/>
    </font>
    <font>
      <b/>
      <sz val="12"/>
      <name val="Arial Black"/>
      <family val="2"/>
    </font>
    <font>
      <b/>
      <sz val="14"/>
      <name val="Corbel"/>
      <family val="2"/>
      <scheme val="minor"/>
    </font>
    <font>
      <sz val="10"/>
      <color indexed="81"/>
      <name val="Segoe UI"/>
      <family val="2"/>
    </font>
    <font>
      <sz val="11"/>
      <color indexed="81"/>
      <name val="Segoe UI"/>
      <family val="2"/>
    </font>
    <font>
      <sz val="14"/>
      <name val="Corbel"/>
      <family val="2"/>
      <scheme val="minor"/>
    </font>
    <font>
      <sz val="14"/>
      <color theme="1"/>
      <name val="Corbel"/>
      <family val="2"/>
      <scheme val="minor"/>
    </font>
    <font>
      <b/>
      <sz val="14"/>
      <color theme="4"/>
      <name val="Corbel"/>
      <family val="2"/>
      <scheme val="minor"/>
    </font>
    <font>
      <i/>
      <sz val="14"/>
      <name val="Corbel"/>
      <family val="2"/>
      <scheme val="minor"/>
    </font>
    <font>
      <b/>
      <sz val="16"/>
      <name val="Corbel"/>
      <family val="2"/>
      <scheme val="minor"/>
    </font>
    <font>
      <b/>
      <u/>
      <sz val="14"/>
      <name val="Corbel"/>
      <family val="2"/>
      <scheme val="minor"/>
    </font>
    <font>
      <sz val="11"/>
      <color theme="2"/>
      <name val="Corbe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180">
        <stop position="0">
          <color theme="5" tint="0.59999389629810485"/>
        </stop>
        <stop position="1">
          <color theme="5" tint="0.80001220740379042"/>
        </stop>
      </gradientFill>
    </fill>
    <fill>
      <gradientFill degree="180">
        <stop position="0">
          <color theme="5" tint="0.80001220740379042"/>
        </stop>
        <stop position="1">
          <color theme="5" tint="0.59999389629810485"/>
        </stop>
      </gradient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3" borderId="0">
      <alignment vertical="center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left" vertical="center" indent="10"/>
    </xf>
  </cellStyleXfs>
  <cellXfs count="53">
    <xf numFmtId="0" fontId="0" fillId="3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vertical="center"/>
    </xf>
    <xf numFmtId="0" fontId="2" fillId="2" borderId="1" xfId="2" applyFill="1" applyBorder="1" applyAlignment="1">
      <alignment horizontal="left" vertical="center"/>
    </xf>
    <xf numFmtId="0" fontId="0" fillId="3" borderId="0" xfId="0" applyFont="1">
      <alignment vertical="center"/>
    </xf>
    <xf numFmtId="0" fontId="6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2" fillId="3" borderId="0" xfId="0" applyNumberFormat="1" applyFont="1" applyFill="1" applyBorder="1" applyAlignment="1">
      <alignment horizontal="left" vertical="center" wrapText="1"/>
    </xf>
    <xf numFmtId="164" fontId="12" fillId="3" borderId="0" xfId="0" applyNumberFormat="1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horizontal="left" vertical="center"/>
    </xf>
    <xf numFmtId="14" fontId="13" fillId="3" borderId="0" xfId="0" applyNumberFormat="1" applyFont="1" applyBorder="1" applyAlignment="1">
      <alignment horizontal="left" vertical="center" wrapText="1"/>
    </xf>
    <xf numFmtId="14" fontId="13" fillId="6" borderId="0" xfId="0" applyNumberFormat="1" applyFont="1" applyFill="1" applyBorder="1" applyAlignment="1">
      <alignment horizontal="left" vertical="center" wrapText="1"/>
    </xf>
    <xf numFmtId="14" fontId="13" fillId="6" borderId="0" xfId="0" applyNumberFormat="1" applyFont="1" applyFill="1" applyBorder="1" applyAlignment="1">
      <alignment horizontal="left" vertical="center"/>
    </xf>
    <xf numFmtId="14" fontId="13" fillId="3" borderId="0" xfId="0" applyNumberFormat="1" applyFont="1" applyBorder="1" applyAlignment="1">
      <alignment horizontal="left" vertical="center"/>
    </xf>
    <xf numFmtId="0" fontId="14" fillId="3" borderId="5" xfId="1" applyFont="1" applyFill="1" applyBorder="1" applyAlignment="1">
      <alignment horizontal="left"/>
    </xf>
    <xf numFmtId="0" fontId="14" fillId="3" borderId="5" xfId="1" applyFont="1" applyFill="1" applyBorder="1" applyAlignment="1">
      <alignment horizontal="center"/>
    </xf>
    <xf numFmtId="14" fontId="13" fillId="6" borderId="7" xfId="0" applyNumberFormat="1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18" fillId="2" borderId="0" xfId="0" applyFont="1" applyFill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9" fontId="9" fillId="11" borderId="14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14" fontId="13" fillId="3" borderId="6" xfId="0" applyNumberFormat="1" applyFont="1" applyBorder="1" applyAlignment="1">
      <alignment horizontal="left" vertical="center" wrapText="1"/>
    </xf>
    <xf numFmtId="0" fontId="14" fillId="3" borderId="15" xfId="1" applyFont="1" applyFill="1" applyBorder="1" applyAlignment="1">
      <alignment horizontal="left"/>
    </xf>
    <xf numFmtId="0" fontId="14" fillId="3" borderId="15" xfId="1" applyFont="1" applyFill="1" applyBorder="1" applyAlignment="1">
      <alignment horizontal="center"/>
    </xf>
    <xf numFmtId="14" fontId="13" fillId="6" borderId="6" xfId="0" applyNumberFormat="1" applyFont="1" applyFill="1" applyBorder="1" applyAlignment="1">
      <alignment horizontal="left" vertical="center" wrapText="1"/>
    </xf>
    <xf numFmtId="14" fontId="13" fillId="6" borderId="6" xfId="0" applyNumberFormat="1" applyFont="1" applyFill="1" applyBorder="1" applyAlignment="1">
      <alignment horizontal="left" vertical="center"/>
    </xf>
    <xf numFmtId="0" fontId="16" fillId="10" borderId="3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</cellXfs>
  <cellStyles count="3">
    <cellStyle name="Normal" xfId="0" builtinId="0" customBuiltin="1"/>
    <cellStyle name="Título" xfId="2" builtinId="15" customBuiltin="1"/>
    <cellStyle name="Título 1" xfId="1" builtinId="16" customBuiltin="1"/>
  </cellStyles>
  <dxfs count="65"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164" formatCode="[$-409]h:mm\ AM/PM;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orbel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</font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164" formatCode="[$-409]h:mm\ AM/PM;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Corbel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orbel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  <color theme="4"/>
      </font>
      <fill>
        <patternFill patternType="none">
          <fgColor indexed="64"/>
          <bgColor auto="1"/>
        </patternFill>
      </fill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 style="thin">
          <color theme="0" tint="-4.9989318521683403E-2"/>
        </vertical>
        <horizontal/>
      </border>
    </dxf>
    <dxf>
      <font>
        <b val="0"/>
        <i val="0"/>
        <color theme="1" tint="0.499984740745262"/>
      </font>
      <fill>
        <patternFill>
          <bgColor theme="0"/>
        </patternFill>
      </fill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 style="thin">
          <color theme="0" tint="-4.9989318521683403E-2"/>
        </horizontal>
      </border>
    </dxf>
  </dxfs>
  <tableStyles count="1" defaultTableStyle="Agenda de medicação" defaultPivotStyle="PivotStyleMedium2">
    <tableStyle name="Agenda de medicação" pivot="0" count="2">
      <tableStyleElement type="wholeTable" dxfId="64"/>
      <tableStyleElement type="headerRow" dxfId="63"/>
    </tableStyle>
  </tableStyles>
  <colors>
    <mruColors>
      <color rgb="FFFA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fmlaLink="$I$6" lockText="1" noThreeD="1"/>
</file>

<file path=xl/ctrlProps/ctrlProp10.xml><?xml version="1.0" encoding="utf-8"?>
<formControlPr xmlns="http://schemas.microsoft.com/office/spreadsheetml/2009/9/main" objectType="CheckBox" fmlaLink="$I$7" lockText="1" noThreeD="1"/>
</file>

<file path=xl/ctrlProps/ctrlProp11.xml><?xml version="1.0" encoding="utf-8"?>
<formControlPr xmlns="http://schemas.microsoft.com/office/spreadsheetml/2009/9/main" objectType="CheckBox" fmlaLink="$I$8" lockText="1" noThreeD="1"/>
</file>

<file path=xl/ctrlProps/ctrlProp12.xml><?xml version="1.0" encoding="utf-8"?>
<formControlPr xmlns="http://schemas.microsoft.com/office/spreadsheetml/2009/9/main" objectType="CheckBox" fmlaLink="$I$10" lockText="1" noThreeD="1"/>
</file>

<file path=xl/ctrlProps/ctrlProp13.xml><?xml version="1.0" encoding="utf-8"?>
<formControlPr xmlns="http://schemas.microsoft.com/office/spreadsheetml/2009/9/main" objectType="CheckBox" fmlaLink="$I$9" lockText="1" noThreeD="1"/>
</file>

<file path=xl/ctrlProps/ctrlProp14.xml><?xml version="1.0" encoding="utf-8"?>
<formControlPr xmlns="http://schemas.microsoft.com/office/spreadsheetml/2009/9/main" objectType="CheckBox" fmlaLink="$I$7" lockText="1" noThreeD="1"/>
</file>

<file path=xl/ctrlProps/ctrlProp15.xml><?xml version="1.0" encoding="utf-8"?>
<formControlPr xmlns="http://schemas.microsoft.com/office/spreadsheetml/2009/9/main" objectType="CheckBox" fmlaLink="$I$8" lockText="1" noThreeD="1"/>
</file>

<file path=xl/ctrlProps/ctrlProp16.xml><?xml version="1.0" encoding="utf-8"?>
<formControlPr xmlns="http://schemas.microsoft.com/office/spreadsheetml/2009/9/main" objectType="CheckBox" fmlaLink="$I$6" lockText="1" noThreeD="1"/>
</file>

<file path=xl/ctrlProps/ctrlProp17.xml><?xml version="1.0" encoding="utf-8"?>
<formControlPr xmlns="http://schemas.microsoft.com/office/spreadsheetml/2009/9/main" objectType="CheckBox" fmlaLink="$I$9" lockText="1" noThreeD="1"/>
</file>

<file path=xl/ctrlProps/ctrlProp18.xml><?xml version="1.0" encoding="utf-8"?>
<formControlPr xmlns="http://schemas.microsoft.com/office/spreadsheetml/2009/9/main" objectType="CheckBox" fmlaLink="$I$7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I$7" lockText="1" noThreeD="1"/>
</file>

<file path=xl/ctrlProps/ctrlProp20.xml><?xml version="1.0" encoding="utf-8"?>
<formControlPr xmlns="http://schemas.microsoft.com/office/spreadsheetml/2009/9/main" objectType="CheckBox" fmlaLink="$I$8" lockText="1" noThreeD="1"/>
</file>

<file path=xl/ctrlProps/ctrlProp21.xml><?xml version="1.0" encoding="utf-8"?>
<formControlPr xmlns="http://schemas.microsoft.com/office/spreadsheetml/2009/9/main" objectType="CheckBox" fmlaLink="$I$6" lockText="1" noThreeD="1"/>
</file>

<file path=xl/ctrlProps/ctrlProp22.xml><?xml version="1.0" encoding="utf-8"?>
<formControlPr xmlns="http://schemas.microsoft.com/office/spreadsheetml/2009/9/main" objectType="CheckBox" fmlaLink="$I$7" lockText="1" noThreeD="1"/>
</file>

<file path=xl/ctrlProps/ctrlProp23.xml><?xml version="1.0" encoding="utf-8"?>
<formControlPr xmlns="http://schemas.microsoft.com/office/spreadsheetml/2009/9/main" objectType="CheckBox" fmlaLink="$I$8" lockText="1" noThreeD="1"/>
</file>

<file path=xl/ctrlProps/ctrlProp24.xml><?xml version="1.0" encoding="utf-8"?>
<formControlPr xmlns="http://schemas.microsoft.com/office/spreadsheetml/2009/9/main" objectType="CheckBox" fmlaLink="$I$7" lockText="1" noThreeD="1"/>
</file>

<file path=xl/ctrlProps/ctrlProp25.xml><?xml version="1.0" encoding="utf-8"?>
<formControlPr xmlns="http://schemas.microsoft.com/office/spreadsheetml/2009/9/main" objectType="CheckBox" fmlaLink="$I$6" lockText="1" noThreeD="1"/>
</file>

<file path=xl/ctrlProps/ctrlProp26.xml><?xml version="1.0" encoding="utf-8"?>
<formControlPr xmlns="http://schemas.microsoft.com/office/spreadsheetml/2009/9/main" objectType="CheckBox" fmlaLink="$I$6" lockText="1" noThreeD="1"/>
</file>

<file path=xl/ctrlProps/ctrlProp27.xml><?xml version="1.0" encoding="utf-8"?>
<formControlPr xmlns="http://schemas.microsoft.com/office/spreadsheetml/2009/9/main" objectType="CheckBox" fmlaLink="$I$7" lockText="1" noThreeD="1"/>
</file>

<file path=xl/ctrlProps/ctrlProp28.xml><?xml version="1.0" encoding="utf-8"?>
<formControlPr xmlns="http://schemas.microsoft.com/office/spreadsheetml/2009/9/main" objectType="CheckBox" fmlaLink="$I$6" lockText="1" noThreeD="1"/>
</file>

<file path=xl/ctrlProps/ctrlProp29.xml><?xml version="1.0" encoding="utf-8"?>
<formControlPr xmlns="http://schemas.microsoft.com/office/spreadsheetml/2009/9/main" objectType="CheckBox" fmlaLink="$I$8" lockText="1" noThreeD="1"/>
</file>

<file path=xl/ctrlProps/ctrlProp3.xml><?xml version="1.0" encoding="utf-8"?>
<formControlPr xmlns="http://schemas.microsoft.com/office/spreadsheetml/2009/9/main" objectType="CheckBox" fmlaLink="$I$7" lockText="1" noThreeD="1"/>
</file>

<file path=xl/ctrlProps/ctrlProp30.xml><?xml version="1.0" encoding="utf-8"?>
<formControlPr xmlns="http://schemas.microsoft.com/office/spreadsheetml/2009/9/main" objectType="CheckBox" fmlaLink="$I$7" lockText="1" noThreeD="1"/>
</file>

<file path=xl/ctrlProps/ctrlProp31.xml><?xml version="1.0" encoding="utf-8"?>
<formControlPr xmlns="http://schemas.microsoft.com/office/spreadsheetml/2009/9/main" objectType="CheckBox" fmlaLink="$I$8" lockText="1" noThreeD="1"/>
</file>

<file path=xl/ctrlProps/ctrlProp32.xml><?xml version="1.0" encoding="utf-8"?>
<formControlPr xmlns="http://schemas.microsoft.com/office/spreadsheetml/2009/9/main" objectType="CheckBox" fmlaLink="$I$6" lockText="1" noThreeD="1"/>
</file>

<file path=xl/ctrlProps/ctrlProp33.xml><?xml version="1.0" encoding="utf-8"?>
<formControlPr xmlns="http://schemas.microsoft.com/office/spreadsheetml/2009/9/main" objectType="CheckBox" fmlaLink="$I$6" lockText="1" noThreeD="1"/>
</file>

<file path=xl/ctrlProps/ctrlProp34.xml><?xml version="1.0" encoding="utf-8"?>
<formControlPr xmlns="http://schemas.microsoft.com/office/spreadsheetml/2009/9/main" objectType="CheckBox" fmlaLink="$I$7" lockText="1" noThreeD="1"/>
</file>

<file path=xl/ctrlProps/ctrlProp35.xml><?xml version="1.0" encoding="utf-8"?>
<formControlPr xmlns="http://schemas.microsoft.com/office/spreadsheetml/2009/9/main" objectType="CheckBox" fmlaLink="$I$9" lockText="1" noThreeD="1"/>
</file>

<file path=xl/ctrlProps/ctrlProp36.xml><?xml version="1.0" encoding="utf-8"?>
<formControlPr xmlns="http://schemas.microsoft.com/office/spreadsheetml/2009/9/main" objectType="CheckBox" fmlaLink="$I$8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fmlaLink="$I$10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I$8" lockText="1" noThreeD="1"/>
</file>

<file path=xl/ctrlProps/ctrlProp40.xml><?xml version="1.0" encoding="utf-8"?>
<formControlPr xmlns="http://schemas.microsoft.com/office/spreadsheetml/2009/9/main" objectType="CheckBox" fmlaLink="$I$11" lockText="1" noThreeD="1"/>
</file>

<file path=xl/ctrlProps/ctrlProp41.xml><?xml version="1.0" encoding="utf-8"?>
<formControlPr xmlns="http://schemas.microsoft.com/office/spreadsheetml/2009/9/main" objectType="CheckBox" fmlaLink="$I$12" lockText="1" noThreeD="1"/>
</file>

<file path=xl/ctrlProps/ctrlProp42.xml><?xml version="1.0" encoding="utf-8"?>
<formControlPr xmlns="http://schemas.microsoft.com/office/spreadsheetml/2009/9/main" objectType="CheckBox" fmlaLink="$I$6" lockText="1" noThreeD="1"/>
</file>

<file path=xl/ctrlProps/ctrlProp43.xml><?xml version="1.0" encoding="utf-8"?>
<formControlPr xmlns="http://schemas.microsoft.com/office/spreadsheetml/2009/9/main" objectType="CheckBox" fmlaLink="$I$7" lockText="1" noThreeD="1"/>
</file>

<file path=xl/ctrlProps/ctrlProp44.xml><?xml version="1.0" encoding="utf-8"?>
<formControlPr xmlns="http://schemas.microsoft.com/office/spreadsheetml/2009/9/main" objectType="CheckBox" fmlaLink="$I$9" lockText="1" noThreeD="1"/>
</file>

<file path=xl/ctrlProps/ctrlProp45.xml><?xml version="1.0" encoding="utf-8"?>
<formControlPr xmlns="http://schemas.microsoft.com/office/spreadsheetml/2009/9/main" objectType="CheckBox" fmlaLink="$I$8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fmlaLink="$I$10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fmlaLink="$I$11" lockText="1" noThreeD="1"/>
</file>

<file path=xl/ctrlProps/ctrlProp5.xml><?xml version="1.0" encoding="utf-8"?>
<formControlPr xmlns="http://schemas.microsoft.com/office/spreadsheetml/2009/9/main" objectType="CheckBox" fmlaLink="$I$6" lockText="1" noThreeD="1"/>
</file>

<file path=xl/ctrlProps/ctrlProp50.xml><?xml version="1.0" encoding="utf-8"?>
<formControlPr xmlns="http://schemas.microsoft.com/office/spreadsheetml/2009/9/main" objectType="CheckBox" fmlaLink="$I$12" lockText="1" noThreeD="1"/>
</file>

<file path=xl/ctrlProps/ctrlProp6.xml><?xml version="1.0" encoding="utf-8"?>
<formControlPr xmlns="http://schemas.microsoft.com/office/spreadsheetml/2009/9/main" objectType="CheckBox" fmlaLink="$I$6" lockText="1" noThreeD="1"/>
</file>

<file path=xl/ctrlProps/ctrlProp7.xml><?xml version="1.0" encoding="utf-8"?>
<formControlPr xmlns="http://schemas.microsoft.com/office/spreadsheetml/2009/9/main" objectType="CheckBox" fmlaLink="$I$7" lockText="1" noThreeD="1"/>
</file>

<file path=xl/ctrlProps/ctrlProp8.xml><?xml version="1.0" encoding="utf-8"?>
<formControlPr xmlns="http://schemas.microsoft.com/office/spreadsheetml/2009/9/main" objectType="CheckBox" fmlaLink="$I$8" lockText="1" noThreeD="1"/>
</file>

<file path=xl/ctrlProps/ctrlProp9.xml><?xml version="1.0" encoding="utf-8"?>
<formControlPr xmlns="http://schemas.microsoft.com/office/spreadsheetml/2009/9/main" objectType="CheckBox" fmlaLink="$I$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6" name="Imagem 5" descr="eztech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85725</xdr:rowOff>
        </xdr:from>
        <xdr:to>
          <xdr:col>7</xdr:col>
          <xdr:colOff>638175</xdr:colOff>
          <xdr:row>5</xdr:row>
          <xdr:rowOff>314325</xdr:rowOff>
        </xdr:to>
        <xdr:sp macro="" textlink="">
          <xdr:nvSpPr>
            <xdr:cNvPr id="10241" name="Check Box 24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3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161925</xdr:rowOff>
        </xdr:from>
        <xdr:to>
          <xdr:col>7</xdr:col>
          <xdr:colOff>657225</xdr:colOff>
          <xdr:row>6</xdr:row>
          <xdr:rowOff>390525</xdr:rowOff>
        </xdr:to>
        <xdr:sp macro="" textlink="">
          <xdr:nvSpPr>
            <xdr:cNvPr id="11282" name="Check Box 44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="" xmlns:a16="http://schemas.microsoft.com/office/drawing/2014/main" id="{00000000-0008-0000-02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219075</xdr:rowOff>
        </xdr:from>
        <xdr:to>
          <xdr:col>7</xdr:col>
          <xdr:colOff>657225</xdr:colOff>
          <xdr:row>5</xdr:row>
          <xdr:rowOff>447675</xdr:rowOff>
        </xdr:to>
        <xdr:sp macro="" textlink="">
          <xdr:nvSpPr>
            <xdr:cNvPr id="11283" name="Check Box 56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="" xmlns:a16="http://schemas.microsoft.com/office/drawing/2014/main" id="{00000000-0008-0000-02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9525</xdr:rowOff>
        </xdr:from>
        <xdr:to>
          <xdr:col>7</xdr:col>
          <xdr:colOff>638175</xdr:colOff>
          <xdr:row>7</xdr:row>
          <xdr:rowOff>238125</xdr:rowOff>
        </xdr:to>
        <xdr:sp macro="" textlink="">
          <xdr:nvSpPr>
            <xdr:cNvPr id="11284" name="Check Box 33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=""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85725</xdr:rowOff>
        </xdr:from>
        <xdr:to>
          <xdr:col>7</xdr:col>
          <xdr:colOff>657225</xdr:colOff>
          <xdr:row>6</xdr:row>
          <xdr:rowOff>304800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="" xmlns:a16="http://schemas.microsoft.com/office/drawing/2014/main" id="{00000000-0008-0000-02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</xdr:row>
          <xdr:rowOff>47625</xdr:rowOff>
        </xdr:from>
        <xdr:to>
          <xdr:col>7</xdr:col>
          <xdr:colOff>657225</xdr:colOff>
          <xdr:row>7</xdr:row>
          <xdr:rowOff>276225</xdr:rowOff>
        </xdr:to>
        <xdr:sp macro="" textlink="">
          <xdr:nvSpPr>
            <xdr:cNvPr id="12306" name="Check Box 32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="" xmlns:a16="http://schemas.microsoft.com/office/drawing/2014/main" id="{00000000-0008-0000-02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133350</xdr:rowOff>
        </xdr:from>
        <xdr:to>
          <xdr:col>7</xdr:col>
          <xdr:colOff>657225</xdr:colOff>
          <xdr:row>6</xdr:row>
          <xdr:rowOff>9525</xdr:rowOff>
        </xdr:to>
        <xdr:sp macro="" textlink="">
          <xdr:nvSpPr>
            <xdr:cNvPr id="12307" name="Check Box 54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="" xmlns:a16="http://schemas.microsoft.com/office/drawing/2014/main" id="{00000000-0008-0000-02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85725</xdr:rowOff>
        </xdr:from>
        <xdr:to>
          <xdr:col>7</xdr:col>
          <xdr:colOff>638175</xdr:colOff>
          <xdr:row>5</xdr:row>
          <xdr:rowOff>314325</xdr:rowOff>
        </xdr:to>
        <xdr:sp macro="" textlink="">
          <xdr:nvSpPr>
            <xdr:cNvPr id="13313" name="Check Box 24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="" xmlns:a16="http://schemas.microsoft.com/office/drawing/2014/main" id="{00000000-0008-0000-03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47625</xdr:rowOff>
        </xdr:from>
        <xdr:to>
          <xdr:col>7</xdr:col>
          <xdr:colOff>638175</xdr:colOff>
          <xdr:row>6</xdr:row>
          <xdr:rowOff>276225</xdr:rowOff>
        </xdr:to>
        <xdr:sp macro="" textlink="">
          <xdr:nvSpPr>
            <xdr:cNvPr id="13318" name="Check Box 33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=""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8</xdr:row>
          <xdr:rowOff>38100</xdr:rowOff>
        </xdr:from>
        <xdr:to>
          <xdr:col>7</xdr:col>
          <xdr:colOff>638175</xdr:colOff>
          <xdr:row>8</xdr:row>
          <xdr:rowOff>276225</xdr:rowOff>
        </xdr:to>
        <xdr:sp macro="" textlink="">
          <xdr:nvSpPr>
            <xdr:cNvPr id="13319" name="Check Box 34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=""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95250</xdr:rowOff>
        </xdr:from>
        <xdr:to>
          <xdr:col>7</xdr:col>
          <xdr:colOff>638175</xdr:colOff>
          <xdr:row>7</xdr:row>
          <xdr:rowOff>323850</xdr:rowOff>
        </xdr:to>
        <xdr:sp macro="" textlink="">
          <xdr:nvSpPr>
            <xdr:cNvPr id="13320" name="Check Box 35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="" xmlns:a16="http://schemas.microsoft.com/office/drawing/2014/main" id="{00000000-0008-0000-03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0</xdr:rowOff>
        </xdr:from>
        <xdr:to>
          <xdr:col>7</xdr:col>
          <xdr:colOff>638175</xdr:colOff>
          <xdr:row>10</xdr:row>
          <xdr:rowOff>228600</xdr:rowOff>
        </xdr:to>
        <xdr:sp macro="" textlink="">
          <xdr:nvSpPr>
            <xdr:cNvPr id="13321" name="Check Box 36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="" xmlns:a16="http://schemas.microsoft.com/office/drawing/2014/main" id="{00000000-0008-0000-03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9</xdr:row>
          <xdr:rowOff>257175</xdr:rowOff>
        </xdr:from>
        <xdr:to>
          <xdr:col>7</xdr:col>
          <xdr:colOff>638175</xdr:colOff>
          <xdr:row>9</xdr:row>
          <xdr:rowOff>485775</xdr:rowOff>
        </xdr:to>
        <xdr:sp macro="" textlink="">
          <xdr:nvSpPr>
            <xdr:cNvPr id="13322" name="Check Box 37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="" xmlns:a16="http://schemas.microsoft.com/office/drawing/2014/main" id="{00000000-0008-0000-03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11</xdr:row>
          <xdr:rowOff>0</xdr:rowOff>
        </xdr:from>
        <xdr:to>
          <xdr:col>7</xdr:col>
          <xdr:colOff>638175</xdr:colOff>
          <xdr:row>11</xdr:row>
          <xdr:rowOff>219075</xdr:rowOff>
        </xdr:to>
        <xdr:sp macro="" textlink="">
          <xdr:nvSpPr>
            <xdr:cNvPr id="13324" name="Check Box 39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="" xmlns:a16="http://schemas.microsoft.com/office/drawing/2014/main" id="{00000000-0008-0000-03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0</xdr:rowOff>
        </xdr:from>
        <xdr:to>
          <xdr:col>7</xdr:col>
          <xdr:colOff>638175</xdr:colOff>
          <xdr:row>10</xdr:row>
          <xdr:rowOff>228600</xdr:rowOff>
        </xdr:to>
        <xdr:sp macro="" textlink="">
          <xdr:nvSpPr>
            <xdr:cNvPr id="13327" name="Check Box 42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="" xmlns:a16="http://schemas.microsoft.com/office/drawing/2014/main" id="{00000000-0008-0000-03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11</xdr:row>
          <xdr:rowOff>0</xdr:rowOff>
        </xdr:from>
        <xdr:to>
          <xdr:col>7</xdr:col>
          <xdr:colOff>638175</xdr:colOff>
          <xdr:row>11</xdr:row>
          <xdr:rowOff>219075</xdr:rowOff>
        </xdr:to>
        <xdr:sp macro="" textlink="">
          <xdr:nvSpPr>
            <xdr:cNvPr id="13328" name="Check Box 43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=""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85725</xdr:rowOff>
        </xdr:from>
        <xdr:to>
          <xdr:col>7</xdr:col>
          <xdr:colOff>638175</xdr:colOff>
          <xdr:row>5</xdr:row>
          <xdr:rowOff>314325</xdr:rowOff>
        </xdr:to>
        <xdr:sp macro="" textlink="">
          <xdr:nvSpPr>
            <xdr:cNvPr id="13329" name="Check Box 24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="" xmlns:a16="http://schemas.microsoft.com/office/drawing/2014/main" id="{00000000-0008-0000-03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47625</xdr:rowOff>
        </xdr:from>
        <xdr:to>
          <xdr:col>7</xdr:col>
          <xdr:colOff>638175</xdr:colOff>
          <xdr:row>6</xdr:row>
          <xdr:rowOff>276225</xdr:rowOff>
        </xdr:to>
        <xdr:sp macro="" textlink="">
          <xdr:nvSpPr>
            <xdr:cNvPr id="13330" name="Check Box 33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=""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8</xdr:row>
          <xdr:rowOff>38100</xdr:rowOff>
        </xdr:from>
        <xdr:to>
          <xdr:col>7</xdr:col>
          <xdr:colOff>638175</xdr:colOff>
          <xdr:row>8</xdr:row>
          <xdr:rowOff>276225</xdr:rowOff>
        </xdr:to>
        <xdr:sp macro="" textlink="">
          <xdr:nvSpPr>
            <xdr:cNvPr id="13331" name="Check Box 34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=""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95250</xdr:rowOff>
        </xdr:from>
        <xdr:to>
          <xdr:col>7</xdr:col>
          <xdr:colOff>638175</xdr:colOff>
          <xdr:row>7</xdr:row>
          <xdr:rowOff>323850</xdr:rowOff>
        </xdr:to>
        <xdr:sp macro="" textlink="">
          <xdr:nvSpPr>
            <xdr:cNvPr id="13332" name="Check Box 35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="" xmlns:a16="http://schemas.microsoft.com/office/drawing/2014/main" id="{00000000-0008-0000-03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0</xdr:rowOff>
        </xdr:from>
        <xdr:to>
          <xdr:col>7</xdr:col>
          <xdr:colOff>638175</xdr:colOff>
          <xdr:row>10</xdr:row>
          <xdr:rowOff>228600</xdr:rowOff>
        </xdr:to>
        <xdr:sp macro="" textlink="">
          <xdr:nvSpPr>
            <xdr:cNvPr id="13333" name="Check Box 36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="" xmlns:a16="http://schemas.microsoft.com/office/drawing/2014/main" id="{00000000-0008-0000-03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9</xdr:row>
          <xdr:rowOff>257175</xdr:rowOff>
        </xdr:from>
        <xdr:to>
          <xdr:col>7</xdr:col>
          <xdr:colOff>638175</xdr:colOff>
          <xdr:row>9</xdr:row>
          <xdr:rowOff>485775</xdr:rowOff>
        </xdr:to>
        <xdr:sp macro="" textlink="">
          <xdr:nvSpPr>
            <xdr:cNvPr id="13334" name="Check Box 37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="" xmlns:a16="http://schemas.microsoft.com/office/drawing/2014/main" id="{00000000-0008-0000-03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11</xdr:row>
          <xdr:rowOff>0</xdr:rowOff>
        </xdr:from>
        <xdr:to>
          <xdr:col>7</xdr:col>
          <xdr:colOff>638175</xdr:colOff>
          <xdr:row>11</xdr:row>
          <xdr:rowOff>219075</xdr:rowOff>
        </xdr:to>
        <xdr:sp macro="" textlink="">
          <xdr:nvSpPr>
            <xdr:cNvPr id="13336" name="Check Box 39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="" xmlns:a16="http://schemas.microsoft.com/office/drawing/2014/main" id="{00000000-0008-0000-03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0</xdr:rowOff>
        </xdr:from>
        <xdr:to>
          <xdr:col>7</xdr:col>
          <xdr:colOff>638175</xdr:colOff>
          <xdr:row>10</xdr:row>
          <xdr:rowOff>228600</xdr:rowOff>
        </xdr:to>
        <xdr:sp macro="" textlink="">
          <xdr:nvSpPr>
            <xdr:cNvPr id="13337" name="Check Box 42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="" xmlns:a16="http://schemas.microsoft.com/office/drawing/2014/main" id="{00000000-0008-0000-03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11</xdr:row>
          <xdr:rowOff>0</xdr:rowOff>
        </xdr:from>
        <xdr:to>
          <xdr:col>7</xdr:col>
          <xdr:colOff>638175</xdr:colOff>
          <xdr:row>11</xdr:row>
          <xdr:rowOff>219075</xdr:rowOff>
        </xdr:to>
        <xdr:sp macro="" textlink="">
          <xdr:nvSpPr>
            <xdr:cNvPr id="13338" name="Check Box 43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=""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95250</xdr:rowOff>
        </xdr:from>
        <xdr:to>
          <xdr:col>7</xdr:col>
          <xdr:colOff>638175</xdr:colOff>
          <xdr:row>5</xdr:row>
          <xdr:rowOff>323850</xdr:rowOff>
        </xdr:to>
        <xdr:sp macro="" textlink="">
          <xdr:nvSpPr>
            <xdr:cNvPr id="7169" name="Check Box 8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0</xdr:rowOff>
        </xdr:from>
        <xdr:to>
          <xdr:col>7</xdr:col>
          <xdr:colOff>657225</xdr:colOff>
          <xdr:row>6</xdr:row>
          <xdr:rowOff>228600</xdr:rowOff>
        </xdr:to>
        <xdr:sp macro="" textlink="">
          <xdr:nvSpPr>
            <xdr:cNvPr id="7171" name="Check Box 14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=""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6" name="Imagem 5" descr="eztech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66675</xdr:rowOff>
        </xdr:from>
        <xdr:to>
          <xdr:col>7</xdr:col>
          <xdr:colOff>638175</xdr:colOff>
          <xdr:row>6</xdr:row>
          <xdr:rowOff>295275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</xdr:row>
          <xdr:rowOff>0</xdr:rowOff>
        </xdr:from>
        <xdr:to>
          <xdr:col>7</xdr:col>
          <xdr:colOff>638175</xdr:colOff>
          <xdr:row>7</xdr:row>
          <xdr:rowOff>314325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15" name="Imagem 14" descr="eztech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9" y="81643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5</xdr:row>
          <xdr:rowOff>85725</xdr:rowOff>
        </xdr:from>
        <xdr:to>
          <xdr:col>7</xdr:col>
          <xdr:colOff>628650</xdr:colOff>
          <xdr:row>5</xdr:row>
          <xdr:rowOff>314325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47625</xdr:rowOff>
        </xdr:from>
        <xdr:to>
          <xdr:col>7</xdr:col>
          <xdr:colOff>638175</xdr:colOff>
          <xdr:row>5</xdr:row>
          <xdr:rowOff>276225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=""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35" name="Imagem 34" descr="eztech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81643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104775</xdr:rowOff>
        </xdr:from>
        <xdr:to>
          <xdr:col>7</xdr:col>
          <xdr:colOff>638175</xdr:colOff>
          <xdr:row>6</xdr:row>
          <xdr:rowOff>342900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="" xmlns:a16="http://schemas.microsoft.com/office/drawing/2014/main" id="{00000000-0008-0000-02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104775</xdr:rowOff>
        </xdr:from>
        <xdr:to>
          <xdr:col>7</xdr:col>
          <xdr:colOff>638175</xdr:colOff>
          <xdr:row>7</xdr:row>
          <xdr:rowOff>342900</xdr:rowOff>
        </xdr:to>
        <xdr:sp macro="" textlink="">
          <xdr:nvSpPr>
            <xdr:cNvPr id="4158" name="Check Box 46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5</xdr:row>
          <xdr:rowOff>295275</xdr:rowOff>
        </xdr:from>
        <xdr:to>
          <xdr:col>7</xdr:col>
          <xdr:colOff>533400</xdr:colOff>
          <xdr:row>5</xdr:row>
          <xdr:rowOff>533400</xdr:rowOff>
        </xdr:to>
        <xdr:sp macro="" textlink="">
          <xdr:nvSpPr>
            <xdr:cNvPr id="20481" name="Check Box 3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6</xdr:row>
          <xdr:rowOff>295275</xdr:rowOff>
        </xdr:from>
        <xdr:to>
          <xdr:col>7</xdr:col>
          <xdr:colOff>533400</xdr:colOff>
          <xdr:row>6</xdr:row>
          <xdr:rowOff>533400</xdr:rowOff>
        </xdr:to>
        <xdr:sp macro="" textlink="">
          <xdr:nvSpPr>
            <xdr:cNvPr id="20482" name="Check Box 3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7</xdr:row>
          <xdr:rowOff>295275</xdr:rowOff>
        </xdr:from>
        <xdr:to>
          <xdr:col>7</xdr:col>
          <xdr:colOff>533400</xdr:colOff>
          <xdr:row>7</xdr:row>
          <xdr:rowOff>533400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9</xdr:row>
          <xdr:rowOff>304800</xdr:rowOff>
        </xdr:from>
        <xdr:to>
          <xdr:col>7</xdr:col>
          <xdr:colOff>533400</xdr:colOff>
          <xdr:row>9</xdr:row>
          <xdr:rowOff>533400</xdr:rowOff>
        </xdr:to>
        <xdr:sp macro="" textlink="">
          <xdr:nvSpPr>
            <xdr:cNvPr id="20484" name="Check Box 3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</xdr:row>
          <xdr:rowOff>123825</xdr:rowOff>
        </xdr:from>
        <xdr:to>
          <xdr:col>7</xdr:col>
          <xdr:colOff>533400</xdr:colOff>
          <xdr:row>8</xdr:row>
          <xdr:rowOff>447675</xdr:rowOff>
        </xdr:to>
        <xdr:sp macro="" textlink="">
          <xdr:nvSpPr>
            <xdr:cNvPr id="20485" name="Check Box 53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="" xmlns:a16="http://schemas.microsoft.com/office/drawing/2014/main" id="{00000000-0008-0000-02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19" name="Imagem 18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81642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190500</xdr:rowOff>
        </xdr:from>
        <xdr:to>
          <xdr:col>7</xdr:col>
          <xdr:colOff>638175</xdr:colOff>
          <xdr:row>6</xdr:row>
          <xdr:rowOff>419100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="" xmlns:a16="http://schemas.microsoft.com/office/drawing/2014/main" id="{00000000-0008-0000-03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247650</xdr:rowOff>
        </xdr:from>
        <xdr:to>
          <xdr:col>7</xdr:col>
          <xdr:colOff>638175</xdr:colOff>
          <xdr:row>7</xdr:row>
          <xdr:rowOff>476250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="" xmlns:a16="http://schemas.microsoft.com/office/drawing/2014/main" id="{00000000-0008-0000-03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190500</xdr:rowOff>
        </xdr:from>
        <xdr:to>
          <xdr:col>7</xdr:col>
          <xdr:colOff>638175</xdr:colOff>
          <xdr:row>5</xdr:row>
          <xdr:rowOff>419100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="" xmlns:a16="http://schemas.microsoft.com/office/drawing/2014/main" id="{00000000-0008-0000-03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8</xdr:row>
          <xdr:rowOff>190500</xdr:rowOff>
        </xdr:from>
        <xdr:to>
          <xdr:col>7</xdr:col>
          <xdr:colOff>638175</xdr:colOff>
          <xdr:row>8</xdr:row>
          <xdr:rowOff>409575</xdr:rowOff>
        </xdr:to>
        <xdr:sp macro="" textlink="">
          <xdr:nvSpPr>
            <xdr:cNvPr id="5174" name="Check Box 57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="" xmlns:a16="http://schemas.microsoft.com/office/drawing/2014/main" id="{00000000-0008-0000-02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8" name="Imagem 7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200025</xdr:rowOff>
        </xdr:from>
        <xdr:to>
          <xdr:col>7</xdr:col>
          <xdr:colOff>657225</xdr:colOff>
          <xdr:row>6</xdr:row>
          <xdr:rowOff>409575</xdr:rowOff>
        </xdr:to>
        <xdr:sp macro="" textlink="">
          <xdr:nvSpPr>
            <xdr:cNvPr id="19472" name="Check Box 51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="" xmlns:a16="http://schemas.microsoft.com/office/drawing/2014/main" id="{00000000-0008-0000-02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200025</xdr:rowOff>
        </xdr:from>
        <xdr:to>
          <xdr:col>7</xdr:col>
          <xdr:colOff>657225</xdr:colOff>
          <xdr:row>5</xdr:row>
          <xdr:rowOff>409575</xdr:rowOff>
        </xdr:to>
        <xdr:sp macro="" textlink="">
          <xdr:nvSpPr>
            <xdr:cNvPr id="19473" name="Check Box 59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="" xmlns:a16="http://schemas.microsoft.com/office/drawing/2014/main" id="{00000000-0008-0000-02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</xdr:row>
          <xdr:rowOff>228600</xdr:rowOff>
        </xdr:from>
        <xdr:to>
          <xdr:col>7</xdr:col>
          <xdr:colOff>657225</xdr:colOff>
          <xdr:row>7</xdr:row>
          <xdr:rowOff>438150</xdr:rowOff>
        </xdr:to>
        <xdr:sp macro="" textlink="">
          <xdr:nvSpPr>
            <xdr:cNvPr id="19474" name="Check Box 51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47625</xdr:rowOff>
        </xdr:from>
        <xdr:to>
          <xdr:col>7</xdr:col>
          <xdr:colOff>657225</xdr:colOff>
          <xdr:row>5</xdr:row>
          <xdr:rowOff>276225</xdr:rowOff>
        </xdr:to>
        <xdr:sp macro="" textlink="">
          <xdr:nvSpPr>
            <xdr:cNvPr id="8211" name="Check Box 55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="" xmlns:a16="http://schemas.microsoft.com/office/drawing/2014/main" id="{00000000-0008-0000-02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0</xdr:rowOff>
        </xdr:from>
        <xdr:to>
          <xdr:col>7</xdr:col>
          <xdr:colOff>657225</xdr:colOff>
          <xdr:row>6</xdr:row>
          <xdr:rowOff>219075</xdr:rowOff>
        </xdr:to>
        <xdr:sp macro="" textlink="">
          <xdr:nvSpPr>
            <xdr:cNvPr id="8213" name="Check Box 55" hidden="1">
              <a:extLst>
                <a:ext uri="{63B3BB69-23CF-44E3-9099-C40C66FF867C}">
                  <a14:compatExt spid="_x0000_s8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7</xdr:row>
          <xdr:rowOff>190500</xdr:rowOff>
        </xdr:from>
        <xdr:to>
          <xdr:col>7</xdr:col>
          <xdr:colOff>628650</xdr:colOff>
          <xdr:row>7</xdr:row>
          <xdr:rowOff>409575</xdr:rowOff>
        </xdr:to>
        <xdr:sp macro="" textlink="">
          <xdr:nvSpPr>
            <xdr:cNvPr id="9232" name="Check Box 43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=""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161925</xdr:rowOff>
        </xdr:from>
        <xdr:to>
          <xdr:col>7</xdr:col>
          <xdr:colOff>657225</xdr:colOff>
          <xdr:row>6</xdr:row>
          <xdr:rowOff>390525</xdr:rowOff>
        </xdr:to>
        <xdr:sp macro="" textlink="">
          <xdr:nvSpPr>
            <xdr:cNvPr id="9233" name="Check Box 44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="" xmlns:a16="http://schemas.microsoft.com/office/drawing/2014/main" id="{00000000-0008-0000-02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219075</xdr:rowOff>
        </xdr:from>
        <xdr:to>
          <xdr:col>7</xdr:col>
          <xdr:colOff>657225</xdr:colOff>
          <xdr:row>5</xdr:row>
          <xdr:rowOff>447675</xdr:rowOff>
        </xdr:to>
        <xdr:sp macro="" textlink="">
          <xdr:nvSpPr>
            <xdr:cNvPr id="9234" name="Check Box 56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="" xmlns:a16="http://schemas.microsoft.com/office/drawing/2014/main" id="{00000000-0008-0000-02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dication%20Data%20Ent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tion Data Entry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Agenda2" displayName="Agenda2" ref="D5:H7" totalsRowShown="0" headerRowDxfId="58" dataDxfId="56" headerRowBorderDxfId="57" headerRowCellStyle="Título 1">
  <autoFilter ref="D5:H7"/>
  <tableColumns count="5">
    <tableColumn id="1" name="FUNCTIONALITY" dataDxfId="55"/>
    <tableColumn id="2" name="SCENARIO" dataDxfId="54"/>
    <tableColumn id="3" name="EXPECTED RESULT" dataDxfId="53"/>
    <tableColumn id="7" name="RESULT FOUND" dataDxfId="52"/>
    <tableColumn id="4" name="OK?" dataDxfId="51">
      <calculatedColumnFormula>IFERROR(VLOOKUP(Agenda2[[#This Row],[SCENARIO]],#REF!,5,0)-COUNTIFS(Agenda2[SCENARIO],Agenda2[[#This Row],[SCENARIO]],Agenda2[FUNCTIONALITY],Agenda2[[#This Row],[FUNCTIONALITY]]),"")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ela" altTextSummary="Tabela de inserção de dados. Insira a data, a medicação e quanto ela foi tomada."/>
    </ext>
  </extLst>
</table>
</file>

<file path=xl/tables/table2.xml><?xml version="1.0" encoding="utf-8"?>
<table xmlns="http://schemas.openxmlformats.org/spreadsheetml/2006/main" id="5" name="Agenda" displayName="Agenda" ref="D5:H8" totalsRowShown="0" headerRowDxfId="45" dataDxfId="43" headerRowBorderDxfId="44" headerRowCellStyle="Título 1">
  <autoFilter ref="D5:H8"/>
  <tableColumns count="5">
    <tableColumn id="1" name="FUNCTIONALITY" dataDxfId="42"/>
    <tableColumn id="2" name="SCENARIO" dataDxfId="41"/>
    <tableColumn id="3" name="EXPECTED RESULT" dataDxfId="40"/>
    <tableColumn id="7" name="RESULT FOUND" dataDxfId="39"/>
    <tableColumn id="4" name="OK?" dataDxfId="38">
      <calculatedColumnFormula>IFERROR(VLOOKUP(Agenda[[#This Row],[SCENARIO]],#REF!,5,0)-COUNTIFS(Agenda[SCENARIO],Agenda[[#This Row],[SCENARIO]],Agenda[FUNCTIONALITY],Agenda[[#This Row],[FUNCTIONALITY]]),"")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ela" altTextSummary="Tabela de inserção de dados. Insira a data, a medicação e quanto ela foi tomada."/>
    </ext>
  </extLst>
</table>
</file>

<file path=xl/theme/theme1.xml><?xml version="1.0" encoding="utf-8"?>
<a:theme xmlns:a="http://schemas.openxmlformats.org/drawingml/2006/main" name="Office Theme">
  <a:themeElements>
    <a:clrScheme name="Medication Schedule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edication Schedule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vertOverflow="clip" horzOverflow="clip" vert="vert270" lIns="0" tIns="137160" rIns="0" bIns="137160" rtlCol="0" anchor="ctr"/>
      <a:lstStyle>
        <a:defPPr marL="0" indent="0" algn="ctr">
          <a:defRPr sz="1200" b="1">
            <a:solidFill>
              <a:schemeClr val="bg1"/>
            </a:solidFill>
            <a:latin typeface="+mn-lt"/>
            <a:ea typeface="+mn-ea"/>
            <a:cs typeface="+mn-cs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9.xml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12.vml"/><Relationship Id="rId21" Type="http://schemas.openxmlformats.org/officeDocument/2006/relationships/ctrlProp" Target="../ctrlProps/ctrlProp50.x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H22"/>
  <sheetViews>
    <sheetView showGridLines="0" topLeftCell="A4" zoomScale="70" zoomScaleNormal="70" workbookViewId="0">
      <selection activeCell="D15" sqref="D15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70.5" style="4" customWidth="1"/>
    <col min="5" max="5" width="11.625" style="4" customWidth="1"/>
    <col min="6" max="6" width="78.5" style="4" customWidth="1"/>
    <col min="7" max="7" width="11.625" style="4" customWidth="1"/>
    <col min="8" max="8" width="22" style="4" customWidth="1"/>
  </cols>
  <sheetData>
    <row r="1" spans="1:8" ht="24" customHeight="1" x14ac:dyDescent="0.25">
      <c r="A1" s="6"/>
    </row>
    <row r="2" spans="1:8" ht="34.5" thickBot="1" x14ac:dyDescent="0.3">
      <c r="D2" s="47" t="s">
        <v>96</v>
      </c>
      <c r="E2" s="47"/>
      <c r="F2" s="47"/>
      <c r="G2" s="47"/>
      <c r="H2" s="5"/>
    </row>
    <row r="3" spans="1:8" ht="58.5" customHeight="1" thickBot="1" x14ac:dyDescent="0.3">
      <c r="D3" s="22" t="s">
        <v>108</v>
      </c>
      <c r="E3" s="48" t="s">
        <v>110</v>
      </c>
      <c r="F3" s="49"/>
      <c r="G3" s="23" t="s">
        <v>112</v>
      </c>
    </row>
    <row r="4" spans="1:8" ht="62.25" customHeight="1" thickBot="1" x14ac:dyDescent="0.3">
      <c r="D4" s="22" t="s">
        <v>107</v>
      </c>
      <c r="E4" s="50" t="s">
        <v>109</v>
      </c>
      <c r="F4" s="51"/>
      <c r="G4" s="52"/>
      <c r="H4" s="1"/>
    </row>
    <row r="5" spans="1:8" ht="15" x14ac:dyDescent="0.25">
      <c r="H5" s="1"/>
    </row>
    <row r="6" spans="1:8" ht="24" customHeight="1" x14ac:dyDescent="0.25">
      <c r="G6" s="1"/>
      <c r="H6" s="1"/>
    </row>
    <row r="7" spans="1:8" ht="24" customHeight="1" thickBot="1" x14ac:dyDescent="0.3">
      <c r="G7" s="1"/>
      <c r="H7" s="1"/>
    </row>
    <row r="8" spans="1:8" ht="24" customHeight="1" thickBot="1" x14ac:dyDescent="0.3">
      <c r="D8" s="44" t="s">
        <v>111</v>
      </c>
      <c r="E8" s="45"/>
      <c r="F8" s="45"/>
      <c r="G8" s="46"/>
      <c r="H8" s="1"/>
    </row>
    <row r="9" spans="1:8" ht="24" customHeight="1" x14ac:dyDescent="0.25">
      <c r="D9" s="26"/>
      <c r="E9" s="32"/>
      <c r="F9" s="32"/>
      <c r="G9" s="33"/>
      <c r="H9" s="1"/>
    </row>
    <row r="10" spans="1:8" ht="24" customHeight="1" x14ac:dyDescent="0.25">
      <c r="D10" s="27" t="s">
        <v>113</v>
      </c>
      <c r="E10" s="34"/>
      <c r="F10" s="37">
        <f>IF(COUNTA('Basic Required'!I6:I7)&lt;&gt;0,COUNTIF('Basic Required'!I6:I7,"VERDADEIRO")/COUNTA('Basic Required'!I6:I7),"Coming Soon")</f>
        <v>0</v>
      </c>
      <c r="G10" s="33"/>
      <c r="H10" s="1"/>
    </row>
    <row r="11" spans="1:8" ht="24" customHeight="1" x14ac:dyDescent="0.25">
      <c r="D11" s="27" t="s">
        <v>114</v>
      </c>
      <c r="E11" s="34"/>
      <c r="F11" s="37">
        <f>IF(COUNTA('Basic Good Practice'!I6:I8)&lt;&gt;0,COUNTIF('Basic Good Practice'!I6:I8,"VERDADEIRO")/COUNTA('Basic Good Practice'!I6:I8),"Coming Soon")</f>
        <v>0</v>
      </c>
      <c r="G11" s="33"/>
      <c r="H11" s="1"/>
    </row>
    <row r="12" spans="1:8" ht="24" customHeight="1" x14ac:dyDescent="0.25">
      <c r="D12" s="27" t="s">
        <v>115</v>
      </c>
      <c r="E12" s="34"/>
      <c r="F12" s="37">
        <f>IF(COUNTA('Deliveries Reading'!I6:I8)&lt;&gt;0,COUNTIF('Deliveries Reading'!I6:I8,"VERDADEIRO")/COUNTA('Deliveries Reading'!I6:I8),"Coming Soon")</f>
        <v>0</v>
      </c>
      <c r="G12" s="33"/>
      <c r="H12" s="1"/>
    </row>
    <row r="13" spans="1:8" ht="24" customHeight="1" x14ac:dyDescent="0.25">
      <c r="D13" s="27" t="s">
        <v>126</v>
      </c>
      <c r="E13" s="34"/>
      <c r="F13" s="37">
        <f>IF(COUNTA('Pump Basic Control'!I6:I10)&lt;&gt;0,COUNTIF('Pump Basic Control'!I6:I10,"VERDADEIRO")/COUNTA('Pump Basic Control'!I6:I10),"Coming Soon")</f>
        <v>0</v>
      </c>
      <c r="G13" s="33"/>
      <c r="H13" s="1"/>
    </row>
    <row r="14" spans="1:8" ht="24" customHeight="1" x14ac:dyDescent="0.25">
      <c r="D14" s="27" t="s">
        <v>127</v>
      </c>
      <c r="E14" s="34"/>
      <c r="F14" s="37">
        <f>IF(COUNTA('Pump Authorize Control'!I6:I9)&lt;&gt;0,COUNTIF('Pump Authorize Control'!I6:I9,"VERDADEIRO")/COUNTA('Pump Authorize Control'!I6:I9),"Coming Soon")</f>
        <v>0</v>
      </c>
      <c r="G14" s="33"/>
      <c r="H14" s="1"/>
    </row>
    <row r="15" spans="1:8" ht="24" customHeight="1" x14ac:dyDescent="0.25">
      <c r="D15" s="27" t="s">
        <v>128</v>
      </c>
      <c r="E15" s="34"/>
      <c r="F15" s="37">
        <f>IF(COUNTA('Pump Price Control'!I6:I8)&lt;&gt;0,COUNTIF('Pump Price Control'!I6:I8,"VERDADEIRO")/COUNTA('Pump Price Control'!I6:I8),"Coming Soon")</f>
        <v>0</v>
      </c>
      <c r="G15" s="33"/>
      <c r="H15" s="1"/>
    </row>
    <row r="16" spans="1:8" ht="24" customHeight="1" x14ac:dyDescent="0.25">
      <c r="D16" s="27" t="s">
        <v>116</v>
      </c>
      <c r="E16" s="34"/>
      <c r="F16" s="37">
        <f>IF(COUNTA('Reading Cards Attendant'!I6:I7)&lt;&gt;0,COUNTIF('Reading Cards Attendant'!I6:I7,"VERDADEIRO")/COUNTA('Reading Cards Attendant'!I6:I7),"Coming Soon")</f>
        <v>0</v>
      </c>
      <c r="G16" s="33"/>
      <c r="H16" s="1"/>
    </row>
    <row r="17" spans="4:8" ht="24" customHeight="1" x14ac:dyDescent="0.25">
      <c r="D17" s="27" t="s">
        <v>117</v>
      </c>
      <c r="E17" s="34"/>
      <c r="F17" s="37">
        <f>IF(COUNTA('Register Attendant'!I6:I8)&lt;&gt;0,COUNTIF('Register Attendant'!I6:I8,"VERDADEIRO")/COUNTA('Register Attendant'!I6:I8),"Coming Soon")</f>
        <v>0</v>
      </c>
      <c r="G17" s="33"/>
      <c r="H17" s="1"/>
    </row>
    <row r="18" spans="4:8" ht="24" customHeight="1" x14ac:dyDescent="0.25">
      <c r="D18" s="27" t="s">
        <v>118</v>
      </c>
      <c r="E18" s="34"/>
      <c r="F18" s="37">
        <f>IF(COUNTA('Reading Cards Client'!I6:I7)&lt;&gt;0,COUNTIF('Reading Cards Client'!I6:I7,"VERDADEIRO")/COUNTA('Reading Cards Client'!I6:I7),"Coming Soon")</f>
        <v>0</v>
      </c>
      <c r="G18" s="33"/>
      <c r="H18" s="1"/>
    </row>
    <row r="19" spans="4:8" ht="24" customHeight="1" x14ac:dyDescent="0.25">
      <c r="D19" s="27" t="s">
        <v>119</v>
      </c>
      <c r="E19" s="34"/>
      <c r="F19" s="37">
        <f>IF(COUNTA('Register Client'!I6:I8)&lt;&gt;0,COUNTIF('Register Client'!I6:I8,"VERDADEIRO")/COUNTA('Register Client'!I6:I8),"Coming Soon")</f>
        <v>0</v>
      </c>
      <c r="G19" s="33"/>
      <c r="H19" s="1"/>
    </row>
    <row r="20" spans="4:8" ht="24" customHeight="1" x14ac:dyDescent="0.25">
      <c r="D20" s="27" t="s">
        <v>120</v>
      </c>
      <c r="E20" s="34"/>
      <c r="F20" s="37">
        <f>IF(COUNTA('Tanks and Sensors Reading'!I6:I8)&lt;&gt;0,COUNTIF('Tanks and Sensors Reading'!I6:I8,"VERDADEIRO")/COUNTA('Tanks and Sensors Reading'!I6:I8),"Coming Soon")</f>
        <v>0</v>
      </c>
      <c r="G20" s="33"/>
      <c r="H20" s="1"/>
    </row>
    <row r="21" spans="4:8" ht="24" customHeight="1" x14ac:dyDescent="0.25">
      <c r="D21" s="27" t="s">
        <v>121</v>
      </c>
      <c r="E21" s="34"/>
      <c r="F21" s="37">
        <f>IF(COUNTA('General Configuration Facility'!I6:I12)&lt;&gt;0,COUNTIF('General Configuration Facility'!I6:I12,"VERDADEIRO")/COUNTA('General Configuration Facility'!I6:I12),"Coming Soon")</f>
        <v>0</v>
      </c>
      <c r="G21" s="33"/>
      <c r="H21" s="1"/>
    </row>
    <row r="22" spans="4:8" ht="24" customHeight="1" thickBot="1" x14ac:dyDescent="0.3">
      <c r="D22" s="28"/>
      <c r="E22" s="35"/>
      <c r="F22" s="35"/>
      <c r="G22" s="36"/>
      <c r="H22" s="1"/>
    </row>
  </sheetData>
  <mergeCells count="4">
    <mergeCell ref="D8:G8"/>
    <mergeCell ref="D2:G2"/>
    <mergeCell ref="E3:F3"/>
    <mergeCell ref="E4:G4"/>
  </mergeCells>
  <conditionalFormatting sqref="F10:F21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{952EA468-B54A-4F18-A291-FF4BB3BB7C30}</x14:id>
        </ext>
      </extLst>
    </cfRule>
  </conditionalFormatting>
  <printOptions horizontalCentered="1"/>
  <pageMargins left="0.25" right="0.25" top="0.75" bottom="0.75" header="0.3" footer="0.3"/>
  <pageSetup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2EA468-B54A-4F18-A291-FF4BB3BB7C3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4"/>
  <sheetViews>
    <sheetView showGridLines="0" zoomScale="70" zoomScaleNormal="70" workbookViewId="0">
      <selection activeCell="D2" sqref="D2:G2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H2" s="1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37.5" x14ac:dyDescent="0.25">
      <c r="D6" s="20" t="s">
        <v>94</v>
      </c>
      <c r="E6" s="20" t="s">
        <v>95</v>
      </c>
      <c r="F6" s="20" t="s">
        <v>130</v>
      </c>
      <c r="G6" s="20"/>
      <c r="H6" s="20"/>
      <c r="I6" s="29" t="b">
        <v>0</v>
      </c>
      <c r="J6"/>
    </row>
    <row r="7" spans="1:10" ht="15" x14ac:dyDescent="0.25">
      <c r="I7" s="29" t="b">
        <v>0</v>
      </c>
      <c r="J7"/>
    </row>
    <row r="8" spans="1:10" ht="24" customHeight="1" x14ac:dyDescent="0.25">
      <c r="D8" s="1"/>
      <c r="E8" s="1"/>
      <c r="F8" s="1"/>
      <c r="H8" s="1"/>
      <c r="I8" s="1"/>
      <c r="J8"/>
    </row>
    <row r="9" spans="1:10" ht="24" customHeight="1" x14ac:dyDescent="0.25">
      <c r="D9" s="1"/>
      <c r="E9" s="1"/>
      <c r="F9" s="1"/>
      <c r="H9" s="1" t="str">
        <f>IFERROR(VLOOKUP('Reading Cards Client'!#REF!,#REF!,5,0)-COUNTIFS('Reading Cards Client'!#REF!,'Reading Cards Client'!#REF!,'Reading Cards Client'!#REF!,'Reading Cards Client'!#REF!),"")</f>
        <v/>
      </c>
      <c r="I9" s="1"/>
      <c r="J9"/>
    </row>
    <row r="10" spans="1:10" ht="24" customHeight="1" x14ac:dyDescent="0.25">
      <c r="D10" s="1"/>
      <c r="E10" s="1"/>
      <c r="F10" s="1"/>
      <c r="H10" s="1"/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/>
      <c r="I12" s="1"/>
      <c r="J12"/>
    </row>
    <row r="13" spans="1:10" ht="24" customHeight="1" x14ac:dyDescent="0.25">
      <c r="D13" s="1"/>
      <c r="E13" s="1"/>
      <c r="F13" s="1"/>
      <c r="H13" s="1"/>
      <c r="I13" s="1"/>
      <c r="J13"/>
    </row>
    <row r="14" spans="1:10" ht="24" customHeight="1" x14ac:dyDescent="0.25">
      <c r="D14" s="1"/>
      <c r="E14" s="1"/>
      <c r="F14" s="1"/>
      <c r="H14" s="1"/>
    </row>
  </sheetData>
  <autoFilter ref="D5:H5"/>
  <mergeCells count="3">
    <mergeCell ref="D2:G2"/>
    <mergeCell ref="D3:E3"/>
    <mergeCell ref="D4:E4"/>
  </mergeCells>
  <conditionalFormatting sqref="D6:H6">
    <cfRule type="expression" dxfId="14" priority="2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24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85725</xdr:rowOff>
                  </from>
                  <to>
                    <xdr:col>7</xdr:col>
                    <xdr:colOff>638175</xdr:colOff>
                    <xdr:row>5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1"/>
  <sheetViews>
    <sheetView showGridLines="0" zoomScale="70" zoomScaleNormal="70" workbookViewId="0">
      <selection activeCell="D2" sqref="D2:G2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H2" s="1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5" t="s">
        <v>122</v>
      </c>
      <c r="E6" s="15" t="s">
        <v>124</v>
      </c>
      <c r="F6" s="15" t="s">
        <v>48</v>
      </c>
      <c r="G6" s="15"/>
      <c r="H6" s="16"/>
      <c r="I6" s="29" t="b">
        <v>0</v>
      </c>
      <c r="J6"/>
    </row>
    <row r="7" spans="1:10" ht="93.75" x14ac:dyDescent="0.25">
      <c r="D7" s="14" t="s">
        <v>123</v>
      </c>
      <c r="E7" s="14" t="s">
        <v>125</v>
      </c>
      <c r="F7" s="14" t="s">
        <v>51</v>
      </c>
      <c r="G7" s="14"/>
      <c r="H7" s="14"/>
      <c r="I7" s="29" t="b">
        <v>0</v>
      </c>
      <c r="J7"/>
    </row>
    <row r="8" spans="1:10" ht="56.25" x14ac:dyDescent="0.25">
      <c r="D8" s="43" t="s">
        <v>22</v>
      </c>
      <c r="E8" s="42" t="s">
        <v>131</v>
      </c>
      <c r="F8" s="43" t="s">
        <v>23</v>
      </c>
      <c r="G8" s="43"/>
      <c r="H8" s="43"/>
      <c r="I8" s="29" t="b">
        <v>0</v>
      </c>
      <c r="J8"/>
    </row>
    <row r="9" spans="1:10" ht="24" customHeight="1" x14ac:dyDescent="0.25">
      <c r="D9" s="1"/>
      <c r="E9" s="1"/>
      <c r="F9" s="1"/>
      <c r="H9" s="1"/>
      <c r="I9" s="1"/>
      <c r="J9"/>
    </row>
    <row r="10" spans="1:10" ht="24" customHeight="1" x14ac:dyDescent="0.25">
      <c r="D10" s="1"/>
      <c r="E10" s="1"/>
      <c r="F10" s="1"/>
      <c r="H10" s="1"/>
      <c r="I10" s="1"/>
      <c r="J10"/>
    </row>
    <row r="11" spans="1:10" ht="24" customHeight="1" x14ac:dyDescent="0.25">
      <c r="D11" s="1"/>
      <c r="E11" s="1"/>
      <c r="F11" s="1"/>
      <c r="H11" s="1"/>
    </row>
  </sheetData>
  <autoFilter ref="D5:H5"/>
  <mergeCells count="3">
    <mergeCell ref="D2:G2"/>
    <mergeCell ref="D3:E3"/>
    <mergeCell ref="D4:E4"/>
  </mergeCells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2" r:id="rId4" name="Check Box 44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161925</xdr:rowOff>
                  </from>
                  <to>
                    <xdr:col>7</xdr:col>
                    <xdr:colOff>657225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5" name="Check Box 56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219075</xdr:rowOff>
                  </from>
                  <to>
                    <xdr:col>7</xdr:col>
                    <xdr:colOff>657225</xdr:colOff>
                    <xdr:row>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6" name="Check Box 33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9525</xdr:rowOff>
                  </from>
                  <to>
                    <xdr:col>7</xdr:col>
                    <xdr:colOff>638175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C604260-8BD2-4943-9065-D67F818A99C2}">
            <xm:f>('Pump Authorize Control'!#REF!&gt;0)*(LEN('Pump Authorize Control'!#REF!)&gt;0)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D7:H7</xm:sqref>
        </x14:conditionalFormatting>
        <x14:conditionalFormatting xmlns:xm="http://schemas.microsoft.com/office/excel/2006/main">
          <x14:cfRule type="expression" priority="4" id="{80543C3C-1E5F-4861-9B4D-825C181A2901}">
            <xm:f>('Pump Authorize Control'!$H7&gt;0)*(LEN('Pump Authorize Control'!$H7)&gt;0)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D6:H6</xm:sqref>
        </x14:conditionalFormatting>
        <x14:conditionalFormatting xmlns:xm="http://schemas.microsoft.com/office/excel/2006/main">
          <x14:cfRule type="expression" priority="1" id="{85F68C98-9852-4403-B4F1-27AC743DE7A4}">
            <xm:f>('Pump Authorize Control'!$H9&gt;0)*(LEN('Pump Authorize Control'!$H9)&gt;0)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D8:H8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2"/>
  <sheetViews>
    <sheetView showGridLines="0" zoomScale="70" zoomScaleNormal="70" workbookViewId="0">
      <selection activeCell="D2" sqref="D2:G2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H2" s="1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56.25" x14ac:dyDescent="0.25">
      <c r="D6" s="15" t="s">
        <v>52</v>
      </c>
      <c r="E6" s="15" t="s">
        <v>53</v>
      </c>
      <c r="F6" s="15" t="s">
        <v>54</v>
      </c>
      <c r="G6" s="15"/>
      <c r="H6" s="15"/>
      <c r="I6" s="29" t="b">
        <v>0</v>
      </c>
      <c r="J6"/>
    </row>
    <row r="7" spans="1:10" ht="37.5" x14ac:dyDescent="0.25">
      <c r="D7" s="14" t="s">
        <v>55</v>
      </c>
      <c r="E7" s="14" t="s">
        <v>56</v>
      </c>
      <c r="F7" s="14" t="s">
        <v>57</v>
      </c>
      <c r="G7" s="14"/>
      <c r="H7" s="14"/>
      <c r="I7" s="29" t="b">
        <v>0</v>
      </c>
      <c r="J7"/>
    </row>
    <row r="8" spans="1:10" ht="37.5" x14ac:dyDescent="0.25">
      <c r="D8" s="42" t="s">
        <v>58</v>
      </c>
      <c r="E8" s="42" t="s">
        <v>59</v>
      </c>
      <c r="F8" s="42" t="s">
        <v>60</v>
      </c>
      <c r="G8" s="42"/>
      <c r="H8" s="42"/>
      <c r="I8" s="29" t="b">
        <v>0</v>
      </c>
      <c r="J8"/>
    </row>
    <row r="9" spans="1:10" ht="24" customHeight="1" x14ac:dyDescent="0.25">
      <c r="D9" s="1"/>
      <c r="E9" s="1"/>
      <c r="F9" s="1"/>
      <c r="H9" s="1"/>
      <c r="I9" s="1"/>
      <c r="J9"/>
    </row>
    <row r="10" spans="1:10" ht="24" customHeight="1" x14ac:dyDescent="0.25">
      <c r="D10" s="1"/>
      <c r="E10" s="1"/>
      <c r="F10" s="1"/>
      <c r="H10" s="1"/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/>
    </row>
  </sheetData>
  <autoFilter ref="D5:H5"/>
  <mergeCells count="3">
    <mergeCell ref="D2:G2"/>
    <mergeCell ref="D3:E3"/>
    <mergeCell ref="D4:E4"/>
  </mergeCells>
  <conditionalFormatting sqref="D6:H6">
    <cfRule type="expression" dxfId="10" priority="2">
      <formula>(#REF!&gt;0)*(LEN(#REF!)&gt;0)</formula>
    </cfRule>
  </conditionalFormatting>
  <conditionalFormatting sqref="D7:H7">
    <cfRule type="expression" dxfId="9" priority="1">
      <formula>(#REF!&gt;0)*(LEN(#REF!)&gt;0)</formula>
    </cfRule>
  </conditionalFormatting>
  <conditionalFormatting sqref="D8:H8">
    <cfRule type="expression" dxfId="8" priority="3">
      <formula>($H19&gt;0)*(LEN($H19)&gt;0)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05" r:id="rId4" name="Check Box 17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85725</xdr:rowOff>
                  </from>
                  <to>
                    <xdr:col>7</xdr:col>
                    <xdr:colOff>657225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5" name="Check Box 32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47625</xdr:rowOff>
                  </from>
                  <to>
                    <xdr:col>7</xdr:col>
                    <xdr:colOff>657225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6" name="Check Box 54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133350</xdr:rowOff>
                  </from>
                  <to>
                    <xdr:col>7</xdr:col>
                    <xdr:colOff>657225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7"/>
  <sheetViews>
    <sheetView showGridLines="0" topLeftCell="A4" zoomScale="70" zoomScaleNormal="70" workbookViewId="0">
      <selection activeCell="D2" sqref="D2:G2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H2" s="1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37.5" x14ac:dyDescent="0.25">
      <c r="D6" s="14" t="s">
        <v>64</v>
      </c>
      <c r="E6" s="14" t="s">
        <v>65</v>
      </c>
      <c r="F6" s="14" t="s">
        <v>66</v>
      </c>
      <c r="G6" s="14"/>
      <c r="H6" s="14"/>
      <c r="I6" s="29" t="b">
        <v>0</v>
      </c>
      <c r="J6"/>
    </row>
    <row r="7" spans="1:10" ht="37.5" x14ac:dyDescent="0.25">
      <c r="D7" s="15" t="s">
        <v>67</v>
      </c>
      <c r="E7" s="15" t="s">
        <v>68</v>
      </c>
      <c r="F7" s="15" t="s">
        <v>69</v>
      </c>
      <c r="G7" s="15"/>
      <c r="H7" s="15"/>
      <c r="I7" s="29" t="b">
        <v>0</v>
      </c>
      <c r="J7"/>
    </row>
    <row r="8" spans="1:10" ht="37.5" x14ac:dyDescent="0.25">
      <c r="D8" s="14" t="s">
        <v>70</v>
      </c>
      <c r="E8" s="14" t="s">
        <v>71</v>
      </c>
      <c r="F8" s="14" t="s">
        <v>72</v>
      </c>
      <c r="G8" s="14"/>
      <c r="H8" s="14"/>
      <c r="I8" s="29" t="b">
        <v>0</v>
      </c>
      <c r="J8"/>
    </row>
    <row r="9" spans="1:10" ht="37.5" x14ac:dyDescent="0.25">
      <c r="D9" s="15" t="s">
        <v>73</v>
      </c>
      <c r="E9" s="15" t="s">
        <v>74</v>
      </c>
      <c r="F9" s="15" t="s">
        <v>75</v>
      </c>
      <c r="G9" s="15"/>
      <c r="H9" s="15"/>
      <c r="I9" s="29" t="b">
        <v>0</v>
      </c>
      <c r="J9"/>
    </row>
    <row r="10" spans="1:10" ht="112.5" x14ac:dyDescent="0.25">
      <c r="D10" s="14" t="s">
        <v>76</v>
      </c>
      <c r="E10" s="14" t="s">
        <v>77</v>
      </c>
      <c r="F10" s="14" t="s">
        <v>78</v>
      </c>
      <c r="G10" s="14"/>
      <c r="H10" s="14"/>
      <c r="I10" s="29" t="b">
        <v>0</v>
      </c>
      <c r="J10"/>
    </row>
    <row r="11" spans="1:10" ht="75" x14ac:dyDescent="0.25">
      <c r="D11" s="15" t="s">
        <v>101</v>
      </c>
      <c r="E11" s="15" t="s">
        <v>103</v>
      </c>
      <c r="F11" s="15" t="s">
        <v>105</v>
      </c>
      <c r="G11" s="15"/>
      <c r="H11" s="15"/>
      <c r="I11" s="29" t="b">
        <v>0</v>
      </c>
      <c r="J11"/>
    </row>
    <row r="12" spans="1:10" ht="37.5" x14ac:dyDescent="0.25">
      <c r="D12" s="39" t="s">
        <v>102</v>
      </c>
      <c r="E12" s="39" t="s">
        <v>104</v>
      </c>
      <c r="F12" s="39" t="s">
        <v>106</v>
      </c>
      <c r="G12" s="39"/>
      <c r="H12" s="39"/>
      <c r="I12" s="29" t="b">
        <v>0</v>
      </c>
      <c r="J12"/>
    </row>
    <row r="13" spans="1:10" ht="24" customHeight="1" x14ac:dyDescent="0.25">
      <c r="D13" s="1"/>
      <c r="E13" s="1"/>
      <c r="F13" s="1"/>
      <c r="H13" s="1"/>
      <c r="I13" s="1"/>
      <c r="J13"/>
    </row>
    <row r="14" spans="1:10" ht="24" customHeight="1" x14ac:dyDescent="0.25">
      <c r="D14" s="1"/>
      <c r="E14" s="1"/>
      <c r="F14" s="1"/>
      <c r="H14" s="1"/>
      <c r="I14" s="1"/>
      <c r="J14"/>
    </row>
    <row r="15" spans="1:10" ht="24" customHeight="1" x14ac:dyDescent="0.25">
      <c r="D15" s="1"/>
      <c r="E15" s="1"/>
      <c r="F15" s="1"/>
      <c r="H15" s="1"/>
      <c r="I15" s="1"/>
      <c r="J15"/>
    </row>
    <row r="16" spans="1:10" ht="24" customHeight="1" x14ac:dyDescent="0.25">
      <c r="D16" s="1"/>
      <c r="E16" s="1"/>
      <c r="F16" s="1"/>
      <c r="H16" s="1"/>
      <c r="I16" s="1"/>
      <c r="J16"/>
    </row>
    <row r="17" spans="4:8" ht="24" customHeight="1" x14ac:dyDescent="0.25">
      <c r="D17" s="1"/>
      <c r="E17" s="1"/>
      <c r="F17" s="1"/>
      <c r="H17" s="1"/>
    </row>
  </sheetData>
  <autoFilter ref="D5:H5"/>
  <mergeCells count="3">
    <mergeCell ref="D2:G2"/>
    <mergeCell ref="D3:E3"/>
    <mergeCell ref="D4:E4"/>
  </mergeCells>
  <conditionalFormatting sqref="D11:H11">
    <cfRule type="expression" dxfId="7" priority="3">
      <formula>(#REF!&gt;0)*(LEN(#REF!)&gt;0)</formula>
    </cfRule>
  </conditionalFormatting>
  <conditionalFormatting sqref="D6:H6">
    <cfRule type="expression" dxfId="6" priority="8">
      <formula>($H10&gt;0)*(LEN($H10)&gt;0)</formula>
    </cfRule>
  </conditionalFormatting>
  <conditionalFormatting sqref="D9:H9">
    <cfRule type="expression" dxfId="5" priority="9">
      <formula>(#REF!&gt;0)*(LEN(#REF!)&gt;0)</formula>
    </cfRule>
  </conditionalFormatting>
  <conditionalFormatting sqref="D10:G10">
    <cfRule type="expression" dxfId="4" priority="7">
      <formula>($H12&gt;0)*(LEN($H12)&gt;0)</formula>
    </cfRule>
  </conditionalFormatting>
  <conditionalFormatting sqref="H10">
    <cfRule type="expression" dxfId="3" priority="6">
      <formula>($H12&gt;0)*(LEN($H12)&gt;0)</formula>
    </cfRule>
  </conditionalFormatting>
  <conditionalFormatting sqref="D7:H7">
    <cfRule type="expression" dxfId="2" priority="5">
      <formula>(#REF!&gt;0)*(LEN(#REF!)&gt;0)</formula>
    </cfRule>
  </conditionalFormatting>
  <conditionalFormatting sqref="D8:H8">
    <cfRule type="expression" dxfId="1" priority="4">
      <formula>($H10&gt;0)*(LEN($H10)&gt;0)</formula>
    </cfRule>
  </conditionalFormatting>
  <conditionalFormatting sqref="D12:H12">
    <cfRule type="expression" dxfId="0" priority="182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24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85725</xdr:rowOff>
                  </from>
                  <to>
                    <xdr:col>7</xdr:col>
                    <xdr:colOff>638175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5" name="Check Box 33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47625</xdr:rowOff>
                  </from>
                  <to>
                    <xdr:col>7</xdr:col>
                    <xdr:colOff>638175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6" name="Check Box 34">
              <controlPr defaultSize="0" autoFill="0" autoLine="0" autoPict="0">
                <anchor moveWithCells="1">
                  <from>
                    <xdr:col>7</xdr:col>
                    <xdr:colOff>333375</xdr:colOff>
                    <xdr:row>8</xdr:row>
                    <xdr:rowOff>38100</xdr:rowOff>
                  </from>
                  <to>
                    <xdr:col>7</xdr:col>
                    <xdr:colOff>638175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7" name="Check Box 35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95250</xdr:rowOff>
                  </from>
                  <to>
                    <xdr:col>7</xdr:col>
                    <xdr:colOff>638175</xdr:colOff>
                    <xdr:row>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8" name="Check Box 36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0</xdr:rowOff>
                  </from>
                  <to>
                    <xdr:col>7</xdr:col>
                    <xdr:colOff>638175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9" name="Check Box 37">
              <controlPr defaultSize="0" autoFill="0" autoLine="0" autoPict="0">
                <anchor moveWithCells="1">
                  <from>
                    <xdr:col>7</xdr:col>
                    <xdr:colOff>333375</xdr:colOff>
                    <xdr:row>9</xdr:row>
                    <xdr:rowOff>257175</xdr:rowOff>
                  </from>
                  <to>
                    <xdr:col>7</xdr:col>
                    <xdr:colOff>638175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" name="Check Box 39">
              <controlPr defaultSize="0" autoFill="0" autoLine="0" autoPict="0">
                <anchor moveWithCells="1">
                  <from>
                    <xdr:col>7</xdr:col>
                    <xdr:colOff>333375</xdr:colOff>
                    <xdr:row>11</xdr:row>
                    <xdr:rowOff>0</xdr:rowOff>
                  </from>
                  <to>
                    <xdr:col>7</xdr:col>
                    <xdr:colOff>638175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1" name="Check Box 42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0</xdr:rowOff>
                  </from>
                  <to>
                    <xdr:col>7</xdr:col>
                    <xdr:colOff>638175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2" name="Check Box 43">
              <controlPr defaultSize="0" autoFill="0" autoLine="0" autoPict="0">
                <anchor moveWithCells="1">
                  <from>
                    <xdr:col>7</xdr:col>
                    <xdr:colOff>333375</xdr:colOff>
                    <xdr:row>11</xdr:row>
                    <xdr:rowOff>0</xdr:rowOff>
                  </from>
                  <to>
                    <xdr:col>7</xdr:col>
                    <xdr:colOff>638175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3" name="Check Box 24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85725</xdr:rowOff>
                  </from>
                  <to>
                    <xdr:col>7</xdr:col>
                    <xdr:colOff>638175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4" name="Check Box 33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47625</xdr:rowOff>
                  </from>
                  <to>
                    <xdr:col>7</xdr:col>
                    <xdr:colOff>638175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5" name="Check Box 34">
              <controlPr defaultSize="0" autoFill="0" autoLine="0" autoPict="0">
                <anchor moveWithCells="1">
                  <from>
                    <xdr:col>7</xdr:col>
                    <xdr:colOff>333375</xdr:colOff>
                    <xdr:row>8</xdr:row>
                    <xdr:rowOff>38100</xdr:rowOff>
                  </from>
                  <to>
                    <xdr:col>7</xdr:col>
                    <xdr:colOff>638175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6" name="Check Box 35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95250</xdr:rowOff>
                  </from>
                  <to>
                    <xdr:col>7</xdr:col>
                    <xdr:colOff>638175</xdr:colOff>
                    <xdr:row>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7" name="Check Box 36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0</xdr:rowOff>
                  </from>
                  <to>
                    <xdr:col>7</xdr:col>
                    <xdr:colOff>638175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8" name="Check Box 37">
              <controlPr defaultSize="0" autoFill="0" autoLine="0" autoPict="0">
                <anchor moveWithCells="1">
                  <from>
                    <xdr:col>7</xdr:col>
                    <xdr:colOff>333375</xdr:colOff>
                    <xdr:row>9</xdr:row>
                    <xdr:rowOff>257175</xdr:rowOff>
                  </from>
                  <to>
                    <xdr:col>7</xdr:col>
                    <xdr:colOff>638175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9" name="Check Box 39">
              <controlPr defaultSize="0" autoFill="0" autoLine="0" autoPict="0">
                <anchor moveWithCells="1">
                  <from>
                    <xdr:col>7</xdr:col>
                    <xdr:colOff>333375</xdr:colOff>
                    <xdr:row>11</xdr:row>
                    <xdr:rowOff>0</xdr:rowOff>
                  </from>
                  <to>
                    <xdr:col>7</xdr:col>
                    <xdr:colOff>638175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0" name="Check Box 42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0</xdr:rowOff>
                  </from>
                  <to>
                    <xdr:col>7</xdr:col>
                    <xdr:colOff>638175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1" name="Check Box 43">
              <controlPr defaultSize="0" autoFill="0" autoLine="0" autoPict="0">
                <anchor moveWithCells="1">
                  <from>
                    <xdr:col>7</xdr:col>
                    <xdr:colOff>333375</xdr:colOff>
                    <xdr:row>11</xdr:row>
                    <xdr:rowOff>0</xdr:rowOff>
                  </from>
                  <to>
                    <xdr:col>7</xdr:col>
                    <xdr:colOff>638175</xdr:colOff>
                    <xdr:row>11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I21"/>
  <sheetViews>
    <sheetView showGridLines="0" tabSelected="1" zoomScale="70" zoomScaleNormal="70" workbookViewId="0">
      <selection activeCell="D9" sqref="D9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9.625" style="4" customWidth="1"/>
    <col min="7" max="7" width="35.5" style="4" customWidth="1"/>
    <col min="8" max="8" width="11.625" style="4" customWidth="1"/>
    <col min="9" max="9" width="22" style="4" customWidth="1"/>
  </cols>
  <sheetData>
    <row r="1" spans="1:9" ht="24" customHeight="1" x14ac:dyDescent="0.25">
      <c r="A1" s="6"/>
    </row>
    <row r="2" spans="1:9" ht="34.5" thickBot="1" x14ac:dyDescent="0.3">
      <c r="D2" s="47" t="s">
        <v>96</v>
      </c>
      <c r="E2" s="47"/>
      <c r="F2" s="47"/>
      <c r="G2" s="47"/>
      <c r="H2" s="5"/>
      <c r="I2" s="5"/>
    </row>
    <row r="3" spans="1:9" ht="40.5" customHeight="1" thickBot="1" x14ac:dyDescent="0.3">
      <c r="D3" s="50" t="str">
        <f>CONCATENATE(Main!D3)</f>
        <v>[ NAME COMPANY ]
Company's fantasy name</v>
      </c>
      <c r="E3" s="52"/>
      <c r="F3" s="31" t="str">
        <f>CONCATENATE(Main!E3)</f>
        <v xml:space="preserve">
[ CLIENT CODE ]
  DO NOT FILL 
</v>
      </c>
      <c r="G3" s="25" t="str">
        <f ca="1">CONCATENATE('Basic Required'!G3)</f>
        <v/>
      </c>
      <c r="H3" s="8" t="str">
        <f>CONCATENATE(Main!G3)</f>
        <v>v1.4</v>
      </c>
    </row>
    <row r="4" spans="1:9" ht="45.75" customHeight="1" thickBot="1" x14ac:dyDescent="0.3">
      <c r="D4" s="50" t="str">
        <f>CONCATENATE(Main!D4)</f>
        <v>[ EZTECH VERSION ]
EZTech version tested</v>
      </c>
      <c r="E4" s="52"/>
      <c r="F4" s="30" t="str">
        <f>CONCATENATE(Main!E4)</f>
        <v>[ VERSION OF THE MANAGEMENT SYSTEM ]
Management System version tested</v>
      </c>
      <c r="G4" s="25" t="str">
        <f ca="1">CONCATENATE('Basic Required'!G4)</f>
        <v/>
      </c>
      <c r="H4" s="7"/>
      <c r="I4" s="1"/>
    </row>
    <row r="5" spans="1:9" ht="18.75" x14ac:dyDescent="0.3">
      <c r="D5" s="18" t="s">
        <v>97</v>
      </c>
      <c r="E5" s="18" t="s">
        <v>98</v>
      </c>
      <c r="F5" s="18" t="s">
        <v>99</v>
      </c>
      <c r="G5" s="18" t="s">
        <v>100</v>
      </c>
      <c r="H5" s="19" t="s">
        <v>0</v>
      </c>
      <c r="I5" s="1"/>
    </row>
    <row r="6" spans="1:9" ht="75" x14ac:dyDescent="0.25">
      <c r="D6" s="13" t="s">
        <v>7</v>
      </c>
      <c r="E6" s="10" t="s">
        <v>8</v>
      </c>
      <c r="F6" s="11" t="s">
        <v>9</v>
      </c>
      <c r="G6" s="11"/>
      <c r="H6" s="12"/>
      <c r="I6" s="29" t="b">
        <v>0</v>
      </c>
    </row>
    <row r="7" spans="1:9" ht="37.5" x14ac:dyDescent="0.25">
      <c r="D7" s="11" t="s">
        <v>10</v>
      </c>
      <c r="E7" s="11" t="s">
        <v>11</v>
      </c>
      <c r="F7" s="11" t="s">
        <v>12</v>
      </c>
      <c r="G7" s="10"/>
      <c r="H7" s="12"/>
      <c r="I7" s="29" t="b">
        <v>0</v>
      </c>
    </row>
    <row r="8" spans="1:9" ht="15" x14ac:dyDescent="0.25">
      <c r="H8" s="1"/>
      <c r="I8" s="29" t="b">
        <v>0</v>
      </c>
    </row>
    <row r="9" spans="1:9" ht="15" x14ac:dyDescent="0.25">
      <c r="H9" s="1"/>
      <c r="I9" s="29" t="b">
        <v>0</v>
      </c>
    </row>
    <row r="10" spans="1:9" ht="15" x14ac:dyDescent="0.25">
      <c r="H10" s="1"/>
      <c r="I10" s="29" t="b">
        <v>0</v>
      </c>
    </row>
    <row r="11" spans="1:9" ht="24" customHeight="1" x14ac:dyDescent="0.25">
      <c r="H11" s="1"/>
      <c r="I11" s="1"/>
    </row>
    <row r="12" spans="1:9" ht="24" customHeight="1" x14ac:dyDescent="0.25">
      <c r="H12" s="1"/>
      <c r="I12" s="1"/>
    </row>
    <row r="13" spans="1:9" ht="24" customHeight="1" x14ac:dyDescent="0.25">
      <c r="H13" s="1"/>
      <c r="I13" s="1"/>
    </row>
    <row r="14" spans="1:9" ht="24" customHeight="1" x14ac:dyDescent="0.25">
      <c r="H14" s="1"/>
      <c r="I14" s="1"/>
    </row>
    <row r="15" spans="1:9" ht="24" customHeight="1" x14ac:dyDescent="0.25">
      <c r="H15" s="1"/>
      <c r="I15" s="1"/>
    </row>
    <row r="16" spans="1:9" ht="24" customHeight="1" x14ac:dyDescent="0.25">
      <c r="H16" s="1"/>
      <c r="I16" s="1"/>
    </row>
    <row r="17" spans="9:9" ht="24" customHeight="1" x14ac:dyDescent="0.25">
      <c r="I17" s="1"/>
    </row>
    <row r="18" spans="9:9" ht="24" customHeight="1" x14ac:dyDescent="0.25">
      <c r="I18" s="1"/>
    </row>
    <row r="19" spans="9:9" ht="24" customHeight="1" x14ac:dyDescent="0.25">
      <c r="I19" s="1"/>
    </row>
    <row r="20" spans="9:9" ht="24" customHeight="1" x14ac:dyDescent="0.25">
      <c r="I20" s="1"/>
    </row>
    <row r="21" spans="9:9" ht="24" customHeight="1" x14ac:dyDescent="0.25">
      <c r="I21" s="1"/>
    </row>
  </sheetData>
  <mergeCells count="3">
    <mergeCell ref="D2:G2"/>
    <mergeCell ref="D3:E3"/>
    <mergeCell ref="D4:E4"/>
  </mergeCells>
  <conditionalFormatting sqref="E6 D7:G7">
    <cfRule type="expression" dxfId="62" priority="6">
      <formula>($H6&gt;0)*(LEN($H6)&gt;0)</formula>
    </cfRule>
  </conditionalFormatting>
  <conditionalFormatting sqref="D6">
    <cfRule type="expression" dxfId="61" priority="8">
      <formula>($H7&gt;0)*(LEN($H7)&gt;0)</formula>
    </cfRule>
  </conditionalFormatting>
  <conditionalFormatting sqref="E6:H6 D7:G7">
    <cfRule type="expression" dxfId="60" priority="5">
      <formula>($H6&gt;0)*(LEN($H6)&gt;0)</formula>
    </cfRule>
  </conditionalFormatting>
  <conditionalFormatting sqref="H7">
    <cfRule type="expression" dxfId="59" priority="3">
      <formula>($H7&gt;0)*(LEN($H7)&gt;0)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8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95250</xdr:rowOff>
                  </from>
                  <to>
                    <xdr:col>7</xdr:col>
                    <xdr:colOff>638175</xdr:colOff>
                    <xdr:row>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14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0</xdr:rowOff>
                  </from>
                  <to>
                    <xdr:col>7</xdr:col>
                    <xdr:colOff>657225</xdr:colOff>
                    <xdr:row>6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1F551B31-A744-4690-9E07-EE76B61095C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H7</xm:sqref>
        </x14:conditionalFormatting>
        <x14:conditionalFormatting xmlns:xm="http://schemas.microsoft.com/office/excel/2006/main">
          <x14:cfRule type="iconSet" priority="161" id="{2F03EC2B-81E0-4A2A-8F54-D5760D79603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theme="2" tint="-9.9978637043366805E-2"/>
    <pageSetUpPr autoPageBreaks="0" fitToPage="1"/>
  </sheetPr>
  <dimension ref="A1:I21"/>
  <sheetViews>
    <sheetView showGridLines="0" zoomScale="70" zoomScaleNormal="70" workbookViewId="0">
      <selection activeCell="E13" sqref="E13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9.625" style="4" customWidth="1"/>
    <col min="7" max="7" width="35.5" style="4" customWidth="1"/>
    <col min="8" max="8" width="11.625" style="4" customWidth="1"/>
    <col min="9" max="9" width="22" style="4" customWidth="1"/>
  </cols>
  <sheetData>
    <row r="1" spans="1:9" ht="24" customHeight="1" x14ac:dyDescent="0.25">
      <c r="A1" s="6"/>
    </row>
    <row r="2" spans="1:9" ht="34.5" thickBot="1" x14ac:dyDescent="0.3">
      <c r="D2" s="47" t="s">
        <v>96</v>
      </c>
      <c r="E2" s="47"/>
      <c r="F2" s="47"/>
      <c r="G2" s="47"/>
      <c r="H2" s="5"/>
      <c r="I2" s="5"/>
    </row>
    <row r="3" spans="1:9" ht="40.5" customHeight="1" thickBot="1" x14ac:dyDescent="0.3">
      <c r="D3" s="50" t="str">
        <f>CONCATENATE(Main!D3)</f>
        <v>[ NAME COMPANY ]
Company's fantasy name</v>
      </c>
      <c r="E3" s="52"/>
      <c r="F3" s="2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</row>
    <row r="4" spans="1:9" ht="45.75" customHeight="1" thickBot="1" x14ac:dyDescent="0.3">
      <c r="D4" s="50" t="str">
        <f>CONCATENATE(Main!D4)</f>
        <v>[ EZTECH VERSION ]
EZTech version tested</v>
      </c>
      <c r="E4" s="52"/>
      <c r="F4" s="22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</row>
    <row r="5" spans="1:9" ht="18.75" x14ac:dyDescent="0.3">
      <c r="D5" s="18" t="s">
        <v>97</v>
      </c>
      <c r="E5" s="18" t="s">
        <v>98</v>
      </c>
      <c r="F5" s="18" t="s">
        <v>99</v>
      </c>
      <c r="G5" s="18" t="s">
        <v>100</v>
      </c>
      <c r="H5" s="19" t="s">
        <v>0</v>
      </c>
      <c r="I5" s="1"/>
    </row>
    <row r="6" spans="1:9" ht="56.25" x14ac:dyDescent="0.25">
      <c r="D6" s="10" t="s">
        <v>1</v>
      </c>
      <c r="E6" s="10" t="s">
        <v>2</v>
      </c>
      <c r="F6" s="11" t="s">
        <v>3</v>
      </c>
      <c r="G6" s="11"/>
      <c r="H6" s="12"/>
      <c r="I6" s="29" t="b">
        <v>0</v>
      </c>
    </row>
    <row r="7" spans="1:9" ht="37.5" x14ac:dyDescent="0.25">
      <c r="D7" s="13" t="s">
        <v>4</v>
      </c>
      <c r="E7" s="10" t="s">
        <v>5</v>
      </c>
      <c r="F7" s="11" t="s">
        <v>6</v>
      </c>
      <c r="G7" s="11"/>
      <c r="H7" s="12"/>
      <c r="I7" s="29" t="b">
        <v>0</v>
      </c>
    </row>
    <row r="8" spans="1:9" ht="37.5" x14ac:dyDescent="0.25">
      <c r="D8" s="11" t="s">
        <v>13</v>
      </c>
      <c r="E8" s="11" t="s">
        <v>14</v>
      </c>
      <c r="F8" s="11" t="s">
        <v>15</v>
      </c>
      <c r="G8" s="10"/>
      <c r="H8" s="12"/>
      <c r="I8" s="29" t="b">
        <v>0</v>
      </c>
    </row>
    <row r="9" spans="1:9" ht="15" x14ac:dyDescent="0.25">
      <c r="H9" s="1"/>
      <c r="I9" s="29" t="b">
        <v>0</v>
      </c>
    </row>
    <row r="10" spans="1:9" ht="15" x14ac:dyDescent="0.25">
      <c r="H10" s="1"/>
      <c r="I10" s="29" t="b">
        <v>0</v>
      </c>
    </row>
    <row r="11" spans="1:9" ht="24" customHeight="1" x14ac:dyDescent="0.25">
      <c r="H11" s="1"/>
      <c r="I11" s="1"/>
    </row>
    <row r="12" spans="1:9" ht="24" customHeight="1" x14ac:dyDescent="0.25">
      <c r="H12" s="1"/>
      <c r="I12" s="1"/>
    </row>
    <row r="13" spans="1:9" ht="24" customHeight="1" x14ac:dyDescent="0.25">
      <c r="H13" s="1"/>
      <c r="I13" s="1"/>
    </row>
    <row r="14" spans="1:9" ht="24" customHeight="1" x14ac:dyDescent="0.25">
      <c r="H14" s="1"/>
      <c r="I14" s="1"/>
    </row>
    <row r="15" spans="1:9" ht="24" customHeight="1" x14ac:dyDescent="0.25">
      <c r="H15" s="1"/>
      <c r="I15" s="1"/>
    </row>
    <row r="16" spans="1:9" ht="24" customHeight="1" x14ac:dyDescent="0.25">
      <c r="H16" s="1"/>
      <c r="I16" s="1"/>
    </row>
    <row r="17" spans="8:9" ht="24" customHeight="1" x14ac:dyDescent="0.25">
      <c r="H17" s="1"/>
      <c r="I17" s="1"/>
    </row>
    <row r="18" spans="8:9" ht="24" customHeight="1" x14ac:dyDescent="0.25">
      <c r="I18" s="1"/>
    </row>
    <row r="19" spans="8:9" ht="24" customHeight="1" x14ac:dyDescent="0.25">
      <c r="I19" s="1"/>
    </row>
    <row r="20" spans="8:9" ht="24" customHeight="1" x14ac:dyDescent="0.25">
      <c r="I20" s="1"/>
    </row>
    <row r="21" spans="8:9" ht="24" customHeight="1" x14ac:dyDescent="0.25">
      <c r="I21" s="1"/>
    </row>
  </sheetData>
  <mergeCells count="3">
    <mergeCell ref="D3:E3"/>
    <mergeCell ref="D4:E4"/>
    <mergeCell ref="D2:G2"/>
  </mergeCells>
  <conditionalFormatting sqref="E6:E7 D8:G8">
    <cfRule type="expression" dxfId="50" priority="11">
      <formula>($H6&gt;0)*(LEN($H6)&gt;0)</formula>
    </cfRule>
  </conditionalFormatting>
  <conditionalFormatting sqref="D6">
    <cfRule type="expression" dxfId="49" priority="32">
      <formula>($H7&gt;0)*(LEN($H7)&gt;0)</formula>
    </cfRule>
  </conditionalFormatting>
  <conditionalFormatting sqref="E6:H7 D8:G8">
    <cfRule type="expression" dxfId="48" priority="8">
      <formula>($H6&gt;0)*(LEN($H6)&gt;0)</formula>
    </cfRule>
  </conditionalFormatting>
  <conditionalFormatting sqref="H8">
    <cfRule type="expression" dxfId="47" priority="1">
      <formula>($H8&gt;0)*(LEN($H8)&gt;0)</formula>
    </cfRule>
  </conditionalFormatting>
  <conditionalFormatting sqref="D7">
    <cfRule type="expression" dxfId="46" priority="109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66675</xdr:rowOff>
                  </from>
                  <to>
                    <xdr:col>7</xdr:col>
                    <xdr:colOff>638175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0</xdr:rowOff>
                  </from>
                  <to>
                    <xdr:col>7</xdr:col>
                    <xdr:colOff>638175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7</xdr:col>
                    <xdr:colOff>323850</xdr:colOff>
                    <xdr:row>5</xdr:row>
                    <xdr:rowOff>85725</xdr:rowOff>
                  </from>
                  <to>
                    <xdr:col>7</xdr:col>
                    <xdr:colOff>628650</xdr:colOff>
                    <xdr:row>5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F9968CB-DD6D-4AC3-9FF3-0D96DF3758D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H8</xm:sqref>
        </x14:conditionalFormatting>
        <x14:conditionalFormatting xmlns:xm="http://schemas.microsoft.com/office/excel/2006/main">
          <x14:cfRule type="iconSet" priority="155" id="{02E57E8C-E333-4EFA-B5A7-76D4FA3F24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H6:H7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theme="2" tint="-9.9978637043366805E-2"/>
    <pageSetUpPr autoPageBreaks="0" fitToPage="1"/>
  </sheetPr>
  <dimension ref="A1:J38"/>
  <sheetViews>
    <sheetView showGridLines="0" zoomScale="70" zoomScaleNormal="70" workbookViewId="0">
      <selection activeCell="D14" sqref="D14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68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9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22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24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4" t="s">
        <v>16</v>
      </c>
      <c r="E6" s="14" t="s">
        <v>17</v>
      </c>
      <c r="F6" s="14" t="s">
        <v>18</v>
      </c>
      <c r="G6" s="14"/>
      <c r="H6" s="14"/>
      <c r="I6" s="29" t="b">
        <v>0</v>
      </c>
      <c r="J6"/>
    </row>
    <row r="7" spans="1:10" ht="56.25" x14ac:dyDescent="0.25">
      <c r="D7" s="15" t="s">
        <v>19</v>
      </c>
      <c r="E7" s="15" t="s">
        <v>20</v>
      </c>
      <c r="F7" s="15" t="s">
        <v>21</v>
      </c>
      <c r="G7" s="15"/>
      <c r="H7" s="16"/>
      <c r="I7" s="29" t="b">
        <v>0</v>
      </c>
      <c r="J7"/>
    </row>
    <row r="8" spans="1:10" ht="75" x14ac:dyDescent="0.25">
      <c r="D8" s="39" t="s">
        <v>27</v>
      </c>
      <c r="E8" s="39" t="s">
        <v>17</v>
      </c>
      <c r="F8" s="39" t="s">
        <v>28</v>
      </c>
      <c r="G8" s="39"/>
      <c r="H8" s="39"/>
      <c r="I8" s="29" t="b">
        <v>0</v>
      </c>
      <c r="J8"/>
    </row>
    <row r="9" spans="1:10" ht="15" x14ac:dyDescent="0.25">
      <c r="I9" s="29" t="b">
        <v>0</v>
      </c>
      <c r="J9"/>
    </row>
    <row r="10" spans="1:10" ht="15" x14ac:dyDescent="0.25">
      <c r="I10" s="29" t="b">
        <v>0</v>
      </c>
      <c r="J10"/>
    </row>
    <row r="11" spans="1:10" ht="15" x14ac:dyDescent="0.25">
      <c r="I11" s="29"/>
      <c r="J11"/>
    </row>
    <row r="12" spans="1:10" ht="15" x14ac:dyDescent="0.25">
      <c r="I12" s="29" t="b">
        <v>0</v>
      </c>
      <c r="J12"/>
    </row>
    <row r="13" spans="1:10" ht="15" x14ac:dyDescent="0.25">
      <c r="I13" s="29" t="b">
        <v>0</v>
      </c>
      <c r="J13"/>
    </row>
    <row r="14" spans="1:10" ht="15" x14ac:dyDescent="0.25">
      <c r="I14" s="29" t="b">
        <v>0</v>
      </c>
      <c r="J14"/>
    </row>
    <row r="15" spans="1:10" ht="15" x14ac:dyDescent="0.25">
      <c r="I15" s="29"/>
      <c r="J15"/>
    </row>
    <row r="16" spans="1:10" ht="15" x14ac:dyDescent="0.25">
      <c r="I16" s="29" t="b">
        <v>0</v>
      </c>
      <c r="J16"/>
    </row>
    <row r="17" spans="9:10" ht="15" x14ac:dyDescent="0.25">
      <c r="I17" s="29" t="b">
        <v>0</v>
      </c>
      <c r="J17"/>
    </row>
    <row r="18" spans="9:10" ht="15" x14ac:dyDescent="0.25">
      <c r="I18" s="29"/>
      <c r="J18"/>
    </row>
    <row r="19" spans="9:10" ht="15" x14ac:dyDescent="0.25">
      <c r="I19" s="29" t="b">
        <v>0</v>
      </c>
      <c r="J19"/>
    </row>
    <row r="20" spans="9:10" ht="15" x14ac:dyDescent="0.25">
      <c r="I20" s="29" t="b">
        <v>0</v>
      </c>
      <c r="J20"/>
    </row>
    <row r="21" spans="9:10" ht="15" x14ac:dyDescent="0.25">
      <c r="I21" s="29" t="b">
        <v>0</v>
      </c>
      <c r="J21"/>
    </row>
    <row r="22" spans="9:10" ht="15" x14ac:dyDescent="0.25">
      <c r="I22" s="29" t="b">
        <v>0</v>
      </c>
      <c r="J22"/>
    </row>
    <row r="23" spans="9:10" ht="15" x14ac:dyDescent="0.25">
      <c r="I23" s="29"/>
      <c r="J23"/>
    </row>
    <row r="24" spans="9:10" ht="15" x14ac:dyDescent="0.25">
      <c r="I24" s="29" t="b">
        <v>0</v>
      </c>
      <c r="J24"/>
    </row>
    <row r="25" spans="9:10" ht="15" x14ac:dyDescent="0.25">
      <c r="I25" s="29" t="b">
        <v>0</v>
      </c>
      <c r="J25"/>
    </row>
    <row r="26" spans="9:10" ht="15" x14ac:dyDescent="0.25">
      <c r="I26" s="29" t="b">
        <v>0</v>
      </c>
      <c r="J26"/>
    </row>
    <row r="27" spans="9:10" ht="15" x14ac:dyDescent="0.25">
      <c r="I27" s="29"/>
      <c r="J27"/>
    </row>
    <row r="28" spans="9:10" ht="15" x14ac:dyDescent="0.25">
      <c r="I28" s="29" t="b">
        <v>0</v>
      </c>
      <c r="J28"/>
    </row>
    <row r="29" spans="9:10" ht="78" customHeight="1" x14ac:dyDescent="0.25">
      <c r="I29" s="1"/>
      <c r="J29"/>
    </row>
    <row r="30" spans="9:10" ht="15" x14ac:dyDescent="0.25">
      <c r="I30" s="1"/>
      <c r="J30"/>
    </row>
    <row r="31" spans="9:10" ht="15" x14ac:dyDescent="0.25">
      <c r="I31" s="1"/>
      <c r="J31"/>
    </row>
    <row r="32" spans="9:10" ht="15" x14ac:dyDescent="0.25">
      <c r="I32" s="1"/>
      <c r="J32"/>
    </row>
    <row r="33" spans="9:10" ht="15" x14ac:dyDescent="0.25">
      <c r="I33" s="1"/>
      <c r="J33"/>
    </row>
    <row r="34" spans="9:10" ht="48.75" customHeight="1" x14ac:dyDescent="0.25">
      <c r="I34" s="1"/>
      <c r="J34"/>
    </row>
    <row r="35" spans="9:10" ht="15" x14ac:dyDescent="0.25">
      <c r="I35" s="1"/>
      <c r="J35"/>
    </row>
    <row r="36" spans="9:10" ht="24" customHeight="1" x14ac:dyDescent="0.25">
      <c r="I36" s="1"/>
    </row>
    <row r="37" spans="9:10" ht="24" customHeight="1" x14ac:dyDescent="0.25">
      <c r="I37" s="1"/>
    </row>
    <row r="38" spans="9:10" ht="24" customHeight="1" x14ac:dyDescent="0.25">
      <c r="I38" s="1"/>
    </row>
  </sheetData>
  <autoFilter ref="D5:H5"/>
  <mergeCells count="3">
    <mergeCell ref="D2:G2"/>
    <mergeCell ref="D3:E3"/>
    <mergeCell ref="D4:E4"/>
  </mergeCells>
  <conditionalFormatting sqref="D7:H7">
    <cfRule type="expression" dxfId="37" priority="6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47625</xdr:rowOff>
                  </from>
                  <to>
                    <xdr:col>7</xdr:col>
                    <xdr:colOff>638175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5" name="Check Box 46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104775</xdr:rowOff>
                  </from>
                  <to>
                    <xdr:col>7</xdr:col>
                    <xdr:colOff>638175</xdr:colOff>
                    <xdr:row>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" name="Check Box 46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104775</xdr:rowOff>
                  </from>
                  <to>
                    <xdr:col>7</xdr:col>
                    <xdr:colOff>638175</xdr:colOff>
                    <xdr:row>7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5" id="{E636F635-F3F1-42DB-802E-633C115C49E7}">
            <xm:f>('Pump Price Control'!$H7&gt;0)*(LEN('Pump Price Control'!$H7)&gt;0)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D6:H6</xm:sqref>
        </x14:conditionalFormatting>
        <x14:conditionalFormatting xmlns:xm="http://schemas.microsoft.com/office/excel/2006/main">
          <x14:cfRule type="expression" priority="176" id="{8147BAFA-30FA-41FA-AD3A-1527093E3DF8}">
            <xm:f>('Pump Price Control'!$H7&gt;0)*(LEN('Pump Price Control'!$H7)&gt;0)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D8:H8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6"/>
  <sheetViews>
    <sheetView showGridLines="0" topLeftCell="A2" zoomScale="70" zoomScaleNormal="70" workbookViewId="0">
      <selection activeCell="F12" sqref="F12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H2" s="1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38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4" t="s">
        <v>88</v>
      </c>
      <c r="E6" s="14" t="s">
        <v>89</v>
      </c>
      <c r="F6" s="14" t="s">
        <v>90</v>
      </c>
      <c r="G6" s="14"/>
      <c r="H6" s="14"/>
      <c r="I6" s="29" t="b">
        <v>0</v>
      </c>
      <c r="J6"/>
    </row>
    <row r="7" spans="1:10" ht="112.5" x14ac:dyDescent="0.25">
      <c r="D7" s="15" t="s">
        <v>91</v>
      </c>
      <c r="E7" s="15" t="s">
        <v>92</v>
      </c>
      <c r="F7" s="15" t="s">
        <v>93</v>
      </c>
      <c r="G7" s="15"/>
      <c r="H7" s="15"/>
      <c r="I7" s="29" t="b">
        <v>0</v>
      </c>
      <c r="J7"/>
    </row>
    <row r="8" spans="1:10" ht="56.25" x14ac:dyDescent="0.25">
      <c r="D8" s="14" t="s">
        <v>37</v>
      </c>
      <c r="E8" s="14" t="s">
        <v>38</v>
      </c>
      <c r="F8" s="14" t="s">
        <v>39</v>
      </c>
      <c r="G8" s="14"/>
      <c r="H8" s="14"/>
      <c r="I8" s="29" t="b">
        <v>0</v>
      </c>
      <c r="J8"/>
    </row>
    <row r="9" spans="1:10" ht="37.5" x14ac:dyDescent="0.25">
      <c r="D9" s="15" t="s">
        <v>61</v>
      </c>
      <c r="E9" s="15" t="s">
        <v>62</v>
      </c>
      <c r="F9" s="15" t="s">
        <v>63</v>
      </c>
      <c r="G9" s="15"/>
      <c r="H9" s="15"/>
      <c r="I9" s="29" t="b">
        <v>0</v>
      </c>
      <c r="J9"/>
    </row>
    <row r="10" spans="1:10" ht="93" customHeight="1" x14ac:dyDescent="0.25">
      <c r="D10" s="39" t="s">
        <v>40</v>
      </c>
      <c r="E10" s="39" t="s">
        <v>41</v>
      </c>
      <c r="F10" s="39" t="s">
        <v>42</v>
      </c>
      <c r="G10" s="39"/>
      <c r="H10" s="39" t="str">
        <f>IFERROR(VLOOKUP('Pump Basic Control'!$E10,#REF!,5,0)-COUNTIFS('Deliveries Reading'!$E$6:$E$34,'Pump Basic Control'!$E10,'Deliveries Reading'!$D$6:$D$34,'Pump Basic Control'!$D10),"")</f>
        <v/>
      </c>
      <c r="I10" s="29" t="b">
        <v>0</v>
      </c>
      <c r="J10"/>
    </row>
    <row r="11" spans="1:10" ht="24" customHeight="1" x14ac:dyDescent="0.25">
      <c r="I11" s="1"/>
      <c r="J11"/>
    </row>
    <row r="12" spans="1:10" ht="24" customHeight="1" x14ac:dyDescent="0.25">
      <c r="D12" s="1"/>
      <c r="E12" s="1"/>
      <c r="F12" s="1"/>
      <c r="H12" s="1"/>
      <c r="I12" s="1"/>
      <c r="J12"/>
    </row>
    <row r="13" spans="1:10" ht="24" customHeight="1" x14ac:dyDescent="0.25">
      <c r="I13" s="1"/>
      <c r="J13"/>
    </row>
    <row r="14" spans="1:10" ht="24" customHeight="1" x14ac:dyDescent="0.25">
      <c r="I14" s="1"/>
      <c r="J14"/>
    </row>
    <row r="15" spans="1:10" ht="24" customHeight="1" x14ac:dyDescent="0.25">
      <c r="I15" s="1"/>
      <c r="J15"/>
    </row>
    <row r="16" spans="1:10" ht="24" customHeight="1" x14ac:dyDescent="0.25">
      <c r="I16" s="1"/>
      <c r="J16"/>
    </row>
  </sheetData>
  <autoFilter ref="D5:H5"/>
  <mergeCells count="3">
    <mergeCell ref="D2:G2"/>
    <mergeCell ref="D3:E3"/>
    <mergeCell ref="D4:E4"/>
  </mergeCells>
  <conditionalFormatting sqref="D7:H7">
    <cfRule type="expression" dxfId="34" priority="11">
      <formula>(#REF!&gt;0)*(LEN(#REF!)&gt;0)</formula>
    </cfRule>
  </conditionalFormatting>
  <conditionalFormatting sqref="D6:H6">
    <cfRule type="expression" dxfId="33" priority="10">
      <formula>(#REF!&gt;0)*(LEN(#REF!)&gt;0)</formula>
    </cfRule>
  </conditionalFormatting>
  <conditionalFormatting sqref="D8:H8">
    <cfRule type="expression" dxfId="32" priority="6">
      <formula>(#REF!&gt;0)*(LEN(#REF!)&gt;0)</formula>
    </cfRule>
  </conditionalFormatting>
  <conditionalFormatting sqref="D9:H9">
    <cfRule type="expression" dxfId="31" priority="2">
      <formula>(#REF!&gt;0)*(LEN(#REF!)&gt;0)</formula>
    </cfRule>
  </conditionalFormatting>
  <conditionalFormatting sqref="D10:H10">
    <cfRule type="expression" dxfId="30" priority="1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3">
              <controlPr defaultSize="0" autoFill="0" autoLine="0" autoPict="0">
                <anchor moveWithCells="1">
                  <from>
                    <xdr:col>7</xdr:col>
                    <xdr:colOff>228600</xdr:colOff>
                    <xdr:row>5</xdr:row>
                    <xdr:rowOff>295275</xdr:rowOff>
                  </from>
                  <to>
                    <xdr:col>7</xdr:col>
                    <xdr:colOff>533400</xdr:colOff>
                    <xdr:row>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3">
              <controlPr defaultSize="0" autoFill="0" autoLine="0" autoPict="0">
                <anchor moveWithCells="1">
                  <from>
                    <xdr:col>7</xdr:col>
                    <xdr:colOff>228600</xdr:colOff>
                    <xdr:row>6</xdr:row>
                    <xdr:rowOff>295275</xdr:rowOff>
                  </from>
                  <to>
                    <xdr:col>7</xdr:col>
                    <xdr:colOff>533400</xdr:colOff>
                    <xdr:row>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228600</xdr:colOff>
                    <xdr:row>7</xdr:row>
                    <xdr:rowOff>295275</xdr:rowOff>
                  </from>
                  <to>
                    <xdr:col>7</xdr:col>
                    <xdr:colOff>533400</xdr:colOff>
                    <xdr:row>7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3">
              <controlPr defaultSize="0" autoFill="0" autoLine="0" autoPict="0">
                <anchor moveWithCells="1">
                  <from>
                    <xdr:col>7</xdr:col>
                    <xdr:colOff>228600</xdr:colOff>
                    <xdr:row>9</xdr:row>
                    <xdr:rowOff>304800</xdr:rowOff>
                  </from>
                  <to>
                    <xdr:col>7</xdr:col>
                    <xdr:colOff>533400</xdr:colOff>
                    <xdr:row>9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3">
              <controlPr defaultSize="0" autoFill="0" autoLine="0" autoPict="0">
                <anchor moveWithCells="1">
                  <from>
                    <xdr:col>7</xdr:col>
                    <xdr:colOff>219075</xdr:colOff>
                    <xdr:row>8</xdr:row>
                    <xdr:rowOff>123825</xdr:rowOff>
                  </from>
                  <to>
                    <xdr:col>7</xdr:col>
                    <xdr:colOff>533400</xdr:colOff>
                    <xdr:row>8</xdr:row>
                    <xdr:rowOff>447675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>
    <tabColor theme="2" tint="-9.9978637043366805E-2"/>
    <pageSetUpPr autoPageBreaks="0" fitToPage="1"/>
  </sheetPr>
  <dimension ref="A1:J19"/>
  <sheetViews>
    <sheetView showGridLines="0" topLeftCell="A4" zoomScale="70" zoomScaleNormal="70" workbookViewId="0">
      <selection activeCell="F9" sqref="F9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H2" s="1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2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22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93.75" x14ac:dyDescent="0.25">
      <c r="D6" s="15" t="s">
        <v>79</v>
      </c>
      <c r="E6" s="15" t="s">
        <v>80</v>
      </c>
      <c r="F6" s="15" t="s">
        <v>81</v>
      </c>
      <c r="G6" s="15"/>
      <c r="H6" s="15"/>
      <c r="I6" s="29" t="b">
        <v>0</v>
      </c>
      <c r="J6"/>
    </row>
    <row r="7" spans="1:10" ht="93.75" x14ac:dyDescent="0.25">
      <c r="D7" s="14" t="s">
        <v>82</v>
      </c>
      <c r="E7" s="14" t="s">
        <v>83</v>
      </c>
      <c r="F7" s="14" t="s">
        <v>84</v>
      </c>
      <c r="G7" s="14"/>
      <c r="H7" s="14"/>
      <c r="I7" s="29" t="b">
        <v>0</v>
      </c>
      <c r="J7"/>
    </row>
    <row r="8" spans="1:10" ht="112.5" x14ac:dyDescent="0.25">
      <c r="D8" s="15" t="s">
        <v>85</v>
      </c>
      <c r="E8" s="15" t="s">
        <v>86</v>
      </c>
      <c r="F8" s="15" t="s">
        <v>87</v>
      </c>
      <c r="G8" s="15"/>
      <c r="H8" s="15"/>
      <c r="I8" s="29" t="b">
        <v>0</v>
      </c>
      <c r="J8"/>
    </row>
    <row r="9" spans="1:10" ht="75" x14ac:dyDescent="0.25">
      <c r="D9" s="39" t="s">
        <v>24</v>
      </c>
      <c r="E9" s="39" t="s">
        <v>25</v>
      </c>
      <c r="F9" s="39" t="s">
        <v>26</v>
      </c>
      <c r="G9" s="39"/>
      <c r="H9" s="39"/>
      <c r="I9" s="29" t="b">
        <v>0</v>
      </c>
      <c r="J9"/>
    </row>
    <row r="10" spans="1:10" ht="24" customHeight="1" x14ac:dyDescent="0.25">
      <c r="I10" s="1"/>
      <c r="J10"/>
    </row>
    <row r="11" spans="1:10" ht="24" customHeight="1" x14ac:dyDescent="0.25">
      <c r="I11" s="1"/>
      <c r="J11"/>
    </row>
    <row r="12" spans="1:10" ht="24" customHeight="1" x14ac:dyDescent="0.25">
      <c r="I12" s="1"/>
      <c r="J12"/>
    </row>
    <row r="13" spans="1:10" ht="24" customHeight="1" x14ac:dyDescent="0.25">
      <c r="I13" s="1"/>
      <c r="J13"/>
    </row>
    <row r="14" spans="1:10" ht="24" customHeight="1" x14ac:dyDescent="0.25">
      <c r="I14" s="1"/>
      <c r="J14"/>
    </row>
    <row r="19" ht="15" x14ac:dyDescent="0.25"/>
  </sheetData>
  <autoFilter ref="D5:H5"/>
  <mergeCells count="3">
    <mergeCell ref="D2:G2"/>
    <mergeCell ref="D3:E3"/>
    <mergeCell ref="D4:E4"/>
  </mergeCells>
  <conditionalFormatting sqref="D6:F6 H6">
    <cfRule type="expression" dxfId="29" priority="48">
      <formula>(#REF!&gt;0)*(LEN(#REF!)&gt;0)</formula>
    </cfRule>
  </conditionalFormatting>
  <conditionalFormatting sqref="D7 H7">
    <cfRule type="expression" dxfId="28" priority="46">
      <formula>(#REF!&gt;0)*(LEN(#REF!)&gt;0)</formula>
    </cfRule>
  </conditionalFormatting>
  <conditionalFormatting sqref="E7">
    <cfRule type="expression" dxfId="27" priority="45">
      <formula>(#REF!&gt;0)*(LEN(#REF!)&gt;0)</formula>
    </cfRule>
  </conditionalFormatting>
  <conditionalFormatting sqref="F7">
    <cfRule type="expression" dxfId="26" priority="44">
      <formula>(#REF!&gt;0)*(LEN(#REF!)&gt;0)</formula>
    </cfRule>
  </conditionalFormatting>
  <conditionalFormatting sqref="G6">
    <cfRule type="expression" dxfId="25" priority="38">
      <formula>(#REF!&gt;0)*(LEN(#REF!)&gt;0)</formula>
    </cfRule>
  </conditionalFormatting>
  <conditionalFormatting sqref="G7">
    <cfRule type="expression" dxfId="24" priority="36">
      <formula>(#REF!&gt;0)*(LEN(#REF!)&gt;0)</formula>
    </cfRule>
  </conditionalFormatting>
  <conditionalFormatting sqref="D8:H8">
    <cfRule type="expression" dxfId="23" priority="27">
      <formula>(#REF!&gt;0)*(LEN(#REF!)&gt;0)</formula>
    </cfRule>
  </conditionalFormatting>
  <conditionalFormatting sqref="D9:H9">
    <cfRule type="expression" dxfId="22" priority="1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8" r:id="rId4" name="Check Box 28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190500</xdr:rowOff>
                  </from>
                  <to>
                    <xdr:col>7</xdr:col>
                    <xdr:colOff>638175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5" name="Check Box 29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247650</xdr:rowOff>
                  </from>
                  <to>
                    <xdr:col>7</xdr:col>
                    <xdr:colOff>638175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6" name="Check Box 40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190500</xdr:rowOff>
                  </from>
                  <to>
                    <xdr:col>7</xdr:col>
                    <xdr:colOff>638175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7" name="Check Box 57">
              <controlPr defaultSize="0" autoFill="0" autoLine="0" autoPict="0">
                <anchor moveWithCells="1">
                  <from>
                    <xdr:col>7</xdr:col>
                    <xdr:colOff>333375</xdr:colOff>
                    <xdr:row>8</xdr:row>
                    <xdr:rowOff>190500</xdr:rowOff>
                  </from>
                  <to>
                    <xdr:col>7</xdr:col>
                    <xdr:colOff>638175</xdr:colOff>
                    <xdr:row>8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1"/>
  <sheetViews>
    <sheetView showGridLines="0" zoomScale="70" zoomScaleNormal="70" workbookViewId="0">
      <selection activeCell="F8" sqref="F8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H2" s="1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38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4" t="s">
        <v>29</v>
      </c>
      <c r="E6" s="14" t="s">
        <v>30</v>
      </c>
      <c r="F6" s="14" t="s">
        <v>31</v>
      </c>
      <c r="G6" s="14"/>
      <c r="H6" s="17"/>
      <c r="I6" s="29" t="b">
        <v>0</v>
      </c>
      <c r="J6"/>
    </row>
    <row r="7" spans="1:10" ht="75" x14ac:dyDescent="0.25">
      <c r="D7" s="15" t="s">
        <v>32</v>
      </c>
      <c r="E7" s="15" t="s">
        <v>33</v>
      </c>
      <c r="F7" s="15" t="s">
        <v>31</v>
      </c>
      <c r="G7" s="15"/>
      <c r="H7" s="16"/>
      <c r="I7" s="29" t="b">
        <v>0</v>
      </c>
      <c r="J7"/>
    </row>
    <row r="8" spans="1:10" ht="93.75" x14ac:dyDescent="0.25">
      <c r="D8" s="39" t="s">
        <v>34</v>
      </c>
      <c r="E8" s="39" t="s">
        <v>35</v>
      </c>
      <c r="F8" s="39" t="s">
        <v>36</v>
      </c>
      <c r="G8" s="39"/>
      <c r="H8" s="39"/>
      <c r="I8" s="29" t="b">
        <v>0</v>
      </c>
      <c r="J8"/>
    </row>
    <row r="9" spans="1:10" ht="24" customHeight="1" x14ac:dyDescent="0.25">
      <c r="I9" s="1"/>
      <c r="J9"/>
    </row>
    <row r="10" spans="1:10" ht="24" customHeight="1" x14ac:dyDescent="0.25">
      <c r="I10" s="1"/>
      <c r="J10"/>
    </row>
    <row r="11" spans="1:10" ht="24" customHeight="1" x14ac:dyDescent="0.25">
      <c r="I11" s="1"/>
      <c r="J11"/>
    </row>
  </sheetData>
  <autoFilter ref="D5:H5"/>
  <mergeCells count="3">
    <mergeCell ref="D2:G2"/>
    <mergeCell ref="D3:E3"/>
    <mergeCell ref="D4:E4"/>
  </mergeCells>
  <conditionalFormatting sqref="D6:H6 D8:H8">
    <cfRule type="expression" dxfId="21" priority="2">
      <formula>($H23&gt;0)*(LEN($H23)&gt;0)</formula>
    </cfRule>
  </conditionalFormatting>
  <conditionalFormatting sqref="D7">
    <cfRule type="expression" dxfId="20" priority="1">
      <formula>(#REF!&gt;0)*(LEN(#REF!)&gt;0)</formula>
    </cfRule>
  </conditionalFormatting>
  <conditionalFormatting sqref="E7:H7">
    <cfRule type="expression" dxfId="19" priority="3">
      <formula>($H23&gt;0)*(LEN($H23)&gt;0)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72" r:id="rId4" name="Check Box 51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200025</xdr:rowOff>
                  </from>
                  <to>
                    <xdr:col>7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5" name="Check Box 59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200025</xdr:rowOff>
                  </from>
                  <to>
                    <xdr:col>7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6" name="Check Box 51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228600</xdr:rowOff>
                  </from>
                  <to>
                    <xdr:col>7</xdr:col>
                    <xdr:colOff>657225</xdr:colOff>
                    <xdr:row>7</xdr:row>
                    <xdr:rowOff>438150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7"/>
  <sheetViews>
    <sheetView showGridLines="0" zoomScale="70" zoomScaleNormal="70" workbookViewId="0">
      <selection activeCell="D2" sqref="D2:G2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H2" s="1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40" t="str">
        <f>CONCATENATE(Agenda[[#Headers],[FUNCTIONALITY]])</f>
        <v>FUNCTIONALITY</v>
      </c>
      <c r="E5" s="40" t="str">
        <f>CONCATENATE(Agenda[[#Headers],[SCENARIO]])</f>
        <v>SCENARIO</v>
      </c>
      <c r="F5" s="40" t="str">
        <f>CONCATENATE(Agenda[[#Headers],[EXPECTED RESULT]])</f>
        <v>EXPECTED RESULT</v>
      </c>
      <c r="G5" s="40" t="str">
        <f>CONCATENATE(Agenda[[#Headers],[RESULT FOUND]])</f>
        <v>RESULT FOUND</v>
      </c>
      <c r="H5" s="41" t="s">
        <v>0</v>
      </c>
      <c r="I5" s="1"/>
      <c r="J5"/>
    </row>
    <row r="6" spans="1:10" ht="37.5" x14ac:dyDescent="0.25">
      <c r="D6" s="15" t="s">
        <v>94</v>
      </c>
      <c r="E6" s="15" t="s">
        <v>95</v>
      </c>
      <c r="F6" s="15" t="s">
        <v>129</v>
      </c>
      <c r="G6" s="15"/>
      <c r="H6" s="15"/>
      <c r="I6" s="29" t="b">
        <v>0</v>
      </c>
      <c r="J6"/>
    </row>
    <row r="7" spans="1:10" ht="37.5" x14ac:dyDescent="0.25">
      <c r="D7" s="39" t="s">
        <v>43</v>
      </c>
      <c r="E7" s="39" t="s">
        <v>44</v>
      </c>
      <c r="F7" s="39" t="s">
        <v>45</v>
      </c>
      <c r="G7" s="39"/>
      <c r="H7" s="39" t="str">
        <f>IFERROR(VLOOKUP('Reading Cards Attendant'!$E7,#REF!,5,0)-COUNTIFS('Deliveries Reading'!$E$6:$E$34,'Reading Cards Attendant'!$E7,'Deliveries Reading'!$D$6:$D$34,'Reading Cards Attendant'!$D7),"")</f>
        <v/>
      </c>
      <c r="I7" s="29" t="b">
        <v>0</v>
      </c>
      <c r="J7"/>
    </row>
    <row r="8" spans="1:10" ht="15" x14ac:dyDescent="0.25">
      <c r="I8" s="1"/>
      <c r="J8"/>
    </row>
    <row r="9" spans="1:10" ht="15" x14ac:dyDescent="0.25">
      <c r="I9" s="1"/>
      <c r="J9"/>
    </row>
    <row r="10" spans="1:10" ht="15" x14ac:dyDescent="0.25"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 t="str">
        <f>IFERROR(VLOOKUP('Reading Cards Attendant'!#REF!,#REF!,5,0)-COUNTIFS('Reading Cards Attendant'!#REF!,'Reading Cards Attendant'!#REF!,'Reading Cards Attendant'!#REF!,'Reading Cards Attendant'!#REF!),"")</f>
        <v/>
      </c>
      <c r="I12" s="1"/>
      <c r="J12"/>
    </row>
    <row r="13" spans="1:10" ht="24" customHeight="1" x14ac:dyDescent="0.25">
      <c r="D13" s="1"/>
      <c r="E13" s="1"/>
      <c r="F13" s="1"/>
      <c r="H13" s="1"/>
      <c r="I13" s="1"/>
      <c r="J13"/>
    </row>
    <row r="14" spans="1:10" ht="24" customHeight="1" x14ac:dyDescent="0.25">
      <c r="D14" s="1"/>
      <c r="E14" s="1"/>
      <c r="F14" s="1"/>
      <c r="H14" s="1"/>
    </row>
    <row r="15" spans="1:10" ht="24" customHeight="1" x14ac:dyDescent="0.25">
      <c r="D15" s="1"/>
      <c r="E15" s="1"/>
      <c r="F15" s="1"/>
      <c r="H15" s="1"/>
    </row>
    <row r="16" spans="1:10" ht="24" customHeight="1" x14ac:dyDescent="0.25">
      <c r="D16" s="1"/>
      <c r="E16" s="1"/>
      <c r="F16" s="1"/>
      <c r="H16" s="1"/>
    </row>
    <row r="17" spans="4:8" ht="24" customHeight="1" x14ac:dyDescent="0.25">
      <c r="D17" s="1"/>
      <c r="E17" s="1"/>
      <c r="F17" s="1"/>
      <c r="H17" s="1"/>
    </row>
  </sheetData>
  <autoFilter ref="D5:H5"/>
  <mergeCells count="3">
    <mergeCell ref="D2:G2"/>
    <mergeCell ref="D3:E3"/>
    <mergeCell ref="D4:E4"/>
  </mergeCells>
  <conditionalFormatting sqref="D6:H6">
    <cfRule type="expression" dxfId="18" priority="8">
      <formula>(#REF!&gt;0)*(LEN(#REF!)&gt;0)</formula>
    </cfRule>
  </conditionalFormatting>
  <conditionalFormatting sqref="D7:H7">
    <cfRule type="expression" dxfId="17" priority="4">
      <formula>($H11&gt;0)*(LEN($H11)&gt;0)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11" r:id="rId4" name="Check Box 55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47625</xdr:rowOff>
                  </from>
                  <to>
                    <xdr:col>7</xdr:col>
                    <xdr:colOff>657225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" name="Check Box 55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0</xdr:rowOff>
                  </from>
                  <to>
                    <xdr:col>7</xdr:col>
                    <xdr:colOff>657225</xdr:colOff>
                    <xdr:row>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5"/>
  <sheetViews>
    <sheetView showGridLines="0" zoomScale="70" zoomScaleNormal="70" workbookViewId="0">
      <selection activeCell="F9" sqref="F9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47" t="str">
        <f>CONCATENATE('Basic Good Practice'!D2:F2)</f>
        <v>Integration Homologation</v>
      </c>
      <c r="E2" s="47"/>
      <c r="F2" s="47"/>
      <c r="G2" s="47"/>
      <c r="H2" s="1"/>
      <c r="I2" s="5"/>
      <c r="J2"/>
    </row>
    <row r="3" spans="1:10" ht="40.5" customHeight="1" thickBot="1" x14ac:dyDescent="0.3">
      <c r="D3" s="50" t="str">
        <f>CONCATENATE(Main!D3)</f>
        <v>[ NAME COMPANY ]
Company's fantasy name</v>
      </c>
      <c r="E3" s="52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v1.4</v>
      </c>
      <c r="J3"/>
    </row>
    <row r="4" spans="1:10" ht="45.75" customHeight="1" thickBot="1" x14ac:dyDescent="0.3">
      <c r="D4" s="50" t="str">
        <f>CONCATENATE(Main!D4)</f>
        <v>[ EZTECH VERSION ]
EZTech version tested</v>
      </c>
      <c r="E4" s="52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5" t="s">
        <v>46</v>
      </c>
      <c r="E6" s="15" t="s">
        <v>47</v>
      </c>
      <c r="F6" s="15" t="s">
        <v>48</v>
      </c>
      <c r="G6" s="15"/>
      <c r="H6" s="16"/>
      <c r="I6" s="29" t="b">
        <v>0</v>
      </c>
      <c r="J6"/>
    </row>
    <row r="7" spans="1:10" ht="93.75" x14ac:dyDescent="0.25">
      <c r="D7" s="14" t="s">
        <v>49</v>
      </c>
      <c r="E7" s="14" t="s">
        <v>50</v>
      </c>
      <c r="F7" s="14" t="s">
        <v>51</v>
      </c>
      <c r="G7" s="14"/>
      <c r="H7" s="14"/>
      <c r="I7" s="29" t="b">
        <v>0</v>
      </c>
      <c r="J7"/>
    </row>
    <row r="8" spans="1:10" ht="93.75" x14ac:dyDescent="0.25">
      <c r="D8" s="42" t="s">
        <v>132</v>
      </c>
      <c r="E8" s="42" t="s">
        <v>133</v>
      </c>
      <c r="F8" s="42" t="s">
        <v>51</v>
      </c>
      <c r="G8" s="42"/>
      <c r="H8" s="42"/>
      <c r="I8" s="29" t="b">
        <v>0</v>
      </c>
      <c r="J8"/>
    </row>
    <row r="9" spans="1:10" ht="24" customHeight="1" x14ac:dyDescent="0.25">
      <c r="D9" s="1"/>
      <c r="E9" s="1"/>
      <c r="F9" s="1"/>
      <c r="H9" s="1"/>
      <c r="I9" s="1"/>
      <c r="J9"/>
    </row>
    <row r="10" spans="1:10" ht="24" customHeight="1" x14ac:dyDescent="0.25">
      <c r="D10" s="1"/>
      <c r="E10" s="1"/>
      <c r="F10" s="1"/>
      <c r="H10" s="1" t="str">
        <f>IFERROR(VLOOKUP('Register Attendant'!#REF!,#REF!,5,0)-COUNTIFS('Register Attendant'!#REF!,'Register Attendant'!#REF!,'Register Attendant'!#REF!,'Register Attendant'!#REF!),"")</f>
        <v/>
      </c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/>
    </row>
    <row r="13" spans="1:10" ht="24" customHeight="1" x14ac:dyDescent="0.25">
      <c r="D13" s="1"/>
      <c r="E13" s="1"/>
      <c r="F13" s="1"/>
      <c r="H13" s="1"/>
    </row>
    <row r="14" spans="1:10" ht="24" customHeight="1" x14ac:dyDescent="0.25">
      <c r="D14" s="1"/>
      <c r="E14" s="1"/>
      <c r="F14" s="1"/>
      <c r="H14" s="1"/>
    </row>
    <row r="15" spans="1:10" ht="24" customHeight="1" x14ac:dyDescent="0.25">
      <c r="D15" s="1"/>
      <c r="E15" s="1"/>
      <c r="F15" s="1"/>
      <c r="H15" s="1"/>
    </row>
  </sheetData>
  <autoFilter ref="D5:H5"/>
  <mergeCells count="3">
    <mergeCell ref="D2:G2"/>
    <mergeCell ref="D3:E3"/>
    <mergeCell ref="D4:E4"/>
  </mergeCells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32" r:id="rId4" name="Check Box 43">
              <controlPr defaultSize="0" autoFill="0" autoLine="0" autoPict="0">
                <anchor moveWithCells="1">
                  <from>
                    <xdr:col>7</xdr:col>
                    <xdr:colOff>323850</xdr:colOff>
                    <xdr:row>7</xdr:row>
                    <xdr:rowOff>190500</xdr:rowOff>
                  </from>
                  <to>
                    <xdr:col>7</xdr:col>
                    <xdr:colOff>628650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5" name="Check Box 44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161925</xdr:rowOff>
                  </from>
                  <to>
                    <xdr:col>7</xdr:col>
                    <xdr:colOff>657225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6" name="Check Box 56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219075</xdr:rowOff>
                  </from>
                  <to>
                    <xdr:col>7</xdr:col>
                    <xdr:colOff>657225</xdr:colOff>
                    <xdr:row>5</xdr:row>
                    <xdr:rowOff>447675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8B2CABA-051B-4861-99A3-78AE89A8BC32}">
            <xm:f>('Pump Authorize Control'!#REF!&gt;0)*(LEN('Pump Authorize Control'!#REF!)&gt;0)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D7:H7</xm:sqref>
        </x14:conditionalFormatting>
        <x14:conditionalFormatting xmlns:xm="http://schemas.microsoft.com/office/excel/2006/main">
          <x14:cfRule type="expression" priority="3" id="{C0CE8FA4-B86A-41F1-B532-1ADCD8FC8918}">
            <xm:f>('Pump Authorize Control'!$H7&gt;0)*(LEN('Pump Authorize Control'!$H7)&gt;0)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D6:H6 D8:H8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CB0A8D5-2EA4-4E5F-B54F-CAED9AC75F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Main</vt:lpstr>
      <vt:lpstr>Basic Required</vt:lpstr>
      <vt:lpstr>Basic Good Practice</vt:lpstr>
      <vt:lpstr>Deliveries Reading</vt:lpstr>
      <vt:lpstr>Pump Basic Control</vt:lpstr>
      <vt:lpstr>Pump Authorize Control</vt:lpstr>
      <vt:lpstr>Pump Price Control</vt:lpstr>
      <vt:lpstr>Reading Cards Attendant</vt:lpstr>
      <vt:lpstr>Register Attendant</vt:lpstr>
      <vt:lpstr>Reading Cards Client</vt:lpstr>
      <vt:lpstr>Register Client</vt:lpstr>
      <vt:lpstr>Tanks and Sensors Reading</vt:lpstr>
      <vt:lpstr>General Configuration Facility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Eric</dc:creator>
  <cp:keywords/>
  <cp:lastModifiedBy>Eric</cp:lastModifiedBy>
  <dcterms:created xsi:type="dcterms:W3CDTF">2017-03-14T16:50:06Z</dcterms:created>
  <dcterms:modified xsi:type="dcterms:W3CDTF">2017-07-10T21:30:30Z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TC039871659991</vt:lpwstr>
  </property>
</Properties>
</file>