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anjan_Bhattachary/Downloads/"/>
    </mc:Choice>
  </mc:AlternateContent>
  <xr:revisionPtr revIDLastSave="0" documentId="8_{939E53B9-7D41-4548-91A8-0F652F31987F}" xr6:coauthVersionLast="43" xr6:coauthVersionMax="43" xr10:uidLastSave="{00000000-0000-0000-0000-000000000000}"/>
  <bookViews>
    <workbookView xWindow="0" yWindow="460" windowWidth="28800" windowHeight="16240" xr2:uid="{8DFD80D0-80CA-5848-8A30-CC33159E2F3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1" l="1"/>
  <c r="C38" i="1" s="1"/>
  <c r="C41" i="1" s="1"/>
  <c r="D36" i="1"/>
  <c r="D38" i="1" s="1"/>
  <c r="D41" i="1" s="1"/>
  <c r="E36" i="1"/>
  <c r="E38" i="1" s="1"/>
  <c r="E41" i="1" s="1"/>
  <c r="F36" i="1"/>
  <c r="F38" i="1" s="1"/>
  <c r="F41" i="1" s="1"/>
  <c r="G36" i="1"/>
  <c r="G38" i="1" s="1"/>
  <c r="G41" i="1" s="1"/>
  <c r="H36" i="1"/>
  <c r="H38" i="1" s="1"/>
  <c r="H41" i="1" s="1"/>
  <c r="I36" i="1"/>
  <c r="I38" i="1" s="1"/>
  <c r="I41" i="1" s="1"/>
  <c r="J36" i="1"/>
  <c r="B36" i="1"/>
  <c r="B38" i="1" s="1"/>
  <c r="B41" i="1" s="1"/>
  <c r="C35" i="1"/>
  <c r="C40" i="1" s="1"/>
  <c r="D35" i="1"/>
  <c r="D40" i="1" s="1"/>
  <c r="E35" i="1"/>
  <c r="E40" i="1" s="1"/>
  <c r="F35" i="1"/>
  <c r="F40" i="1" s="1"/>
  <c r="G35" i="1"/>
  <c r="G37" i="1" s="1"/>
  <c r="H35" i="1"/>
  <c r="H40" i="1" s="1"/>
  <c r="I35" i="1"/>
  <c r="I40" i="1" s="1"/>
  <c r="J35" i="1"/>
  <c r="J40" i="1" s="1"/>
  <c r="B35" i="1"/>
  <c r="B40" i="1" s="1"/>
  <c r="K19" i="1"/>
  <c r="K18" i="1"/>
  <c r="K5" i="1"/>
  <c r="K4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6" i="1"/>
  <c r="I16" i="1"/>
  <c r="H16" i="1"/>
  <c r="G16" i="1"/>
  <c r="F16" i="1"/>
  <c r="E16" i="1"/>
  <c r="D16" i="1"/>
  <c r="C16" i="1"/>
  <c r="B16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C7" i="1"/>
  <c r="D7" i="1"/>
  <c r="E7" i="1"/>
  <c r="F7" i="1"/>
  <c r="G7" i="1"/>
  <c r="H7" i="1"/>
  <c r="I7" i="1"/>
  <c r="J7" i="1"/>
  <c r="K7" i="1" s="1"/>
  <c r="B7" i="1"/>
  <c r="C6" i="1"/>
  <c r="D6" i="1"/>
  <c r="E6" i="1"/>
  <c r="F6" i="1"/>
  <c r="G6" i="1"/>
  <c r="H6" i="1"/>
  <c r="I6" i="1"/>
  <c r="J6" i="1"/>
  <c r="B6" i="1"/>
  <c r="C2" i="1"/>
  <c r="D2" i="1"/>
  <c r="E2" i="1"/>
  <c r="F2" i="1"/>
  <c r="G2" i="1"/>
  <c r="H2" i="1"/>
  <c r="I2" i="1"/>
  <c r="J2" i="1"/>
  <c r="B2" i="1"/>
  <c r="F37" i="1" l="1"/>
  <c r="D37" i="1"/>
  <c r="J37" i="1"/>
  <c r="E37" i="1"/>
  <c r="G40" i="1"/>
  <c r="K40" i="1" s="1"/>
  <c r="I37" i="1"/>
  <c r="H37" i="1"/>
  <c r="K36" i="1"/>
  <c r="J38" i="1"/>
  <c r="J41" i="1" s="1"/>
  <c r="C37" i="1"/>
  <c r="B37" i="1"/>
  <c r="K6" i="1"/>
  <c r="K8" i="1" s="1"/>
  <c r="K35" i="1"/>
  <c r="K10" i="1"/>
  <c r="K9" i="1"/>
  <c r="K24" i="1"/>
  <c r="K21" i="1"/>
  <c r="K20" i="1"/>
  <c r="K23" i="1"/>
  <c r="K37" i="1" l="1"/>
  <c r="K38" i="1"/>
  <c r="K41" i="1"/>
  <c r="K42" i="1" s="1"/>
  <c r="K11" i="1"/>
  <c r="K12" i="1" s="1"/>
  <c r="K25" i="1"/>
  <c r="K22" i="1"/>
  <c r="K39" i="1" l="1"/>
  <c r="K44" i="1" s="1"/>
  <c r="K27" i="1"/>
  <c r="K26" i="1"/>
  <c r="K43" i="1" l="1"/>
  <c r="E13" i="1" s="1"/>
  <c r="F29" i="1"/>
  <c r="F30" i="1" s="1"/>
  <c r="J29" i="1"/>
  <c r="J30" i="1" s="1"/>
  <c r="C29" i="1"/>
  <c r="C30" i="1" s="1"/>
  <c r="G29" i="1"/>
  <c r="G30" i="1" s="1"/>
  <c r="B29" i="1"/>
  <c r="B30" i="1" s="1"/>
  <c r="D29" i="1"/>
  <c r="D30" i="1" s="1"/>
  <c r="H29" i="1"/>
  <c r="H30" i="1" s="1"/>
  <c r="E29" i="1"/>
  <c r="E30" i="1" s="1"/>
  <c r="I29" i="1"/>
  <c r="I30" i="1" s="1"/>
  <c r="D46" i="1"/>
  <c r="D47" i="1" s="1"/>
  <c r="H46" i="1"/>
  <c r="H47" i="1" s="1"/>
  <c r="F46" i="1"/>
  <c r="F47" i="1" s="1"/>
  <c r="C46" i="1"/>
  <c r="C47" i="1" s="1"/>
  <c r="B46" i="1"/>
  <c r="B47" i="1" s="1"/>
  <c r="E46" i="1"/>
  <c r="E47" i="1" s="1"/>
  <c r="I46" i="1"/>
  <c r="I47" i="1" s="1"/>
  <c r="J46" i="1"/>
  <c r="J47" i="1" s="1"/>
  <c r="G46" i="1"/>
  <c r="G47" i="1" s="1"/>
</calcChain>
</file>

<file path=xl/sharedStrings.xml><?xml version="1.0" encoding="utf-8"?>
<sst xmlns="http://schemas.openxmlformats.org/spreadsheetml/2006/main" count="54" uniqueCount="24">
  <si>
    <t>Parent</t>
  </si>
  <si>
    <t>yhat</t>
  </si>
  <si>
    <t>Total</t>
  </si>
  <si>
    <t>G</t>
  </si>
  <si>
    <t>H</t>
  </si>
  <si>
    <t>Loss</t>
  </si>
  <si>
    <t>=-G*G/(H+1)</t>
  </si>
  <si>
    <t>Weight</t>
  </si>
  <si>
    <t>=-G/(H+1)</t>
  </si>
  <si>
    <t>Prob(p)</t>
  </si>
  <si>
    <t>Samples Class 0 (n0)</t>
  </si>
  <si>
    <t>Samples Class 1 (n1)</t>
  </si>
  <si>
    <t>G Class 0 sum(p-0)</t>
  </si>
  <si>
    <t>G Class 1 sum(p-1)</t>
  </si>
  <si>
    <t>H Class 0 sum(p(1-p))</t>
  </si>
  <si>
    <t>H Class 1 sum(p(1-p))</t>
  </si>
  <si>
    <t>Gain</t>
  </si>
  <si>
    <t>=Parent-(Child1+Child2)</t>
  </si>
  <si>
    <t>new yhat</t>
  </si>
  <si>
    <t>Delta</t>
  </si>
  <si>
    <t>Score</t>
  </si>
  <si>
    <t>new prob</t>
  </si>
  <si>
    <t>Child 1/Leaf 1 - Class 0 Biased</t>
  </si>
  <si>
    <t>Child 2/Leaf 2 - Class 1 Biased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</si>
</sst>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49" fontId="2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EBC30-4A07-2749-B289-3DF34D8049B0}">
  <dimension ref="A1:K47"/>
  <sheetViews>
    <sheetView tabSelected="1" topLeftCell="A8" zoomScale="88" zoomScaleNormal="88" workbookViewId="0">
      <selection activeCell="L41" sqref="L41"/>
    </sheetView>
  </sheetViews>
  <sheetFormatPr baseColWidth="10" defaultRowHeight="16" x14ac:dyDescent="0.2"/>
  <cols>
    <col min="1" max="1" width="19" bestFit="1" customWidth="1"/>
    <col min="10" max="10" width="11.83203125" bestFit="1" customWidth="1"/>
  </cols>
  <sheetData>
    <row r="1" spans="1:11" x14ac:dyDescent="0.2">
      <c r="B1" s="1" t="s">
        <v>0</v>
      </c>
      <c r="C1" s="1"/>
      <c r="D1" s="1"/>
      <c r="E1" s="1"/>
      <c r="F1" s="1"/>
      <c r="G1" s="1"/>
      <c r="H1" s="1"/>
      <c r="I1" s="1"/>
      <c r="J1" s="1"/>
      <c r="K1" t="s">
        <v>2</v>
      </c>
    </row>
    <row r="2" spans="1:11" x14ac:dyDescent="0.2">
      <c r="A2" t="s">
        <v>1</v>
      </c>
      <c r="B2">
        <f>ROUND(-LN((1-B3)/B3),2)</f>
        <v>-2.2000000000000002</v>
      </c>
      <c r="C2">
        <f t="shared" ref="C2:J2" si="0">ROUND(-LN((1-C3)/C3),2)</f>
        <v>-1.39</v>
      </c>
      <c r="D2">
        <f t="shared" si="0"/>
        <v>-0.85</v>
      </c>
      <c r="E2">
        <f t="shared" si="0"/>
        <v>-0.41</v>
      </c>
      <c r="F2">
        <f t="shared" si="0"/>
        <v>0</v>
      </c>
      <c r="G2">
        <f t="shared" si="0"/>
        <v>0.41</v>
      </c>
      <c r="H2">
        <f t="shared" si="0"/>
        <v>0.85</v>
      </c>
      <c r="I2">
        <f t="shared" si="0"/>
        <v>1.39</v>
      </c>
      <c r="J2">
        <f t="shared" si="0"/>
        <v>2.2000000000000002</v>
      </c>
    </row>
    <row r="3" spans="1:11" x14ac:dyDescent="0.2">
      <c r="A3" t="s">
        <v>9</v>
      </c>
      <c r="B3">
        <v>0.1</v>
      </c>
      <c r="C3">
        <v>0.2</v>
      </c>
      <c r="D3">
        <v>0.3</v>
      </c>
      <c r="E3">
        <v>0.4</v>
      </c>
      <c r="F3">
        <v>0.5</v>
      </c>
      <c r="G3">
        <v>0.6</v>
      </c>
      <c r="H3">
        <v>0.7</v>
      </c>
      <c r="I3">
        <v>0.8</v>
      </c>
      <c r="J3">
        <v>0.9</v>
      </c>
    </row>
    <row r="4" spans="1:11" x14ac:dyDescent="0.2">
      <c r="A4" t="s">
        <v>10</v>
      </c>
      <c r="B4">
        <v>150</v>
      </c>
      <c r="C4">
        <v>12</v>
      </c>
      <c r="D4">
        <v>8</v>
      </c>
      <c r="E4">
        <v>8</v>
      </c>
      <c r="F4">
        <v>6</v>
      </c>
      <c r="G4">
        <v>6</v>
      </c>
      <c r="H4">
        <v>4</v>
      </c>
      <c r="I4">
        <v>4</v>
      </c>
      <c r="J4">
        <v>2</v>
      </c>
      <c r="K4" s="8">
        <f>SUM(B4:J4)</f>
        <v>200</v>
      </c>
    </row>
    <row r="5" spans="1:11" x14ac:dyDescent="0.2">
      <c r="A5" t="s">
        <v>11</v>
      </c>
      <c r="B5">
        <v>1</v>
      </c>
      <c r="C5">
        <v>1</v>
      </c>
      <c r="D5">
        <v>1</v>
      </c>
      <c r="E5">
        <v>1</v>
      </c>
      <c r="F5">
        <v>2</v>
      </c>
      <c r="G5">
        <v>2</v>
      </c>
      <c r="H5">
        <v>2</v>
      </c>
      <c r="I5">
        <v>2</v>
      </c>
      <c r="J5">
        <v>8</v>
      </c>
      <c r="K5" s="8">
        <f>SUM(B5:J5)</f>
        <v>20</v>
      </c>
    </row>
    <row r="6" spans="1:11" x14ac:dyDescent="0.2">
      <c r="A6" t="s">
        <v>12</v>
      </c>
      <c r="B6">
        <f>B4*(B3-0)</f>
        <v>15</v>
      </c>
      <c r="C6">
        <f t="shared" ref="C6:J6" si="1">C4*(C3-0)</f>
        <v>2.4000000000000004</v>
      </c>
      <c r="D6">
        <f t="shared" si="1"/>
        <v>2.4</v>
      </c>
      <c r="E6">
        <f t="shared" si="1"/>
        <v>3.2</v>
      </c>
      <c r="F6">
        <f t="shared" si="1"/>
        <v>3</v>
      </c>
      <c r="G6">
        <f t="shared" si="1"/>
        <v>3.5999999999999996</v>
      </c>
      <c r="H6">
        <f t="shared" si="1"/>
        <v>2.8</v>
      </c>
      <c r="I6">
        <f t="shared" si="1"/>
        <v>3.2</v>
      </c>
      <c r="J6">
        <f t="shared" si="1"/>
        <v>1.8</v>
      </c>
      <c r="K6">
        <f>SUM(B6:J6)</f>
        <v>37.399999999999991</v>
      </c>
    </row>
    <row r="7" spans="1:11" x14ac:dyDescent="0.2">
      <c r="A7" t="s">
        <v>13</v>
      </c>
      <c r="B7">
        <f>B5*(B3-1)</f>
        <v>-0.9</v>
      </c>
      <c r="C7">
        <f t="shared" ref="C7:J7" si="2">C5*(C3-1)</f>
        <v>-0.8</v>
      </c>
      <c r="D7">
        <f t="shared" si="2"/>
        <v>-0.7</v>
      </c>
      <c r="E7">
        <f t="shared" si="2"/>
        <v>-0.6</v>
      </c>
      <c r="F7">
        <f t="shared" si="2"/>
        <v>-1</v>
      </c>
      <c r="G7">
        <f t="shared" si="2"/>
        <v>-0.8</v>
      </c>
      <c r="H7">
        <f t="shared" si="2"/>
        <v>-0.60000000000000009</v>
      </c>
      <c r="I7">
        <f t="shared" si="2"/>
        <v>-0.39999999999999991</v>
      </c>
      <c r="J7">
        <f t="shared" si="2"/>
        <v>-0.79999999999999982</v>
      </c>
      <c r="K7">
        <f>SUM(B7:J7)</f>
        <v>-6.6000000000000005</v>
      </c>
    </row>
    <row r="8" spans="1:11" x14ac:dyDescent="0.2">
      <c r="J8" s="2" t="s">
        <v>3</v>
      </c>
      <c r="K8">
        <f>K6+K7</f>
        <v>30.79999999999999</v>
      </c>
    </row>
    <row r="9" spans="1:11" x14ac:dyDescent="0.2">
      <c r="A9" t="s">
        <v>14</v>
      </c>
      <c r="B9">
        <f>B4*B3*(1-B3)</f>
        <v>13.5</v>
      </c>
      <c r="C9">
        <f t="shared" ref="C9:J9" si="3">C4*C3*(1-C3)</f>
        <v>1.9200000000000004</v>
      </c>
      <c r="D9">
        <f t="shared" si="3"/>
        <v>1.68</v>
      </c>
      <c r="E9">
        <f t="shared" si="3"/>
        <v>1.92</v>
      </c>
      <c r="F9">
        <f t="shared" si="3"/>
        <v>1.5</v>
      </c>
      <c r="G9">
        <f t="shared" si="3"/>
        <v>1.44</v>
      </c>
      <c r="H9">
        <f t="shared" si="3"/>
        <v>0.84000000000000008</v>
      </c>
      <c r="I9">
        <f t="shared" si="3"/>
        <v>0.6399999999999999</v>
      </c>
      <c r="J9">
        <f t="shared" si="3"/>
        <v>0.17999999999999997</v>
      </c>
      <c r="K9">
        <f>SUM(B9:J9)</f>
        <v>23.620000000000005</v>
      </c>
    </row>
    <row r="10" spans="1:11" x14ac:dyDescent="0.2">
      <c r="A10" t="s">
        <v>15</v>
      </c>
      <c r="B10">
        <f>B5*B3*(1-B3)</f>
        <v>9.0000000000000011E-2</v>
      </c>
      <c r="C10">
        <f t="shared" ref="C10:J10" si="4">C5*C3*(1-C3)</f>
        <v>0.16000000000000003</v>
      </c>
      <c r="D10">
        <f t="shared" si="4"/>
        <v>0.21</v>
      </c>
      <c r="E10">
        <f t="shared" si="4"/>
        <v>0.24</v>
      </c>
      <c r="F10">
        <f t="shared" si="4"/>
        <v>0.5</v>
      </c>
      <c r="G10">
        <f t="shared" si="4"/>
        <v>0.48</v>
      </c>
      <c r="H10">
        <f t="shared" si="4"/>
        <v>0.42000000000000004</v>
      </c>
      <c r="I10">
        <f t="shared" si="4"/>
        <v>0.31999999999999995</v>
      </c>
      <c r="J10">
        <f t="shared" si="4"/>
        <v>0.71999999999999986</v>
      </c>
      <c r="K10">
        <f>SUM(B10:J10)</f>
        <v>3.1399999999999997</v>
      </c>
    </row>
    <row r="11" spans="1:11" x14ac:dyDescent="0.2">
      <c r="J11" s="2" t="s">
        <v>4</v>
      </c>
      <c r="K11">
        <f>SUM(K9:K10)</f>
        <v>26.760000000000005</v>
      </c>
    </row>
    <row r="12" spans="1:11" x14ac:dyDescent="0.2">
      <c r="I12" t="s">
        <v>5</v>
      </c>
      <c r="J12" s="3" t="s">
        <v>6</v>
      </c>
      <c r="K12">
        <f>-K8*K8/(K11+1)</f>
        <v>-34.172910662824179</v>
      </c>
    </row>
    <row r="13" spans="1:11" x14ac:dyDescent="0.2">
      <c r="A13" t="s">
        <v>16</v>
      </c>
      <c r="B13" s="10" t="s">
        <v>17</v>
      </c>
      <c r="C13" s="10"/>
      <c r="D13" s="10"/>
      <c r="E13">
        <f>K12-(K26+K43)</f>
        <v>7.8742185358477101</v>
      </c>
    </row>
    <row r="15" spans="1:11" x14ac:dyDescent="0.2">
      <c r="B15" s="1" t="s">
        <v>22</v>
      </c>
      <c r="C15" s="1"/>
      <c r="D15" s="1"/>
      <c r="E15" s="1"/>
      <c r="F15" s="1"/>
      <c r="G15" s="1"/>
      <c r="H15" s="1"/>
      <c r="I15" s="1"/>
      <c r="J15" s="1"/>
      <c r="K15" t="s">
        <v>2</v>
      </c>
    </row>
    <row r="16" spans="1:11" x14ac:dyDescent="0.2">
      <c r="A16" t="s">
        <v>1</v>
      </c>
      <c r="B16">
        <f>ROUND(-LN((1-B17)/B17),2)</f>
        <v>-2.2000000000000002</v>
      </c>
      <c r="C16">
        <f t="shared" ref="C16" si="5">ROUND(-LN((1-C17)/C17),2)</f>
        <v>-1.39</v>
      </c>
      <c r="D16">
        <f t="shared" ref="D16" si="6">ROUND(-LN((1-D17)/D17),2)</f>
        <v>-0.85</v>
      </c>
      <c r="E16">
        <f t="shared" ref="E16" si="7">ROUND(-LN((1-E17)/E17),2)</f>
        <v>-0.41</v>
      </c>
      <c r="F16">
        <f t="shared" ref="F16" si="8">ROUND(-LN((1-F17)/F17),2)</f>
        <v>0</v>
      </c>
      <c r="G16">
        <f t="shared" ref="G16" si="9">ROUND(-LN((1-G17)/G17),2)</f>
        <v>0.41</v>
      </c>
      <c r="H16">
        <f t="shared" ref="H16" si="10">ROUND(-LN((1-H17)/H17),2)</f>
        <v>0.85</v>
      </c>
      <c r="I16">
        <f t="shared" ref="I16" si="11">ROUND(-LN((1-I17)/I17),2)</f>
        <v>1.39</v>
      </c>
      <c r="J16">
        <f t="shared" ref="J16" si="12">ROUND(-LN((1-J17)/J17),2)</f>
        <v>2.2000000000000002</v>
      </c>
    </row>
    <row r="17" spans="1:11" x14ac:dyDescent="0.2">
      <c r="A17" t="s">
        <v>9</v>
      </c>
      <c r="B17">
        <v>0.1</v>
      </c>
      <c r="C17">
        <v>0.2</v>
      </c>
      <c r="D17">
        <v>0.3</v>
      </c>
      <c r="E17">
        <v>0.4</v>
      </c>
      <c r="F17">
        <v>0.5</v>
      </c>
      <c r="G17">
        <v>0.6</v>
      </c>
      <c r="H17">
        <v>0.7</v>
      </c>
      <c r="I17">
        <v>0.8</v>
      </c>
      <c r="J17">
        <v>0.9</v>
      </c>
    </row>
    <row r="18" spans="1:11" x14ac:dyDescent="0.2">
      <c r="A18" t="s">
        <v>10</v>
      </c>
      <c r="B18">
        <v>138</v>
      </c>
      <c r="C18">
        <v>10</v>
      </c>
      <c r="D18">
        <v>7</v>
      </c>
      <c r="E18">
        <v>7</v>
      </c>
      <c r="F18">
        <v>5</v>
      </c>
      <c r="G18">
        <v>5</v>
      </c>
      <c r="H18">
        <v>3</v>
      </c>
      <c r="I18">
        <v>3</v>
      </c>
      <c r="J18">
        <v>2</v>
      </c>
      <c r="K18" s="8">
        <f>SUM(B18:J18)</f>
        <v>180</v>
      </c>
    </row>
    <row r="19" spans="1:11" x14ac:dyDescent="0.2">
      <c r="A19" t="s">
        <v>11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1</v>
      </c>
      <c r="J19">
        <v>2</v>
      </c>
      <c r="K19" s="8">
        <f>SUM(B19:J19)</f>
        <v>5</v>
      </c>
    </row>
    <row r="20" spans="1:11" x14ac:dyDescent="0.2">
      <c r="A20" t="s">
        <v>12</v>
      </c>
      <c r="B20">
        <f>B18*(B17-0)</f>
        <v>13.8</v>
      </c>
      <c r="C20">
        <f t="shared" ref="C20:J20" si="13">C18*(C17-0)</f>
        <v>2</v>
      </c>
      <c r="D20">
        <f t="shared" si="13"/>
        <v>2.1</v>
      </c>
      <c r="E20">
        <f t="shared" si="13"/>
        <v>2.8000000000000003</v>
      </c>
      <c r="F20">
        <f t="shared" si="13"/>
        <v>2.5</v>
      </c>
      <c r="G20">
        <f t="shared" si="13"/>
        <v>3</v>
      </c>
      <c r="H20">
        <f t="shared" si="13"/>
        <v>2.0999999999999996</v>
      </c>
      <c r="I20">
        <f t="shared" si="13"/>
        <v>2.4000000000000004</v>
      </c>
      <c r="J20">
        <f t="shared" si="13"/>
        <v>1.8</v>
      </c>
      <c r="K20">
        <f>SUM(B20:J20)</f>
        <v>32.5</v>
      </c>
    </row>
    <row r="21" spans="1:11" x14ac:dyDescent="0.2">
      <c r="A21" t="s">
        <v>13</v>
      </c>
      <c r="B21">
        <f>B19*(B17-1)</f>
        <v>0</v>
      </c>
      <c r="C21">
        <f t="shared" ref="C21:J21" si="14">C19*(C17-1)</f>
        <v>0</v>
      </c>
      <c r="D21">
        <f t="shared" si="14"/>
        <v>-0.7</v>
      </c>
      <c r="E21">
        <f t="shared" si="14"/>
        <v>0</v>
      </c>
      <c r="F21">
        <f t="shared" si="14"/>
        <v>-0.5</v>
      </c>
      <c r="G21">
        <f t="shared" si="14"/>
        <v>0</v>
      </c>
      <c r="H21">
        <f t="shared" si="14"/>
        <v>0</v>
      </c>
      <c r="I21">
        <f t="shared" si="14"/>
        <v>-0.19999999999999996</v>
      </c>
      <c r="J21">
        <f t="shared" si="14"/>
        <v>-0.19999999999999996</v>
      </c>
      <c r="K21">
        <f>SUM(B21:J21)</f>
        <v>-1.5999999999999999</v>
      </c>
    </row>
    <row r="22" spans="1:11" x14ac:dyDescent="0.2">
      <c r="J22" s="2" t="s">
        <v>3</v>
      </c>
      <c r="K22">
        <f>K20+K21</f>
        <v>30.9</v>
      </c>
    </row>
    <row r="23" spans="1:11" x14ac:dyDescent="0.2">
      <c r="A23" t="s">
        <v>14</v>
      </c>
      <c r="B23">
        <f>B18*B17*(1-B17)</f>
        <v>12.420000000000002</v>
      </c>
      <c r="C23">
        <f t="shared" ref="C23:J23" si="15">C18*C17*(1-C17)</f>
        <v>1.6</v>
      </c>
      <c r="D23">
        <f t="shared" si="15"/>
        <v>1.47</v>
      </c>
      <c r="E23">
        <f t="shared" si="15"/>
        <v>1.6800000000000002</v>
      </c>
      <c r="F23">
        <f t="shared" si="15"/>
        <v>1.25</v>
      </c>
      <c r="G23">
        <f t="shared" si="15"/>
        <v>1.2000000000000002</v>
      </c>
      <c r="H23">
        <f t="shared" si="15"/>
        <v>0.63</v>
      </c>
      <c r="I23">
        <f t="shared" si="15"/>
        <v>0.48</v>
      </c>
      <c r="J23">
        <f t="shared" si="15"/>
        <v>0.17999999999999997</v>
      </c>
      <c r="K23">
        <f>SUM(B23:J23)</f>
        <v>20.91</v>
      </c>
    </row>
    <row r="24" spans="1:11" x14ac:dyDescent="0.2">
      <c r="A24" t="s">
        <v>15</v>
      </c>
      <c r="B24">
        <f>B19*B17*(1-B17)</f>
        <v>0</v>
      </c>
      <c r="C24">
        <f t="shared" ref="C24:J24" si="16">C19*C17*(1-C17)</f>
        <v>0</v>
      </c>
      <c r="D24">
        <f t="shared" si="16"/>
        <v>0.21</v>
      </c>
      <c r="E24">
        <f t="shared" si="16"/>
        <v>0</v>
      </c>
      <c r="F24">
        <f t="shared" si="16"/>
        <v>0.25</v>
      </c>
      <c r="G24">
        <f t="shared" si="16"/>
        <v>0</v>
      </c>
      <c r="H24">
        <f t="shared" si="16"/>
        <v>0</v>
      </c>
      <c r="I24">
        <f t="shared" si="16"/>
        <v>0.15999999999999998</v>
      </c>
      <c r="J24">
        <f t="shared" si="16"/>
        <v>0.17999999999999997</v>
      </c>
      <c r="K24">
        <f>SUM(B24:J24)</f>
        <v>0.79999999999999982</v>
      </c>
    </row>
    <row r="25" spans="1:11" x14ac:dyDescent="0.2">
      <c r="J25" s="2" t="s">
        <v>4</v>
      </c>
      <c r="K25">
        <f>SUM(K23:K24)</f>
        <v>21.71</v>
      </c>
    </row>
    <row r="26" spans="1:11" x14ac:dyDescent="0.2">
      <c r="I26" t="s">
        <v>5</v>
      </c>
      <c r="J26" s="3" t="s">
        <v>6</v>
      </c>
      <c r="K26">
        <f>-K22*K22/(K25+1)</f>
        <v>-42.043593130779385</v>
      </c>
    </row>
    <row r="27" spans="1:11" x14ac:dyDescent="0.2">
      <c r="G27" t="s">
        <v>19</v>
      </c>
      <c r="H27" t="s">
        <v>20</v>
      </c>
      <c r="I27" t="s">
        <v>7</v>
      </c>
      <c r="J27" s="3" t="s">
        <v>8</v>
      </c>
      <c r="K27">
        <f>-K22/(K25+1)</f>
        <v>-1.3606340819022456</v>
      </c>
    </row>
    <row r="29" spans="1:11" x14ac:dyDescent="0.2">
      <c r="A29" t="s">
        <v>18</v>
      </c>
      <c r="B29">
        <f>B16+$K$27</f>
        <v>-3.5606340819022457</v>
      </c>
      <c r="C29">
        <f>C16+$K$27</f>
        <v>-2.7506340819022457</v>
      </c>
      <c r="D29">
        <f>D16+$K$27</f>
        <v>-2.2106340819022456</v>
      </c>
      <c r="E29">
        <f>E16+$K$27</f>
        <v>-1.7706340819022455</v>
      </c>
      <c r="F29">
        <f>F16+$K$27</f>
        <v>-1.3606340819022456</v>
      </c>
      <c r="G29">
        <f>G16+$K$27</f>
        <v>-0.95063408190224563</v>
      </c>
      <c r="H29">
        <f>H16+$K$27</f>
        <v>-0.51063408190224557</v>
      </c>
      <c r="I29">
        <f>I16+$K$27</f>
        <v>2.9365918097754351E-2</v>
      </c>
      <c r="J29">
        <f>J16+$K$27</f>
        <v>0.83936591809775463</v>
      </c>
    </row>
    <row r="30" spans="1:11" x14ac:dyDescent="0.2">
      <c r="A30" t="s">
        <v>21</v>
      </c>
      <c r="B30">
        <f>ROUND(1/(1+POWER(2.718,-B29)),2)</f>
        <v>0.03</v>
      </c>
      <c r="C30">
        <f t="shared" ref="C30:J30" si="17">ROUND(1/(1+POWER(2.718,-C29)),2)</f>
        <v>0.06</v>
      </c>
      <c r="D30">
        <f t="shared" si="17"/>
        <v>0.1</v>
      </c>
      <c r="E30">
        <f t="shared" si="17"/>
        <v>0.15</v>
      </c>
      <c r="F30">
        <f t="shared" si="17"/>
        <v>0.2</v>
      </c>
      <c r="G30">
        <f t="shared" si="17"/>
        <v>0.28000000000000003</v>
      </c>
      <c r="H30">
        <f t="shared" si="17"/>
        <v>0.38</v>
      </c>
      <c r="I30">
        <f t="shared" si="17"/>
        <v>0.51</v>
      </c>
      <c r="J30">
        <f t="shared" si="17"/>
        <v>0.7</v>
      </c>
    </row>
    <row r="32" spans="1:11" x14ac:dyDescent="0.2">
      <c r="A32" s="4"/>
      <c r="B32" s="7" t="s">
        <v>23</v>
      </c>
      <c r="C32" s="7"/>
      <c r="D32" s="7"/>
      <c r="E32" s="7"/>
      <c r="F32" s="7"/>
      <c r="G32" s="7"/>
      <c r="H32" s="7"/>
      <c r="I32" s="7"/>
      <c r="J32" s="7"/>
      <c r="K32" s="4" t="s">
        <v>2</v>
      </c>
    </row>
    <row r="33" spans="1:11" x14ac:dyDescent="0.2">
      <c r="A33" s="4" t="s">
        <v>1</v>
      </c>
      <c r="B33" s="4">
        <v>-2.2000000000000002</v>
      </c>
      <c r="C33" s="4">
        <v>-1.39</v>
      </c>
      <c r="D33" s="4">
        <v>-0.85</v>
      </c>
      <c r="E33" s="4">
        <v>-0.41</v>
      </c>
      <c r="F33" s="4">
        <v>0</v>
      </c>
      <c r="G33" s="4">
        <v>0.41</v>
      </c>
      <c r="H33" s="4">
        <v>0.85</v>
      </c>
      <c r="I33" s="4">
        <v>1.39</v>
      </c>
      <c r="J33" s="4">
        <v>2.2000000000000002</v>
      </c>
      <c r="K33" s="4"/>
    </row>
    <row r="34" spans="1:11" x14ac:dyDescent="0.2">
      <c r="A34" s="4" t="s">
        <v>9</v>
      </c>
      <c r="B34" s="4">
        <v>0.1</v>
      </c>
      <c r="C34" s="4">
        <v>0.2</v>
      </c>
      <c r="D34" s="4">
        <v>0.3</v>
      </c>
      <c r="E34" s="4">
        <v>0.4</v>
      </c>
      <c r="F34" s="4">
        <v>0.5</v>
      </c>
      <c r="G34" s="4">
        <v>0.6</v>
      </c>
      <c r="H34" s="4">
        <v>0.7</v>
      </c>
      <c r="I34" s="4">
        <v>0.8</v>
      </c>
      <c r="J34" s="4">
        <v>0.9</v>
      </c>
      <c r="K34" s="4"/>
    </row>
    <row r="35" spans="1:11" x14ac:dyDescent="0.2">
      <c r="A35" s="4" t="s">
        <v>10</v>
      </c>
      <c r="B35" s="4">
        <f>B4-B18</f>
        <v>12</v>
      </c>
      <c r="C35" s="4">
        <f>C4-C18</f>
        <v>2</v>
      </c>
      <c r="D35" s="4">
        <f>D4-D18</f>
        <v>1</v>
      </c>
      <c r="E35" s="4">
        <f>E4-E18</f>
        <v>1</v>
      </c>
      <c r="F35" s="4">
        <f>F4-F18</f>
        <v>1</v>
      </c>
      <c r="G35" s="4">
        <f>G4-G18</f>
        <v>1</v>
      </c>
      <c r="H35" s="4">
        <f>H4-H18</f>
        <v>1</v>
      </c>
      <c r="I35" s="4">
        <f>I4-I18</f>
        <v>1</v>
      </c>
      <c r="J35" s="4">
        <f>J4-J18</f>
        <v>0</v>
      </c>
      <c r="K35" s="9">
        <f>SUM(B35:J35)</f>
        <v>20</v>
      </c>
    </row>
    <row r="36" spans="1:11" x14ac:dyDescent="0.2">
      <c r="A36" s="4" t="s">
        <v>11</v>
      </c>
      <c r="B36" s="4">
        <f>B5-B19</f>
        <v>1</v>
      </c>
      <c r="C36" s="4">
        <f>C5-C19</f>
        <v>1</v>
      </c>
      <c r="D36" s="4">
        <f>D5-D19</f>
        <v>0</v>
      </c>
      <c r="E36" s="4">
        <f>E5-E19</f>
        <v>1</v>
      </c>
      <c r="F36" s="4">
        <f>F5-F19</f>
        <v>1</v>
      </c>
      <c r="G36" s="4">
        <f>G5-G19</f>
        <v>2</v>
      </c>
      <c r="H36" s="4">
        <f>H5-H19</f>
        <v>2</v>
      </c>
      <c r="I36" s="4">
        <f>I5-I19</f>
        <v>1</v>
      </c>
      <c r="J36" s="4">
        <f>J5-J19</f>
        <v>6</v>
      </c>
      <c r="K36" s="9">
        <f>SUM(B36:J36)</f>
        <v>15</v>
      </c>
    </row>
    <row r="37" spans="1:11" x14ac:dyDescent="0.2">
      <c r="A37" s="4" t="s">
        <v>12</v>
      </c>
      <c r="B37" s="4">
        <f>B35*(B34-0)</f>
        <v>1.2000000000000002</v>
      </c>
      <c r="C37" s="4">
        <f t="shared" ref="C37:J37" si="18">C35*(C34-0)</f>
        <v>0.4</v>
      </c>
      <c r="D37" s="4">
        <f t="shared" si="18"/>
        <v>0.3</v>
      </c>
      <c r="E37" s="4">
        <f t="shared" si="18"/>
        <v>0.4</v>
      </c>
      <c r="F37" s="4">
        <f t="shared" si="18"/>
        <v>0.5</v>
      </c>
      <c r="G37" s="4">
        <f t="shared" si="18"/>
        <v>0.6</v>
      </c>
      <c r="H37" s="4">
        <f t="shared" si="18"/>
        <v>0.7</v>
      </c>
      <c r="I37" s="4">
        <f t="shared" si="18"/>
        <v>0.8</v>
      </c>
      <c r="J37" s="4">
        <f t="shared" si="18"/>
        <v>0</v>
      </c>
      <c r="K37" s="4">
        <f>SUM(B37:J37)</f>
        <v>4.9000000000000004</v>
      </c>
    </row>
    <row r="38" spans="1:11" x14ac:dyDescent="0.2">
      <c r="A38" s="4" t="s">
        <v>13</v>
      </c>
      <c r="B38" s="4">
        <f>B36*(B34-1)</f>
        <v>-0.9</v>
      </c>
      <c r="C38" s="4">
        <f t="shared" ref="C38:J38" si="19">C36*(C34-1)</f>
        <v>-0.8</v>
      </c>
      <c r="D38" s="4">
        <f t="shared" si="19"/>
        <v>0</v>
      </c>
      <c r="E38" s="4">
        <f t="shared" si="19"/>
        <v>-0.6</v>
      </c>
      <c r="F38" s="4">
        <f t="shared" si="19"/>
        <v>-0.5</v>
      </c>
      <c r="G38" s="4">
        <f t="shared" si="19"/>
        <v>-0.8</v>
      </c>
      <c r="H38" s="4">
        <f t="shared" si="19"/>
        <v>-0.60000000000000009</v>
      </c>
      <c r="I38" s="4">
        <f t="shared" si="19"/>
        <v>-0.19999999999999996</v>
      </c>
      <c r="J38" s="4">
        <f t="shared" si="19"/>
        <v>-0.59999999999999987</v>
      </c>
      <c r="K38" s="4">
        <f>SUM(B38:J38)</f>
        <v>-5.0000000000000009</v>
      </c>
    </row>
    <row r="39" spans="1:11" x14ac:dyDescent="0.2">
      <c r="A39" s="4"/>
      <c r="B39" s="4"/>
      <c r="C39" s="4"/>
      <c r="D39" s="4"/>
      <c r="E39" s="4"/>
      <c r="F39" s="4"/>
      <c r="G39" s="4"/>
      <c r="H39" s="4"/>
      <c r="I39" s="4"/>
      <c r="J39" s="5" t="s">
        <v>3</v>
      </c>
      <c r="K39" s="4">
        <f>SUM(K37:K38)</f>
        <v>-0.10000000000000053</v>
      </c>
    </row>
    <row r="40" spans="1:11" x14ac:dyDescent="0.2">
      <c r="A40" s="4" t="s">
        <v>14</v>
      </c>
      <c r="B40" s="4">
        <f>B35*B34*(1-B34)</f>
        <v>1.0800000000000003</v>
      </c>
      <c r="C40" s="4">
        <f t="shared" ref="C40:J40" si="20">C35*C34*(1-C34)</f>
        <v>0.32000000000000006</v>
      </c>
      <c r="D40" s="4">
        <f t="shared" si="20"/>
        <v>0.21</v>
      </c>
      <c r="E40" s="4">
        <f t="shared" si="20"/>
        <v>0.24</v>
      </c>
      <c r="F40" s="4">
        <f t="shared" si="20"/>
        <v>0.25</v>
      </c>
      <c r="G40" s="4">
        <f t="shared" si="20"/>
        <v>0.24</v>
      </c>
      <c r="H40" s="4">
        <f t="shared" si="20"/>
        <v>0.21000000000000002</v>
      </c>
      <c r="I40" s="4">
        <f t="shared" si="20"/>
        <v>0.15999999999999998</v>
      </c>
      <c r="J40" s="4">
        <f t="shared" si="20"/>
        <v>0</v>
      </c>
      <c r="K40" s="4">
        <f>SUM(B40:J40)</f>
        <v>2.7100000000000009</v>
      </c>
    </row>
    <row r="41" spans="1:11" x14ac:dyDescent="0.2">
      <c r="A41" s="4" t="s">
        <v>15</v>
      </c>
      <c r="B41" s="4">
        <f>B38*B34*(1-B34)</f>
        <v>-8.1000000000000016E-2</v>
      </c>
      <c r="C41" s="4">
        <f t="shared" ref="C41:J41" si="21">C38*C34*(1-C34)</f>
        <v>-0.12800000000000003</v>
      </c>
      <c r="D41" s="4">
        <f t="shared" si="21"/>
        <v>0</v>
      </c>
      <c r="E41" s="4">
        <f t="shared" si="21"/>
        <v>-0.14399999999999999</v>
      </c>
      <c r="F41" s="4">
        <f t="shared" si="21"/>
        <v>-0.125</v>
      </c>
      <c r="G41" s="4">
        <f t="shared" si="21"/>
        <v>-0.192</v>
      </c>
      <c r="H41" s="4">
        <f t="shared" si="21"/>
        <v>-0.12600000000000003</v>
      </c>
      <c r="I41" s="4">
        <f t="shared" si="21"/>
        <v>-3.1999999999999987E-2</v>
      </c>
      <c r="J41" s="4">
        <f t="shared" si="21"/>
        <v>-5.3999999999999979E-2</v>
      </c>
      <c r="K41" s="4">
        <f>SUM(B41:J41)</f>
        <v>-0.88200000000000001</v>
      </c>
    </row>
    <row r="42" spans="1:11" x14ac:dyDescent="0.2">
      <c r="A42" s="4"/>
      <c r="B42" s="4"/>
      <c r="C42" s="4"/>
      <c r="D42" s="4"/>
      <c r="E42" s="4"/>
      <c r="F42" s="4"/>
      <c r="G42" s="4"/>
      <c r="H42" s="4"/>
      <c r="I42" s="4"/>
      <c r="J42" s="5" t="s">
        <v>4</v>
      </c>
      <c r="K42" s="4">
        <f>SUM(K40:K41)</f>
        <v>1.8280000000000007</v>
      </c>
    </row>
    <row r="43" spans="1:11" x14ac:dyDescent="0.2">
      <c r="A43" s="4"/>
      <c r="B43" s="4"/>
      <c r="C43" s="4"/>
      <c r="D43" s="4"/>
      <c r="E43" s="4"/>
      <c r="F43" s="4"/>
      <c r="G43" s="4"/>
      <c r="H43" s="4"/>
      <c r="I43" s="4" t="s">
        <v>5</v>
      </c>
      <c r="J43" s="6" t="s">
        <v>6</v>
      </c>
      <c r="K43" s="4">
        <f>-K39*K39/(K42+1)</f>
        <v>-3.5360678925035727E-3</v>
      </c>
    </row>
    <row r="44" spans="1:11" x14ac:dyDescent="0.2">
      <c r="A44" s="4"/>
      <c r="B44" s="4"/>
      <c r="C44" s="4"/>
      <c r="D44" s="4"/>
      <c r="E44" s="4"/>
      <c r="F44" s="4"/>
      <c r="G44" s="4"/>
      <c r="H44" s="4"/>
      <c r="I44" s="4" t="s">
        <v>7</v>
      </c>
      <c r="J44" s="6" t="s">
        <v>8</v>
      </c>
      <c r="K44" s="4">
        <f>-K39/(K42+1)</f>
        <v>3.5360678925035541E-2</v>
      </c>
    </row>
    <row r="46" spans="1:11" x14ac:dyDescent="0.2">
      <c r="A46" t="s">
        <v>18</v>
      </c>
      <c r="B46">
        <f>B33+$K$44</f>
        <v>-2.1646393210749646</v>
      </c>
      <c r="C46">
        <f t="shared" ref="C46:J46" si="22">C33+$K$44</f>
        <v>-1.3546393210749643</v>
      </c>
      <c r="D46">
        <f t="shared" si="22"/>
        <v>-0.8146393210749644</v>
      </c>
      <c r="E46">
        <f t="shared" si="22"/>
        <v>-0.37463932107496445</v>
      </c>
      <c r="F46">
        <f t="shared" si="22"/>
        <v>3.5360678925035541E-2</v>
      </c>
      <c r="G46">
        <f t="shared" si="22"/>
        <v>0.4453606789250355</v>
      </c>
      <c r="H46">
        <f t="shared" si="22"/>
        <v>0.88536067892503556</v>
      </c>
      <c r="I46">
        <f t="shared" si="22"/>
        <v>1.4253606789250355</v>
      </c>
      <c r="J46">
        <f t="shared" si="22"/>
        <v>2.2353606789250358</v>
      </c>
    </row>
    <row r="47" spans="1:11" x14ac:dyDescent="0.2">
      <c r="A47" t="s">
        <v>21</v>
      </c>
      <c r="B47">
        <f>ROUND(1/(1+POWER(2.718,-B46)),2)</f>
        <v>0.1</v>
      </c>
      <c r="C47">
        <f t="shared" ref="C47:J47" si="23">ROUND(1/(1+POWER(2.718,-C46)),2)</f>
        <v>0.21</v>
      </c>
      <c r="D47">
        <f t="shared" si="23"/>
        <v>0.31</v>
      </c>
      <c r="E47">
        <f t="shared" si="23"/>
        <v>0.41</v>
      </c>
      <c r="F47">
        <f t="shared" si="23"/>
        <v>0.51</v>
      </c>
      <c r="G47">
        <f t="shared" si="23"/>
        <v>0.61</v>
      </c>
      <c r="H47">
        <f t="shared" si="23"/>
        <v>0.71</v>
      </c>
      <c r="I47">
        <f t="shared" si="23"/>
        <v>0.81</v>
      </c>
      <c r="J47">
        <f t="shared" si="23"/>
        <v>0.9</v>
      </c>
    </row>
  </sheetData>
  <mergeCells count="4">
    <mergeCell ref="B1:J1"/>
    <mergeCell ref="B15:J15"/>
    <mergeCell ref="B32:J32"/>
    <mergeCell ref="B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00C0F-8343-6944-92A9-3F3F6ED207E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2020-02-26T06:03:44Z</dcterms:created>
  <dcterms:modified xsi:type="dcterms:W3CDTF">2020-02-26T12:34:17Z</dcterms:modified>
</cp:coreProperties>
</file>