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"/>
    </mc:Choice>
  </mc:AlternateContent>
  <xr:revisionPtr revIDLastSave="0" documentId="13_ncr:1_{7BC1FD14-CA28-4896-A300-94DC084348A5}" xr6:coauthVersionLast="47" xr6:coauthVersionMax="47" xr10:uidLastSave="{00000000-0000-0000-0000-000000000000}"/>
  <bookViews>
    <workbookView xWindow="-110" yWindow="-110" windowWidth="19420" windowHeight="10420" tabRatio="632" activeTab="5" xr2:uid="{00000000-000D-0000-FFFF-FFFF00000000}"/>
  </bookViews>
  <sheets>
    <sheet name="Cores" sheetId="1" r:id="rId1"/>
    <sheet name="Capacitance" sheetId="6" r:id="rId2"/>
    <sheet name="Resistance" sheetId="7" r:id="rId3"/>
    <sheet name="Illustrations" sheetId="2" r:id="rId4"/>
    <sheet name="Voltage" sheetId="3" r:id="rId5"/>
    <sheet name="Parameters" sheetId="4" r:id="rId6"/>
    <sheet name="Comparison" sheetId="8" r:id="rId7"/>
    <sheet name="ComparisonOld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8" l="1"/>
  <c r="I5" i="8" s="1"/>
  <c r="H4" i="8"/>
  <c r="I4" i="8" s="1"/>
  <c r="H6" i="8"/>
  <c r="I6" i="8" s="1"/>
  <c r="F3" i="5"/>
  <c r="F4" i="5"/>
  <c r="G5" i="5"/>
  <c r="F5" i="5"/>
</calcChain>
</file>

<file path=xl/sharedStrings.xml><?xml version="1.0" encoding="utf-8"?>
<sst xmlns="http://schemas.openxmlformats.org/spreadsheetml/2006/main" count="511" uniqueCount="145">
  <si>
    <t>Meas. no</t>
  </si>
  <si>
    <t>R no</t>
  </si>
  <si>
    <t>C no</t>
  </si>
  <si>
    <t>A pk-pk</t>
  </si>
  <si>
    <t>core</t>
  </si>
  <si>
    <t>hole</t>
  </si>
  <si>
    <t>solid</t>
  </si>
  <si>
    <t>Cu</t>
  </si>
  <si>
    <t>f1</t>
  </si>
  <si>
    <t>f2</t>
  </si>
  <si>
    <t>f3</t>
  </si>
  <si>
    <t>f4</t>
  </si>
  <si>
    <t>f_start</t>
  </si>
  <si>
    <t>f_end</t>
  </si>
  <si>
    <t>small</t>
  </si>
  <si>
    <t>big</t>
  </si>
  <si>
    <t>Al</t>
  </si>
  <si>
    <t>resolution</t>
  </si>
  <si>
    <t>f_reson</t>
  </si>
  <si>
    <t>Fe</t>
  </si>
  <si>
    <t>no</t>
  </si>
  <si>
    <t>hole 1</t>
  </si>
  <si>
    <t>hole 2</t>
  </si>
  <si>
    <t>samp rate</t>
  </si>
  <si>
    <t>125 MS</t>
  </si>
  <si>
    <t>50 MS</t>
  </si>
  <si>
    <t>C</t>
  </si>
  <si>
    <t>R</t>
  </si>
  <si>
    <t>scale</t>
  </si>
  <si>
    <t>5 us</t>
  </si>
  <si>
    <t>10 us</t>
  </si>
  <si>
    <t>total t</t>
  </si>
  <si>
    <t>152 us</t>
  </si>
  <si>
    <t>76 us</t>
  </si>
  <si>
    <t>type</t>
  </si>
  <si>
    <t>6 (yellow)</t>
  </si>
  <si>
    <t>485 k</t>
  </si>
  <si>
    <t>4,71 n</t>
  </si>
  <si>
    <t>350 p</t>
  </si>
  <si>
    <t>89,6 n</t>
  </si>
  <si>
    <t>492 n</t>
  </si>
  <si>
    <t>1 u</t>
  </si>
  <si>
    <t>1,93 u</t>
  </si>
  <si>
    <t>2,02 u</t>
  </si>
  <si>
    <t>1,04 u</t>
  </si>
  <si>
    <t>510 n</t>
  </si>
  <si>
    <t>95 n</t>
  </si>
  <si>
    <t>DemLab</t>
  </si>
  <si>
    <t>Multi</t>
  </si>
  <si>
    <t>5,06 n</t>
  </si>
  <si>
    <t>300p</t>
  </si>
  <si>
    <t>Table</t>
  </si>
  <si>
    <t>220 p</t>
  </si>
  <si>
    <t>330 p</t>
  </si>
  <si>
    <t>4,7 n</t>
  </si>
  <si>
    <t>100 n</t>
  </si>
  <si>
    <t>470 n</t>
  </si>
  <si>
    <t>2,2 u</t>
  </si>
  <si>
    <t>500 k</t>
  </si>
  <si>
    <t>489 k</t>
  </si>
  <si>
    <t>272 p</t>
  </si>
  <si>
    <t>Material</t>
  </si>
  <si>
    <t>Literature min</t>
  </si>
  <si>
    <t>Literature max</t>
  </si>
  <si>
    <t>Mean</t>
  </si>
  <si>
    <t>Error</t>
  </si>
  <si>
    <t>Measured values</t>
  </si>
  <si>
    <t>inductor</t>
  </si>
  <si>
    <t>20 us</t>
  </si>
  <si>
    <t>25 MS</t>
  </si>
  <si>
    <t>skin effect, extra legth (high freq)</t>
  </si>
  <si>
    <t>Empty</t>
  </si>
  <si>
    <t>f kHz</t>
  </si>
  <si>
    <t>f Hz</t>
  </si>
  <si>
    <t>skin effect, coupling (low freq)</t>
  </si>
  <si>
    <t xml:space="preserve"> us</t>
  </si>
  <si>
    <t>Measurement:</t>
  </si>
  <si>
    <t>ratio</t>
  </si>
  <si>
    <t>meas no</t>
  </si>
  <si>
    <t>Cu solid</t>
  </si>
  <si>
    <t>Cu small</t>
  </si>
  <si>
    <t>Cu big</t>
  </si>
  <si>
    <t>Al solid</t>
  </si>
  <si>
    <t>Al small</t>
  </si>
  <si>
    <t>Al big</t>
  </si>
  <si>
    <t>Fe solid</t>
  </si>
  <si>
    <t>Fe small</t>
  </si>
  <si>
    <t>Fe big</t>
  </si>
  <si>
    <t>C2 Al</t>
  </si>
  <si>
    <t>C2 Cu</t>
  </si>
  <si>
    <t>C2 Fe</t>
  </si>
  <si>
    <t>C3 Al</t>
  </si>
  <si>
    <t>C3 Cu</t>
  </si>
  <si>
    <t>C3 Fe</t>
  </si>
  <si>
    <t>R20 Al</t>
  </si>
  <si>
    <t>R20 Cu</t>
  </si>
  <si>
    <t>R20 Fe</t>
  </si>
  <si>
    <t>R21 Al</t>
  </si>
  <si>
    <t>R21 Cu</t>
  </si>
  <si>
    <t>R21 Fe</t>
  </si>
  <si>
    <t>1 - L ; 2 - dR</t>
  </si>
  <si>
    <t>Materal</t>
  </si>
  <si>
    <t>0.0000488516914335689</t>
  </si>
  <si>
    <t>0.0000468798752020105</t>
  </si>
  <si>
    <t>0.0000475866289091094</t>
  </si>
  <si>
    <t>0.0000481596056823373</t>
  </si>
  <si>
    <t>0.0000481011420724916</t>
  </si>
  <si>
    <t>0.0000474275071782782</t>
  </si>
  <si>
    <t>0.0000752898142054594</t>
  </si>
  <si>
    <t>0.0000383492573317659</t>
  </si>
  <si>
    <t>0.0000683570575234166</t>
  </si>
  <si>
    <t>0.0000381913677125969</t>
  </si>
  <si>
    <t>0.0000675641322964496</t>
  </si>
  <si>
    <t>0.0000369207448056509</t>
  </si>
  <si>
    <t>0.0000305909273709289</t>
  </si>
  <si>
    <t>0.0000294845478275535</t>
  </si>
  <si>
    <t>0.000051732039693081</t>
  </si>
  <si>
    <t>0.0000260451383384849</t>
  </si>
  <si>
    <t>0.0000044485894526704</t>
  </si>
  <si>
    <t>0.0000115381275901279</t>
  </si>
  <si>
    <t>0.0000443416500202359</t>
  </si>
  <si>
    <t>0.0000418686897514224</t>
  </si>
  <si>
    <t>0.0000844843715962051</t>
  </si>
  <si>
    <t>0.0000310042714375077</t>
  </si>
  <si>
    <t>0.0000461611055229185</t>
  </si>
  <si>
    <t>0.0000455033691487856</t>
  </si>
  <si>
    <t>0.0000953812347567577</t>
  </si>
  <si>
    <t>0.0000243832499063448</t>
  </si>
  <si>
    <t>0.000000103579779864518</t>
  </si>
  <si>
    <t>0.000000197935780046936</t>
  </si>
  <si>
    <t>0.00000101616700623747</t>
  </si>
  <si>
    <t>0.00000109246845690182</t>
  </si>
  <si>
    <t>0.00000404805955838926</t>
  </si>
  <si>
    <t>0.000000112276754146326</t>
  </si>
  <si>
    <t>0.00000439742400969479</t>
  </si>
  <si>
    <t>0.0000000774764951122332</t>
  </si>
  <si>
    <t>0.000000755448010429187</t>
  </si>
  <si>
    <t>0.00000101641257234086</t>
  </si>
  <si>
    <t>0.00000210707689893534</t>
  </si>
  <si>
    <t>0.00000213993610656694</t>
  </si>
  <si>
    <t>0.00000192668171379522</t>
  </si>
  <si>
    <t>0.00000172839031038585</t>
  </si>
  <si>
    <t>0.00000206813973206971</t>
  </si>
  <si>
    <t>0.00000174583952126622</t>
  </si>
  <si>
    <t>Wolfram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</si>
</sst>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21212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6" borderId="0" xfId="0" applyFill="1" applyAlignment="1">
      <alignment horizontal="left" vertical="center"/>
    </xf>
    <xf numFmtId="165" fontId="0" fillId="0" borderId="0" xfId="0" applyNumberForma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Comparison!$E$4:$E$6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Comparison!$F$4:$F$6</c:f>
              <c:numCache>
                <c:formatCode>0.00E+00</c:formatCode>
                <c:ptCount val="3"/>
                <c:pt idx="0">
                  <c:v>2.653E-8</c:v>
                </c:pt>
                <c:pt idx="1">
                  <c:v>1.543E-8</c:v>
                </c:pt>
                <c:pt idx="2">
                  <c:v>1.431E-5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07-4519-A25A-15C60D5BF1AB}"/>
            </c:ext>
          </c:extLst>
        </c:ser>
        <c:ser>
          <c:idx val="1"/>
          <c:order val="1"/>
          <c:tx>
            <c:v>Literature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Comparison!$E$4:$E$6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Comparison!$G$4:$G$6</c:f>
              <c:numCache>
                <c:formatCode>0.00E+00</c:formatCode>
                <c:ptCount val="3"/>
                <c:pt idx="0">
                  <c:v>2.8200000000000001E-8</c:v>
                </c:pt>
                <c:pt idx="1">
                  <c:v>2.9999999999999997E-8</c:v>
                </c:pt>
                <c:pt idx="2">
                  <c:v>4.8539999999999998E-4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07-4519-A25A-15C60D5B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64095"/>
        <c:axId val="1224664927"/>
      </c:scatterChart>
      <c:valAx>
        <c:axId val="122466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4664927"/>
        <c:crosses val="autoZero"/>
        <c:crossBetween val="midCat"/>
      </c:valAx>
      <c:valAx>
        <c:axId val="1224664927"/>
        <c:scaling>
          <c:logBase val="10"/>
          <c:orientation val="minMax"/>
          <c:max val="1.0000000000000002E-2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466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6447944006998"/>
          <c:y val="5.0925925925925923E-2"/>
          <c:w val="0.71677996500437446"/>
          <c:h val="0.8657407407407407"/>
        </c:manualLayout>
      </c:layout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ComparisonOld!$G$3:$G$5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plus>
            <c:minus>
              <c:numRef>
                <c:f>ComparisonOld!$G$3:$G$5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ComparisonOld!$B$3:$B$5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ComparisonOld!$F$3:$F$5</c:f>
              <c:numCache>
                <c:formatCode>0.00E+00</c:formatCode>
                <c:ptCount val="3"/>
                <c:pt idx="0">
                  <c:v>2.653E-8</c:v>
                </c:pt>
                <c:pt idx="1">
                  <c:v>1.6779999999999999E-8</c:v>
                </c:pt>
                <c:pt idx="2">
                  <c:v>2.49855E-4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0-4BDE-A04D-57C2535FA9D7}"/>
            </c:ext>
          </c:extLst>
        </c:ser>
        <c:ser>
          <c:idx val="1"/>
          <c:order val="1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ComparisonOld!$B$3:$B$5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ComparisonOld!$C$3:$C$5</c:f>
              <c:numCache>
                <c:formatCode>0.00E+00</c:formatCode>
                <c:ptCount val="3"/>
                <c:pt idx="0">
                  <c:v>1.9380000000000001E-5</c:v>
                </c:pt>
                <c:pt idx="1">
                  <c:v>1.9219999999999999E-5</c:v>
                </c:pt>
                <c:pt idx="2">
                  <c:v>4.138E-5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0-4BDE-A04D-57C2535F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39583"/>
        <c:axId val="1852454799"/>
      </c:scatterChart>
      <c:valAx>
        <c:axId val="1899339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852454799"/>
        <c:crosses val="autoZero"/>
        <c:crossBetween val="midCat"/>
      </c:valAx>
      <c:valAx>
        <c:axId val="1852454799"/>
        <c:scaling>
          <c:orientation val="minMax"/>
          <c:max val="4.0000000000000013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 of electromagnetic properties (</a:t>
                </a: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</a:t>
                </a: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hu-HU" sz="140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hu-HU" sz="1400"/>
              </a:p>
            </c:rich>
          </c:tx>
          <c:layout>
            <c:manualLayout>
              <c:xMode val="edge"/>
              <c:yMode val="edge"/>
              <c:x val="1.3888888888888888E-2"/>
              <c:y val="0.1375153105861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9339583"/>
        <c:crossesAt val="0"/>
        <c:crossBetween val="midCat"/>
        <c:majorUnit val="5.0000000000000023E-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168275</xdr:colOff>
      <xdr:row>2</xdr:row>
      <xdr:rowOff>34925</xdr:rowOff>
    </xdr:from>
    <xdr:to>
      <xdr:col>16</xdr:col>
      <xdr:colOff>473075</xdr:colOff>
      <xdr:row>15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B4AB285-4EC5-401B-9BE2-3906C5A48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587375</xdr:colOff>
      <xdr:row>0</xdr:row>
      <xdr:rowOff>180975</xdr:rowOff>
    </xdr:from>
    <xdr:to>
      <xdr:col>15</xdr:col>
      <xdr:colOff>282575</xdr:colOff>
      <xdr:row>15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8A4D02-DC12-4CFC-BB4E-01D54656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0"/>
  <sheetViews>
    <sheetView workbookViewId="0">
      <selection activeCell="D4" sqref="D4:D13"/>
    </sheetView>
  </sheetViews>
  <sheetFormatPr defaultRowHeight="14.5" x14ac:dyDescent="0.35"/>
  <cols>
    <col min="2" max="2" width="10.54296875" bestFit="1" customWidth="1"/>
    <col min="3" max="6" width="6.6328125" customWidth="1"/>
    <col min="7" max="7" width="8.90625" bestFit="1" customWidth="1"/>
    <col min="8" max="8" width="11.7265625" bestFit="1" customWidth="1"/>
    <col min="9" max="10" width="11.7265625" customWidth="1"/>
    <col min="11" max="13" width="8.6328125" customWidth="1"/>
    <col min="14" max="14" width="9.1796875" customWidth="1"/>
    <col min="15" max="17" width="8.6328125" customWidth="1"/>
  </cols>
  <sheetData>
    <row r="2" spans="2:22" ht="23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  <c r="T3" s="6"/>
      <c r="U3" s="6"/>
      <c r="V3" s="6"/>
    </row>
    <row r="4" spans="2:22" ht="18.5" x14ac:dyDescent="0.35">
      <c r="B4" s="2">
        <v>1</v>
      </c>
      <c r="C4" s="2">
        <v>17</v>
      </c>
      <c r="D4" s="2">
        <v>1</v>
      </c>
      <c r="E4" s="2" t="s">
        <v>7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66</v>
      </c>
      <c r="M4" s="2">
        <v>70</v>
      </c>
      <c r="N4" s="2">
        <v>73</v>
      </c>
      <c r="O4" s="2">
        <v>76</v>
      </c>
      <c r="P4" s="2">
        <v>78</v>
      </c>
      <c r="Q4" s="2">
        <v>100</v>
      </c>
      <c r="T4" s="6"/>
      <c r="U4" s="6"/>
      <c r="V4" s="6"/>
    </row>
    <row r="5" spans="2:22" ht="18.5" x14ac:dyDescent="0.35">
      <c r="B5" s="2">
        <v>2</v>
      </c>
      <c r="C5" s="2">
        <v>17</v>
      </c>
      <c r="D5" s="2">
        <v>1</v>
      </c>
      <c r="E5" s="2" t="s">
        <v>7</v>
      </c>
      <c r="F5" s="2" t="s">
        <v>14</v>
      </c>
      <c r="G5" s="2">
        <v>5</v>
      </c>
      <c r="H5" s="2" t="s">
        <v>24</v>
      </c>
      <c r="I5" s="2" t="s">
        <v>29</v>
      </c>
      <c r="J5" s="2" t="s">
        <v>33</v>
      </c>
      <c r="K5" s="2">
        <v>40</v>
      </c>
      <c r="L5" s="2">
        <v>68</v>
      </c>
      <c r="M5" s="2">
        <v>70</v>
      </c>
      <c r="N5" s="2">
        <v>73</v>
      </c>
      <c r="O5" s="2">
        <v>76</v>
      </c>
      <c r="P5" s="2">
        <v>78</v>
      </c>
      <c r="Q5" s="2">
        <v>100</v>
      </c>
      <c r="T5" s="6"/>
      <c r="U5" s="6"/>
      <c r="V5" s="6"/>
    </row>
    <row r="6" spans="2:22" ht="18.5" x14ac:dyDescent="0.35">
      <c r="B6" s="2">
        <v>3</v>
      </c>
      <c r="C6" s="2">
        <v>17</v>
      </c>
      <c r="D6" s="2">
        <v>1</v>
      </c>
      <c r="E6" s="2" t="s">
        <v>7</v>
      </c>
      <c r="F6" s="2" t="s">
        <v>15</v>
      </c>
      <c r="G6" s="2">
        <v>5</v>
      </c>
      <c r="H6" s="2" t="s">
        <v>24</v>
      </c>
      <c r="I6" s="2" t="s">
        <v>29</v>
      </c>
      <c r="J6" s="2" t="s">
        <v>33</v>
      </c>
      <c r="K6" s="2">
        <v>40</v>
      </c>
      <c r="L6" s="2">
        <v>68</v>
      </c>
      <c r="M6" s="2">
        <v>70</v>
      </c>
      <c r="N6" s="2">
        <v>73</v>
      </c>
      <c r="O6" s="2">
        <v>76</v>
      </c>
      <c r="P6" s="2">
        <v>78</v>
      </c>
      <c r="Q6" s="2">
        <v>100</v>
      </c>
      <c r="T6" s="6"/>
      <c r="U6" s="6"/>
      <c r="V6" s="6"/>
    </row>
    <row r="7" spans="2:22" ht="18.5" x14ac:dyDescent="0.35">
      <c r="B7" s="2">
        <v>4</v>
      </c>
      <c r="C7" s="2">
        <v>17</v>
      </c>
      <c r="D7" s="2">
        <v>1</v>
      </c>
      <c r="E7" s="2" t="s">
        <v>16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68</v>
      </c>
      <c r="M7" s="2">
        <v>70</v>
      </c>
      <c r="N7" s="2">
        <v>72.8</v>
      </c>
      <c r="O7" s="2">
        <v>76</v>
      </c>
      <c r="P7" s="2">
        <v>78</v>
      </c>
      <c r="Q7" s="2">
        <v>100</v>
      </c>
      <c r="T7" s="6"/>
      <c r="U7" s="6"/>
      <c r="V7" s="6"/>
    </row>
    <row r="8" spans="2:22" ht="18.5" x14ac:dyDescent="0.35">
      <c r="B8" s="2">
        <v>5</v>
      </c>
      <c r="C8" s="2">
        <v>17</v>
      </c>
      <c r="D8" s="2">
        <v>1</v>
      </c>
      <c r="E8" s="2" t="s">
        <v>16</v>
      </c>
      <c r="F8" s="2" t="s">
        <v>14</v>
      </c>
      <c r="G8" s="2">
        <v>5</v>
      </c>
      <c r="H8" s="2" t="s">
        <v>24</v>
      </c>
      <c r="I8" s="2" t="s">
        <v>29</v>
      </c>
      <c r="J8" s="2" t="s">
        <v>33</v>
      </c>
      <c r="K8" s="2">
        <v>40</v>
      </c>
      <c r="L8" s="2">
        <v>68</v>
      </c>
      <c r="M8" s="2">
        <v>70</v>
      </c>
      <c r="N8" s="2">
        <v>72.8</v>
      </c>
      <c r="O8" s="2">
        <v>76</v>
      </c>
      <c r="P8" s="2">
        <v>78</v>
      </c>
      <c r="Q8" s="2">
        <v>100</v>
      </c>
      <c r="T8" s="6"/>
      <c r="U8" s="6"/>
      <c r="V8" s="6"/>
    </row>
    <row r="9" spans="2:22" ht="18.5" x14ac:dyDescent="0.35">
      <c r="B9" s="2">
        <v>6</v>
      </c>
      <c r="C9" s="2">
        <v>17</v>
      </c>
      <c r="D9" s="2">
        <v>1</v>
      </c>
      <c r="E9" s="2" t="s">
        <v>16</v>
      </c>
      <c r="F9" s="2" t="s">
        <v>15</v>
      </c>
      <c r="G9" s="2">
        <v>5</v>
      </c>
      <c r="H9" s="2" t="s">
        <v>24</v>
      </c>
      <c r="I9" s="2" t="s">
        <v>29</v>
      </c>
      <c r="J9" s="2" t="s">
        <v>33</v>
      </c>
      <c r="K9" s="2">
        <v>40</v>
      </c>
      <c r="L9" s="2">
        <v>68</v>
      </c>
      <c r="M9" s="2">
        <v>70</v>
      </c>
      <c r="N9" s="2">
        <v>72.8</v>
      </c>
      <c r="O9" s="2">
        <v>76</v>
      </c>
      <c r="P9" s="2">
        <v>78</v>
      </c>
      <c r="Q9" s="2">
        <v>100</v>
      </c>
      <c r="T9" s="6"/>
      <c r="U9" s="6"/>
      <c r="V9" s="6"/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17</v>
      </c>
      <c r="D11" s="2">
        <v>1</v>
      </c>
      <c r="E11" s="2" t="s">
        <v>19</v>
      </c>
      <c r="F11" s="2" t="s">
        <v>14</v>
      </c>
      <c r="G11" s="2">
        <v>5</v>
      </c>
      <c r="H11" s="2" t="s">
        <v>24</v>
      </c>
      <c r="I11" s="2" t="s">
        <v>29</v>
      </c>
      <c r="J11" s="2" t="s">
        <v>33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  <c r="T11" s="6"/>
      <c r="U11" s="6"/>
      <c r="V11" s="6"/>
    </row>
    <row r="12" spans="2:22" ht="18.5" x14ac:dyDescent="0.35">
      <c r="B12" s="2">
        <v>9</v>
      </c>
      <c r="C12" s="2">
        <v>17</v>
      </c>
      <c r="D12" s="2">
        <v>1</v>
      </c>
      <c r="E12" s="2" t="s">
        <v>19</v>
      </c>
      <c r="F12" s="2" t="s">
        <v>15</v>
      </c>
      <c r="G12" s="2">
        <v>5</v>
      </c>
      <c r="H12" s="2" t="s">
        <v>24</v>
      </c>
      <c r="I12" s="2" t="s">
        <v>29</v>
      </c>
      <c r="J12" s="2" t="s">
        <v>33</v>
      </c>
      <c r="K12" s="2">
        <v>30</v>
      </c>
      <c r="L12" s="2">
        <v>54</v>
      </c>
      <c r="M12" s="2">
        <v>56</v>
      </c>
      <c r="N12" s="2">
        <v>60</v>
      </c>
      <c r="O12" s="2">
        <v>62</v>
      </c>
      <c r="P12" s="2">
        <v>64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22" ht="18.5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2" ht="18.5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ht="18.5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ht="18.5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ht="18.5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ht="18.5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35">
      <c r="B38" s="1"/>
      <c r="C38" s="1"/>
      <c r="D38" s="1"/>
      <c r="E38" s="1"/>
      <c r="F38" s="1"/>
      <c r="G38" s="1"/>
      <c r="H38" s="1"/>
      <c r="I38" s="1"/>
      <c r="J38" s="1"/>
    </row>
    <row r="39" spans="2:17" x14ac:dyDescent="0.35">
      <c r="B39" s="1"/>
      <c r="C39" s="1"/>
      <c r="D39" s="1"/>
      <c r="E39" s="1"/>
      <c r="F39" s="1"/>
      <c r="G39" s="1"/>
      <c r="H39" s="1"/>
      <c r="I39" s="1"/>
      <c r="J39" s="1"/>
    </row>
    <row r="40" spans="2:17" x14ac:dyDescent="0.35">
      <c r="B40" s="1"/>
      <c r="C40" s="1"/>
      <c r="D40" s="1"/>
      <c r="E40" s="1"/>
      <c r="F40" s="1"/>
      <c r="G40" s="1"/>
      <c r="H40" s="1"/>
      <c r="I40" s="1"/>
      <c r="J40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8020-AE6B-4FD4-9239-799B43E455F2}">
  <dimension ref="B2:V15"/>
  <sheetViews>
    <sheetView workbookViewId="0">
      <selection activeCell="F14" sqref="F14"/>
    </sheetView>
  </sheetViews>
  <sheetFormatPr defaultRowHeight="14.5" x14ac:dyDescent="0.35"/>
  <cols>
    <col min="2" max="2" width="10.54296875" bestFit="1" customWidth="1"/>
    <col min="3" max="3" width="6.81640625" customWidth="1"/>
    <col min="4" max="4" width="7.90625" customWidth="1"/>
    <col min="5" max="5" width="7.453125" customWidth="1"/>
    <col min="6" max="6" width="8.08984375" customWidth="1"/>
    <col min="7" max="7" width="9.36328125" customWidth="1"/>
    <col min="8" max="8" width="11.26953125" bestFit="1" customWidth="1"/>
    <col min="9" max="9" width="7.26953125" customWidth="1"/>
    <col min="14" max="14" width="9.6328125" customWidth="1"/>
  </cols>
  <sheetData>
    <row r="2" spans="2:22" ht="24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21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16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68</v>
      </c>
      <c r="M4" s="2">
        <v>70</v>
      </c>
      <c r="N4" s="2">
        <v>72.8</v>
      </c>
      <c r="O4" s="2">
        <v>76</v>
      </c>
      <c r="P4" s="2">
        <v>78</v>
      </c>
      <c r="Q4" s="2">
        <v>100</v>
      </c>
      <c r="T4" s="6"/>
      <c r="U4" s="6"/>
      <c r="V4" s="6"/>
    </row>
    <row r="5" spans="2:22" ht="18.5" x14ac:dyDescent="0.35">
      <c r="B5" s="2">
        <v>2</v>
      </c>
      <c r="C5" s="2">
        <v>17</v>
      </c>
      <c r="D5" s="2">
        <v>2</v>
      </c>
      <c r="E5" s="2" t="s">
        <v>16</v>
      </c>
      <c r="F5" s="2" t="s">
        <v>6</v>
      </c>
      <c r="G5" s="2">
        <v>5</v>
      </c>
      <c r="H5" s="2" t="s">
        <v>24</v>
      </c>
      <c r="I5" s="2" t="s">
        <v>29</v>
      </c>
      <c r="J5" s="2" t="s">
        <v>33</v>
      </c>
      <c r="K5" s="2">
        <v>30</v>
      </c>
      <c r="L5" s="2">
        <v>58</v>
      </c>
      <c r="M5" s="2">
        <v>60</v>
      </c>
      <c r="N5" s="2">
        <v>63</v>
      </c>
      <c r="O5" s="2">
        <v>66</v>
      </c>
      <c r="P5" s="2">
        <v>68</v>
      </c>
      <c r="Q5" s="2">
        <v>90</v>
      </c>
    </row>
    <row r="6" spans="2:22" ht="18.5" x14ac:dyDescent="0.35">
      <c r="B6" s="2">
        <v>3</v>
      </c>
      <c r="C6" s="2">
        <v>17</v>
      </c>
      <c r="D6" s="2">
        <v>3</v>
      </c>
      <c r="E6" s="2" t="s">
        <v>16</v>
      </c>
      <c r="F6" s="2" t="s">
        <v>6</v>
      </c>
      <c r="G6" s="2">
        <v>5</v>
      </c>
      <c r="H6" s="2" t="s">
        <v>69</v>
      </c>
      <c r="I6" s="2" t="s">
        <v>68</v>
      </c>
      <c r="J6" s="2" t="s">
        <v>75</v>
      </c>
      <c r="K6" s="2">
        <v>8</v>
      </c>
      <c r="L6" s="2">
        <v>8</v>
      </c>
      <c r="M6" s="2">
        <v>14</v>
      </c>
      <c r="N6" s="2">
        <v>18.399999999999999</v>
      </c>
      <c r="O6" s="2">
        <v>23</v>
      </c>
      <c r="P6" s="2">
        <v>30</v>
      </c>
      <c r="Q6" s="2">
        <v>30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7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66</v>
      </c>
      <c r="M7" s="2">
        <v>70</v>
      </c>
      <c r="N7" s="2">
        <v>73</v>
      </c>
      <c r="O7" s="2">
        <v>76</v>
      </c>
      <c r="P7" s="2">
        <v>78</v>
      </c>
      <c r="Q7" s="2">
        <v>100</v>
      </c>
    </row>
    <row r="8" spans="2:22" ht="18.5" x14ac:dyDescent="0.35">
      <c r="B8" s="2">
        <v>5</v>
      </c>
      <c r="C8" s="2">
        <v>17</v>
      </c>
      <c r="D8" s="2">
        <v>2</v>
      </c>
      <c r="E8" s="2" t="s">
        <v>7</v>
      </c>
      <c r="F8" s="2" t="s">
        <v>6</v>
      </c>
      <c r="G8" s="2">
        <v>5</v>
      </c>
      <c r="H8" s="2" t="s">
        <v>24</v>
      </c>
      <c r="I8" s="2" t="s">
        <v>29</v>
      </c>
      <c r="J8" s="2" t="s">
        <v>33</v>
      </c>
      <c r="K8" s="2">
        <v>30</v>
      </c>
      <c r="L8" s="2">
        <v>59</v>
      </c>
      <c r="M8" s="2">
        <v>61</v>
      </c>
      <c r="N8" s="2">
        <v>63.5</v>
      </c>
      <c r="O8" s="2">
        <v>66</v>
      </c>
      <c r="P8" s="2">
        <v>68</v>
      </c>
      <c r="Q8" s="2">
        <v>90</v>
      </c>
    </row>
    <row r="9" spans="2:22" ht="18.5" x14ac:dyDescent="0.35">
      <c r="B9" s="2">
        <v>6</v>
      </c>
      <c r="C9" s="2">
        <v>17</v>
      </c>
      <c r="D9" s="2">
        <v>3</v>
      </c>
      <c r="E9" s="2" t="s">
        <v>7</v>
      </c>
      <c r="F9" s="2" t="s">
        <v>6</v>
      </c>
      <c r="G9" s="2">
        <v>5</v>
      </c>
      <c r="H9" s="2" t="s">
        <v>69</v>
      </c>
      <c r="I9" s="2" t="s">
        <v>68</v>
      </c>
      <c r="J9" s="2" t="s">
        <v>75</v>
      </c>
      <c r="K9" s="2">
        <v>8</v>
      </c>
      <c r="L9" s="2">
        <v>8</v>
      </c>
      <c r="M9" s="2">
        <v>14</v>
      </c>
      <c r="N9" s="2">
        <v>18.600000000000001</v>
      </c>
      <c r="O9" s="2">
        <v>23</v>
      </c>
      <c r="P9" s="2">
        <v>30</v>
      </c>
      <c r="Q9" s="2">
        <v>30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17</v>
      </c>
      <c r="D11" s="2">
        <v>2</v>
      </c>
      <c r="E11" s="2" t="s">
        <v>19</v>
      </c>
      <c r="F11" s="2" t="s">
        <v>6</v>
      </c>
      <c r="G11" s="2">
        <v>5</v>
      </c>
      <c r="H11" s="2" t="s">
        <v>25</v>
      </c>
      <c r="I11" s="2" t="s">
        <v>30</v>
      </c>
      <c r="J11" s="2" t="s">
        <v>32</v>
      </c>
      <c r="K11" s="2">
        <v>20</v>
      </c>
      <c r="L11" s="2">
        <v>45</v>
      </c>
      <c r="M11" s="2">
        <v>47</v>
      </c>
      <c r="N11" s="2">
        <v>50</v>
      </c>
      <c r="O11" s="2">
        <v>53</v>
      </c>
      <c r="P11" s="2">
        <v>55</v>
      </c>
      <c r="Q11" s="2">
        <v>80</v>
      </c>
    </row>
    <row r="12" spans="2:22" ht="18.5" x14ac:dyDescent="0.35">
      <c r="B12" s="2">
        <v>9</v>
      </c>
      <c r="C12" s="2">
        <v>17</v>
      </c>
      <c r="D12" s="2">
        <v>3</v>
      </c>
      <c r="E12" s="2" t="s">
        <v>19</v>
      </c>
      <c r="F12" s="2" t="s">
        <v>6</v>
      </c>
      <c r="G12" s="2">
        <v>5</v>
      </c>
      <c r="H12" s="2" t="s">
        <v>69</v>
      </c>
      <c r="I12" s="2" t="s">
        <v>68</v>
      </c>
      <c r="J12" s="2" t="s">
        <v>75</v>
      </c>
      <c r="K12" s="2">
        <v>7</v>
      </c>
      <c r="L12" s="2">
        <v>7</v>
      </c>
      <c r="M12" s="2">
        <v>7</v>
      </c>
      <c r="N12" s="2">
        <v>12.7</v>
      </c>
      <c r="O12" s="2">
        <v>18</v>
      </c>
      <c r="P12" s="2">
        <v>20</v>
      </c>
      <c r="Q12" s="2">
        <v>20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>
        <v>11</v>
      </c>
      <c r="C14" s="2">
        <v>17</v>
      </c>
      <c r="D14" s="2">
        <v>2</v>
      </c>
      <c r="E14" s="2" t="s">
        <v>20</v>
      </c>
      <c r="F14" s="2"/>
      <c r="G14" s="2">
        <v>5</v>
      </c>
      <c r="H14" s="2" t="s">
        <v>25</v>
      </c>
      <c r="I14" s="2" t="s">
        <v>30</v>
      </c>
      <c r="J14" s="2" t="s">
        <v>32</v>
      </c>
      <c r="K14" s="2">
        <v>20</v>
      </c>
      <c r="L14" s="2">
        <v>46</v>
      </c>
      <c r="M14" s="2">
        <v>48</v>
      </c>
      <c r="N14" s="2">
        <v>50.7</v>
      </c>
      <c r="O14" s="2">
        <v>54</v>
      </c>
      <c r="P14" s="2">
        <v>56</v>
      </c>
      <c r="Q14" s="2">
        <v>80</v>
      </c>
    </row>
    <row r="15" spans="2:22" ht="18.5" x14ac:dyDescent="0.35">
      <c r="B15" s="2">
        <v>12</v>
      </c>
      <c r="C15" s="2">
        <v>17</v>
      </c>
      <c r="D15" s="2">
        <v>3</v>
      </c>
      <c r="E15" s="2" t="s">
        <v>20</v>
      </c>
      <c r="F15" s="2"/>
      <c r="G15" s="2">
        <v>5</v>
      </c>
      <c r="H15" s="2" t="s">
        <v>69</v>
      </c>
      <c r="I15" s="2" t="s">
        <v>68</v>
      </c>
      <c r="J15" s="2" t="s">
        <v>75</v>
      </c>
      <c r="K15" s="2">
        <v>8</v>
      </c>
      <c r="L15" s="2">
        <v>8</v>
      </c>
      <c r="M15" s="2">
        <v>10</v>
      </c>
      <c r="N15" s="2">
        <v>15</v>
      </c>
      <c r="O15" s="2">
        <v>21</v>
      </c>
      <c r="P15" s="2">
        <v>25</v>
      </c>
      <c r="Q15" s="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6C6-90CD-4ECA-AB9B-EE05D433A0EE}">
  <dimension ref="B2:V15"/>
  <sheetViews>
    <sheetView workbookViewId="0">
      <selection activeCell="I15" sqref="I15"/>
    </sheetView>
  </sheetViews>
  <sheetFormatPr defaultRowHeight="14.5" x14ac:dyDescent="0.35"/>
  <cols>
    <col min="2" max="2" width="10.54296875" bestFit="1" customWidth="1"/>
    <col min="3" max="3" width="7.26953125" customWidth="1"/>
    <col min="4" max="4" width="7.36328125" customWidth="1"/>
    <col min="5" max="5" width="8.453125" customWidth="1"/>
    <col min="7" max="7" width="9" customWidth="1"/>
    <col min="8" max="8" width="11.26953125" bestFit="1" customWidth="1"/>
  </cols>
  <sheetData>
    <row r="2" spans="2:22" ht="24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22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16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68</v>
      </c>
      <c r="M4" s="2">
        <v>70</v>
      </c>
      <c r="N4" s="2">
        <v>72.8</v>
      </c>
      <c r="O4" s="2">
        <v>76</v>
      </c>
      <c r="P4" s="2">
        <v>78</v>
      </c>
      <c r="Q4" s="2">
        <v>100</v>
      </c>
    </row>
    <row r="5" spans="2:22" ht="18.5" x14ac:dyDescent="0.35">
      <c r="B5" s="2">
        <v>2</v>
      </c>
      <c r="C5" s="2">
        <v>20</v>
      </c>
      <c r="D5" s="2">
        <v>1</v>
      </c>
      <c r="E5" s="2" t="s">
        <v>16</v>
      </c>
      <c r="F5" s="2" t="s">
        <v>6</v>
      </c>
      <c r="G5" s="2">
        <v>5</v>
      </c>
      <c r="H5" s="2" t="s">
        <v>24</v>
      </c>
      <c r="I5" s="2" t="s">
        <v>29</v>
      </c>
      <c r="J5" s="2" t="s">
        <v>33</v>
      </c>
      <c r="K5" s="2">
        <v>40</v>
      </c>
      <c r="L5" s="2">
        <v>67</v>
      </c>
      <c r="M5" s="2">
        <v>69</v>
      </c>
      <c r="N5" s="2">
        <v>72</v>
      </c>
      <c r="O5" s="2">
        <v>75</v>
      </c>
      <c r="P5" s="2">
        <v>77</v>
      </c>
      <c r="Q5" s="2">
        <v>100</v>
      </c>
    </row>
    <row r="6" spans="2:22" ht="18.5" x14ac:dyDescent="0.35">
      <c r="B6" s="2">
        <v>3</v>
      </c>
      <c r="C6" s="2">
        <v>21</v>
      </c>
      <c r="D6" s="2">
        <v>1</v>
      </c>
      <c r="E6" s="2" t="s">
        <v>16</v>
      </c>
      <c r="F6" s="2" t="s">
        <v>6</v>
      </c>
      <c r="G6" s="2">
        <v>5</v>
      </c>
      <c r="H6" s="2" t="s">
        <v>24</v>
      </c>
      <c r="I6" s="2" t="s">
        <v>29</v>
      </c>
      <c r="J6" s="2" t="s">
        <v>33</v>
      </c>
      <c r="K6" s="2">
        <v>40</v>
      </c>
      <c r="L6" s="2">
        <v>67</v>
      </c>
      <c r="M6" s="2">
        <v>69</v>
      </c>
      <c r="N6" s="2">
        <v>72</v>
      </c>
      <c r="O6" s="2">
        <v>75</v>
      </c>
      <c r="P6" s="2">
        <v>77</v>
      </c>
      <c r="Q6" s="2">
        <v>100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7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68</v>
      </c>
      <c r="M7" s="2">
        <v>70</v>
      </c>
      <c r="N7" s="2">
        <v>73</v>
      </c>
      <c r="O7" s="2">
        <v>76</v>
      </c>
      <c r="P7" s="2">
        <v>78</v>
      </c>
      <c r="Q7" s="2">
        <v>100</v>
      </c>
      <c r="T7" s="6"/>
      <c r="U7" s="6"/>
      <c r="V7" s="6"/>
    </row>
    <row r="8" spans="2:22" ht="18.5" x14ac:dyDescent="0.35">
      <c r="B8" s="2">
        <v>5</v>
      </c>
      <c r="C8" s="2">
        <v>20</v>
      </c>
      <c r="D8" s="2">
        <v>1</v>
      </c>
      <c r="E8" s="2" t="s">
        <v>7</v>
      </c>
      <c r="F8" s="2" t="s">
        <v>6</v>
      </c>
      <c r="G8" s="2">
        <v>5</v>
      </c>
      <c r="H8" s="2" t="s">
        <v>24</v>
      </c>
      <c r="I8" s="2" t="s">
        <v>29</v>
      </c>
      <c r="J8" s="2" t="s">
        <v>33</v>
      </c>
      <c r="K8" s="2">
        <v>40</v>
      </c>
      <c r="L8" s="2">
        <v>68</v>
      </c>
      <c r="M8" s="2">
        <v>70</v>
      </c>
      <c r="N8" s="2">
        <v>73</v>
      </c>
      <c r="O8" s="2">
        <v>76</v>
      </c>
      <c r="P8" s="2">
        <v>78</v>
      </c>
      <c r="Q8" s="2">
        <v>100</v>
      </c>
    </row>
    <row r="9" spans="2:22" ht="18.5" x14ac:dyDescent="0.35">
      <c r="B9" s="2">
        <v>6</v>
      </c>
      <c r="C9" s="2">
        <v>21</v>
      </c>
      <c r="D9" s="2">
        <v>1</v>
      </c>
      <c r="E9" s="2" t="s">
        <v>7</v>
      </c>
      <c r="F9" s="2" t="s">
        <v>6</v>
      </c>
      <c r="G9" s="2">
        <v>5</v>
      </c>
      <c r="H9" s="2" t="s">
        <v>24</v>
      </c>
      <c r="I9" s="2" t="s">
        <v>29</v>
      </c>
      <c r="J9" s="2" t="s">
        <v>33</v>
      </c>
      <c r="K9" s="2">
        <v>40</v>
      </c>
      <c r="L9" s="2">
        <v>66</v>
      </c>
      <c r="M9" s="2">
        <v>70</v>
      </c>
      <c r="N9" s="2">
        <v>73</v>
      </c>
      <c r="O9" s="2">
        <v>76</v>
      </c>
      <c r="P9" s="2">
        <v>78</v>
      </c>
      <c r="Q9" s="2">
        <v>100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20</v>
      </c>
      <c r="D11" s="2">
        <v>1</v>
      </c>
      <c r="E11" s="2" t="s">
        <v>19</v>
      </c>
      <c r="F11" s="2" t="s">
        <v>6</v>
      </c>
      <c r="G11" s="2">
        <v>5</v>
      </c>
      <c r="H11" s="2" t="s">
        <v>24</v>
      </c>
      <c r="I11" s="2" t="s">
        <v>29</v>
      </c>
      <c r="J11" s="2" t="s">
        <v>33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</row>
    <row r="12" spans="2:22" ht="18.5" x14ac:dyDescent="0.35">
      <c r="B12" s="2">
        <v>9</v>
      </c>
      <c r="C12" s="2">
        <v>21</v>
      </c>
      <c r="D12" s="2">
        <v>1</v>
      </c>
      <c r="E12" s="2" t="s">
        <v>19</v>
      </c>
      <c r="F12" s="2" t="s">
        <v>6</v>
      </c>
      <c r="G12" s="2">
        <v>5</v>
      </c>
      <c r="H12" s="2" t="s">
        <v>24</v>
      </c>
      <c r="I12" s="2" t="s">
        <v>29</v>
      </c>
      <c r="J12" s="2" t="s">
        <v>33</v>
      </c>
      <c r="K12" s="2">
        <v>30</v>
      </c>
      <c r="L12" s="2">
        <v>53</v>
      </c>
      <c r="M12" s="2">
        <v>55</v>
      </c>
      <c r="N12" s="2">
        <v>58</v>
      </c>
      <c r="O12" s="2">
        <v>61</v>
      </c>
      <c r="P12" s="2">
        <v>63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>
        <v>11</v>
      </c>
      <c r="C14" s="2">
        <v>20</v>
      </c>
      <c r="D14" s="2">
        <v>1</v>
      </c>
      <c r="E14" s="2" t="s">
        <v>20</v>
      </c>
      <c r="G14" s="2">
        <v>5</v>
      </c>
      <c r="H14" s="2" t="s">
        <v>24</v>
      </c>
      <c r="I14" s="2" t="s">
        <v>29</v>
      </c>
      <c r="J14" s="2" t="s">
        <v>33</v>
      </c>
      <c r="K14" s="2">
        <v>30</v>
      </c>
      <c r="L14" s="2">
        <v>53</v>
      </c>
      <c r="M14" s="2">
        <v>55</v>
      </c>
      <c r="N14" s="2">
        <v>58.1</v>
      </c>
      <c r="O14" s="2">
        <v>61</v>
      </c>
      <c r="P14" s="2">
        <v>63</v>
      </c>
      <c r="Q14" s="2">
        <v>90</v>
      </c>
    </row>
    <row r="15" spans="2:22" ht="18.5" x14ac:dyDescent="0.35">
      <c r="B15" s="2">
        <v>12</v>
      </c>
      <c r="C15" s="2">
        <v>21</v>
      </c>
      <c r="D15" s="2">
        <v>1</v>
      </c>
      <c r="E15" s="2" t="s">
        <v>20</v>
      </c>
      <c r="G15" s="2">
        <v>5</v>
      </c>
      <c r="H15" s="2" t="s">
        <v>24</v>
      </c>
      <c r="I15" s="2" t="s">
        <v>29</v>
      </c>
      <c r="J15" s="2" t="s">
        <v>33</v>
      </c>
      <c r="K15" s="2">
        <v>30</v>
      </c>
      <c r="L15" s="2">
        <v>53</v>
      </c>
      <c r="M15" s="2">
        <v>55</v>
      </c>
      <c r="N15" s="2">
        <v>58.1</v>
      </c>
      <c r="O15" s="2">
        <v>61</v>
      </c>
      <c r="P15" s="2">
        <v>63</v>
      </c>
      <c r="Q15" s="2">
        <v>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79A5-6572-49D8-837E-7A6E1FC3BDBD}">
  <dimension ref="B2:R42"/>
  <sheetViews>
    <sheetView workbookViewId="0">
      <selection activeCell="S5" sqref="S5"/>
    </sheetView>
  </sheetViews>
  <sheetFormatPr defaultRowHeight="14.5" x14ac:dyDescent="0.35"/>
  <cols>
    <col min="2" max="2" width="10.54296875" bestFit="1" customWidth="1"/>
    <col min="3" max="5" width="6.6328125" customWidth="1"/>
    <col min="6" max="6" width="8.90625" bestFit="1" customWidth="1"/>
    <col min="7" max="7" width="8.90625" customWidth="1"/>
    <col min="8" max="9" width="8.6328125" customWidth="1"/>
    <col min="11" max="11" width="10.54296875" bestFit="1" customWidth="1"/>
    <col min="12" max="12" width="6.54296875" customWidth="1"/>
    <col min="13" max="13" width="7.1796875" customWidth="1"/>
    <col min="14" max="14" width="8.26953125" customWidth="1"/>
    <col min="15" max="15" width="7.36328125" customWidth="1"/>
    <col min="17" max="17" width="6.81640625" customWidth="1"/>
  </cols>
  <sheetData>
    <row r="2" spans="2:18" s="2" customFormat="1" ht="26.5" customHeight="1" x14ac:dyDescent="0.35">
      <c r="B2" s="21" t="s">
        <v>70</v>
      </c>
      <c r="C2" s="21"/>
      <c r="D2" s="21"/>
      <c r="E2" s="21"/>
      <c r="F2" s="21"/>
      <c r="G2" s="21"/>
      <c r="H2" s="21"/>
      <c r="I2" s="21"/>
      <c r="K2" s="21" t="s">
        <v>74</v>
      </c>
      <c r="L2" s="21"/>
      <c r="M2" s="21"/>
      <c r="N2" s="21"/>
      <c r="O2" s="21"/>
      <c r="P2" s="21"/>
      <c r="Q2" s="21"/>
      <c r="R2" s="15"/>
    </row>
    <row r="3" spans="2:18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3</v>
      </c>
      <c r="G3" s="5" t="s">
        <v>72</v>
      </c>
      <c r="H3" s="5" t="s">
        <v>21</v>
      </c>
      <c r="I3" s="5" t="s">
        <v>22</v>
      </c>
      <c r="K3" s="5" t="s">
        <v>0</v>
      </c>
      <c r="L3" s="5" t="s">
        <v>1</v>
      </c>
      <c r="M3" s="5" t="s">
        <v>2</v>
      </c>
      <c r="N3" s="5" t="s">
        <v>4</v>
      </c>
      <c r="O3" s="5" t="s">
        <v>5</v>
      </c>
      <c r="P3" s="5" t="s">
        <v>3</v>
      </c>
      <c r="Q3" s="5" t="s">
        <v>73</v>
      </c>
    </row>
    <row r="4" spans="2:18" ht="18.5" x14ac:dyDescent="0.35">
      <c r="B4" s="2">
        <v>1</v>
      </c>
      <c r="C4" s="2">
        <v>17</v>
      </c>
      <c r="D4" s="2">
        <v>1</v>
      </c>
      <c r="E4" s="2" t="s">
        <v>7</v>
      </c>
      <c r="F4" s="2">
        <v>5</v>
      </c>
      <c r="G4" s="2">
        <v>80</v>
      </c>
      <c r="H4" s="2" t="s">
        <v>6</v>
      </c>
      <c r="I4" s="2" t="s">
        <v>6</v>
      </c>
      <c r="K4" s="2">
        <v>1</v>
      </c>
      <c r="L4" s="2">
        <v>17</v>
      </c>
      <c r="M4" s="2">
        <v>7</v>
      </c>
      <c r="N4" s="2" t="s">
        <v>16</v>
      </c>
      <c r="O4" s="2" t="s">
        <v>6</v>
      </c>
      <c r="P4" s="2">
        <v>5</v>
      </c>
      <c r="Q4" s="2">
        <v>100</v>
      </c>
    </row>
    <row r="5" spans="2:18" ht="18.5" x14ac:dyDescent="0.35">
      <c r="B5" s="2">
        <v>2</v>
      </c>
      <c r="C5" s="2">
        <v>17</v>
      </c>
      <c r="D5" s="2">
        <v>1</v>
      </c>
      <c r="E5" s="2" t="s">
        <v>7</v>
      </c>
      <c r="F5" s="2">
        <v>5</v>
      </c>
      <c r="G5" s="2">
        <v>80</v>
      </c>
      <c r="H5" s="2" t="s">
        <v>14</v>
      </c>
      <c r="I5" s="2" t="s">
        <v>6</v>
      </c>
      <c r="K5" s="2">
        <v>2</v>
      </c>
      <c r="L5" s="2">
        <v>17</v>
      </c>
      <c r="M5" s="2">
        <v>7</v>
      </c>
      <c r="N5" s="2" t="s">
        <v>16</v>
      </c>
      <c r="O5" s="2" t="s">
        <v>14</v>
      </c>
      <c r="P5" s="2">
        <v>5</v>
      </c>
      <c r="Q5" s="2">
        <v>100</v>
      </c>
    </row>
    <row r="6" spans="2:18" ht="18.5" x14ac:dyDescent="0.35">
      <c r="B6" s="2">
        <v>3</v>
      </c>
      <c r="C6" s="2">
        <v>17</v>
      </c>
      <c r="D6" s="2">
        <v>1</v>
      </c>
      <c r="E6" s="2" t="s">
        <v>7</v>
      </c>
      <c r="F6" s="2">
        <v>5</v>
      </c>
      <c r="G6" s="2">
        <v>80</v>
      </c>
      <c r="H6" s="2" t="s">
        <v>14</v>
      </c>
      <c r="I6" s="2" t="s">
        <v>14</v>
      </c>
      <c r="K6" s="2">
        <v>3</v>
      </c>
      <c r="L6" s="2">
        <v>17</v>
      </c>
      <c r="M6" s="2">
        <v>7</v>
      </c>
      <c r="N6" s="2" t="s">
        <v>16</v>
      </c>
      <c r="O6" s="2" t="s">
        <v>15</v>
      </c>
      <c r="P6" s="2">
        <v>5</v>
      </c>
      <c r="Q6" s="2">
        <v>100</v>
      </c>
    </row>
    <row r="7" spans="2:18" ht="18.5" x14ac:dyDescent="0.35">
      <c r="B7" s="2">
        <v>4</v>
      </c>
      <c r="C7" s="2">
        <v>17</v>
      </c>
      <c r="D7" s="2">
        <v>1</v>
      </c>
      <c r="E7" s="2" t="s">
        <v>7</v>
      </c>
      <c r="F7" s="2">
        <v>5</v>
      </c>
      <c r="G7" s="2">
        <v>80</v>
      </c>
      <c r="H7" s="2" t="s">
        <v>15</v>
      </c>
      <c r="I7" s="2" t="s">
        <v>14</v>
      </c>
      <c r="K7" s="2">
        <v>4</v>
      </c>
      <c r="L7" s="2">
        <v>17</v>
      </c>
      <c r="M7" s="2">
        <v>7</v>
      </c>
      <c r="N7" s="2" t="s">
        <v>7</v>
      </c>
      <c r="O7" s="2" t="s">
        <v>6</v>
      </c>
      <c r="P7" s="2">
        <v>5</v>
      </c>
      <c r="Q7" s="2">
        <v>100</v>
      </c>
    </row>
    <row r="8" spans="2:18" ht="18.5" x14ac:dyDescent="0.35">
      <c r="B8" s="2">
        <v>5</v>
      </c>
      <c r="C8" s="2">
        <v>17</v>
      </c>
      <c r="D8" s="2">
        <v>1</v>
      </c>
      <c r="E8" s="2" t="s">
        <v>7</v>
      </c>
      <c r="F8" s="2">
        <v>5</v>
      </c>
      <c r="G8" s="2">
        <v>80</v>
      </c>
      <c r="H8" s="2" t="s">
        <v>15</v>
      </c>
      <c r="I8" s="2" t="s">
        <v>15</v>
      </c>
      <c r="K8" s="2">
        <v>5</v>
      </c>
      <c r="L8" s="2">
        <v>17</v>
      </c>
      <c r="M8" s="2">
        <v>7</v>
      </c>
      <c r="N8" s="2" t="s">
        <v>7</v>
      </c>
      <c r="O8" s="2" t="s">
        <v>14</v>
      </c>
      <c r="P8" s="2">
        <v>5</v>
      </c>
      <c r="Q8" s="2">
        <v>100</v>
      </c>
    </row>
    <row r="9" spans="2:18" ht="5" customHeight="1" x14ac:dyDescent="0.35">
      <c r="B9" s="4"/>
      <c r="C9" s="4"/>
      <c r="D9" s="4"/>
      <c r="E9" s="4"/>
      <c r="F9" s="4"/>
      <c r="G9" s="4"/>
      <c r="H9" s="4"/>
      <c r="I9" s="4"/>
      <c r="K9" s="2"/>
      <c r="L9" s="2"/>
      <c r="M9" s="2"/>
      <c r="N9" s="2"/>
      <c r="O9" s="2"/>
      <c r="P9" s="2"/>
      <c r="Q9" s="2"/>
    </row>
    <row r="10" spans="2:18" ht="18.5" x14ac:dyDescent="0.35">
      <c r="B10" s="2">
        <v>6</v>
      </c>
      <c r="C10" s="2">
        <v>17</v>
      </c>
      <c r="D10" s="2">
        <v>1</v>
      </c>
      <c r="E10" s="2" t="s">
        <v>16</v>
      </c>
      <c r="F10" s="2">
        <v>5</v>
      </c>
      <c r="G10" s="2">
        <v>80</v>
      </c>
      <c r="H10" s="2" t="s">
        <v>6</v>
      </c>
      <c r="I10" s="2" t="s">
        <v>6</v>
      </c>
      <c r="K10" s="2">
        <v>6</v>
      </c>
      <c r="L10" s="2">
        <v>17</v>
      </c>
      <c r="M10" s="2">
        <v>7</v>
      </c>
      <c r="N10" s="2" t="s">
        <v>7</v>
      </c>
      <c r="O10" s="2" t="s">
        <v>15</v>
      </c>
      <c r="P10" s="2">
        <v>5</v>
      </c>
      <c r="Q10" s="2">
        <v>100</v>
      </c>
    </row>
    <row r="11" spans="2:18" ht="18.5" x14ac:dyDescent="0.35">
      <c r="B11" s="2">
        <v>7</v>
      </c>
      <c r="C11" s="2">
        <v>17</v>
      </c>
      <c r="D11" s="2">
        <v>1</v>
      </c>
      <c r="E11" s="2" t="s">
        <v>16</v>
      </c>
      <c r="F11" s="2">
        <v>5</v>
      </c>
      <c r="G11" s="2">
        <v>80</v>
      </c>
      <c r="H11" s="2" t="s">
        <v>14</v>
      </c>
      <c r="I11" s="2" t="s">
        <v>6</v>
      </c>
      <c r="K11" s="2">
        <v>7</v>
      </c>
      <c r="L11" s="2">
        <v>17</v>
      </c>
      <c r="M11" s="2">
        <v>7</v>
      </c>
      <c r="N11" s="2" t="s">
        <v>19</v>
      </c>
      <c r="O11" s="2" t="s">
        <v>6</v>
      </c>
      <c r="P11" s="2">
        <v>5</v>
      </c>
      <c r="Q11" s="2">
        <v>100</v>
      </c>
    </row>
    <row r="12" spans="2:18" ht="18.5" x14ac:dyDescent="0.35">
      <c r="B12" s="2">
        <v>8</v>
      </c>
      <c r="C12" s="2">
        <v>17</v>
      </c>
      <c r="D12" s="2">
        <v>1</v>
      </c>
      <c r="E12" s="2" t="s">
        <v>16</v>
      </c>
      <c r="F12" s="2">
        <v>5</v>
      </c>
      <c r="G12" s="2">
        <v>80</v>
      </c>
      <c r="H12" s="2" t="s">
        <v>14</v>
      </c>
      <c r="I12" s="2" t="s">
        <v>14</v>
      </c>
      <c r="K12" s="2">
        <v>8</v>
      </c>
      <c r="L12" s="2">
        <v>17</v>
      </c>
      <c r="M12" s="2">
        <v>7</v>
      </c>
      <c r="N12" s="2" t="s">
        <v>19</v>
      </c>
      <c r="O12" s="2" t="s">
        <v>14</v>
      </c>
      <c r="P12" s="2">
        <v>5</v>
      </c>
      <c r="Q12" s="2">
        <v>100</v>
      </c>
    </row>
    <row r="13" spans="2:18" ht="18.5" x14ac:dyDescent="0.35">
      <c r="B13" s="2">
        <v>9</v>
      </c>
      <c r="C13" s="2">
        <v>17</v>
      </c>
      <c r="D13" s="2">
        <v>1</v>
      </c>
      <c r="E13" s="2" t="s">
        <v>16</v>
      </c>
      <c r="F13" s="2">
        <v>5</v>
      </c>
      <c r="G13" s="2">
        <v>80</v>
      </c>
      <c r="H13" s="2" t="s">
        <v>15</v>
      </c>
      <c r="I13" s="2" t="s">
        <v>14</v>
      </c>
      <c r="K13" s="2">
        <v>9</v>
      </c>
      <c r="L13" s="2">
        <v>17</v>
      </c>
      <c r="M13" s="2">
        <v>7</v>
      </c>
      <c r="N13" s="2" t="s">
        <v>19</v>
      </c>
      <c r="O13" s="2" t="s">
        <v>15</v>
      </c>
      <c r="P13" s="2">
        <v>5</v>
      </c>
      <c r="Q13" s="2">
        <v>100</v>
      </c>
    </row>
    <row r="14" spans="2:18" ht="18.5" x14ac:dyDescent="0.35">
      <c r="B14" s="2">
        <v>10</v>
      </c>
      <c r="C14" s="2">
        <v>17</v>
      </c>
      <c r="D14" s="2">
        <v>1</v>
      </c>
      <c r="E14" s="2" t="s">
        <v>16</v>
      </c>
      <c r="F14" s="2">
        <v>5</v>
      </c>
      <c r="G14" s="2">
        <v>80</v>
      </c>
      <c r="H14" s="2" t="s">
        <v>15</v>
      </c>
      <c r="I14" s="2" t="s">
        <v>15</v>
      </c>
      <c r="K14" s="2">
        <v>10</v>
      </c>
      <c r="L14" s="2">
        <v>17</v>
      </c>
      <c r="M14" s="2">
        <v>7</v>
      </c>
      <c r="N14" s="2" t="s">
        <v>71</v>
      </c>
      <c r="O14" s="2" t="s">
        <v>20</v>
      </c>
      <c r="P14" s="2">
        <v>5</v>
      </c>
      <c r="Q14" s="2">
        <v>100</v>
      </c>
    </row>
    <row r="15" spans="2:18" ht="5" customHeight="1" x14ac:dyDescent="0.35">
      <c r="B15" s="4"/>
      <c r="C15" s="4"/>
      <c r="D15" s="4"/>
      <c r="E15" s="4"/>
      <c r="F15" s="4"/>
      <c r="G15" s="4"/>
      <c r="H15" s="4"/>
      <c r="I15" s="4"/>
    </row>
    <row r="16" spans="2:18" ht="18.5" x14ac:dyDescent="0.35">
      <c r="B16" s="2">
        <v>11</v>
      </c>
      <c r="C16" s="2">
        <v>17</v>
      </c>
      <c r="D16" s="2">
        <v>1</v>
      </c>
      <c r="E16" s="2" t="s">
        <v>19</v>
      </c>
      <c r="F16" s="2">
        <v>5</v>
      </c>
      <c r="G16" s="2">
        <v>65</v>
      </c>
      <c r="H16" s="2" t="s">
        <v>6</v>
      </c>
      <c r="I16" s="2" t="s">
        <v>6</v>
      </c>
    </row>
    <row r="17" spans="2:9" ht="18.5" x14ac:dyDescent="0.35">
      <c r="B17" s="2">
        <v>12</v>
      </c>
      <c r="C17" s="2">
        <v>17</v>
      </c>
      <c r="D17" s="2">
        <v>1</v>
      </c>
      <c r="E17" s="2" t="s">
        <v>19</v>
      </c>
      <c r="F17" s="2">
        <v>5</v>
      </c>
      <c r="G17" s="2">
        <v>65</v>
      </c>
      <c r="H17" s="2" t="s">
        <v>14</v>
      </c>
      <c r="I17" s="2" t="s">
        <v>6</v>
      </c>
    </row>
    <row r="18" spans="2:9" ht="18.5" x14ac:dyDescent="0.35">
      <c r="B18" s="2">
        <v>13</v>
      </c>
      <c r="C18" s="2">
        <v>17</v>
      </c>
      <c r="D18" s="2">
        <v>1</v>
      </c>
      <c r="E18" s="2" t="s">
        <v>19</v>
      </c>
      <c r="F18" s="2">
        <v>5</v>
      </c>
      <c r="G18" s="2">
        <v>65</v>
      </c>
      <c r="H18" s="2" t="s">
        <v>14</v>
      </c>
      <c r="I18" s="2" t="s">
        <v>14</v>
      </c>
    </row>
    <row r="19" spans="2:9" ht="18.5" x14ac:dyDescent="0.35">
      <c r="B19" s="2">
        <v>14</v>
      </c>
      <c r="C19" s="2">
        <v>17</v>
      </c>
      <c r="D19" s="2">
        <v>1</v>
      </c>
      <c r="E19" s="2" t="s">
        <v>19</v>
      </c>
      <c r="F19" s="2">
        <v>5</v>
      </c>
      <c r="G19" s="2">
        <v>65</v>
      </c>
      <c r="H19" s="2" t="s">
        <v>15</v>
      </c>
      <c r="I19" s="2" t="s">
        <v>14</v>
      </c>
    </row>
    <row r="20" spans="2:9" ht="18.5" x14ac:dyDescent="0.35">
      <c r="B20" s="2">
        <v>15</v>
      </c>
      <c r="C20" s="2">
        <v>17</v>
      </c>
      <c r="D20" s="2">
        <v>1</v>
      </c>
      <c r="E20" s="2" t="s">
        <v>19</v>
      </c>
      <c r="F20" s="2">
        <v>5</v>
      </c>
      <c r="G20" s="2">
        <v>65</v>
      </c>
      <c r="H20" s="2" t="s">
        <v>15</v>
      </c>
      <c r="I20" s="2" t="s">
        <v>15</v>
      </c>
    </row>
    <row r="21" spans="2:9" ht="18.5" x14ac:dyDescent="0.35">
      <c r="B21" s="2"/>
      <c r="C21" s="2"/>
      <c r="D21" s="2"/>
      <c r="E21" s="2"/>
      <c r="F21" s="2"/>
      <c r="G21" s="2"/>
      <c r="H21" s="2"/>
      <c r="I21" s="2"/>
    </row>
    <row r="22" spans="2:9" ht="18.5" x14ac:dyDescent="0.35">
      <c r="B22" s="2"/>
      <c r="C22" s="2"/>
      <c r="D22" s="2"/>
      <c r="E22" s="2"/>
      <c r="F22" s="2"/>
      <c r="G22" s="2"/>
      <c r="H22" s="2"/>
      <c r="I22" s="2"/>
    </row>
    <row r="23" spans="2:9" x14ac:dyDescent="0.35">
      <c r="B23" s="1"/>
      <c r="C23" s="1"/>
      <c r="D23" s="1"/>
      <c r="E23" s="1"/>
      <c r="F23" s="1"/>
      <c r="G23" s="1"/>
      <c r="H23" s="1"/>
      <c r="I23" s="1"/>
    </row>
    <row r="24" spans="2:9" x14ac:dyDescent="0.35">
      <c r="B24" s="1"/>
      <c r="C24" s="1"/>
      <c r="D24" s="1"/>
      <c r="E24" s="1"/>
      <c r="F24" s="1"/>
      <c r="G24" s="1"/>
      <c r="H24" s="1"/>
      <c r="I24" s="1"/>
    </row>
    <row r="25" spans="2:9" x14ac:dyDescent="0.35">
      <c r="B25" s="1"/>
      <c r="C25" s="1"/>
      <c r="D25" s="1"/>
      <c r="E25" s="1"/>
      <c r="F25" s="1"/>
      <c r="G25" s="1"/>
      <c r="H25" s="1"/>
      <c r="I25" s="1"/>
    </row>
    <row r="26" spans="2:9" x14ac:dyDescent="0.35">
      <c r="B26" s="1"/>
      <c r="C26" s="1"/>
      <c r="D26" s="1"/>
      <c r="E26" s="1"/>
      <c r="F26" s="1"/>
      <c r="G26" s="1"/>
      <c r="H26" s="1"/>
      <c r="I26" s="1"/>
    </row>
    <row r="27" spans="2:9" x14ac:dyDescent="0.35">
      <c r="B27" s="1"/>
      <c r="C27" s="1"/>
      <c r="D27" s="1"/>
      <c r="E27" s="1"/>
      <c r="F27" s="1"/>
      <c r="G27" s="1"/>
      <c r="H27" s="1"/>
      <c r="I27" s="1"/>
    </row>
    <row r="28" spans="2:9" x14ac:dyDescent="0.35">
      <c r="B28" s="1"/>
      <c r="C28" s="1"/>
      <c r="D28" s="1"/>
      <c r="E28" s="1"/>
      <c r="F28" s="1"/>
      <c r="G28" s="1"/>
      <c r="H28" s="1"/>
      <c r="I28" s="1"/>
    </row>
    <row r="29" spans="2:9" x14ac:dyDescent="0.35">
      <c r="B29" s="1"/>
      <c r="C29" s="1"/>
      <c r="D29" s="1"/>
      <c r="E29" s="1"/>
      <c r="F29" s="1"/>
      <c r="G29" s="1"/>
      <c r="H29" s="1"/>
      <c r="I29" s="1"/>
    </row>
    <row r="30" spans="2:9" x14ac:dyDescent="0.35">
      <c r="B30" s="1"/>
      <c r="C30" s="1"/>
      <c r="D30" s="1"/>
      <c r="E30" s="1"/>
      <c r="F30" s="1"/>
      <c r="G30" s="1"/>
      <c r="H30" s="1"/>
      <c r="I30" s="1"/>
    </row>
    <row r="31" spans="2:9" x14ac:dyDescent="0.35">
      <c r="B31" s="1"/>
      <c r="C31" s="1"/>
      <c r="D31" s="1"/>
      <c r="E31" s="1"/>
      <c r="F31" s="1"/>
      <c r="G31" s="1"/>
      <c r="H31" s="1"/>
      <c r="I31" s="1"/>
    </row>
    <row r="32" spans="2:9" x14ac:dyDescent="0.35">
      <c r="B32" s="1"/>
      <c r="C32" s="1"/>
      <c r="D32" s="1"/>
      <c r="E32" s="1"/>
      <c r="F32" s="1"/>
      <c r="G32" s="1"/>
      <c r="H32" s="1"/>
      <c r="I32" s="1"/>
    </row>
    <row r="33" spans="2:9" x14ac:dyDescent="0.35">
      <c r="B33" s="1"/>
      <c r="C33" s="1"/>
      <c r="D33" s="1"/>
      <c r="E33" s="1"/>
      <c r="F33" s="1"/>
      <c r="G33" s="1"/>
      <c r="H33" s="1"/>
      <c r="I33" s="1"/>
    </row>
    <row r="34" spans="2:9" x14ac:dyDescent="0.35">
      <c r="B34" s="1"/>
      <c r="C34" s="1"/>
      <c r="D34" s="1"/>
      <c r="E34" s="1"/>
      <c r="F34" s="1"/>
      <c r="G34" s="1"/>
      <c r="H34" s="1"/>
      <c r="I34" s="1"/>
    </row>
    <row r="35" spans="2:9" x14ac:dyDescent="0.35">
      <c r="B35" s="1"/>
      <c r="C35" s="1"/>
      <c r="D35" s="1"/>
      <c r="E35" s="1"/>
      <c r="F35" s="1"/>
      <c r="G35" s="1"/>
      <c r="H35" s="1"/>
      <c r="I35" s="1"/>
    </row>
    <row r="36" spans="2:9" x14ac:dyDescent="0.35">
      <c r="B36" s="1"/>
      <c r="C36" s="1"/>
      <c r="D36" s="1"/>
      <c r="E36" s="1"/>
      <c r="F36" s="1"/>
      <c r="G36" s="1"/>
      <c r="H36" s="1"/>
      <c r="I36" s="1"/>
    </row>
    <row r="37" spans="2:9" x14ac:dyDescent="0.35">
      <c r="B37" s="1"/>
      <c r="C37" s="1"/>
      <c r="D37" s="1"/>
      <c r="E37" s="1"/>
      <c r="F37" s="1"/>
      <c r="G37" s="1"/>
      <c r="H37" s="1"/>
      <c r="I37" s="1"/>
    </row>
    <row r="38" spans="2:9" x14ac:dyDescent="0.35">
      <c r="B38" s="1"/>
      <c r="C38" s="1"/>
      <c r="D38" s="1"/>
      <c r="E38" s="1"/>
      <c r="F38" s="1"/>
      <c r="G38" s="1"/>
      <c r="H38" s="1"/>
      <c r="I38" s="1"/>
    </row>
    <row r="39" spans="2:9" x14ac:dyDescent="0.35">
      <c r="B39" s="1"/>
      <c r="C39" s="1"/>
      <c r="D39" s="1"/>
      <c r="E39" s="1"/>
      <c r="F39" s="1"/>
      <c r="G39" s="1"/>
      <c r="H39" s="1"/>
      <c r="I39" s="1"/>
    </row>
    <row r="40" spans="2:9" x14ac:dyDescent="0.35">
      <c r="B40" s="1"/>
      <c r="C40" s="1"/>
      <c r="D40" s="1"/>
      <c r="E40" s="1"/>
      <c r="F40" s="1"/>
      <c r="G40" s="1"/>
    </row>
    <row r="41" spans="2:9" x14ac:dyDescent="0.35">
      <c r="B41" s="1"/>
      <c r="C41" s="1"/>
      <c r="D41" s="1"/>
      <c r="E41" s="1"/>
      <c r="F41" s="1"/>
      <c r="G41" s="1"/>
    </row>
    <row r="42" spans="2:9" x14ac:dyDescent="0.35">
      <c r="B42" s="1"/>
      <c r="C42" s="1"/>
      <c r="D42" s="1"/>
      <c r="E42" s="1"/>
      <c r="F42" s="1"/>
      <c r="G42" s="1"/>
    </row>
  </sheetData>
  <mergeCells count="2">
    <mergeCell ref="B2:I2"/>
    <mergeCell ref="K2:Q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D9E-5D10-49B6-B134-858F482CEB05}">
  <dimension ref="B2:O6"/>
  <sheetViews>
    <sheetView workbookViewId="0">
      <selection activeCell="H7" sqref="H7"/>
    </sheetView>
  </sheetViews>
  <sheetFormatPr defaultRowHeight="14.5" x14ac:dyDescent="0.35"/>
  <cols>
    <col min="2" max="2" width="10.54296875" bestFit="1" customWidth="1"/>
    <col min="3" max="3" width="6.1796875" customWidth="1"/>
    <col min="4" max="4" width="6.81640625" customWidth="1"/>
    <col min="5" max="5" width="5.6328125" bestFit="1" customWidth="1"/>
    <col min="8" max="8" width="11.26953125" bestFit="1" customWidth="1"/>
    <col min="12" max="12" width="9.26953125" bestFit="1" customWidth="1"/>
  </cols>
  <sheetData>
    <row r="2" spans="2:15" ht="23.5" customHeight="1" x14ac:dyDescent="0.35">
      <c r="I2" s="3">
        <v>1000</v>
      </c>
      <c r="J2" s="3">
        <v>500</v>
      </c>
      <c r="K2" s="3">
        <v>200</v>
      </c>
      <c r="L2" s="3" t="s">
        <v>17</v>
      </c>
      <c r="M2" s="3">
        <v>200</v>
      </c>
      <c r="N2" s="3">
        <v>500</v>
      </c>
      <c r="O2" s="3">
        <v>1000</v>
      </c>
    </row>
    <row r="3" spans="2:15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12</v>
      </c>
      <c r="J3" s="5" t="s">
        <v>8</v>
      </c>
      <c r="K3" s="5" t="s">
        <v>9</v>
      </c>
      <c r="L3" s="5" t="s">
        <v>18</v>
      </c>
      <c r="M3" s="5" t="s">
        <v>10</v>
      </c>
      <c r="N3" s="5" t="s">
        <v>11</v>
      </c>
      <c r="O3" s="5" t="s">
        <v>13</v>
      </c>
    </row>
    <row r="4" spans="2:15" ht="18.5" x14ac:dyDescent="0.35">
      <c r="B4" s="2">
        <v>1</v>
      </c>
      <c r="C4" s="2">
        <v>17</v>
      </c>
      <c r="D4" s="2">
        <v>1</v>
      </c>
      <c r="E4" s="2" t="s">
        <v>19</v>
      </c>
      <c r="F4" s="2" t="s">
        <v>6</v>
      </c>
      <c r="G4" s="2">
        <v>5</v>
      </c>
      <c r="H4" s="2" t="s">
        <v>24</v>
      </c>
      <c r="I4" s="2">
        <v>30</v>
      </c>
      <c r="J4" s="2">
        <v>54</v>
      </c>
      <c r="K4" s="2">
        <v>56</v>
      </c>
      <c r="L4" s="2">
        <v>59</v>
      </c>
      <c r="M4" s="2">
        <v>62</v>
      </c>
      <c r="N4" s="2">
        <v>64</v>
      </c>
      <c r="O4" s="2">
        <v>95</v>
      </c>
    </row>
    <row r="5" spans="2:15" ht="18.5" x14ac:dyDescent="0.35">
      <c r="B5" s="2">
        <v>2</v>
      </c>
      <c r="C5" s="2">
        <v>17</v>
      </c>
      <c r="D5" s="2">
        <v>1</v>
      </c>
      <c r="E5" s="2" t="s">
        <v>19</v>
      </c>
      <c r="F5" s="2" t="s">
        <v>6</v>
      </c>
      <c r="G5" s="2">
        <v>3</v>
      </c>
      <c r="H5" s="2" t="s">
        <v>24</v>
      </c>
      <c r="I5" s="2">
        <v>30</v>
      </c>
      <c r="J5" s="2">
        <v>54</v>
      </c>
      <c r="K5" s="2">
        <v>56</v>
      </c>
      <c r="L5" s="2">
        <v>59</v>
      </c>
      <c r="M5" s="2">
        <v>62</v>
      </c>
      <c r="N5" s="2">
        <v>64</v>
      </c>
      <c r="O5" s="2">
        <v>95</v>
      </c>
    </row>
    <row r="6" spans="2:15" ht="18.5" x14ac:dyDescent="0.35">
      <c r="B6" s="2">
        <v>3</v>
      </c>
      <c r="C6" s="2">
        <v>17</v>
      </c>
      <c r="D6" s="2">
        <v>1</v>
      </c>
      <c r="E6" s="2" t="s">
        <v>19</v>
      </c>
      <c r="F6" s="2" t="s">
        <v>6</v>
      </c>
      <c r="G6" s="2">
        <v>1</v>
      </c>
      <c r="H6" s="2" t="s">
        <v>24</v>
      </c>
      <c r="I6" s="2">
        <v>30</v>
      </c>
      <c r="J6" s="2">
        <v>54</v>
      </c>
      <c r="K6" s="2">
        <v>56</v>
      </c>
      <c r="L6" s="2">
        <v>59</v>
      </c>
      <c r="M6" s="2">
        <v>62</v>
      </c>
      <c r="N6" s="2">
        <v>64</v>
      </c>
      <c r="O6" s="2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1777-90D4-4482-AA6B-EAF6C9D60DDB}">
  <dimension ref="B2:L26"/>
  <sheetViews>
    <sheetView tabSelected="1" zoomScale="115" zoomScaleNormal="115" workbookViewId="0">
      <selection activeCell="H8" sqref="H8"/>
    </sheetView>
  </sheetViews>
  <sheetFormatPr defaultRowHeight="14.5" x14ac:dyDescent="0.35"/>
  <sheetData>
    <row r="2" spans="2:12" x14ac:dyDescent="0.35">
      <c r="B2" s="1" t="s">
        <v>20</v>
      </c>
      <c r="C2" s="1" t="s">
        <v>34</v>
      </c>
      <c r="D2" s="13" t="s">
        <v>47</v>
      </c>
      <c r="E2" s="1" t="s">
        <v>48</v>
      </c>
      <c r="F2" s="1" t="s">
        <v>51</v>
      </c>
    </row>
    <row r="3" spans="2:12" x14ac:dyDescent="0.35">
      <c r="B3" s="1">
        <v>1</v>
      </c>
      <c r="C3" s="1" t="s">
        <v>26</v>
      </c>
      <c r="D3" s="7" t="s">
        <v>60</v>
      </c>
      <c r="E3" s="8" t="s">
        <v>50</v>
      </c>
      <c r="F3" s="8" t="s">
        <v>52</v>
      </c>
    </row>
    <row r="4" spans="2:12" x14ac:dyDescent="0.35">
      <c r="B4" s="1">
        <v>2</v>
      </c>
      <c r="C4" s="1" t="s">
        <v>26</v>
      </c>
      <c r="D4" s="7" t="s">
        <v>38</v>
      </c>
      <c r="E4" s="8" t="s">
        <v>38</v>
      </c>
      <c r="F4" s="8" t="s">
        <v>53</v>
      </c>
    </row>
    <row r="5" spans="2:12" x14ac:dyDescent="0.35">
      <c r="B5" s="1">
        <v>3</v>
      </c>
      <c r="C5" s="1" t="s">
        <v>26</v>
      </c>
      <c r="D5" s="7" t="s">
        <v>37</v>
      </c>
      <c r="E5" s="8" t="s">
        <v>49</v>
      </c>
      <c r="F5" s="8" t="s">
        <v>54</v>
      </c>
    </row>
    <row r="6" spans="2:12" x14ac:dyDescent="0.35">
      <c r="B6" s="1">
        <v>4</v>
      </c>
      <c r="C6" s="1" t="s">
        <v>26</v>
      </c>
      <c r="D6" s="7" t="s">
        <v>39</v>
      </c>
      <c r="E6" s="8" t="s">
        <v>46</v>
      </c>
      <c r="F6" s="8" t="s">
        <v>55</v>
      </c>
    </row>
    <row r="7" spans="2:12" x14ac:dyDescent="0.35">
      <c r="B7" s="1">
        <v>5</v>
      </c>
      <c r="C7" s="1" t="s">
        <v>26</v>
      </c>
      <c r="D7" s="7" t="s">
        <v>40</v>
      </c>
      <c r="E7" s="8" t="s">
        <v>45</v>
      </c>
      <c r="F7" s="8" t="s">
        <v>56</v>
      </c>
    </row>
    <row r="8" spans="2:12" x14ac:dyDescent="0.35">
      <c r="B8" s="1" t="s">
        <v>35</v>
      </c>
      <c r="C8" s="1" t="s">
        <v>26</v>
      </c>
      <c r="D8" s="7" t="s">
        <v>41</v>
      </c>
      <c r="E8" s="8" t="s">
        <v>44</v>
      </c>
      <c r="F8" s="8" t="s">
        <v>41</v>
      </c>
    </row>
    <row r="9" spans="2:12" x14ac:dyDescent="0.35">
      <c r="B9" s="1">
        <v>7</v>
      </c>
      <c r="C9" s="1" t="s">
        <v>26</v>
      </c>
      <c r="D9" s="7" t="s">
        <v>42</v>
      </c>
      <c r="E9" s="8" t="s">
        <v>43</v>
      </c>
      <c r="F9" s="8" t="s">
        <v>57</v>
      </c>
    </row>
    <row r="10" spans="2:12" x14ac:dyDescent="0.35">
      <c r="B10" s="1"/>
      <c r="C10" s="1"/>
      <c r="D10" s="7"/>
      <c r="E10" s="8"/>
      <c r="F10" s="8"/>
    </row>
    <row r="11" spans="2:12" x14ac:dyDescent="0.35">
      <c r="B11" s="1">
        <v>17</v>
      </c>
      <c r="C11" s="1" t="s">
        <v>27</v>
      </c>
      <c r="D11" s="7">
        <v>289</v>
      </c>
      <c r="E11" s="8">
        <v>286</v>
      </c>
      <c r="F11" s="8">
        <v>250</v>
      </c>
    </row>
    <row r="12" spans="2:12" x14ac:dyDescent="0.35">
      <c r="B12" s="1">
        <v>20</v>
      </c>
      <c r="C12" s="1" t="s">
        <v>27</v>
      </c>
      <c r="D12" s="7">
        <v>480</v>
      </c>
      <c r="E12" s="8">
        <v>477</v>
      </c>
      <c r="F12" s="8">
        <v>500</v>
      </c>
    </row>
    <row r="13" spans="2:12" x14ac:dyDescent="0.35">
      <c r="B13" s="1">
        <v>21</v>
      </c>
      <c r="C13" s="1" t="s">
        <v>27</v>
      </c>
      <c r="D13" s="7">
        <v>1041</v>
      </c>
      <c r="E13" s="8">
        <v>1034</v>
      </c>
      <c r="F13" s="8">
        <v>1000</v>
      </c>
    </row>
    <row r="14" spans="2:12" x14ac:dyDescent="0.35">
      <c r="B14" s="1">
        <v>23</v>
      </c>
      <c r="C14" s="1" t="s">
        <v>27</v>
      </c>
      <c r="D14" s="7" t="s">
        <v>59</v>
      </c>
      <c r="E14" s="8" t="s">
        <v>36</v>
      </c>
      <c r="F14" s="8" t="s">
        <v>58</v>
      </c>
      <c r="J14" s="9"/>
    </row>
    <row r="15" spans="2:12" x14ac:dyDescent="0.35">
      <c r="B15" s="1"/>
      <c r="C15" s="1"/>
      <c r="D15" s="7"/>
      <c r="E15" s="8"/>
      <c r="F15" s="8"/>
      <c r="J15" s="9"/>
    </row>
    <row r="16" spans="2:12" x14ac:dyDescent="0.35">
      <c r="B16" s="1" t="s">
        <v>67</v>
      </c>
      <c r="C16" s="1" t="s">
        <v>27</v>
      </c>
      <c r="D16" s="14">
        <v>16.399999999999999</v>
      </c>
      <c r="E16" s="8"/>
      <c r="F16" s="8">
        <v>15</v>
      </c>
      <c r="J16" s="10"/>
      <c r="K16" s="8"/>
      <c r="L16" s="8"/>
    </row>
    <row r="17" spans="4:12" x14ac:dyDescent="0.35">
      <c r="D17" s="22" t="s">
        <v>76</v>
      </c>
      <c r="E17" s="22"/>
      <c r="F17" s="16">
        <v>704</v>
      </c>
      <c r="J17" s="10"/>
      <c r="K17" s="8"/>
      <c r="L17" s="8"/>
    </row>
    <row r="18" spans="4:12" x14ac:dyDescent="0.35">
      <c r="J18" s="10"/>
      <c r="K18" s="8"/>
      <c r="L18" s="8"/>
    </row>
    <row r="19" spans="4:12" x14ac:dyDescent="0.35">
      <c r="J19" s="10"/>
      <c r="K19" s="8"/>
      <c r="L19" s="8"/>
    </row>
    <row r="20" spans="4:12" x14ac:dyDescent="0.35">
      <c r="J20" s="10"/>
      <c r="K20" s="8"/>
      <c r="L20" s="8"/>
    </row>
    <row r="21" spans="4:12" x14ac:dyDescent="0.35">
      <c r="J21" s="10"/>
      <c r="K21" s="8"/>
      <c r="L21" s="8"/>
    </row>
    <row r="22" spans="4:12" x14ac:dyDescent="0.35">
      <c r="J22" s="10"/>
      <c r="K22" s="8"/>
      <c r="L22" s="8"/>
    </row>
    <row r="23" spans="4:12" x14ac:dyDescent="0.35">
      <c r="J23" s="10"/>
      <c r="K23" s="8"/>
      <c r="L23" s="8"/>
    </row>
    <row r="24" spans="4:12" x14ac:dyDescent="0.35">
      <c r="J24" s="10"/>
      <c r="K24" s="8"/>
      <c r="L24" s="8"/>
    </row>
    <row r="25" spans="4:12" x14ac:dyDescent="0.35">
      <c r="J25" s="10"/>
      <c r="K25" s="8"/>
      <c r="L25" s="8"/>
    </row>
    <row r="26" spans="4:12" x14ac:dyDescent="0.35">
      <c r="J26" s="10"/>
      <c r="K26" s="8"/>
      <c r="L26" s="8"/>
    </row>
  </sheetData>
  <mergeCells count="1">
    <mergeCell ref="D17:E1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1C6F1-2A04-48DB-99EC-86021C6DEDE0}">
  <dimension ref="B2:I88"/>
  <sheetViews>
    <sheetView topLeftCell="A54" workbookViewId="0">
      <selection activeCell="D84" sqref="D84"/>
    </sheetView>
  </sheetViews>
  <sheetFormatPr defaultRowHeight="14.5" x14ac:dyDescent="0.35"/>
  <cols>
    <col min="2" max="2" width="10.7265625" customWidth="1"/>
    <col min="3" max="3" width="13" style="17" customWidth="1"/>
    <col min="4" max="4" width="31.6328125" style="1" customWidth="1"/>
    <col min="5" max="5" width="7.36328125" bestFit="1" customWidth="1"/>
    <col min="6" max="6" width="12.54296875" bestFit="1" customWidth="1"/>
    <col min="7" max="7" width="13" bestFit="1" customWidth="1"/>
    <col min="8" max="8" width="8.54296875" customWidth="1"/>
    <col min="9" max="9" width="11.81640625" bestFit="1" customWidth="1"/>
  </cols>
  <sheetData>
    <row r="2" spans="2:9" x14ac:dyDescent="0.35">
      <c r="B2" t="s">
        <v>100</v>
      </c>
    </row>
    <row r="3" spans="2:9" ht="18.5" x14ac:dyDescent="0.35">
      <c r="B3" s="2" t="s">
        <v>78</v>
      </c>
      <c r="C3" s="18" t="s">
        <v>77</v>
      </c>
      <c r="D3" s="18" t="s">
        <v>144</v>
      </c>
      <c r="E3" s="1" t="s">
        <v>101</v>
      </c>
      <c r="F3" s="1" t="s">
        <v>62</v>
      </c>
      <c r="G3" s="1" t="s">
        <v>63</v>
      </c>
      <c r="H3" s="1" t="s">
        <v>64</v>
      </c>
      <c r="I3" s="1" t="s">
        <v>65</v>
      </c>
    </row>
    <row r="4" spans="2:9" ht="15.5" x14ac:dyDescent="0.35">
      <c r="B4" t="s">
        <v>79</v>
      </c>
      <c r="C4" s="19">
        <v>4.8851691433568899E-5</v>
      </c>
      <c r="D4" s="20" t="s">
        <v>102</v>
      </c>
      <c r="E4" s="1" t="s">
        <v>16</v>
      </c>
      <c r="F4" s="11">
        <v>2.653E-8</v>
      </c>
      <c r="G4" s="11">
        <v>2.8200000000000001E-8</v>
      </c>
      <c r="H4" s="11">
        <f>(F4+G4)/2</f>
        <v>2.7365000000000001E-8</v>
      </c>
      <c r="I4" s="11">
        <f>G4-H4</f>
        <v>8.3500000000000053E-10</v>
      </c>
    </row>
    <row r="5" spans="2:9" ht="15.5" x14ac:dyDescent="0.35">
      <c r="B5" t="s">
        <v>79</v>
      </c>
      <c r="C5" s="19">
        <v>1.7458395212662201E-6</v>
      </c>
      <c r="D5" s="20" t="s">
        <v>143</v>
      </c>
      <c r="E5" s="1" t="s">
        <v>7</v>
      </c>
      <c r="F5" s="11">
        <v>1.543E-8</v>
      </c>
      <c r="G5" s="11">
        <v>2.9999999999999997E-8</v>
      </c>
      <c r="H5" s="11">
        <f>(F5+G5)/2</f>
        <v>2.2714999999999999E-8</v>
      </c>
      <c r="I5" s="11">
        <f>G5-H5</f>
        <v>7.2849999999999987E-9</v>
      </c>
    </row>
    <row r="6" spans="2:9" ht="15.5" x14ac:dyDescent="0.35">
      <c r="B6" t="s">
        <v>80</v>
      </c>
      <c r="C6" s="19">
        <v>4.6879875202010497E-5</v>
      </c>
      <c r="D6" s="20" t="s">
        <v>103</v>
      </c>
      <c r="E6" s="1" t="s">
        <v>19</v>
      </c>
      <c r="F6" s="11">
        <v>1.431E-5</v>
      </c>
      <c r="G6" s="11">
        <v>4.8539999999999998E-4</v>
      </c>
      <c r="H6" s="11">
        <f t="shared" ref="H6" si="0">(F6+G6)/2</f>
        <v>2.49855E-4</v>
      </c>
      <c r="I6" s="11">
        <f t="shared" ref="I6" si="1">ABS(H6-F6)</f>
        <v>2.3554500000000001E-4</v>
      </c>
    </row>
    <row r="7" spans="2:9" ht="15.5" x14ac:dyDescent="0.35">
      <c r="B7" t="s">
        <v>80</v>
      </c>
      <c r="C7" s="19">
        <v>2.0681397320697098E-6</v>
      </c>
      <c r="D7" s="20" t="s">
        <v>142</v>
      </c>
    </row>
    <row r="8" spans="2:9" ht="15.5" x14ac:dyDescent="0.35">
      <c r="B8" t="s">
        <v>81</v>
      </c>
      <c r="C8" s="19">
        <v>4.7586628909109403E-5</v>
      </c>
      <c r="D8" s="20" t="s">
        <v>104</v>
      </c>
    </row>
    <row r="9" spans="2:9" ht="15.5" x14ac:dyDescent="0.35">
      <c r="B9" t="s">
        <v>81</v>
      </c>
      <c r="C9" s="19">
        <v>1.72839031038585E-6</v>
      </c>
      <c r="D9" s="20" t="s">
        <v>141</v>
      </c>
    </row>
    <row r="10" spans="2:9" ht="15.5" x14ac:dyDescent="0.35">
      <c r="B10" t="s">
        <v>82</v>
      </c>
      <c r="C10" s="19">
        <v>4.8159605682337297E-5</v>
      </c>
      <c r="D10" s="20" t="s">
        <v>105</v>
      </c>
    </row>
    <row r="11" spans="2:9" ht="15.5" x14ac:dyDescent="0.35">
      <c r="B11" t="s">
        <v>82</v>
      </c>
      <c r="C11" s="19">
        <v>1.9266817137952201E-6</v>
      </c>
      <c r="D11" s="20" t="s">
        <v>140</v>
      </c>
    </row>
    <row r="12" spans="2:9" ht="15.5" x14ac:dyDescent="0.35">
      <c r="B12" t="s">
        <v>83</v>
      </c>
      <c r="C12" s="19">
        <v>4.8101142072491601E-5</v>
      </c>
      <c r="D12" s="20" t="s">
        <v>106</v>
      </c>
    </row>
    <row r="13" spans="2:9" ht="15.5" x14ac:dyDescent="0.35">
      <c r="B13" t="s">
        <v>83</v>
      </c>
      <c r="C13" s="19">
        <v>2.1399361065669398E-6</v>
      </c>
      <c r="D13" s="20" t="s">
        <v>139</v>
      </c>
    </row>
    <row r="14" spans="2:9" ht="15.5" x14ac:dyDescent="0.35">
      <c r="B14" t="s">
        <v>84</v>
      </c>
      <c r="C14" s="19">
        <v>4.7427507178278201E-5</v>
      </c>
      <c r="D14" s="20" t="s">
        <v>107</v>
      </c>
    </row>
    <row r="15" spans="2:9" ht="15.5" x14ac:dyDescent="0.35">
      <c r="B15" t="s">
        <v>84</v>
      </c>
      <c r="C15" s="19">
        <v>2.1070768989353399E-6</v>
      </c>
      <c r="D15" s="20" t="s">
        <v>138</v>
      </c>
    </row>
    <row r="16" spans="2:9" ht="15.5" x14ac:dyDescent="0.35">
      <c r="B16" t="s">
        <v>85</v>
      </c>
      <c r="C16" s="19">
        <v>7.5289814205459405E-5</v>
      </c>
      <c r="D16" s="20" t="s">
        <v>108</v>
      </c>
    </row>
    <row r="17" spans="2:4" ht="15.5" x14ac:dyDescent="0.35">
      <c r="B17" t="s">
        <v>85</v>
      </c>
      <c r="C17" s="19">
        <v>3.8349257331765903E-5</v>
      </c>
      <c r="D17" s="20" t="s">
        <v>109</v>
      </c>
    </row>
    <row r="18" spans="2:4" ht="15.5" x14ac:dyDescent="0.35">
      <c r="B18" t="s">
        <v>86</v>
      </c>
      <c r="C18" s="19">
        <v>6.8357057523416595E-5</v>
      </c>
      <c r="D18" s="20" t="s">
        <v>110</v>
      </c>
    </row>
    <row r="19" spans="2:4" ht="15.5" x14ac:dyDescent="0.35">
      <c r="B19" t="s">
        <v>86</v>
      </c>
      <c r="C19" s="19">
        <v>3.8191367712596897E-5</v>
      </c>
      <c r="D19" s="20" t="s">
        <v>111</v>
      </c>
    </row>
    <row r="20" spans="2:4" ht="15.5" x14ac:dyDescent="0.35">
      <c r="B20" t="s">
        <v>87</v>
      </c>
      <c r="C20" s="19">
        <v>6.7564132296449599E-5</v>
      </c>
      <c r="D20" s="20" t="s">
        <v>112</v>
      </c>
    </row>
    <row r="21" spans="2:4" ht="15.5" x14ac:dyDescent="0.35">
      <c r="B21" t="s">
        <v>87</v>
      </c>
      <c r="C21" s="19">
        <v>3.6920744805650903E-5</v>
      </c>
      <c r="D21" s="20" t="s">
        <v>113</v>
      </c>
    </row>
    <row r="22" spans="2:4" ht="15.5" x14ac:dyDescent="0.35">
      <c r="B22" t="s">
        <v>88</v>
      </c>
      <c r="C22" s="19">
        <v>3.05909273709289E-5</v>
      </c>
      <c r="D22" s="20" t="s">
        <v>114</v>
      </c>
    </row>
    <row r="23" spans="2:4" ht="15.5" x14ac:dyDescent="0.35">
      <c r="B23" t="s">
        <v>88</v>
      </c>
      <c r="C23" s="19">
        <v>1.01641257234086E-6</v>
      </c>
      <c r="D23" s="20" t="s">
        <v>137</v>
      </c>
    </row>
    <row r="24" spans="2:4" ht="15.5" x14ac:dyDescent="0.35">
      <c r="B24" t="s">
        <v>89</v>
      </c>
      <c r="C24" s="19">
        <v>2.9484547827553501E-5</v>
      </c>
      <c r="D24" s="20" t="s">
        <v>115</v>
      </c>
    </row>
    <row r="25" spans="2:4" ht="15.5" x14ac:dyDescent="0.35">
      <c r="B25" t="s">
        <v>89</v>
      </c>
      <c r="C25" s="19">
        <v>7.5544801042918703E-7</v>
      </c>
      <c r="D25" s="20" t="s">
        <v>136</v>
      </c>
    </row>
    <row r="26" spans="2:4" ht="15.5" x14ac:dyDescent="0.35">
      <c r="B26" t="s">
        <v>90</v>
      </c>
      <c r="C26" s="19">
        <v>5.1732039693081001E-5</v>
      </c>
      <c r="D26" s="20" t="s">
        <v>116</v>
      </c>
    </row>
    <row r="27" spans="2:4" ht="15.5" x14ac:dyDescent="0.35">
      <c r="B27" t="s">
        <v>90</v>
      </c>
      <c r="C27" s="19">
        <v>2.6045138338484899E-5</v>
      </c>
      <c r="D27" s="20" t="s">
        <v>117</v>
      </c>
    </row>
    <row r="28" spans="2:4" ht="15.5" x14ac:dyDescent="0.35">
      <c r="B28" t="s">
        <v>91</v>
      </c>
      <c r="C28" s="19">
        <v>4.4485894526703998E-6</v>
      </c>
      <c r="D28" s="20" t="s">
        <v>118</v>
      </c>
    </row>
    <row r="29" spans="2:4" ht="15.5" x14ac:dyDescent="0.35">
      <c r="B29" t="s">
        <v>91</v>
      </c>
      <c r="C29" s="19">
        <v>7.7476495112233196E-8</v>
      </c>
      <c r="D29" s="20" t="s">
        <v>135</v>
      </c>
    </row>
    <row r="30" spans="2:4" ht="15.5" x14ac:dyDescent="0.35">
      <c r="B30" t="s">
        <v>92</v>
      </c>
      <c r="C30" s="19">
        <v>4.3974240096947904E-6</v>
      </c>
      <c r="D30" s="20" t="s">
        <v>134</v>
      </c>
    </row>
    <row r="31" spans="2:4" ht="15.5" x14ac:dyDescent="0.35">
      <c r="B31" t="s">
        <v>92</v>
      </c>
      <c r="C31" s="19">
        <v>1.12276754146326E-7</v>
      </c>
      <c r="D31" s="20" t="s">
        <v>133</v>
      </c>
    </row>
    <row r="32" spans="2:4" ht="15.5" x14ac:dyDescent="0.35">
      <c r="B32" t="s">
        <v>93</v>
      </c>
      <c r="C32" s="19">
        <v>1.1538127590127899E-5</v>
      </c>
      <c r="D32" s="20" t="s">
        <v>119</v>
      </c>
    </row>
    <row r="33" spans="2:4" ht="15.5" x14ac:dyDescent="0.35">
      <c r="B33" t="s">
        <v>93</v>
      </c>
      <c r="C33" s="19">
        <v>4.0480595583892602E-6</v>
      </c>
      <c r="D33" s="20" t="s">
        <v>132</v>
      </c>
    </row>
    <row r="34" spans="2:4" ht="15.5" x14ac:dyDescent="0.35">
      <c r="B34" t="s">
        <v>94</v>
      </c>
      <c r="C34" s="19">
        <v>4.4341650020235901E-5</v>
      </c>
      <c r="D34" s="20" t="s">
        <v>120</v>
      </c>
    </row>
    <row r="35" spans="2:4" ht="15.5" x14ac:dyDescent="0.35">
      <c r="B35" t="s">
        <v>94</v>
      </c>
      <c r="C35" s="19">
        <v>1.0924684569018199E-6</v>
      </c>
      <c r="D35" s="20" t="s">
        <v>131</v>
      </c>
    </row>
    <row r="36" spans="2:4" ht="15.5" x14ac:dyDescent="0.35">
      <c r="B36" t="s">
        <v>95</v>
      </c>
      <c r="C36" s="19">
        <v>4.18686897514224E-5</v>
      </c>
      <c r="D36" s="20" t="s">
        <v>121</v>
      </c>
    </row>
    <row r="37" spans="2:4" ht="15.5" x14ac:dyDescent="0.35">
      <c r="B37" t="s">
        <v>95</v>
      </c>
      <c r="C37" s="19">
        <v>1.01616700623747E-6</v>
      </c>
      <c r="D37" s="20" t="s">
        <v>130</v>
      </c>
    </row>
    <row r="38" spans="2:4" ht="15.5" x14ac:dyDescent="0.35">
      <c r="B38" t="s">
        <v>96</v>
      </c>
      <c r="C38" s="19">
        <v>8.44843715962051E-5</v>
      </c>
      <c r="D38" s="20" t="s">
        <v>122</v>
      </c>
    </row>
    <row r="39" spans="2:4" ht="15.5" x14ac:dyDescent="0.35">
      <c r="B39" t="s">
        <v>96</v>
      </c>
      <c r="C39" s="19">
        <v>3.1004271437507701E-5</v>
      </c>
      <c r="D39" s="20" t="s">
        <v>123</v>
      </c>
    </row>
    <row r="40" spans="2:4" ht="15.5" x14ac:dyDescent="0.35">
      <c r="B40" t="s">
        <v>97</v>
      </c>
      <c r="C40" s="19">
        <v>4.6161105522918502E-5</v>
      </c>
      <c r="D40" s="20" t="s">
        <v>124</v>
      </c>
    </row>
    <row r="41" spans="2:4" ht="15.5" x14ac:dyDescent="0.35">
      <c r="B41" t="s">
        <v>97</v>
      </c>
      <c r="C41" s="19">
        <v>1.97935780046936E-7</v>
      </c>
      <c r="D41" s="20" t="s">
        <v>129</v>
      </c>
    </row>
    <row r="42" spans="2:4" ht="15.5" x14ac:dyDescent="0.35">
      <c r="B42" t="s">
        <v>98</v>
      </c>
      <c r="C42" s="19">
        <v>4.5503369148785597E-5</v>
      </c>
      <c r="D42" s="20" t="s">
        <v>125</v>
      </c>
    </row>
    <row r="43" spans="2:4" ht="15.5" x14ac:dyDescent="0.35">
      <c r="B43" t="s">
        <v>98</v>
      </c>
      <c r="C43" s="19">
        <v>1.0357977986451799E-7</v>
      </c>
      <c r="D43" s="20" t="s">
        <v>128</v>
      </c>
    </row>
    <row r="44" spans="2:4" ht="15.5" x14ac:dyDescent="0.35">
      <c r="B44" t="s">
        <v>99</v>
      </c>
      <c r="C44" s="19">
        <v>9.5381234756757694E-5</v>
      </c>
      <c r="D44" s="20" t="s">
        <v>126</v>
      </c>
    </row>
    <row r="45" spans="2:4" ht="15.5" x14ac:dyDescent="0.35">
      <c r="B45" t="s">
        <v>99</v>
      </c>
      <c r="C45" s="19">
        <v>2.4383249906344801E-5</v>
      </c>
      <c r="D45" s="20" t="s">
        <v>127</v>
      </c>
    </row>
    <row r="47" spans="2:4" ht="15.5" x14ac:dyDescent="0.35">
      <c r="B47" t="s">
        <v>79</v>
      </c>
      <c r="C47" s="19">
        <v>1.94940236597658E-5</v>
      </c>
    </row>
    <row r="48" spans="2:4" ht="15.5" x14ac:dyDescent="0.35">
      <c r="B48" t="s">
        <v>79</v>
      </c>
      <c r="C48" s="19">
        <v>1.7906766475934901E-6</v>
      </c>
    </row>
    <row r="49" spans="2:3" ht="15.5" x14ac:dyDescent="0.35">
      <c r="B49" t="s">
        <v>80</v>
      </c>
      <c r="C49" s="19">
        <v>1.94940236597658E-5</v>
      </c>
    </row>
    <row r="50" spans="2:3" ht="15.5" x14ac:dyDescent="0.35">
      <c r="B50" t="s">
        <v>80</v>
      </c>
      <c r="C50" s="19">
        <v>2.1590011406586599E-6</v>
      </c>
    </row>
    <row r="51" spans="2:3" ht="15.5" x14ac:dyDescent="0.35">
      <c r="B51" t="s">
        <v>81</v>
      </c>
      <c r="C51" s="19">
        <v>1.94940236597658E-5</v>
      </c>
    </row>
    <row r="52" spans="2:3" ht="15.5" x14ac:dyDescent="0.35">
      <c r="B52" t="s">
        <v>81</v>
      </c>
      <c r="C52" s="19">
        <v>1.7906766475934901E-6</v>
      </c>
    </row>
    <row r="53" spans="2:3" ht="15.5" x14ac:dyDescent="0.35">
      <c r="B53" t="s">
        <v>82</v>
      </c>
      <c r="C53" s="19">
        <v>1.9739057420114801E-5</v>
      </c>
    </row>
    <row r="54" spans="2:3" ht="15.5" x14ac:dyDescent="0.35">
      <c r="B54" t="s">
        <v>82</v>
      </c>
      <c r="C54" s="19">
        <v>1.93631182110444E-6</v>
      </c>
    </row>
    <row r="55" spans="2:3" ht="15.5" x14ac:dyDescent="0.35">
      <c r="B55" t="s">
        <v>83</v>
      </c>
      <c r="C55" s="19">
        <v>1.96569255253028E-5</v>
      </c>
    </row>
    <row r="56" spans="2:3" ht="15.5" x14ac:dyDescent="0.35">
      <c r="B56" t="s">
        <v>83</v>
      </c>
      <c r="C56" s="19">
        <v>2.1649983660493801E-6</v>
      </c>
    </row>
    <row r="57" spans="2:3" ht="15.5" x14ac:dyDescent="0.35">
      <c r="B57" t="s">
        <v>84</v>
      </c>
      <c r="C57" s="19">
        <v>1.9739057420114801E-5</v>
      </c>
    </row>
    <row r="58" spans="2:3" ht="15.5" x14ac:dyDescent="0.35">
      <c r="B58" t="s">
        <v>84</v>
      </c>
      <c r="C58" s="19">
        <v>2.16800949034152E-6</v>
      </c>
    </row>
    <row r="59" spans="2:3" ht="15.5" x14ac:dyDescent="0.35">
      <c r="B59" t="s">
        <v>85</v>
      </c>
      <c r="C59" s="19">
        <v>4.4098621418291401E-5</v>
      </c>
    </row>
    <row r="60" spans="2:3" ht="15.5" x14ac:dyDescent="0.35">
      <c r="B60" t="s">
        <v>85</v>
      </c>
      <c r="C60" s="19">
        <v>4.2165652778181797E-5</v>
      </c>
    </row>
    <row r="61" spans="2:3" ht="15.5" x14ac:dyDescent="0.35">
      <c r="B61" t="s">
        <v>86</v>
      </c>
      <c r="C61" s="19">
        <v>4.1778130343865203E-5</v>
      </c>
    </row>
    <row r="62" spans="2:3" ht="15.5" x14ac:dyDescent="0.35">
      <c r="B62" t="s">
        <v>86</v>
      </c>
      <c r="C62" s="19">
        <v>4.1412694692857102E-5</v>
      </c>
    </row>
    <row r="63" spans="2:3" ht="15.5" x14ac:dyDescent="0.35">
      <c r="B63" t="s">
        <v>87</v>
      </c>
      <c r="C63" s="19">
        <v>4.0037603504630401E-5</v>
      </c>
    </row>
    <row r="64" spans="2:3" ht="15.5" x14ac:dyDescent="0.35">
      <c r="B64" t="s">
        <v>87</v>
      </c>
      <c r="C64" s="19">
        <v>4.0829417302816798E-5</v>
      </c>
    </row>
    <row r="65" spans="2:3" ht="15.5" x14ac:dyDescent="0.35">
      <c r="B65" t="s">
        <v>88</v>
      </c>
      <c r="C65" s="19">
        <v>1.8149921410534801E-5</v>
      </c>
    </row>
    <row r="66" spans="2:3" ht="15.5" x14ac:dyDescent="0.35">
      <c r="B66" t="s">
        <v>88</v>
      </c>
      <c r="C66" s="19">
        <v>1.0307159568E-6</v>
      </c>
    </row>
    <row r="67" spans="2:3" ht="15.5" x14ac:dyDescent="0.35">
      <c r="B67" t="s">
        <v>89</v>
      </c>
      <c r="C67" s="19">
        <v>1.8149921410534801E-5</v>
      </c>
    </row>
    <row r="68" spans="2:3" ht="15.5" x14ac:dyDescent="0.35">
      <c r="B68" t="s">
        <v>89</v>
      </c>
      <c r="C68" s="19">
        <v>7.4203977055206495E-7</v>
      </c>
    </row>
    <row r="69" spans="2:3" ht="15.5" x14ac:dyDescent="0.35">
      <c r="B69" t="s">
        <v>90</v>
      </c>
      <c r="C69" s="19">
        <v>4.2679687129719303E-5</v>
      </c>
    </row>
    <row r="70" spans="2:3" ht="15.5" x14ac:dyDescent="0.35">
      <c r="B70" t="s">
        <v>90</v>
      </c>
      <c r="C70" s="19">
        <v>2.6433056442858199E-5</v>
      </c>
    </row>
    <row r="71" spans="2:3" ht="15.5" x14ac:dyDescent="0.35">
      <c r="B71" t="s">
        <v>91</v>
      </c>
      <c r="C71" s="19">
        <v>3.9926000342481997E-6</v>
      </c>
    </row>
    <row r="72" spans="2:3" ht="15.5" x14ac:dyDescent="0.35">
      <c r="B72" t="s">
        <v>91</v>
      </c>
      <c r="C72" s="19">
        <v>7.6540631606401205E-8</v>
      </c>
    </row>
    <row r="73" spans="2:3" ht="15.5" x14ac:dyDescent="0.35">
      <c r="B73" t="s">
        <v>92</v>
      </c>
      <c r="C73" s="19">
        <v>3.8025089304391099E-6</v>
      </c>
    </row>
    <row r="74" spans="2:3" ht="15.5" x14ac:dyDescent="0.35">
      <c r="B74" t="s">
        <v>92</v>
      </c>
      <c r="C74" s="19">
        <v>1.12275725063691E-7</v>
      </c>
    </row>
    <row r="75" spans="2:3" ht="15.5" x14ac:dyDescent="0.35">
      <c r="B75" t="s">
        <v>93</v>
      </c>
      <c r="C75" s="19">
        <v>1.4160067943338899E-5</v>
      </c>
    </row>
    <row r="76" spans="2:3" ht="15.5" x14ac:dyDescent="0.35">
      <c r="B76" t="s">
        <v>93</v>
      </c>
      <c r="C76" s="19">
        <v>4.0579683558318597E-6</v>
      </c>
    </row>
    <row r="77" spans="2:3" ht="15.5" x14ac:dyDescent="0.35">
      <c r="B77" t="s">
        <v>94</v>
      </c>
      <c r="C77" s="19">
        <v>2.0326991269042701E-5</v>
      </c>
    </row>
    <row r="78" spans="2:3" ht="15.5" x14ac:dyDescent="0.35">
      <c r="B78" t="s">
        <v>94</v>
      </c>
      <c r="C78" s="19">
        <v>1.10928539325842E-6</v>
      </c>
    </row>
    <row r="79" spans="2:3" ht="15.5" x14ac:dyDescent="0.35">
      <c r="B79" t="s">
        <v>95</v>
      </c>
      <c r="C79" s="19">
        <v>1.9821647511646801E-5</v>
      </c>
    </row>
    <row r="80" spans="2:3" ht="15.5" x14ac:dyDescent="0.35">
      <c r="B80" t="s">
        <v>95</v>
      </c>
      <c r="C80" s="19">
        <v>1.0154315466838799E-6</v>
      </c>
    </row>
    <row r="81" spans="2:3" ht="15.5" x14ac:dyDescent="0.35">
      <c r="B81" t="s">
        <v>96</v>
      </c>
      <c r="C81" s="19">
        <v>4.5323514074005999E-5</v>
      </c>
    </row>
    <row r="82" spans="2:3" ht="15.5" x14ac:dyDescent="0.35">
      <c r="B82" t="s">
        <v>96</v>
      </c>
      <c r="C82" s="19">
        <v>3.1765513006293097E-5</v>
      </c>
    </row>
    <row r="83" spans="2:3" ht="15.5" x14ac:dyDescent="0.35">
      <c r="B83" t="s">
        <v>97</v>
      </c>
      <c r="C83" s="19">
        <v>2.0241583854625601E-5</v>
      </c>
    </row>
    <row r="84" spans="2:3" ht="15.5" x14ac:dyDescent="0.35">
      <c r="B84" t="s">
        <v>97</v>
      </c>
      <c r="C84" s="19">
        <v>2.2482725739079701E-7</v>
      </c>
    </row>
    <row r="85" spans="2:3" ht="15.5" x14ac:dyDescent="0.35">
      <c r="B85" t="s">
        <v>98</v>
      </c>
      <c r="C85" s="19">
        <v>1.9821647511646801E-5</v>
      </c>
    </row>
    <row r="86" spans="2:3" ht="15.5" x14ac:dyDescent="0.35">
      <c r="B86" t="s">
        <v>98</v>
      </c>
      <c r="C86" s="19">
        <v>9.6208839441515894E-8</v>
      </c>
    </row>
    <row r="87" spans="2:3" ht="15.5" x14ac:dyDescent="0.35">
      <c r="B87" t="s">
        <v>99</v>
      </c>
      <c r="C87" s="19">
        <v>4.6594193837754897E-5</v>
      </c>
    </row>
    <row r="88" spans="2:3" ht="15.5" x14ac:dyDescent="0.35">
      <c r="B88" t="s">
        <v>99</v>
      </c>
      <c r="C88" s="19">
        <v>6.8391961299505204E-6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CC37-1D47-4EB4-93FB-BA222741883C}">
  <dimension ref="B2:G5"/>
  <sheetViews>
    <sheetView zoomScaleNormal="100" workbookViewId="0">
      <selection activeCell="D2" sqref="D2:G5"/>
    </sheetView>
  </sheetViews>
  <sheetFormatPr defaultRowHeight="14.5" x14ac:dyDescent="0.35"/>
  <cols>
    <col min="3" max="3" width="15.08984375" bestFit="1" customWidth="1"/>
    <col min="4" max="4" width="12.54296875" bestFit="1" customWidth="1"/>
    <col min="5" max="5" width="13" bestFit="1" customWidth="1"/>
    <col min="6" max="6" width="7.90625" bestFit="1" customWidth="1"/>
    <col min="7" max="7" width="11.81640625" bestFit="1" customWidth="1"/>
  </cols>
  <sheetData>
    <row r="2" spans="2:7" x14ac:dyDescent="0.35">
      <c r="B2" s="1" t="s">
        <v>61</v>
      </c>
      <c r="C2" s="1" t="s">
        <v>66</v>
      </c>
      <c r="D2" s="1" t="s">
        <v>62</v>
      </c>
      <c r="E2" s="1" t="s">
        <v>63</v>
      </c>
      <c r="F2" s="1" t="s">
        <v>64</v>
      </c>
      <c r="G2" s="1" t="s">
        <v>65</v>
      </c>
    </row>
    <row r="3" spans="2:7" x14ac:dyDescent="0.35">
      <c r="B3" s="1" t="s">
        <v>16</v>
      </c>
      <c r="C3" s="11">
        <v>1.9380000000000001E-5</v>
      </c>
      <c r="D3" s="11">
        <v>2.653E-8</v>
      </c>
      <c r="E3" s="12"/>
      <c r="F3" s="11">
        <f>D3</f>
        <v>2.653E-8</v>
      </c>
      <c r="G3" s="11">
        <v>9.9999999999999995E-7</v>
      </c>
    </row>
    <row r="4" spans="2:7" x14ac:dyDescent="0.35">
      <c r="B4" s="1" t="s">
        <v>7</v>
      </c>
      <c r="C4" s="11">
        <v>1.9219999999999999E-5</v>
      </c>
      <c r="D4" s="11">
        <v>1.6779999999999999E-8</v>
      </c>
      <c r="E4" s="12"/>
      <c r="F4" s="11">
        <f>D4</f>
        <v>1.6779999999999999E-8</v>
      </c>
      <c r="G4" s="11">
        <v>9.9999999999999995E-7</v>
      </c>
    </row>
    <row r="5" spans="2:7" x14ac:dyDescent="0.35">
      <c r="B5" s="1" t="s">
        <v>19</v>
      </c>
      <c r="C5" s="11">
        <v>4.138E-5</v>
      </c>
      <c r="D5" s="11">
        <v>1.431E-5</v>
      </c>
      <c r="E5" s="11">
        <v>4.8539999999999998E-4</v>
      </c>
      <c r="F5" s="11">
        <f t="shared" ref="F5" si="0">(D5+E5)/2</f>
        <v>2.49855E-4</v>
      </c>
      <c r="G5" s="1">
        <f t="shared" ref="G5" si="1">ABS(F5-D5)</f>
        <v>2.3554500000000001E-4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Cores</vt:lpstr>
      <vt:lpstr>Capacitance</vt:lpstr>
      <vt:lpstr>Resistance</vt:lpstr>
      <vt:lpstr>Illustrations</vt:lpstr>
      <vt:lpstr>Voltage</vt:lpstr>
      <vt:lpstr>Parameters</vt:lpstr>
      <vt:lpstr>Comparison</vt:lpstr>
      <vt:lpstr>ComparisonOld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Sztrányai Milán</dc:creator>
  <cp:lastModifiedBy>Sztrányai Milán</cp:lastModifiedBy>
  <dcterms:created xsi:type="dcterms:W3CDTF">2015-06-05T18:19:34Z</dcterms:created>
  <dcterms:modified xsi:type="dcterms:W3CDTF">2024-07-06T21:15:32Z</dcterms:modified>
</cp:coreProperties>
</file>