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filterPrivacy="1" codeName="ThisWorkbook"/>
  <xr:revisionPtr revIDLastSave="0" documentId="13_ncr:1_{89FEE337-94F7-4731-8306-50A32CBE3120}" xr6:coauthVersionLast="46" xr6:coauthVersionMax="46" xr10:uidLastSave="{00000000-0000-0000-0000-000000000000}"/>
  <bookViews>
    <workbookView xWindow="-120" yWindow="-120" windowWidth="24240" windowHeight="131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0" i="11" l="1"/>
  <c r="F39" i="11"/>
  <c r="E40" i="11" s="1"/>
  <c r="E39" i="11"/>
  <c r="F38" i="11"/>
  <c r="E38" i="11"/>
  <c r="F37" i="11"/>
  <c r="E37" i="11"/>
  <c r="F36" i="11"/>
  <c r="F28" i="11"/>
  <c r="E29" i="11" s="1"/>
  <c r="F29" i="11" s="1"/>
  <c r="E30" i="11" s="1"/>
  <c r="F30" i="11" s="1"/>
  <c r="E31" i="11" s="1"/>
  <c r="F31" i="11" s="1"/>
  <c r="E32" i="11" s="1"/>
  <c r="E33" i="11"/>
  <c r="E23" i="11"/>
  <c r="F23" i="11" s="1"/>
  <c r="H7" i="11"/>
  <c r="E9" i="11" l="1"/>
  <c r="F9" i="11" s="1"/>
  <c r="E10" i="11" s="1"/>
  <c r="F10" i="11" s="1"/>
  <c r="I5" i="11" l="1"/>
  <c r="H42" i="11"/>
  <c r="H41" i="11"/>
  <c r="H35" i="11"/>
  <c r="H21" i="11"/>
  <c r="H8" i="11"/>
  <c r="H36" i="11" l="1"/>
  <c r="H9" i="11"/>
  <c r="I6" i="11"/>
  <c r="H10" i="11" l="1"/>
  <c r="H37" i="11"/>
  <c r="E12" i="11"/>
  <c r="F12" i="11" s="1"/>
  <c r="E13" i="11" s="1"/>
  <c r="F13" i="11" s="1"/>
  <c r="E14" i="11" s="1"/>
  <c r="F14" i="11" s="1"/>
  <c r="E15" i="11" s="1"/>
  <c r="F15" i="11" s="1"/>
  <c r="E16" i="11" s="1"/>
  <c r="F16" i="11" s="1"/>
  <c r="E17" i="11" s="1"/>
  <c r="J5" i="11"/>
  <c r="K5" i="11" s="1"/>
  <c r="L5" i="11" s="1"/>
  <c r="M5" i="11" s="1"/>
  <c r="N5" i="11" s="1"/>
  <c r="O5" i="11" s="1"/>
  <c r="P5" i="11" s="1"/>
  <c r="I4" i="11"/>
  <c r="F17" i="11" l="1"/>
  <c r="E18" i="11" s="1"/>
  <c r="H11" i="11"/>
  <c r="H12" i="11"/>
  <c r="P4" i="11"/>
  <c r="Q5" i="11"/>
  <c r="R5" i="11" s="1"/>
  <c r="S5" i="11" s="1"/>
  <c r="T5" i="11" s="1"/>
  <c r="U5" i="11" s="1"/>
  <c r="V5" i="11" s="1"/>
  <c r="W5" i="11" s="1"/>
  <c r="J6" i="11"/>
  <c r="H38" i="11" l="1"/>
  <c r="F18" i="11"/>
  <c r="E19" i="11" s="1"/>
  <c r="W4" i="11"/>
  <c r="X5" i="11"/>
  <c r="Y5" i="11" s="1"/>
  <c r="Z5" i="11" s="1"/>
  <c r="AA5" i="11" s="1"/>
  <c r="AB5" i="11" s="1"/>
  <c r="AC5" i="11" s="1"/>
  <c r="AD5" i="11" s="1"/>
  <c r="K6" i="11"/>
  <c r="F19" i="11" l="1"/>
  <c r="E20" i="11" s="1"/>
  <c r="AE5" i="11"/>
  <c r="AF5" i="11" s="1"/>
  <c r="AG5" i="11" s="1"/>
  <c r="AH5" i="11" s="1"/>
  <c r="AI5" i="11" s="1"/>
  <c r="AJ5" i="11" s="1"/>
  <c r="AD4" i="11"/>
  <c r="L6" i="11"/>
  <c r="F20" i="11" l="1"/>
  <c r="H20" i="11" s="1"/>
  <c r="AK5" i="11"/>
  <c r="AL5" i="11" s="1"/>
  <c r="AM5" i="11" s="1"/>
  <c r="AN5" i="11" s="1"/>
  <c r="AO5" i="11" s="1"/>
  <c r="AP5" i="11" s="1"/>
  <c r="AQ5" i="11" s="1"/>
  <c r="M6" i="11"/>
  <c r="H22" i="11" l="1"/>
  <c r="AR5" i="11"/>
  <c r="AS5" i="11" s="1"/>
  <c r="AK4" i="11"/>
  <c r="N6" i="11"/>
  <c r="E24" i="11" l="1"/>
  <c r="H23" i="11"/>
  <c r="AT5" i="11"/>
  <c r="AS6" i="11"/>
  <c r="AR4" i="11"/>
  <c r="O6" i="11"/>
  <c r="AU5" i="11" l="1"/>
  <c r="AT6" i="11"/>
  <c r="H34" i="11" l="1"/>
  <c r="H25" i="11"/>
  <c r="AV5" i="1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24" i="11"/>
</calcChain>
</file>

<file path=xl/sharedStrings.xml><?xml version="1.0" encoding="utf-8"?>
<sst xmlns="http://schemas.openxmlformats.org/spreadsheetml/2006/main" count="87" uniqueCount="77">
  <si>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</si>
  <si>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</si>
  <si>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</si>
  <si>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</si>
  <si>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</si>
  <si>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</si>
  <si>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</si>
  <si>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</si>
  <si>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</si>
  <si>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</si>
  <si>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</si>
  <si>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</si>
  <si>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</si>
  <si>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</si>
  <si>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</si>
  <si>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</si>
  <si>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</si>
  <si>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</si>
  <si>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</si>
  <si>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</si>
  <si>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</si>
  <si>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</si>
  <si>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</si>
  <si>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</si>
  <si>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</si>
  <si>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</si>
  <si>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</si>
  <si>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</si>
  <si>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</si>
  <si>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</si>
  <si>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</si>
  <si>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</si>
  <si>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</si>
  <si>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</si>
  <si>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</si>
  <si>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</si>
  <si>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</si>
  <si>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</si>
  <si>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Bikes R Us Website</t>
  </si>
  <si>
    <t>Initial Project Planning</t>
  </si>
  <si>
    <t>Stakeholder Registry</t>
  </si>
  <si>
    <t>Project Charter</t>
  </si>
  <si>
    <t>Desription of Product</t>
  </si>
  <si>
    <t>Resource Needs</t>
  </si>
  <si>
    <t>Budget Plan</t>
  </si>
  <si>
    <t>Home</t>
  </si>
  <si>
    <t>Risk registry</t>
  </si>
  <si>
    <t>Work Breakdown Structure</t>
  </si>
  <si>
    <t>Team Meetings</t>
  </si>
  <si>
    <t>Pseudo Code</t>
  </si>
  <si>
    <t>Mark, Bonnie, Eamon, Noor, Bobby, Sarah</t>
  </si>
  <si>
    <t>Bonnie, Eamon, Ashley, Jude, Arnold, Mark</t>
  </si>
  <si>
    <t>Eamon, Bonnie</t>
  </si>
  <si>
    <t>Eamon</t>
  </si>
  <si>
    <t>Phase 1 Desgin/Documentation</t>
  </si>
  <si>
    <t>Phase 2 Website Design</t>
  </si>
  <si>
    <t>Website Design</t>
  </si>
  <si>
    <t>Website Paper Prototype</t>
  </si>
  <si>
    <t>Implemenation</t>
  </si>
  <si>
    <t>Front End Development</t>
  </si>
  <si>
    <t>Home Page</t>
  </si>
  <si>
    <t>Parts/Shop</t>
  </si>
  <si>
    <t>Reviews/ Information</t>
  </si>
  <si>
    <t>History/ Future</t>
  </si>
  <si>
    <t>Gallery</t>
  </si>
  <si>
    <t>Site Map</t>
  </si>
  <si>
    <t>Contact Us</t>
  </si>
  <si>
    <t>About Us</t>
  </si>
  <si>
    <t>Back End Development</t>
  </si>
  <si>
    <t>Test Launch</t>
  </si>
  <si>
    <t>Review Launch</t>
  </si>
  <si>
    <t>Deployment</t>
  </si>
  <si>
    <t>Maintenance</t>
  </si>
  <si>
    <t>Closure of Project</t>
  </si>
  <si>
    <t>BIKES R US</t>
  </si>
  <si>
    <t>Country Fried Chicken</t>
  </si>
  <si>
    <t>Bonnie Joe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</si>
</sst>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0" borderId="1" xfId="0" applyFont="1" applyFill="1" applyBorder="1" applyAlignment="1">
      <alignment horizontal="left" vertical="center" indent="1"/>
    </xf>
    <xf numFmtId="0" fontId="7" fillId="10" borderId="1" xfId="0" applyFont="1" applyFill="1" applyBorder="1" applyAlignment="1">
      <alignment horizontal="center" vertical="center" wrapText="1"/>
    </xf>
    <xf numFmtId="168" fontId="11" fillId="5" borderId="0" xfId="0" applyNumberFormat="1" applyFont="1" applyFill="1" applyAlignment="1">
      <alignment horizontal="center" vertical="center"/>
    </xf>
    <xf numFmtId="168" fontId="11" fillId="5" borderId="6" xfId="0" applyNumberFormat="1" applyFont="1" applyFill="1" applyBorder="1" applyAlignment="1">
      <alignment horizontal="center" vertical="center"/>
    </xf>
    <xf numFmtId="168" fontId="11" fillId="5" borderId="7" xfId="0" applyNumberFormat="1" applyFont="1" applyFill="1" applyBorder="1" applyAlignment="1">
      <alignment horizontal="center" vertical="center"/>
    </xf>
    <xf numFmtId="0" fontId="12" fillId="9"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0" fontId="6" fillId="4" borderId="2" xfId="0" applyFont="1" applyFill="1" applyBorder="1" applyAlignment="1">
      <alignment horizontal="left" vertical="center" indent="1"/>
    </xf>
    <xf numFmtId="9" fontId="5"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5" fillId="4"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8" borderId="2" xfId="10" applyFill="1">
      <alignment horizontal="center" vertical="center"/>
    </xf>
    <xf numFmtId="165" fontId="9" fillId="0" borderId="2" xfId="10">
      <alignment horizontal="center" vertical="center"/>
    </xf>
    <xf numFmtId="0" fontId="9" fillId="6"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8"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8" borderId="2" xfId="12" applyFill="1">
      <alignment horizontal="left" vertical="center" indent="2"/>
    </xf>
    <xf numFmtId="0" fontId="9" fillId="0" borderId="2" xfId="12">
      <alignment horizontal="left" vertical="center" indent="2"/>
    </xf>
    <xf numFmtId="0" fontId="9" fillId="3" borderId="0" xfId="12" applyFill="1" applyBorder="1">
      <alignment horizontal="left" vertical="center" indent="2"/>
    </xf>
    <xf numFmtId="0" fontId="0" fillId="3" borderId="0" xfId="0" applyFill="1" applyAlignment="1">
      <alignment horizontal="center" vertical="center"/>
    </xf>
    <xf numFmtId="0" fontId="9" fillId="3" borderId="0" xfId="12" applyFill="1" applyBorder="1" applyAlignment="1">
      <alignment horizontal="center" vertical="center"/>
    </xf>
    <xf numFmtId="0" fontId="9" fillId="3" borderId="2" xfId="11" applyFill="1" applyAlignment="1">
      <alignment horizontal="center" vertical="center" wrapText="1"/>
    </xf>
    <xf numFmtId="0" fontId="0" fillId="3" borderId="0" xfId="0" applyFill="1" applyAlignment="1">
      <alignment horizontal="center" vertical="center" wrapText="1"/>
    </xf>
    <xf numFmtId="0" fontId="9" fillId="11" borderId="2" xfId="12" applyFill="1">
      <alignment horizontal="left" vertical="center" indent="2"/>
    </xf>
    <xf numFmtId="0" fontId="9" fillId="11" borderId="2" xfId="11" applyFill="1">
      <alignment horizontal="center" vertical="center"/>
    </xf>
    <xf numFmtId="0" fontId="0" fillId="11" borderId="0" xfId="0" applyFill="1"/>
    <xf numFmtId="9" fontId="5" fillId="11" borderId="2" xfId="2" applyFont="1" applyFill="1" applyBorder="1" applyAlignment="1">
      <alignment horizontal="center" vertical="center"/>
    </xf>
    <xf numFmtId="165" fontId="9" fillId="11" borderId="2" xfId="10" applyFill="1">
      <alignment horizontal="center" vertical="center"/>
    </xf>
    <xf numFmtId="167" fontId="0" fillId="5" borderId="4" xfId="0" applyNumberFormat="1" applyFill="1" applyBorder="1" applyAlignment="1">
      <alignment horizontal="left" vertical="center" wrapText="1" indent="1"/>
    </xf>
    <xf numFmtId="167" fontId="0" fillId="5" borderId="1" xfId="0" applyNumberFormat="1" applyFill="1" applyBorder="1" applyAlignment="1">
      <alignment horizontal="left" vertical="center" wrapText="1" indent="1"/>
    </xf>
    <xf numFmtId="167" fontId="0" fillId="5"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topLeftCell="B1" zoomScale="85" zoomScaleNormal="85" zoomScalePageLayoutView="70" workbookViewId="0">
      <pane ySplit="6" topLeftCell="A10" activePane="bottomLeft" state="frozen"/>
      <selection pane="bottomLeft" activeCell="M15" sqref="M15"/>
    </sheetView>
  </sheetViews>
  <sheetFormatPr defaultRowHeight="30" customHeight="1" x14ac:dyDescent="0.25"/>
  <cols>
    <col min="1" max="1" width="2.7109375" style="51" customWidth="1"/>
    <col min="2" max="2" width="29" bestFit="1"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2" t="s">
        <v>30</v>
      </c>
      <c r="B1" s="56" t="s">
        <v>74</v>
      </c>
      <c r="C1" s="1"/>
      <c r="D1" s="2"/>
      <c r="E1" s="4"/>
      <c r="F1" s="40"/>
      <c r="H1" s="2"/>
      <c r="I1" s="14" t="s">
        <v>13</v>
      </c>
    </row>
    <row r="2" spans="1:64" ht="30" customHeight="1" x14ac:dyDescent="0.3">
      <c r="A2" s="51" t="s">
        <v>25</v>
      </c>
      <c r="B2" s="57" t="s">
        <v>75</v>
      </c>
      <c r="I2" s="54" t="s">
        <v>18</v>
      </c>
    </row>
    <row r="3" spans="1:64" ht="30" customHeight="1" x14ac:dyDescent="0.25">
      <c r="A3" s="51" t="s">
        <v>31</v>
      </c>
      <c r="B3" s="58" t="s">
        <v>76</v>
      </c>
      <c r="C3" s="84" t="s">
        <v>1</v>
      </c>
      <c r="D3" s="85"/>
      <c r="E3" s="83">
        <v>44319</v>
      </c>
      <c r="F3" s="83"/>
    </row>
    <row r="4" spans="1:64" ht="30" customHeight="1" x14ac:dyDescent="0.25">
      <c r="A4" s="52" t="s">
        <v>32</v>
      </c>
      <c r="C4" s="84" t="s">
        <v>8</v>
      </c>
      <c r="D4" s="85"/>
      <c r="E4" s="7">
        <v>1</v>
      </c>
      <c r="I4" s="80">
        <f>I5</f>
        <v>44319</v>
      </c>
      <c r="J4" s="81"/>
      <c r="K4" s="81"/>
      <c r="L4" s="81"/>
      <c r="M4" s="81"/>
      <c r="N4" s="81"/>
      <c r="O4" s="82"/>
      <c r="P4" s="80">
        <f>P5</f>
        <v>44326</v>
      </c>
      <c r="Q4" s="81"/>
      <c r="R4" s="81"/>
      <c r="S4" s="81"/>
      <c r="T4" s="81"/>
      <c r="U4" s="81"/>
      <c r="V4" s="82"/>
      <c r="W4" s="80">
        <f>W5</f>
        <v>44333</v>
      </c>
      <c r="X4" s="81"/>
      <c r="Y4" s="81"/>
      <c r="Z4" s="81"/>
      <c r="AA4" s="81"/>
      <c r="AB4" s="81"/>
      <c r="AC4" s="82"/>
      <c r="AD4" s="80">
        <f>AD5</f>
        <v>44340</v>
      </c>
      <c r="AE4" s="81"/>
      <c r="AF4" s="81"/>
      <c r="AG4" s="81"/>
      <c r="AH4" s="81"/>
      <c r="AI4" s="81"/>
      <c r="AJ4" s="82"/>
      <c r="AK4" s="80">
        <f>AK5</f>
        <v>44347</v>
      </c>
      <c r="AL4" s="81"/>
      <c r="AM4" s="81"/>
      <c r="AN4" s="81"/>
      <c r="AO4" s="81"/>
      <c r="AP4" s="81"/>
      <c r="AQ4" s="82"/>
      <c r="AR4" s="80">
        <f>AR5</f>
        <v>44354</v>
      </c>
      <c r="AS4" s="81"/>
      <c r="AT4" s="81"/>
      <c r="AU4" s="81"/>
      <c r="AV4" s="81"/>
      <c r="AW4" s="81"/>
      <c r="AX4" s="82"/>
      <c r="AY4" s="80">
        <f>AY5</f>
        <v>44361</v>
      </c>
      <c r="AZ4" s="81"/>
      <c r="BA4" s="81"/>
      <c r="BB4" s="81"/>
      <c r="BC4" s="81"/>
      <c r="BD4" s="81"/>
      <c r="BE4" s="82"/>
      <c r="BF4" s="80">
        <f>BF5</f>
        <v>44368</v>
      </c>
      <c r="BG4" s="81"/>
      <c r="BH4" s="81"/>
      <c r="BI4" s="81"/>
      <c r="BJ4" s="81"/>
      <c r="BK4" s="81"/>
      <c r="BL4" s="82"/>
    </row>
    <row r="5" spans="1:64" ht="15" customHeight="1" x14ac:dyDescent="0.25">
      <c r="A5" s="52" t="s">
        <v>33</v>
      </c>
      <c r="B5" s="86"/>
      <c r="C5" s="86"/>
      <c r="D5" s="86"/>
      <c r="E5" s="86"/>
      <c r="F5" s="86"/>
      <c r="G5" s="86"/>
      <c r="I5" s="11">
        <f>Project_Start-WEEKDAY(Project_Start,1)+2+7*(Display_Week-1)</f>
        <v>44319</v>
      </c>
      <c r="J5" s="10">
        <f>I5+1</f>
        <v>44320</v>
      </c>
      <c r="K5" s="10">
        <f t="shared" ref="K5:AX5" si="0">J5+1</f>
        <v>44321</v>
      </c>
      <c r="L5" s="10">
        <f t="shared" si="0"/>
        <v>44322</v>
      </c>
      <c r="M5" s="10">
        <f t="shared" si="0"/>
        <v>44323</v>
      </c>
      <c r="N5" s="10">
        <f t="shared" si="0"/>
        <v>44324</v>
      </c>
      <c r="O5" s="12">
        <f t="shared" si="0"/>
        <v>44325</v>
      </c>
      <c r="P5" s="11">
        <f>O5+1</f>
        <v>44326</v>
      </c>
      <c r="Q5" s="10">
        <f>P5+1</f>
        <v>44327</v>
      </c>
      <c r="R5" s="10">
        <f t="shared" si="0"/>
        <v>44328</v>
      </c>
      <c r="S5" s="10">
        <f t="shared" si="0"/>
        <v>44329</v>
      </c>
      <c r="T5" s="10">
        <f t="shared" si="0"/>
        <v>44330</v>
      </c>
      <c r="U5" s="10">
        <f t="shared" si="0"/>
        <v>44331</v>
      </c>
      <c r="V5" s="12">
        <f t="shared" si="0"/>
        <v>44332</v>
      </c>
      <c r="W5" s="11">
        <f>V5+1</f>
        <v>44333</v>
      </c>
      <c r="X5" s="10">
        <f>W5+1</f>
        <v>44334</v>
      </c>
      <c r="Y5" s="10">
        <f t="shared" si="0"/>
        <v>44335</v>
      </c>
      <c r="Z5" s="10">
        <f t="shared" si="0"/>
        <v>44336</v>
      </c>
      <c r="AA5" s="10">
        <f t="shared" si="0"/>
        <v>44337</v>
      </c>
      <c r="AB5" s="10">
        <f t="shared" si="0"/>
        <v>44338</v>
      </c>
      <c r="AC5" s="12">
        <f t="shared" si="0"/>
        <v>44339</v>
      </c>
      <c r="AD5" s="11">
        <f>AC5+1</f>
        <v>44340</v>
      </c>
      <c r="AE5" s="10">
        <f>AD5+1</f>
        <v>44341</v>
      </c>
      <c r="AF5" s="10">
        <f t="shared" si="0"/>
        <v>44342</v>
      </c>
      <c r="AG5" s="10">
        <f t="shared" si="0"/>
        <v>44343</v>
      </c>
      <c r="AH5" s="10">
        <f t="shared" si="0"/>
        <v>44344</v>
      </c>
      <c r="AI5" s="10">
        <f t="shared" si="0"/>
        <v>44345</v>
      </c>
      <c r="AJ5" s="12">
        <f t="shared" si="0"/>
        <v>44346</v>
      </c>
      <c r="AK5" s="11">
        <f>AJ5+1</f>
        <v>44347</v>
      </c>
      <c r="AL5" s="10">
        <f>AK5+1</f>
        <v>44348</v>
      </c>
      <c r="AM5" s="10">
        <f t="shared" si="0"/>
        <v>44349</v>
      </c>
      <c r="AN5" s="10">
        <f t="shared" si="0"/>
        <v>44350</v>
      </c>
      <c r="AO5" s="10">
        <f t="shared" si="0"/>
        <v>44351</v>
      </c>
      <c r="AP5" s="10">
        <f t="shared" si="0"/>
        <v>44352</v>
      </c>
      <c r="AQ5" s="12">
        <f t="shared" si="0"/>
        <v>44353</v>
      </c>
      <c r="AR5" s="11">
        <f>AQ5+1</f>
        <v>44354</v>
      </c>
      <c r="AS5" s="10">
        <f>AR5+1</f>
        <v>44355</v>
      </c>
      <c r="AT5" s="10">
        <f t="shared" si="0"/>
        <v>44356</v>
      </c>
      <c r="AU5" s="10">
        <f t="shared" si="0"/>
        <v>44357</v>
      </c>
      <c r="AV5" s="10">
        <f t="shared" si="0"/>
        <v>44358</v>
      </c>
      <c r="AW5" s="10">
        <f t="shared" si="0"/>
        <v>44359</v>
      </c>
      <c r="AX5" s="12">
        <f t="shared" si="0"/>
        <v>44360</v>
      </c>
      <c r="AY5" s="11">
        <f>AX5+1</f>
        <v>44361</v>
      </c>
      <c r="AZ5" s="10">
        <f>AY5+1</f>
        <v>44362</v>
      </c>
      <c r="BA5" s="10">
        <f t="shared" ref="BA5:BE5" si="1">AZ5+1</f>
        <v>44363</v>
      </c>
      <c r="BB5" s="10">
        <f t="shared" si="1"/>
        <v>44364</v>
      </c>
      <c r="BC5" s="10">
        <f t="shared" si="1"/>
        <v>44365</v>
      </c>
      <c r="BD5" s="10">
        <f t="shared" si="1"/>
        <v>44366</v>
      </c>
      <c r="BE5" s="12">
        <f t="shared" si="1"/>
        <v>44367</v>
      </c>
      <c r="BF5" s="11">
        <f>BE5+1</f>
        <v>44368</v>
      </c>
      <c r="BG5" s="10">
        <f>BF5+1</f>
        <v>44369</v>
      </c>
      <c r="BH5" s="10">
        <f t="shared" ref="BH5:BL5" si="2">BG5+1</f>
        <v>44370</v>
      </c>
      <c r="BI5" s="10">
        <f t="shared" si="2"/>
        <v>44371</v>
      </c>
      <c r="BJ5" s="10">
        <f t="shared" si="2"/>
        <v>44372</v>
      </c>
      <c r="BK5" s="10">
        <f t="shared" si="2"/>
        <v>44373</v>
      </c>
      <c r="BL5" s="12">
        <f t="shared" si="2"/>
        <v>44374</v>
      </c>
    </row>
    <row r="6" spans="1:64" ht="30" customHeight="1" thickBot="1" x14ac:dyDescent="0.3">
      <c r="A6" s="52" t="s">
        <v>34</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1" t="s">
        <v>29</v>
      </c>
      <c r="C7" s="55"/>
      <c r="E7"/>
      <c r="H7" t="str">
        <f>IF(OR(ISBLANK(task_start),ISBLANK(task_end)),"",task_end-task_start+1)</f>
        <v/>
      </c>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row>
    <row r="8" spans="1:64" s="3" customFormat="1" ht="30" customHeight="1" thickBot="1" x14ac:dyDescent="0.3">
      <c r="A8" s="52">
        <v>1</v>
      </c>
      <c r="B8" s="18" t="s">
        <v>54</v>
      </c>
      <c r="C8" s="62"/>
      <c r="D8" s="19"/>
      <c r="E8" s="20"/>
      <c r="F8" s="21"/>
      <c r="G8" s="17"/>
      <c r="H8" s="17" t="str">
        <f t="shared" ref="H8:H42" si="6">IF(OR(ISBLANK(task_start),ISBLANK(task_end)),"",task_end-task_start+1)</f>
        <v/>
      </c>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row>
    <row r="9" spans="1:64" s="3" customFormat="1" ht="30" customHeight="1" thickBot="1" x14ac:dyDescent="0.3">
      <c r="A9" s="52" t="s">
        <v>35</v>
      </c>
      <c r="B9" s="67" t="s">
        <v>38</v>
      </c>
      <c r="C9" s="73" t="s">
        <v>50</v>
      </c>
      <c r="D9" s="22">
        <v>0.7</v>
      </c>
      <c r="E9" s="59">
        <f>Project_Start</f>
        <v>44319</v>
      </c>
      <c r="F9" s="59">
        <f>E9</f>
        <v>44319</v>
      </c>
      <c r="G9" s="17"/>
      <c r="H9" s="17">
        <f t="shared" si="6"/>
        <v>1</v>
      </c>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row>
    <row r="10" spans="1:64" s="3" customFormat="1" ht="30" customHeight="1" thickBot="1" x14ac:dyDescent="0.3">
      <c r="A10" s="52" t="s">
        <v>36</v>
      </c>
      <c r="B10" s="67" t="s">
        <v>39</v>
      </c>
      <c r="C10" s="73" t="s">
        <v>51</v>
      </c>
      <c r="D10" s="22">
        <v>1</v>
      </c>
      <c r="E10" s="59">
        <f>F9</f>
        <v>44319</v>
      </c>
      <c r="F10" s="59">
        <f>E10+7</f>
        <v>44326</v>
      </c>
      <c r="G10" s="17"/>
      <c r="H10" s="17">
        <f t="shared" si="6"/>
        <v>8</v>
      </c>
      <c r="I10" s="37"/>
      <c r="J10" s="37"/>
      <c r="K10" s="37"/>
      <c r="L10" s="37"/>
      <c r="M10" s="37"/>
      <c r="N10" s="37"/>
      <c r="O10" s="37"/>
      <c r="P10" s="37"/>
      <c r="Q10" s="37"/>
      <c r="R10" s="37"/>
      <c r="S10" s="37"/>
      <c r="T10" s="37"/>
      <c r="U10" s="38"/>
      <c r="V10" s="38"/>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row>
    <row r="11" spans="1:64" s="3" customFormat="1" ht="30" customHeight="1" thickBot="1" x14ac:dyDescent="0.3">
      <c r="A11" s="51"/>
      <c r="B11" s="67" t="s">
        <v>40</v>
      </c>
      <c r="C11" s="73" t="s">
        <v>52</v>
      </c>
      <c r="D11" s="22">
        <v>1</v>
      </c>
      <c r="E11" s="59">
        <v>44320</v>
      </c>
      <c r="F11" s="59">
        <v>44322</v>
      </c>
      <c r="G11" s="17"/>
      <c r="H11" s="17">
        <f t="shared" si="6"/>
        <v>3</v>
      </c>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row>
    <row r="12" spans="1:64" s="3" customFormat="1" ht="30" customHeight="1" thickBot="1" x14ac:dyDescent="0.3">
      <c r="A12" s="51"/>
      <c r="B12" s="67" t="s">
        <v>41</v>
      </c>
      <c r="C12" s="73" t="s">
        <v>52</v>
      </c>
      <c r="D12" s="22">
        <v>0.8</v>
      </c>
      <c r="E12" s="59">
        <f>F11</f>
        <v>44322</v>
      </c>
      <c r="F12" s="59">
        <f>E12+3</f>
        <v>44325</v>
      </c>
      <c r="G12" s="17"/>
      <c r="H12" s="17">
        <f t="shared" si="6"/>
        <v>4</v>
      </c>
      <c r="I12" s="37"/>
      <c r="J12" s="37"/>
      <c r="K12" s="37"/>
      <c r="L12" s="37"/>
      <c r="M12" s="37"/>
      <c r="N12" s="37"/>
      <c r="O12" s="37"/>
      <c r="P12" s="37"/>
      <c r="Q12" s="37"/>
      <c r="R12" s="37"/>
      <c r="S12" s="37"/>
      <c r="T12" s="37"/>
      <c r="U12" s="37"/>
      <c r="V12" s="37"/>
      <c r="W12" s="37"/>
      <c r="X12" s="37"/>
      <c r="Y12" s="38"/>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row>
    <row r="13" spans="1:64" s="3" customFormat="1" ht="30" customHeight="1" thickBot="1" x14ac:dyDescent="0.3">
      <c r="A13" s="51"/>
      <c r="B13" s="67" t="s">
        <v>42</v>
      </c>
      <c r="C13" s="73" t="s">
        <v>53</v>
      </c>
      <c r="D13" s="22">
        <v>0.9</v>
      </c>
      <c r="E13" s="59">
        <f t="shared" ref="E13:E20" si="7">F12</f>
        <v>44325</v>
      </c>
      <c r="F13" s="59">
        <f>E13+2</f>
        <v>44327</v>
      </c>
      <c r="G13" s="17"/>
      <c r="H13" s="17"/>
      <c r="I13" s="37"/>
      <c r="J13" s="37"/>
      <c r="K13" s="37"/>
      <c r="L13" s="37"/>
      <c r="M13" s="37"/>
      <c r="N13" s="37"/>
      <c r="O13" s="37"/>
      <c r="P13" s="37"/>
      <c r="Q13" s="37"/>
      <c r="R13" s="37"/>
      <c r="S13" s="37"/>
      <c r="T13" s="37"/>
      <c r="U13" s="37"/>
      <c r="V13" s="37"/>
      <c r="W13" s="37"/>
      <c r="X13" s="37"/>
      <c r="Y13" s="38"/>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row>
    <row r="14" spans="1:64" s="3" customFormat="1" ht="30" customHeight="1" thickBot="1" x14ac:dyDescent="0.3">
      <c r="A14" s="51"/>
      <c r="B14" s="67" t="s">
        <v>43</v>
      </c>
      <c r="C14" s="74" t="s">
        <v>52</v>
      </c>
      <c r="D14" s="22">
        <v>1</v>
      </c>
      <c r="E14" s="59">
        <f t="shared" si="7"/>
        <v>44327</v>
      </c>
      <c r="F14" s="59">
        <f>E14+2</f>
        <v>44329</v>
      </c>
      <c r="G14" s="17"/>
      <c r="H14" s="17"/>
      <c r="I14" s="37"/>
      <c r="J14" s="37"/>
      <c r="K14" s="37"/>
      <c r="L14" s="37"/>
      <c r="M14" s="37"/>
      <c r="N14" s="37"/>
      <c r="O14" s="37"/>
      <c r="P14" s="37"/>
      <c r="Q14" s="37"/>
      <c r="R14" s="37"/>
      <c r="S14" s="37"/>
      <c r="T14" s="37"/>
      <c r="U14" s="37"/>
      <c r="V14" s="37"/>
      <c r="W14" s="37"/>
      <c r="X14" s="37"/>
      <c r="Y14" s="38"/>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row>
    <row r="15" spans="1:64" s="3" customFormat="1" ht="30" customHeight="1" thickBot="1" x14ac:dyDescent="0.3">
      <c r="A15" s="51"/>
      <c r="B15" s="71" t="s">
        <v>44</v>
      </c>
      <c r="C15" s="74" t="s">
        <v>52</v>
      </c>
      <c r="D15" s="22">
        <v>0.9</v>
      </c>
      <c r="E15" s="59">
        <f t="shared" si="7"/>
        <v>44329</v>
      </c>
      <c r="F15" s="59">
        <f t="shared" ref="F15" si="8">E15+3</f>
        <v>44332</v>
      </c>
      <c r="G15" s="17"/>
      <c r="H15" s="17"/>
      <c r="I15" s="37"/>
      <c r="J15" s="37"/>
      <c r="K15" s="37"/>
      <c r="L15" s="37"/>
      <c r="M15" s="37"/>
      <c r="N15" s="37"/>
      <c r="O15" s="37"/>
      <c r="P15" s="37"/>
      <c r="Q15" s="37"/>
      <c r="R15" s="37"/>
      <c r="S15" s="37"/>
      <c r="T15" s="37"/>
      <c r="U15" s="37"/>
      <c r="V15" s="37"/>
      <c r="W15" s="37"/>
      <c r="X15" s="37"/>
      <c r="Y15" s="38"/>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row>
    <row r="16" spans="1:64" s="3" customFormat="1" ht="30" customHeight="1" thickBot="1" x14ac:dyDescent="0.3">
      <c r="A16" s="51"/>
      <c r="B16" s="71" t="s">
        <v>45</v>
      </c>
      <c r="C16" s="74" t="s">
        <v>52</v>
      </c>
      <c r="D16" s="22">
        <v>0.75</v>
      </c>
      <c r="E16" s="59">
        <f t="shared" si="7"/>
        <v>44332</v>
      </c>
      <c r="F16" s="59">
        <f>E16+2</f>
        <v>44334</v>
      </c>
      <c r="G16" s="17"/>
      <c r="H16" s="17"/>
      <c r="I16" s="37"/>
      <c r="J16" s="37"/>
      <c r="K16" s="37"/>
      <c r="L16" s="37"/>
      <c r="M16" s="37"/>
      <c r="N16" s="37"/>
      <c r="O16" s="37"/>
      <c r="P16" s="37"/>
      <c r="Q16" s="37"/>
      <c r="R16" s="37"/>
      <c r="S16" s="37"/>
      <c r="T16" s="37"/>
      <c r="U16" s="37"/>
      <c r="V16" s="37"/>
      <c r="W16" s="37"/>
      <c r="X16" s="37"/>
      <c r="Y16" s="38"/>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1:64" s="3" customFormat="1" ht="30" customHeight="1" thickBot="1" x14ac:dyDescent="0.3">
      <c r="A17" s="51"/>
      <c r="B17" s="72" t="s">
        <v>46</v>
      </c>
      <c r="C17" s="74" t="s">
        <v>52</v>
      </c>
      <c r="D17" s="22">
        <v>0.9</v>
      </c>
      <c r="E17" s="59">
        <f t="shared" si="7"/>
        <v>44334</v>
      </c>
      <c r="F17" s="59">
        <f>E17+2</f>
        <v>44336</v>
      </c>
      <c r="G17" s="17"/>
      <c r="H17" s="17"/>
      <c r="I17" s="37"/>
      <c r="J17" s="37"/>
      <c r="K17" s="37"/>
      <c r="L17" s="37"/>
      <c r="M17" s="37"/>
      <c r="N17" s="37"/>
      <c r="O17" s="37"/>
      <c r="P17" s="37"/>
      <c r="Q17" s="37"/>
      <c r="R17" s="37"/>
      <c r="S17" s="37"/>
      <c r="T17" s="37"/>
      <c r="U17" s="37"/>
      <c r="V17" s="37"/>
      <c r="W17" s="37"/>
      <c r="X17" s="37"/>
      <c r="Y17" s="38"/>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row>
    <row r="18" spans="1:64" s="3" customFormat="1" ht="30" customHeight="1" thickBot="1" x14ac:dyDescent="0.3">
      <c r="A18" s="51"/>
      <c r="B18" s="70" t="s">
        <v>47</v>
      </c>
      <c r="C18" s="74" t="s">
        <v>52</v>
      </c>
      <c r="D18" s="22">
        <v>1</v>
      </c>
      <c r="E18" s="59">
        <f>F17</f>
        <v>44336</v>
      </c>
      <c r="F18" s="59">
        <f>E18+2</f>
        <v>44338</v>
      </c>
      <c r="G18" s="17"/>
      <c r="H18" s="17"/>
      <c r="I18" s="37"/>
      <c r="J18" s="37"/>
      <c r="K18" s="37"/>
      <c r="L18" s="37"/>
      <c r="M18" s="37"/>
      <c r="N18" s="37"/>
      <c r="O18" s="37"/>
      <c r="P18" s="37"/>
      <c r="Q18" s="37"/>
      <c r="R18" s="37"/>
      <c r="S18" s="37"/>
      <c r="T18" s="37"/>
      <c r="U18" s="37"/>
      <c r="V18" s="37"/>
      <c r="W18" s="37"/>
      <c r="X18" s="37"/>
      <c r="Y18" s="38"/>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row>
    <row r="19" spans="1:64" s="3" customFormat="1" ht="30" customHeight="1" thickBot="1" x14ac:dyDescent="0.3">
      <c r="A19" s="51"/>
      <c r="B19" s="70" t="s">
        <v>48</v>
      </c>
      <c r="C19" s="73" t="s">
        <v>53</v>
      </c>
      <c r="D19" s="22">
        <v>0.5</v>
      </c>
      <c r="E19" s="59">
        <f t="shared" si="7"/>
        <v>44338</v>
      </c>
      <c r="F19" s="59">
        <f>E19+1</f>
        <v>44339</v>
      </c>
      <c r="G19" s="17"/>
      <c r="H19" s="17"/>
      <c r="I19" s="37"/>
      <c r="J19" s="37"/>
      <c r="K19" s="37"/>
      <c r="L19" s="37"/>
      <c r="M19" s="37"/>
      <c r="N19" s="37"/>
      <c r="O19" s="37"/>
      <c r="P19" s="37"/>
      <c r="Q19" s="37"/>
      <c r="R19" s="37"/>
      <c r="S19" s="37"/>
      <c r="T19" s="37"/>
      <c r="U19" s="37"/>
      <c r="V19" s="37"/>
      <c r="W19" s="37"/>
      <c r="X19" s="37"/>
      <c r="Y19" s="38"/>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row>
    <row r="20" spans="1:64" s="3" customFormat="1" ht="30" customHeight="1" thickBot="1" x14ac:dyDescent="0.3">
      <c r="A20" s="51"/>
      <c r="B20" s="67" t="s">
        <v>49</v>
      </c>
      <c r="C20" s="73" t="s">
        <v>53</v>
      </c>
      <c r="D20" s="22">
        <v>0.9</v>
      </c>
      <c r="E20" s="59">
        <f t="shared" si="7"/>
        <v>44339</v>
      </c>
      <c r="F20" s="59">
        <f>E20+2</f>
        <v>44341</v>
      </c>
      <c r="G20" s="17"/>
      <c r="H20" s="17">
        <f t="shared" si="6"/>
        <v>3</v>
      </c>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row>
    <row r="21" spans="1:64" s="3" customFormat="1" ht="30" customHeight="1" thickBot="1" x14ac:dyDescent="0.3">
      <c r="A21" s="52" t="s">
        <v>37</v>
      </c>
      <c r="B21" s="23" t="s">
        <v>55</v>
      </c>
      <c r="C21" s="63"/>
      <c r="D21" s="24"/>
      <c r="E21" s="25"/>
      <c r="F21" s="26"/>
      <c r="G21" s="17"/>
      <c r="H21" s="17" t="str">
        <f t="shared" si="6"/>
        <v/>
      </c>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row>
    <row r="22" spans="1:64" s="3" customFormat="1" ht="30" customHeight="1" thickBot="1" x14ac:dyDescent="0.3">
      <c r="A22" s="52"/>
      <c r="B22" s="75" t="s">
        <v>56</v>
      </c>
      <c r="C22" s="76"/>
      <c r="D22" s="78">
        <v>1</v>
      </c>
      <c r="E22" s="79">
        <v>44474</v>
      </c>
      <c r="F22" s="79">
        <v>44328</v>
      </c>
      <c r="G22" s="17"/>
      <c r="H22" s="17">
        <f t="shared" si="6"/>
        <v>-145</v>
      </c>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row>
    <row r="23" spans="1:64" s="3" customFormat="1" ht="30" customHeight="1" thickBot="1" x14ac:dyDescent="0.3">
      <c r="A23" s="51"/>
      <c r="B23" s="75" t="s">
        <v>57</v>
      </c>
      <c r="C23" s="76"/>
      <c r="D23" s="78">
        <v>1</v>
      </c>
      <c r="E23" s="79">
        <f>F22</f>
        <v>44328</v>
      </c>
      <c r="F23" s="79">
        <f>E23+2</f>
        <v>44330</v>
      </c>
      <c r="G23" s="17"/>
      <c r="H23" s="17">
        <f t="shared" si="6"/>
        <v>3</v>
      </c>
      <c r="I23" s="37"/>
      <c r="J23" s="37"/>
      <c r="K23" s="37"/>
      <c r="L23" s="37"/>
      <c r="M23" s="37"/>
      <c r="N23" s="37"/>
      <c r="O23" s="37"/>
      <c r="P23" s="37"/>
      <c r="Q23" s="37"/>
      <c r="R23" s="37"/>
      <c r="S23" s="37"/>
      <c r="T23" s="37"/>
      <c r="U23" s="38"/>
      <c r="V23" s="38"/>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row>
    <row r="24" spans="1:64" s="3" customFormat="1" ht="30" customHeight="1" thickBot="1" x14ac:dyDescent="0.3">
      <c r="A24" s="51"/>
      <c r="B24" s="75" t="s">
        <v>58</v>
      </c>
      <c r="C24" s="76"/>
      <c r="D24" s="78">
        <v>0.8</v>
      </c>
      <c r="E24" s="79">
        <f>F23</f>
        <v>44330</v>
      </c>
      <c r="F24" s="79">
        <v>44354</v>
      </c>
      <c r="G24" s="17"/>
      <c r="H24" s="17">
        <f t="shared" si="6"/>
        <v>25</v>
      </c>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row>
    <row r="25" spans="1:64" s="3" customFormat="1" ht="30" customHeight="1" thickBot="1" x14ac:dyDescent="0.3">
      <c r="A25" s="51"/>
      <c r="B25" s="75" t="s">
        <v>59</v>
      </c>
      <c r="C25" s="76"/>
      <c r="D25" s="78">
        <v>1</v>
      </c>
      <c r="E25" s="79">
        <v>44330</v>
      </c>
      <c r="F25" s="79">
        <v>44337</v>
      </c>
      <c r="G25" s="17"/>
      <c r="H25" s="17">
        <f t="shared" si="6"/>
        <v>8</v>
      </c>
      <c r="I25" s="37"/>
      <c r="J25" s="37"/>
      <c r="K25" s="37"/>
      <c r="L25" s="37"/>
      <c r="M25" s="37"/>
      <c r="N25" s="37"/>
      <c r="O25" s="37"/>
      <c r="P25" s="37"/>
      <c r="Q25" s="37"/>
      <c r="R25" s="37"/>
      <c r="S25" s="37"/>
      <c r="T25" s="37"/>
      <c r="U25" s="37"/>
      <c r="V25" s="37"/>
      <c r="W25" s="37"/>
      <c r="X25" s="37"/>
      <c r="Y25" s="38"/>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row>
    <row r="26" spans="1:64" s="3" customFormat="1" ht="30" customHeight="1" thickBot="1" x14ac:dyDescent="0.3">
      <c r="A26" s="51"/>
      <c r="B26" s="77" t="s">
        <v>60</v>
      </c>
      <c r="C26" s="76"/>
      <c r="D26" s="78">
        <v>1</v>
      </c>
      <c r="E26" s="79">
        <v>44330</v>
      </c>
      <c r="F26" s="79">
        <v>44330</v>
      </c>
      <c r="G26" s="17"/>
      <c r="H26" s="17"/>
      <c r="I26" s="37"/>
      <c r="J26" s="37"/>
      <c r="K26" s="37"/>
      <c r="L26" s="37"/>
      <c r="M26" s="37"/>
      <c r="N26" s="37"/>
      <c r="O26" s="37"/>
      <c r="P26" s="37"/>
      <c r="Q26" s="37"/>
      <c r="R26" s="37"/>
      <c r="S26" s="37"/>
      <c r="T26" s="37"/>
      <c r="U26" s="37"/>
      <c r="V26" s="37"/>
      <c r="W26" s="37"/>
      <c r="X26" s="37"/>
      <c r="Y26" s="38"/>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row>
    <row r="27" spans="1:64" s="3" customFormat="1" ht="30" customHeight="1" thickBot="1" x14ac:dyDescent="0.3">
      <c r="A27" s="51"/>
      <c r="B27" s="75" t="s">
        <v>61</v>
      </c>
      <c r="C27" s="76"/>
      <c r="D27" s="78">
        <v>1</v>
      </c>
      <c r="E27" s="79">
        <v>44331</v>
      </c>
      <c r="F27" s="79">
        <v>44335</v>
      </c>
      <c r="G27" s="17"/>
      <c r="H27" s="17"/>
      <c r="I27" s="37"/>
      <c r="J27" s="37"/>
      <c r="K27" s="37"/>
      <c r="L27" s="37"/>
      <c r="M27" s="37"/>
      <c r="N27" s="37"/>
      <c r="O27" s="37"/>
      <c r="P27" s="37"/>
      <c r="Q27" s="37"/>
      <c r="R27" s="37"/>
      <c r="S27" s="37"/>
      <c r="T27" s="37"/>
      <c r="U27" s="37"/>
      <c r="V27" s="37"/>
      <c r="W27" s="37"/>
      <c r="X27" s="37"/>
      <c r="Y27" s="38"/>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row>
    <row r="28" spans="1:64" s="3" customFormat="1" ht="30" customHeight="1" thickBot="1" x14ac:dyDescent="0.3">
      <c r="A28" s="51"/>
      <c r="B28" s="75" t="s">
        <v>62</v>
      </c>
      <c r="C28" s="76"/>
      <c r="D28" s="78">
        <v>1</v>
      </c>
      <c r="E28" s="79">
        <v>44336</v>
      </c>
      <c r="F28" s="79">
        <f>E28+2</f>
        <v>44338</v>
      </c>
      <c r="G28" s="17"/>
      <c r="H28" s="17"/>
      <c r="I28" s="37"/>
      <c r="J28" s="37"/>
      <c r="K28" s="37"/>
      <c r="L28" s="37"/>
      <c r="M28" s="37"/>
      <c r="N28" s="37"/>
      <c r="O28" s="37"/>
      <c r="P28" s="37"/>
      <c r="Q28" s="37"/>
      <c r="R28" s="37"/>
      <c r="S28" s="37"/>
      <c r="T28" s="37"/>
      <c r="U28" s="37"/>
      <c r="V28" s="37"/>
      <c r="W28" s="37"/>
      <c r="X28" s="37"/>
      <c r="Y28" s="38"/>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row>
    <row r="29" spans="1:64" s="3" customFormat="1" ht="30" customHeight="1" thickBot="1" x14ac:dyDescent="0.3">
      <c r="A29" s="51"/>
      <c r="B29" s="75" t="s">
        <v>63</v>
      </c>
      <c r="C29" s="76"/>
      <c r="D29" s="78">
        <v>1</v>
      </c>
      <c r="E29" s="79">
        <f>F28+1</f>
        <v>44339</v>
      </c>
      <c r="F29" s="79">
        <f>E29+1</f>
        <v>44340</v>
      </c>
      <c r="G29" s="17"/>
      <c r="H29" s="17"/>
      <c r="I29" s="37"/>
      <c r="J29" s="37"/>
      <c r="K29" s="37"/>
      <c r="L29" s="37"/>
      <c r="M29" s="37"/>
      <c r="N29" s="37"/>
      <c r="O29" s="37"/>
      <c r="P29" s="37"/>
      <c r="Q29" s="37"/>
      <c r="R29" s="37"/>
      <c r="S29" s="37"/>
      <c r="T29" s="37"/>
      <c r="U29" s="37"/>
      <c r="V29" s="37"/>
      <c r="W29" s="37"/>
      <c r="X29" s="37"/>
      <c r="Y29" s="38"/>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row>
    <row r="30" spans="1:64" s="3" customFormat="1" ht="30" customHeight="1" thickBot="1" x14ac:dyDescent="0.3">
      <c r="A30" s="51"/>
      <c r="B30" s="75" t="s">
        <v>64</v>
      </c>
      <c r="C30" s="76"/>
      <c r="D30" s="78">
        <v>0</v>
      </c>
      <c r="E30" s="79">
        <f>F29+1</f>
        <v>44341</v>
      </c>
      <c r="F30" s="79">
        <f>E30+2</f>
        <v>44343</v>
      </c>
      <c r="G30" s="17"/>
      <c r="H30" s="17"/>
      <c r="I30" s="37"/>
      <c r="J30" s="37"/>
      <c r="K30" s="37"/>
      <c r="L30" s="37"/>
      <c r="M30" s="37"/>
      <c r="N30" s="37"/>
      <c r="O30" s="37"/>
      <c r="P30" s="37"/>
      <c r="Q30" s="37"/>
      <c r="R30" s="37"/>
      <c r="S30" s="37"/>
      <c r="T30" s="37"/>
      <c r="U30" s="37"/>
      <c r="V30" s="37"/>
      <c r="W30" s="37"/>
      <c r="X30" s="37"/>
      <c r="Y30" s="38"/>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row>
    <row r="31" spans="1:64" s="3" customFormat="1" ht="30" customHeight="1" thickBot="1" x14ac:dyDescent="0.3">
      <c r="A31" s="51"/>
      <c r="B31" s="75" t="s">
        <v>65</v>
      </c>
      <c r="C31" s="76"/>
      <c r="D31" s="78">
        <v>0</v>
      </c>
      <c r="E31" s="79">
        <f t="shared" ref="E31:E32" si="9">F30+1</f>
        <v>44344</v>
      </c>
      <c r="F31" s="79">
        <f>E31+2</f>
        <v>44346</v>
      </c>
      <c r="G31" s="17"/>
      <c r="H31" s="17"/>
      <c r="I31" s="37"/>
      <c r="J31" s="37"/>
      <c r="K31" s="37"/>
      <c r="L31" s="37"/>
      <c r="M31" s="37"/>
      <c r="N31" s="37"/>
      <c r="O31" s="37"/>
      <c r="P31" s="37"/>
      <c r="Q31" s="37"/>
      <c r="R31" s="37"/>
      <c r="S31" s="37"/>
      <c r="T31" s="37"/>
      <c r="U31" s="37"/>
      <c r="V31" s="37"/>
      <c r="W31" s="37"/>
      <c r="X31" s="37"/>
      <c r="Y31" s="38"/>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row>
    <row r="32" spans="1:64" s="3" customFormat="1" ht="30" customHeight="1" thickBot="1" x14ac:dyDescent="0.3">
      <c r="A32" s="51"/>
      <c r="B32" s="75" t="s">
        <v>66</v>
      </c>
      <c r="C32" s="76"/>
      <c r="D32" s="78">
        <v>0</v>
      </c>
      <c r="E32" s="79">
        <f t="shared" si="9"/>
        <v>44347</v>
      </c>
      <c r="F32" s="79">
        <v>44349</v>
      </c>
      <c r="G32" s="17"/>
      <c r="H32" s="17"/>
      <c r="I32" s="37"/>
      <c r="J32" s="37"/>
      <c r="K32" s="37"/>
      <c r="L32" s="37"/>
      <c r="M32" s="37"/>
      <c r="N32" s="37"/>
      <c r="O32" s="37"/>
      <c r="P32" s="37"/>
      <c r="Q32" s="37"/>
      <c r="R32" s="37"/>
      <c r="S32" s="37"/>
      <c r="T32" s="37"/>
      <c r="U32" s="37"/>
      <c r="V32" s="37"/>
      <c r="W32" s="37"/>
      <c r="X32" s="37"/>
      <c r="Y32" s="38"/>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row>
    <row r="33" spans="1:64" s="3" customFormat="1" ht="30" customHeight="1" thickBot="1" x14ac:dyDescent="0.3">
      <c r="A33" s="51"/>
      <c r="B33" s="75" t="s">
        <v>67</v>
      </c>
      <c r="C33" s="76"/>
      <c r="D33" s="78">
        <v>0</v>
      </c>
      <c r="E33" s="79">
        <f>F32+1</f>
        <v>44350</v>
      </c>
      <c r="F33" s="79">
        <v>44354</v>
      </c>
      <c r="G33" s="17"/>
      <c r="H33" s="17"/>
      <c r="I33" s="37"/>
      <c r="J33" s="37"/>
      <c r="K33" s="37"/>
      <c r="L33" s="37"/>
      <c r="M33" s="37"/>
      <c r="N33" s="37"/>
      <c r="O33" s="37"/>
      <c r="P33" s="37"/>
      <c r="Q33" s="37"/>
      <c r="R33" s="37"/>
      <c r="S33" s="37"/>
      <c r="T33" s="37"/>
      <c r="U33" s="37"/>
      <c r="V33" s="37"/>
      <c r="W33" s="37"/>
      <c r="X33" s="37"/>
      <c r="Y33" s="38"/>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row>
    <row r="34" spans="1:64" s="3" customFormat="1" ht="30" customHeight="1" thickBot="1" x14ac:dyDescent="0.3">
      <c r="A34" s="51"/>
      <c r="B34" s="75" t="s">
        <v>68</v>
      </c>
      <c r="C34" s="76"/>
      <c r="D34" s="78">
        <v>0.7</v>
      </c>
      <c r="E34" s="79">
        <v>44333</v>
      </c>
      <c r="F34" s="79">
        <v>44355</v>
      </c>
      <c r="G34" s="17"/>
      <c r="H34" s="17">
        <f t="shared" si="6"/>
        <v>23</v>
      </c>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s="3" customFormat="1" ht="30" customHeight="1" thickBot="1" x14ac:dyDescent="0.3">
      <c r="A35" s="51" t="s">
        <v>26</v>
      </c>
      <c r="B35" s="27" t="s">
        <v>10</v>
      </c>
      <c r="C35" s="64"/>
      <c r="D35" s="28"/>
      <c r="E35" s="29"/>
      <c r="F35" s="30"/>
      <c r="G35" s="17"/>
      <c r="H35" s="17" t="str">
        <f t="shared" si="6"/>
        <v/>
      </c>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row>
    <row r="36" spans="1:64" s="3" customFormat="1" ht="30" customHeight="1" thickBot="1" x14ac:dyDescent="0.3">
      <c r="A36" s="51"/>
      <c r="B36" s="68" t="s">
        <v>69</v>
      </c>
      <c r="C36" s="65"/>
      <c r="D36" s="78">
        <v>0</v>
      </c>
      <c r="E36" s="60">
        <v>44355</v>
      </c>
      <c r="F36" s="60">
        <f>E36+2</f>
        <v>44357</v>
      </c>
      <c r="G36" s="17"/>
      <c r="H36" s="17">
        <f t="shared" si="6"/>
        <v>3</v>
      </c>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row>
    <row r="37" spans="1:64" s="3" customFormat="1" ht="30" customHeight="1" thickBot="1" x14ac:dyDescent="0.3">
      <c r="A37" s="51"/>
      <c r="B37" s="68" t="s">
        <v>70</v>
      </c>
      <c r="C37" s="65"/>
      <c r="D37" s="78">
        <v>0</v>
      </c>
      <c r="E37" s="60">
        <f>F36</f>
        <v>44357</v>
      </c>
      <c r="F37" s="60">
        <f>E37+1</f>
        <v>44358</v>
      </c>
      <c r="G37" s="17"/>
      <c r="H37" s="17">
        <f t="shared" si="6"/>
        <v>2</v>
      </c>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row>
    <row r="38" spans="1:64" s="3" customFormat="1" ht="30" customHeight="1" thickBot="1" x14ac:dyDescent="0.3">
      <c r="A38" s="51"/>
      <c r="B38" s="68" t="s">
        <v>71</v>
      </c>
      <c r="C38" s="65"/>
      <c r="D38" s="78">
        <v>0</v>
      </c>
      <c r="E38" s="60">
        <f>F37</f>
        <v>44358</v>
      </c>
      <c r="F38" s="60">
        <f>E38+4</f>
        <v>44362</v>
      </c>
      <c r="G38" s="17"/>
      <c r="H38" s="17">
        <f t="shared" si="6"/>
        <v>5</v>
      </c>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row>
    <row r="39" spans="1:64" s="3" customFormat="1" ht="30" customHeight="1" thickBot="1" x14ac:dyDescent="0.3">
      <c r="A39" s="51"/>
      <c r="B39" s="68" t="s">
        <v>72</v>
      </c>
      <c r="C39" s="65"/>
      <c r="D39" s="78">
        <v>0</v>
      </c>
      <c r="E39" s="60">
        <f>F38</f>
        <v>44362</v>
      </c>
      <c r="F39" s="60">
        <f>E39+1</f>
        <v>44363</v>
      </c>
      <c r="G39" s="17"/>
      <c r="H39" s="1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row>
    <row r="40" spans="1:64" s="3" customFormat="1" ht="30" customHeight="1" thickBot="1" x14ac:dyDescent="0.3">
      <c r="A40" s="51"/>
      <c r="B40" s="68" t="s">
        <v>73</v>
      </c>
      <c r="C40" s="65"/>
      <c r="D40" s="78">
        <v>0</v>
      </c>
      <c r="E40" s="60">
        <f t="shared" ref="E40" si="10">F39+1</f>
        <v>44364</v>
      </c>
      <c r="F40" s="60">
        <f>E40</f>
        <v>44364</v>
      </c>
      <c r="G40" s="17"/>
      <c r="H40" s="1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row>
    <row r="41" spans="1:64" s="3" customFormat="1" ht="30" customHeight="1" thickBot="1" x14ac:dyDescent="0.3">
      <c r="A41" s="51" t="s">
        <v>28</v>
      </c>
      <c r="B41" s="69"/>
      <c r="C41" s="66"/>
      <c r="D41" s="16"/>
      <c r="E41" s="61"/>
      <c r="F41" s="61"/>
      <c r="G41" s="17"/>
      <c r="H41" s="17" t="str">
        <f t="shared" si="6"/>
        <v/>
      </c>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row>
    <row r="42" spans="1:64" s="3" customFormat="1" ht="30" customHeight="1" thickBot="1" x14ac:dyDescent="0.3">
      <c r="A42" s="52" t="s">
        <v>27</v>
      </c>
      <c r="B42" s="31" t="s">
        <v>0</v>
      </c>
      <c r="C42" s="32"/>
      <c r="D42" s="33"/>
      <c r="E42" s="34"/>
      <c r="F42" s="35"/>
      <c r="G42" s="36"/>
      <c r="H42" s="36" t="str">
        <f t="shared" si="6"/>
        <v/>
      </c>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row>
    <row r="43" spans="1:64" ht="30" customHeight="1" x14ac:dyDescent="0.25">
      <c r="G43" s="6"/>
    </row>
    <row r="44" spans="1:64" ht="30" customHeight="1" x14ac:dyDescent="0.25">
      <c r="C44" s="14"/>
      <c r="F44" s="53"/>
    </row>
    <row r="45" spans="1:64" ht="30" customHeight="1" x14ac:dyDescent="0.25">
      <c r="C45"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4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2">
    <cfRule type="expression" dxfId="2" priority="33">
      <formula>AND(TODAY()&gt;=I$5,TODAY()&lt;J$5)</formula>
    </cfRule>
  </conditionalFormatting>
  <conditionalFormatting sqref="I7:BL4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1" customWidth="1"/>
    <col min="2" max="16384" width="9.140625" style="2"/>
  </cols>
  <sheetData>
    <row r="1" spans="1:2" ht="46.5" customHeight="1" x14ac:dyDescent="0.2"/>
    <row r="2" spans="1:2" s="43" customFormat="1" ht="15.75" x14ac:dyDescent="0.25">
      <c r="A2" s="42" t="s">
        <v>13</v>
      </c>
      <c r="B2" s="42"/>
    </row>
    <row r="3" spans="1:2" s="47" customFormat="1" ht="27" customHeight="1" x14ac:dyDescent="0.25">
      <c r="A3" s="48" t="s">
        <v>18</v>
      </c>
      <c r="B3" s="48"/>
    </row>
    <row r="4" spans="1:2" s="44" customFormat="1" ht="26.25" x14ac:dyDescent="0.4">
      <c r="A4" s="45" t="s">
        <v>12</v>
      </c>
    </row>
    <row r="5" spans="1:2" ht="74.099999999999994" customHeight="1" x14ac:dyDescent="0.2">
      <c r="A5" s="46" t="s">
        <v>21</v>
      </c>
    </row>
    <row r="6" spans="1:2" ht="26.25" customHeight="1" x14ac:dyDescent="0.2">
      <c r="A6" s="45" t="s">
        <v>24</v>
      </c>
    </row>
    <row r="7" spans="1:2" s="41" customFormat="1" ht="204.95" customHeight="1" x14ac:dyDescent="0.25">
      <c r="A7" s="50" t="s">
        <v>23</v>
      </c>
    </row>
    <row r="8" spans="1:2" s="44" customFormat="1" ht="26.25" x14ac:dyDescent="0.4">
      <c r="A8" s="45" t="s">
        <v>14</v>
      </c>
    </row>
    <row r="9" spans="1:2" ht="60" x14ac:dyDescent="0.2">
      <c r="A9" s="46" t="s">
        <v>22</v>
      </c>
    </row>
    <row r="10" spans="1:2" s="41" customFormat="1" ht="27.95" customHeight="1" x14ac:dyDescent="0.25">
      <c r="A10" s="49" t="s">
        <v>20</v>
      </c>
    </row>
    <row r="11" spans="1:2" s="44" customFormat="1" ht="26.25" x14ac:dyDescent="0.4">
      <c r="A11" s="45" t="s">
        <v>11</v>
      </c>
    </row>
    <row r="12" spans="1:2" ht="30" x14ac:dyDescent="0.2">
      <c r="A12" s="46" t="s">
        <v>19</v>
      </c>
    </row>
    <row r="13" spans="1:2" s="41" customFormat="1" ht="27.95" customHeight="1" x14ac:dyDescent="0.25">
      <c r="A13" s="49" t="s">
        <v>4</v>
      </c>
    </row>
    <row r="14" spans="1:2" s="44" customFormat="1" ht="26.25" x14ac:dyDescent="0.4">
      <c r="A14" s="45" t="s">
        <v>15</v>
      </c>
    </row>
    <row r="15" spans="1:2" ht="75" customHeight="1" x14ac:dyDescent="0.2">
      <c r="A15" s="46" t="s">
        <v>16</v>
      </c>
    </row>
    <row r="16" spans="1:2" ht="75" x14ac:dyDescent="0.2">
      <c r="A16" s="46" t="s">
        <v>17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2021-05-26T22:55:58Z</dcterms:modified>
</cp:coreProperties>
</file>