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fg\Desktop\CVR-Cecil-County-MD\"/>
    </mc:Choice>
  </mc:AlternateContent>
  <xr:revisionPtr revIDLastSave="0" documentId="13_ncr:1_{A3FD147A-4461-4330-BB7A-19407BC493A8}" xr6:coauthVersionLast="47" xr6:coauthVersionMax="47" xr10:uidLastSave="{00000000-0000-0000-0000-000000000000}"/>
  <bookViews>
    <workbookView xWindow="9132" yWindow="2196" windowWidth="16968" windowHeight="1532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2" i="1" l="1"/>
  <c r="J31" i="1"/>
  <c r="G31" i="1"/>
  <c r="D31" i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J30" i="1"/>
  <c r="I30" i="1"/>
  <c r="G30" i="1"/>
  <c r="F30" i="1"/>
  <c r="D30" i="1"/>
  <c r="C30" i="1"/>
  <c r="B30" i="1"/>
</calcChain>
</file>

<file path=xl/sharedStrings.xml><?xml version="1.0" encoding="utf-8"?>
<sst xmlns="http://schemas.openxmlformats.org/spreadsheetml/2006/main" count="42" uniqueCount="42">
  <si>
    <t>Precinct</t>
  </si>
  <si>
    <t>Voters</t>
  </si>
  <si>
    <t>Harris</t>
  </si>
  <si>
    <t>Trump</t>
  </si>
  <si>
    <t>First80Harris</t>
  </si>
  <si>
    <t>First80Trump</t>
  </si>
  <si>
    <t>Last20Harris</t>
  </si>
  <si>
    <t>Last20Trump</t>
  </si>
  <si>
    <t>001-001</t>
  </si>
  <si>
    <t>002-001</t>
  </si>
  <si>
    <t>002-002</t>
  </si>
  <si>
    <t>003-001</t>
  </si>
  <si>
    <t>003-002</t>
  </si>
  <si>
    <t>003-003</t>
  </si>
  <si>
    <t>003-004</t>
  </si>
  <si>
    <t>003-005</t>
  </si>
  <si>
    <t>004-001</t>
  </si>
  <si>
    <t>004-002</t>
  </si>
  <si>
    <t>004-003</t>
  </si>
  <si>
    <t>005-001</t>
  </si>
  <si>
    <t>005-002</t>
  </si>
  <si>
    <t>005-003</t>
  </si>
  <si>
    <t>005-004</t>
  </si>
  <si>
    <t>005-005</t>
  </si>
  <si>
    <t>005-006</t>
  </si>
  <si>
    <t>006-001</t>
  </si>
  <si>
    <t>006-002</t>
  </si>
  <si>
    <t>006-003</t>
  </si>
  <si>
    <t>006-004</t>
  </si>
  <si>
    <t>007-001</t>
  </si>
  <si>
    <t>007-002</t>
  </si>
  <si>
    <t>007-003</t>
  </si>
  <si>
    <t>007-004</t>
  </si>
  <si>
    <t>008-001</t>
  </si>
  <si>
    <t>009-001</t>
  </si>
  <si>
    <t>009-002</t>
  </si>
  <si>
    <t>TOTAL</t>
  </si>
  <si>
    <t>%Trump</t>
  </si>
  <si>
    <t>%Trump80</t>
  </si>
  <si>
    <t>%Trump20</t>
  </si>
  <si>
    <t xml:space="preserve"> Delta</t>
  </si>
  <si>
    <t>Others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</si>
</sst>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ck">
        <color rgb="FF00B0F0"/>
      </left>
      <right style="thick">
        <color rgb="FF00B0F0"/>
      </right>
      <top/>
      <bottom/>
      <diagonal/>
    </border>
    <border>
      <left style="thick">
        <color rgb="FF00B0F0"/>
      </left>
      <right/>
      <top/>
      <bottom/>
      <diagonal/>
    </border>
    <border>
      <left/>
      <right style="thick">
        <color rgb="FF00B0F0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3" fontId="1" fillId="0" borderId="0" xfId="0" applyNumberFormat="1" applyFont="1" applyAlignment="1">
      <alignment horizontal="center"/>
    </xf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3" fontId="1" fillId="0" borderId="2" xfId="0" applyNumberFormat="1" applyFont="1" applyBorder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0" fillId="0" borderId="2" xfId="0" applyNumberFormat="1" applyBorder="1"/>
    <xf numFmtId="3" fontId="0" fillId="0" borderId="0" xfId="0" applyNumberFormat="1" applyBorder="1"/>
    <xf numFmtId="3" fontId="1" fillId="0" borderId="2" xfId="0" applyNumberFormat="1" applyFont="1" applyBorder="1"/>
    <xf numFmtId="3" fontId="1" fillId="0" borderId="0" xfId="0" applyNumberFormat="1" applyFont="1" applyBorder="1"/>
    <xf numFmtId="10" fontId="1" fillId="0" borderId="3" xfId="0" applyNumberFormat="1" applyFont="1" applyBorder="1" applyAlignment="1">
      <alignment horizontal="center"/>
    </xf>
    <xf numFmtId="10" fontId="0" fillId="0" borderId="3" xfId="0" applyNumberFormat="1" applyBorder="1"/>
    <xf numFmtId="10" fontId="1" fillId="0" borderId="3" xfId="0" applyNumberFormat="1" applyFont="1" applyBorder="1"/>
    <xf numFmtId="10" fontId="0" fillId="0" borderId="0" xfId="0" applyNumberFormat="1"/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3" fontId="1" fillId="0" borderId="1" xfId="0" applyNumberFormat="1" applyFont="1" applyBorder="1" applyAlignment="1">
      <alignment horizontal="center"/>
    </xf>
    <xf numFmtId="3" fontId="0" fillId="0" borderId="1" xfId="0" applyNumberFormat="1" applyBorder="1"/>
    <xf numFmtId="3" fontId="1" fillId="0" borderId="1" xfId="0" applyNumberFormat="1" applyFont="1" applyBorder="1"/>
  </cellXfs>
  <cellStyles count="1">
    <cellStyle name="Normal" xfId="0" builtinId="0"/>
  </cellStyles>
  <dxfs count="23">
    <dxf>
      <numFmt numFmtId="3" formatCode="#,##0"/>
      <border diagonalUp="0" diagonalDown="0">
        <left style="thick">
          <color rgb="FF00B0F0"/>
        </left>
        <right style="thick">
          <color rgb="FF00B0F0"/>
        </right>
        <top/>
        <bottom/>
        <vertical/>
        <horizontal/>
      </border>
    </dxf>
    <dxf>
      <numFmt numFmtId="3" formatCode="#,##0"/>
      <border diagonalUp="0" diagonalDown="0">
        <left style="thick">
          <color rgb="FF00B0F0"/>
        </left>
        <right style="thick">
          <color rgb="FF00B0F0"/>
        </right>
        <top/>
        <bottom/>
        <vertical/>
        <horizontal/>
      </border>
    </dxf>
    <dxf>
      <numFmt numFmtId="14" formatCode="0.00%"/>
    </dxf>
    <dxf>
      <numFmt numFmtId="14" formatCode="0.00%"/>
      <border diagonalUp="0" diagonalDown="0" outline="0">
        <left/>
        <right style="thick">
          <color rgb="FF00B0F0"/>
        </right>
        <top/>
        <bottom/>
      </border>
    </dxf>
    <dxf>
      <numFmt numFmtId="3" formatCode="#,##0"/>
    </dxf>
    <dxf>
      <numFmt numFmtId="3" formatCode="#,##0"/>
      <border diagonalUp="0" diagonalDown="0" outline="0">
        <left style="thick">
          <color rgb="FF00B0F0"/>
        </left>
        <right/>
        <top/>
        <bottom/>
      </border>
    </dxf>
    <dxf>
      <numFmt numFmtId="14" formatCode="0.00%"/>
    </dxf>
    <dxf>
      <numFmt numFmtId="3" formatCode="#,##0"/>
    </dxf>
    <dxf>
      <numFmt numFmtId="3" formatCode="#,##0"/>
    </dxf>
    <dxf>
      <numFmt numFmtId="14" formatCode="0.00%"/>
      <border diagonalUp="0" diagonalDown="0" outline="0">
        <left/>
        <right style="thick">
          <color rgb="FF00B0F0"/>
        </right>
        <top/>
        <bottom/>
      </border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4" formatCode="0.00%"/>
    </dxf>
    <dxf>
      <numFmt numFmtId="14" formatCode="0.00%"/>
      <border diagonalUp="0" diagonalDown="0">
        <left/>
        <right style="thick">
          <color rgb="FF00B0F0"/>
        </right>
        <top/>
        <bottom/>
        <vertical/>
        <horizontal/>
      </border>
    </dxf>
    <dxf>
      <numFmt numFmtId="14" formatCode="0.00%"/>
    </dxf>
    <dxf>
      <numFmt numFmtId="14" formatCode="0.00%"/>
      <border diagonalUp="0" diagonalDown="0">
        <left/>
        <right style="thick">
          <color rgb="FF00B0F0"/>
        </right>
        <top/>
        <bottom/>
        <vertical/>
        <horizontal/>
      </border>
    </dxf>
    <dxf>
      <numFmt numFmtId="3" formatCode="#,##0"/>
      <border diagonalUp="0" diagonalDown="0">
        <left style="thick">
          <color rgb="FF00B0F0"/>
        </left>
        <right/>
        <top/>
        <bottom/>
        <vertical/>
        <horizontal/>
      </border>
    </dxf>
    <dxf>
      <numFmt numFmtId="3" formatCode="#,##0"/>
    </dxf>
    <dxf>
      <numFmt numFmtId="3" formatCode="#,##0"/>
    </dxf>
    <dxf>
      <numFmt numFmtId="3" formatCode="#,##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0607EB9-BB23-4945-97AC-65EB89F01050}" name="Table1" displayName="Table1" ref="A1:L31" totalsRowCount="1" headerRowDxfId="22">
  <tableColumns count="12">
    <tableColumn id="1" xr3:uid="{CB6B38BA-860A-410F-B540-B9D6F3C7FB84}" name="Precinct"/>
    <tableColumn id="2" xr3:uid="{26FF614E-0460-42A8-AB2F-032548D4D567}" name="Voters" dataDxfId="1" totalsRowDxfId="0"/>
    <tableColumn id="3" xr3:uid="{A7E7CF6A-4890-497E-A0C1-F4EBD175B8D1}" name="Harris" dataDxfId="20" totalsRowDxfId="11"/>
    <tableColumn id="4" xr3:uid="{E2F76144-43E0-4456-82F6-44E66187236C}" name="Trump" totalsRowFunction="custom" dataDxfId="19" totalsRowDxfId="10">
      <totalsRowFormula>D30+C30</totalsRowFormula>
    </tableColumn>
    <tableColumn id="9" xr3:uid="{8BFC5D26-9FCE-4971-8FB9-0A53325DB9FA}" name="%Trump" dataDxfId="17" totalsRowDxfId="9">
      <calculatedColumnFormula>D2/(C2+D2)</calculatedColumnFormula>
    </tableColumn>
    <tableColumn id="5" xr3:uid="{2DC4AC3A-F688-4E1D-9B64-C3B7882F80DA}" name="First80Harris" dataDxfId="21" totalsRowDxfId="8"/>
    <tableColumn id="6" xr3:uid="{9BFCD625-CD4F-4935-8EFB-EDEAB5F06105}" name="First80Trump" totalsRowFunction="custom" dataDxfId="13" totalsRowDxfId="7">
      <totalsRowFormula>G30+F30</totalsRowFormula>
    </tableColumn>
    <tableColumn id="10" xr3:uid="{79DA5580-C5BC-49BC-9C9B-D89F9A267575}" name="%Trump80" dataDxfId="16" totalsRowDxfId="6">
      <calculatedColumnFormula>G2/(F2+G2)</calculatedColumnFormula>
    </tableColumn>
    <tableColumn id="7" xr3:uid="{D197BE65-38DB-4084-89BF-2C8D2CEB513B}" name="Last20Harris" dataDxfId="18" totalsRowDxfId="5"/>
    <tableColumn id="8" xr3:uid="{889BBF5C-1E59-47B7-BB56-A8C9A2C0E97B}" name="Last20Trump" totalsRowFunction="custom" dataDxfId="12" totalsRowDxfId="4">
      <totalsRowFormula>J30+I30</totalsRowFormula>
    </tableColumn>
    <tableColumn id="11" xr3:uid="{EBE939A9-BD04-4A85-8593-4949B38462AF}" name="%Trump20" dataDxfId="15" totalsRowDxfId="3">
      <calculatedColumnFormula>J2/(I2+J2)</calculatedColumnFormula>
    </tableColumn>
    <tableColumn id="12" xr3:uid="{0275867F-02D1-401D-80B5-07F6864249CB}" name=" Delta" dataDxfId="14" totalsRowDxfId="2">
      <calculatedColumnFormula>K2-H2</calculatedColumnFormula>
    </tableColumn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workbookViewId="0">
      <pane ySplit="1" topLeftCell="A2" activePane="bottomLeft" state="frozen"/>
      <selection pane="bottomLeft" activeCell="O32" sqref="O32"/>
    </sheetView>
  </sheetViews>
  <sheetFormatPr defaultRowHeight="14.4" x14ac:dyDescent="0.3"/>
  <cols>
    <col min="1" max="1" width="7.77734375" bestFit="1" customWidth="1"/>
    <col min="2" max="4" width="6.5546875" style="3" bestFit="1" customWidth="1"/>
    <col min="5" max="5" width="8" style="15" bestFit="1" customWidth="1"/>
    <col min="6" max="6" width="11.21875" style="3" bestFit="1" customWidth="1"/>
    <col min="7" max="7" width="12" style="3" bestFit="1" customWidth="1"/>
    <col min="8" max="8" width="10" style="3" bestFit="1" customWidth="1"/>
    <col min="9" max="9" width="11.109375" style="3" bestFit="1" customWidth="1"/>
    <col min="10" max="10" width="11.88671875" style="3" bestFit="1" customWidth="1"/>
    <col min="11" max="11" width="10" style="15" bestFit="1" customWidth="1"/>
    <col min="12" max="12" width="7.6640625" style="15" bestFit="1" customWidth="1"/>
  </cols>
  <sheetData>
    <row r="1" spans="1:12" s="1" customFormat="1" x14ac:dyDescent="0.3">
      <c r="A1" s="1" t="s">
        <v>0</v>
      </c>
      <c r="B1" s="18" t="s">
        <v>1</v>
      </c>
      <c r="C1" s="7" t="s">
        <v>2</v>
      </c>
      <c r="D1" s="7" t="s">
        <v>3</v>
      </c>
      <c r="E1" s="12" t="s">
        <v>37</v>
      </c>
      <c r="F1" s="2" t="s">
        <v>4</v>
      </c>
      <c r="G1" s="2" t="s">
        <v>5</v>
      </c>
      <c r="H1" s="2" t="s">
        <v>38</v>
      </c>
      <c r="I1" s="6" t="s">
        <v>6</v>
      </c>
      <c r="J1" s="7" t="s">
        <v>7</v>
      </c>
      <c r="K1" s="12" t="s">
        <v>39</v>
      </c>
      <c r="L1" s="16" t="s">
        <v>40</v>
      </c>
    </row>
    <row r="2" spans="1:12" x14ac:dyDescent="0.3">
      <c r="A2" t="s">
        <v>8</v>
      </c>
      <c r="B2" s="19">
        <v>2825</v>
      </c>
      <c r="C2" s="9">
        <v>917</v>
      </c>
      <c r="D2" s="9">
        <v>1833</v>
      </c>
      <c r="E2" s="13">
        <f t="shared" ref="E2:E30" si="0">D2/(C2+D2)</f>
        <v>0.66654545454545455</v>
      </c>
      <c r="F2" s="3">
        <v>577</v>
      </c>
      <c r="G2" s="3">
        <v>1553</v>
      </c>
      <c r="H2" s="13">
        <f t="shared" ref="H2:H30" si="1">G2/(F2+G2)</f>
        <v>0.72910798122065723</v>
      </c>
      <c r="I2" s="8">
        <v>340</v>
      </c>
      <c r="J2" s="9">
        <v>280</v>
      </c>
      <c r="K2" s="13">
        <f t="shared" ref="K2:K30" si="2">J2/(I2+J2)</f>
        <v>0.45161290322580644</v>
      </c>
      <c r="L2" s="15">
        <f t="shared" ref="L2:L30" si="3">K2-H2</f>
        <v>-0.27749507799485079</v>
      </c>
    </row>
    <row r="3" spans="1:12" x14ac:dyDescent="0.3">
      <c r="A3" t="s">
        <v>9</v>
      </c>
      <c r="B3" s="19">
        <v>1624</v>
      </c>
      <c r="C3" s="9">
        <v>557</v>
      </c>
      <c r="D3" s="9">
        <v>1023</v>
      </c>
      <c r="E3" s="13">
        <f t="shared" si="0"/>
        <v>0.64746835443037976</v>
      </c>
      <c r="F3" s="3">
        <v>356</v>
      </c>
      <c r="G3" s="3">
        <v>896</v>
      </c>
      <c r="H3" s="13">
        <f t="shared" si="1"/>
        <v>0.71565495207667729</v>
      </c>
      <c r="I3" s="8">
        <v>201</v>
      </c>
      <c r="J3" s="9">
        <v>127</v>
      </c>
      <c r="K3" s="13">
        <f t="shared" si="2"/>
        <v>0.38719512195121952</v>
      </c>
      <c r="L3" s="15">
        <f t="shared" si="3"/>
        <v>-0.32845983012545776</v>
      </c>
    </row>
    <row r="4" spans="1:12" x14ac:dyDescent="0.3">
      <c r="A4" t="s">
        <v>10</v>
      </c>
      <c r="B4" s="19">
        <v>1645</v>
      </c>
      <c r="C4" s="9">
        <v>571</v>
      </c>
      <c r="D4" s="9">
        <v>1009</v>
      </c>
      <c r="E4" s="13">
        <f t="shared" si="0"/>
        <v>0.63860759493670882</v>
      </c>
      <c r="F4" s="3">
        <v>367</v>
      </c>
      <c r="G4" s="3">
        <v>867</v>
      </c>
      <c r="H4" s="13">
        <f t="shared" si="1"/>
        <v>0.70259319286871957</v>
      </c>
      <c r="I4" s="8">
        <v>204</v>
      </c>
      <c r="J4" s="9">
        <v>142</v>
      </c>
      <c r="K4" s="13">
        <f t="shared" si="2"/>
        <v>0.41040462427745666</v>
      </c>
      <c r="L4" s="15">
        <f t="shared" si="3"/>
        <v>-0.29218856859126291</v>
      </c>
    </row>
    <row r="5" spans="1:12" x14ac:dyDescent="0.3">
      <c r="A5" t="s">
        <v>11</v>
      </c>
      <c r="B5" s="19">
        <v>2938</v>
      </c>
      <c r="C5" s="9">
        <v>1428</v>
      </c>
      <c r="D5" s="9">
        <v>1396</v>
      </c>
      <c r="E5" s="13">
        <f t="shared" si="0"/>
        <v>0.49433427762039661</v>
      </c>
      <c r="F5" s="3">
        <v>1025</v>
      </c>
      <c r="G5" s="3">
        <v>1223</v>
      </c>
      <c r="H5" s="13">
        <f t="shared" si="1"/>
        <v>0.54403914590747326</v>
      </c>
      <c r="I5" s="8">
        <v>403</v>
      </c>
      <c r="J5" s="9">
        <v>173</v>
      </c>
      <c r="K5" s="13">
        <f t="shared" si="2"/>
        <v>0.30034722222222221</v>
      </c>
      <c r="L5" s="15">
        <f t="shared" si="3"/>
        <v>-0.24369192368525106</v>
      </c>
    </row>
    <row r="6" spans="1:12" x14ac:dyDescent="0.3">
      <c r="A6" t="s">
        <v>12</v>
      </c>
      <c r="B6" s="19">
        <v>2793</v>
      </c>
      <c r="C6" s="9">
        <v>1159</v>
      </c>
      <c r="D6" s="9">
        <v>1543</v>
      </c>
      <c r="E6" s="13">
        <f t="shared" si="0"/>
        <v>0.57105847520355291</v>
      </c>
      <c r="F6" s="3">
        <v>823</v>
      </c>
      <c r="G6" s="3">
        <v>1359</v>
      </c>
      <c r="H6" s="13">
        <f t="shared" si="1"/>
        <v>0.62282309807516045</v>
      </c>
      <c r="I6" s="8">
        <v>336</v>
      </c>
      <c r="J6" s="9">
        <v>184</v>
      </c>
      <c r="K6" s="13">
        <f t="shared" si="2"/>
        <v>0.35384615384615387</v>
      </c>
      <c r="L6" s="15">
        <f t="shared" si="3"/>
        <v>-0.26897694422900659</v>
      </c>
    </row>
    <row r="7" spans="1:12" x14ac:dyDescent="0.3">
      <c r="A7" t="s">
        <v>13</v>
      </c>
      <c r="B7" s="19">
        <v>3722</v>
      </c>
      <c r="C7" s="9">
        <v>1404</v>
      </c>
      <c r="D7" s="9">
        <v>2207</v>
      </c>
      <c r="E7" s="13">
        <f t="shared" si="0"/>
        <v>0.61118803655497089</v>
      </c>
      <c r="F7" s="3">
        <v>998</v>
      </c>
      <c r="G7" s="3">
        <v>1920</v>
      </c>
      <c r="H7" s="13">
        <f t="shared" si="1"/>
        <v>0.65798492117888963</v>
      </c>
      <c r="I7" s="8">
        <v>406</v>
      </c>
      <c r="J7" s="9">
        <v>287</v>
      </c>
      <c r="K7" s="13">
        <f t="shared" si="2"/>
        <v>0.41414141414141414</v>
      </c>
      <c r="L7" s="15">
        <f t="shared" si="3"/>
        <v>-0.24384350703747548</v>
      </c>
    </row>
    <row r="8" spans="1:12" x14ac:dyDescent="0.3">
      <c r="A8" t="s">
        <v>14</v>
      </c>
      <c r="B8" s="19">
        <v>1423</v>
      </c>
      <c r="C8" s="9">
        <v>421</v>
      </c>
      <c r="D8" s="9">
        <v>950</v>
      </c>
      <c r="E8" s="13">
        <f t="shared" si="0"/>
        <v>0.69292487235594458</v>
      </c>
      <c r="F8" s="3">
        <v>306</v>
      </c>
      <c r="G8" s="3">
        <v>832</v>
      </c>
      <c r="H8" s="13">
        <f t="shared" si="1"/>
        <v>0.73110720562390163</v>
      </c>
      <c r="I8" s="8">
        <v>115</v>
      </c>
      <c r="J8" s="9">
        <v>118</v>
      </c>
      <c r="K8" s="13">
        <f t="shared" si="2"/>
        <v>0.50643776824034337</v>
      </c>
      <c r="L8" s="15">
        <f t="shared" si="3"/>
        <v>-0.22466943738355827</v>
      </c>
    </row>
    <row r="9" spans="1:12" x14ac:dyDescent="0.3">
      <c r="A9" t="s">
        <v>15</v>
      </c>
      <c r="B9" s="19">
        <v>342</v>
      </c>
      <c r="C9" s="9">
        <v>59</v>
      </c>
      <c r="D9" s="9">
        <v>278</v>
      </c>
      <c r="E9" s="13">
        <f t="shared" si="0"/>
        <v>0.82492581602373882</v>
      </c>
      <c r="F9" s="3">
        <v>46</v>
      </c>
      <c r="G9" s="3">
        <v>256</v>
      </c>
      <c r="H9" s="13">
        <f t="shared" si="1"/>
        <v>0.84768211920529801</v>
      </c>
      <c r="I9" s="8">
        <v>13</v>
      </c>
      <c r="J9" s="9">
        <v>22</v>
      </c>
      <c r="K9" s="13">
        <f t="shared" si="2"/>
        <v>0.62857142857142856</v>
      </c>
      <c r="L9" s="15">
        <f t="shared" si="3"/>
        <v>-0.21911069063386945</v>
      </c>
    </row>
    <row r="10" spans="1:12" x14ac:dyDescent="0.3">
      <c r="A10" t="s">
        <v>16</v>
      </c>
      <c r="B10" s="19">
        <v>2209</v>
      </c>
      <c r="C10" s="9">
        <v>856</v>
      </c>
      <c r="D10" s="9">
        <v>1278</v>
      </c>
      <c r="E10" s="13">
        <f t="shared" si="0"/>
        <v>0.59887535145267101</v>
      </c>
      <c r="F10" s="3">
        <v>545</v>
      </c>
      <c r="G10" s="3">
        <v>1110</v>
      </c>
      <c r="H10" s="13">
        <f t="shared" si="1"/>
        <v>0.67069486404833834</v>
      </c>
      <c r="I10" s="8">
        <v>311</v>
      </c>
      <c r="J10" s="9">
        <v>168</v>
      </c>
      <c r="K10" s="13">
        <f t="shared" si="2"/>
        <v>0.35073068893528186</v>
      </c>
      <c r="L10" s="15">
        <f t="shared" si="3"/>
        <v>-0.31996417511305647</v>
      </c>
    </row>
    <row r="11" spans="1:12" x14ac:dyDescent="0.3">
      <c r="A11" t="s">
        <v>17</v>
      </c>
      <c r="B11" s="19">
        <v>1480</v>
      </c>
      <c r="C11" s="9">
        <v>855</v>
      </c>
      <c r="D11" s="9">
        <v>582</v>
      </c>
      <c r="E11" s="13">
        <f t="shared" si="0"/>
        <v>0.40501043841336115</v>
      </c>
      <c r="F11" s="3">
        <v>635</v>
      </c>
      <c r="G11" s="3">
        <v>504</v>
      </c>
      <c r="H11" s="13">
        <f t="shared" si="1"/>
        <v>0.44249341527655839</v>
      </c>
      <c r="I11" s="8">
        <v>220</v>
      </c>
      <c r="J11" s="9">
        <v>78</v>
      </c>
      <c r="K11" s="13">
        <f t="shared" si="2"/>
        <v>0.26174496644295303</v>
      </c>
      <c r="L11" s="15">
        <f t="shared" si="3"/>
        <v>-0.18074844883360536</v>
      </c>
    </row>
    <row r="12" spans="1:12" x14ac:dyDescent="0.3">
      <c r="A12" t="s">
        <v>18</v>
      </c>
      <c r="B12" s="19">
        <v>999</v>
      </c>
      <c r="C12" s="9">
        <v>345</v>
      </c>
      <c r="D12" s="9">
        <v>623</v>
      </c>
      <c r="E12" s="13">
        <f t="shared" si="0"/>
        <v>0.64359504132231404</v>
      </c>
      <c r="F12" s="3">
        <v>220</v>
      </c>
      <c r="G12" s="3">
        <v>559</v>
      </c>
      <c r="H12" s="13">
        <f t="shared" si="1"/>
        <v>0.71758664955070606</v>
      </c>
      <c r="I12" s="8">
        <v>125</v>
      </c>
      <c r="J12" s="9">
        <v>64</v>
      </c>
      <c r="K12" s="13">
        <f t="shared" si="2"/>
        <v>0.33862433862433861</v>
      </c>
      <c r="L12" s="15">
        <f t="shared" si="3"/>
        <v>-0.37896231092636745</v>
      </c>
    </row>
    <row r="13" spans="1:12" x14ac:dyDescent="0.3">
      <c r="A13" t="s">
        <v>19</v>
      </c>
      <c r="B13" s="19">
        <v>738</v>
      </c>
      <c r="C13" s="9">
        <v>173</v>
      </c>
      <c r="D13" s="9">
        <v>544</v>
      </c>
      <c r="E13" s="13">
        <f t="shared" si="0"/>
        <v>0.75871687587168757</v>
      </c>
      <c r="F13" s="3">
        <v>101</v>
      </c>
      <c r="G13" s="3">
        <v>418</v>
      </c>
      <c r="H13" s="13">
        <f t="shared" si="1"/>
        <v>0.80539499036608864</v>
      </c>
      <c r="I13" s="8">
        <v>72</v>
      </c>
      <c r="J13" s="9">
        <v>126</v>
      </c>
      <c r="K13" s="13">
        <f t="shared" si="2"/>
        <v>0.63636363636363635</v>
      </c>
      <c r="L13" s="15">
        <f t="shared" si="3"/>
        <v>-0.16903135400245228</v>
      </c>
    </row>
    <row r="14" spans="1:12" x14ac:dyDescent="0.3">
      <c r="A14" t="s">
        <v>20</v>
      </c>
      <c r="B14" s="19">
        <v>2403</v>
      </c>
      <c r="C14" s="9">
        <v>901</v>
      </c>
      <c r="D14" s="9">
        <v>1440</v>
      </c>
      <c r="E14" s="13">
        <f t="shared" si="0"/>
        <v>0.61512174284493804</v>
      </c>
      <c r="F14" s="3">
        <v>611</v>
      </c>
      <c r="G14" s="3">
        <v>1257</v>
      </c>
      <c r="H14" s="13">
        <f t="shared" si="1"/>
        <v>0.67291220556745179</v>
      </c>
      <c r="I14" s="8">
        <v>290</v>
      </c>
      <c r="J14" s="9">
        <v>183</v>
      </c>
      <c r="K14" s="13">
        <f t="shared" si="2"/>
        <v>0.386892177589852</v>
      </c>
      <c r="L14" s="15">
        <f t="shared" si="3"/>
        <v>-0.28602002797759979</v>
      </c>
    </row>
    <row r="15" spans="1:12" x14ac:dyDescent="0.3">
      <c r="A15" t="s">
        <v>21</v>
      </c>
      <c r="B15" s="19">
        <v>3932</v>
      </c>
      <c r="C15" s="9">
        <v>1332</v>
      </c>
      <c r="D15" s="9">
        <v>2482</v>
      </c>
      <c r="E15" s="13">
        <f t="shared" si="0"/>
        <v>0.65076035658101727</v>
      </c>
      <c r="F15" s="3">
        <v>836</v>
      </c>
      <c r="G15" s="3">
        <v>2153</v>
      </c>
      <c r="H15" s="13">
        <f t="shared" si="1"/>
        <v>0.72030779524924726</v>
      </c>
      <c r="I15" s="8">
        <v>496</v>
      </c>
      <c r="J15" s="9">
        <v>329</v>
      </c>
      <c r="K15" s="13">
        <f t="shared" si="2"/>
        <v>0.3987878787878788</v>
      </c>
      <c r="L15" s="15">
        <f t="shared" si="3"/>
        <v>-0.32151991646136846</v>
      </c>
    </row>
    <row r="16" spans="1:12" x14ac:dyDescent="0.3">
      <c r="A16" t="s">
        <v>22</v>
      </c>
      <c r="B16" s="19">
        <v>2915</v>
      </c>
      <c r="C16" s="9">
        <v>1210</v>
      </c>
      <c r="D16" s="9">
        <v>1618</v>
      </c>
      <c r="E16" s="13">
        <f t="shared" si="0"/>
        <v>0.57213578500707218</v>
      </c>
      <c r="F16" s="3">
        <v>867</v>
      </c>
      <c r="G16" s="3">
        <v>1400</v>
      </c>
      <c r="H16" s="13">
        <f t="shared" si="1"/>
        <v>0.61755624172915746</v>
      </c>
      <c r="I16" s="8">
        <v>343</v>
      </c>
      <c r="J16" s="9">
        <v>218</v>
      </c>
      <c r="K16" s="13">
        <f t="shared" si="2"/>
        <v>0.38859180035650626</v>
      </c>
      <c r="L16" s="15">
        <f t="shared" si="3"/>
        <v>-0.22896444137265121</v>
      </c>
    </row>
    <row r="17" spans="1:19" x14ac:dyDescent="0.3">
      <c r="A17" t="s">
        <v>23</v>
      </c>
      <c r="B17" s="19">
        <v>3180</v>
      </c>
      <c r="C17" s="9">
        <v>862</v>
      </c>
      <c r="D17" s="9">
        <v>2229</v>
      </c>
      <c r="E17" s="13">
        <f t="shared" si="0"/>
        <v>0.72112584923972822</v>
      </c>
      <c r="F17" s="3">
        <v>573</v>
      </c>
      <c r="G17" s="3">
        <v>1957</v>
      </c>
      <c r="H17" s="13">
        <f t="shared" si="1"/>
        <v>0.7735177865612648</v>
      </c>
      <c r="I17" s="8">
        <v>289</v>
      </c>
      <c r="J17" s="9">
        <v>272</v>
      </c>
      <c r="K17" s="13">
        <f t="shared" si="2"/>
        <v>0.48484848484848486</v>
      </c>
      <c r="L17" s="15">
        <f t="shared" si="3"/>
        <v>-0.28866930171277994</v>
      </c>
    </row>
    <row r="18" spans="1:19" x14ac:dyDescent="0.3">
      <c r="A18" t="s">
        <v>24</v>
      </c>
      <c r="B18" s="19">
        <v>774</v>
      </c>
      <c r="C18" s="9">
        <v>324</v>
      </c>
      <c r="D18" s="9">
        <v>426</v>
      </c>
      <c r="E18" s="13">
        <f t="shared" si="0"/>
        <v>0.56799999999999995</v>
      </c>
      <c r="F18" s="3">
        <v>192</v>
      </c>
      <c r="G18" s="3">
        <v>338</v>
      </c>
      <c r="H18" s="13">
        <f t="shared" si="1"/>
        <v>0.63773584905660374</v>
      </c>
      <c r="I18" s="8">
        <v>132</v>
      </c>
      <c r="J18" s="9">
        <v>88</v>
      </c>
      <c r="K18" s="13">
        <f t="shared" si="2"/>
        <v>0.4</v>
      </c>
      <c r="L18" s="15">
        <f t="shared" si="3"/>
        <v>-0.23773584905660372</v>
      </c>
    </row>
    <row r="19" spans="1:19" x14ac:dyDescent="0.3">
      <c r="A19" t="s">
        <v>25</v>
      </c>
      <c r="B19" s="19">
        <v>2819</v>
      </c>
      <c r="C19" s="9">
        <v>622</v>
      </c>
      <c r="D19" s="9">
        <v>2119</v>
      </c>
      <c r="E19" s="13">
        <f t="shared" si="0"/>
        <v>0.77307551988325429</v>
      </c>
      <c r="F19" s="3">
        <v>404</v>
      </c>
      <c r="G19" s="3">
        <v>1853</v>
      </c>
      <c r="H19" s="13">
        <f t="shared" si="1"/>
        <v>0.82100132919805047</v>
      </c>
      <c r="I19" s="8">
        <v>218</v>
      </c>
      <c r="J19" s="9">
        <v>266</v>
      </c>
      <c r="K19" s="13">
        <f t="shared" si="2"/>
        <v>0.54958677685950408</v>
      </c>
      <c r="L19" s="15">
        <f t="shared" si="3"/>
        <v>-0.27141455233854639</v>
      </c>
    </row>
    <row r="20" spans="1:19" x14ac:dyDescent="0.3">
      <c r="A20" t="s">
        <v>26</v>
      </c>
      <c r="B20" s="19">
        <v>2089</v>
      </c>
      <c r="C20" s="9">
        <v>397</v>
      </c>
      <c r="D20" s="9">
        <v>1630</v>
      </c>
      <c r="E20" s="13">
        <f t="shared" si="0"/>
        <v>0.80414405525407007</v>
      </c>
      <c r="F20" s="3">
        <v>248</v>
      </c>
      <c r="G20" s="3">
        <v>1459</v>
      </c>
      <c r="H20" s="13">
        <f t="shared" si="1"/>
        <v>0.85471587580550679</v>
      </c>
      <c r="I20" s="8">
        <v>149</v>
      </c>
      <c r="J20" s="9">
        <v>171</v>
      </c>
      <c r="K20" s="13">
        <f t="shared" si="2"/>
        <v>0.53437500000000004</v>
      </c>
      <c r="L20" s="15">
        <f t="shared" si="3"/>
        <v>-0.32034087580550674</v>
      </c>
    </row>
    <row r="21" spans="1:19" x14ac:dyDescent="0.3">
      <c r="A21" t="s">
        <v>27</v>
      </c>
      <c r="B21" s="19">
        <v>681</v>
      </c>
      <c r="C21" s="9">
        <v>146</v>
      </c>
      <c r="D21" s="9">
        <v>520</v>
      </c>
      <c r="E21" s="13">
        <f t="shared" si="0"/>
        <v>0.78078078078078073</v>
      </c>
      <c r="F21" s="3">
        <v>82</v>
      </c>
      <c r="G21" s="3">
        <v>473</v>
      </c>
      <c r="H21" s="13">
        <f t="shared" si="1"/>
        <v>0.85225225225225221</v>
      </c>
      <c r="I21" s="8">
        <v>64</v>
      </c>
      <c r="J21" s="9">
        <v>47</v>
      </c>
      <c r="K21" s="13">
        <f t="shared" si="2"/>
        <v>0.42342342342342343</v>
      </c>
      <c r="L21" s="15">
        <f t="shared" si="3"/>
        <v>-0.42882882882882878</v>
      </c>
    </row>
    <row r="22" spans="1:19" x14ac:dyDescent="0.3">
      <c r="A22" t="s">
        <v>28</v>
      </c>
      <c r="B22" s="19">
        <v>385</v>
      </c>
      <c r="C22" s="9">
        <v>101</v>
      </c>
      <c r="D22" s="9">
        <v>268</v>
      </c>
      <c r="E22" s="13">
        <f t="shared" si="0"/>
        <v>0.72628726287262868</v>
      </c>
      <c r="F22" s="3">
        <v>56</v>
      </c>
      <c r="G22" s="3">
        <v>239</v>
      </c>
      <c r="H22" s="13">
        <f t="shared" si="1"/>
        <v>0.81016949152542372</v>
      </c>
      <c r="I22" s="8">
        <v>45</v>
      </c>
      <c r="J22" s="9">
        <v>29</v>
      </c>
      <c r="K22" s="13">
        <f t="shared" si="2"/>
        <v>0.39189189189189189</v>
      </c>
      <c r="L22" s="15">
        <f t="shared" si="3"/>
        <v>-0.41827759963353184</v>
      </c>
    </row>
    <row r="23" spans="1:19" x14ac:dyDescent="0.3">
      <c r="A23" t="s">
        <v>29</v>
      </c>
      <c r="B23" s="19">
        <v>2697</v>
      </c>
      <c r="C23" s="9">
        <v>732</v>
      </c>
      <c r="D23" s="9">
        <v>1887</v>
      </c>
      <c r="E23" s="13">
        <f t="shared" si="0"/>
        <v>0.72050400916380297</v>
      </c>
      <c r="F23" s="3">
        <v>448</v>
      </c>
      <c r="G23" s="3">
        <v>1646</v>
      </c>
      <c r="H23" s="13">
        <f t="shared" si="1"/>
        <v>0.78605539637058264</v>
      </c>
      <c r="I23" s="8">
        <v>284</v>
      </c>
      <c r="J23" s="9">
        <v>241</v>
      </c>
      <c r="K23" s="13">
        <f t="shared" si="2"/>
        <v>0.45904761904761904</v>
      </c>
      <c r="L23" s="15">
        <f t="shared" si="3"/>
        <v>-0.3270077773229636</v>
      </c>
    </row>
    <row r="24" spans="1:19" x14ac:dyDescent="0.3">
      <c r="A24" t="s">
        <v>30</v>
      </c>
      <c r="B24" s="19">
        <v>2682</v>
      </c>
      <c r="C24" s="9">
        <v>1015</v>
      </c>
      <c r="D24" s="9">
        <v>1581</v>
      </c>
      <c r="E24" s="13">
        <f t="shared" si="0"/>
        <v>0.60901386748844377</v>
      </c>
      <c r="F24" s="3">
        <v>678</v>
      </c>
      <c r="G24" s="3">
        <v>1364</v>
      </c>
      <c r="H24" s="13">
        <f t="shared" si="1"/>
        <v>0.66797257590597459</v>
      </c>
      <c r="I24" s="8">
        <v>337</v>
      </c>
      <c r="J24" s="9">
        <v>217</v>
      </c>
      <c r="K24" s="13">
        <f t="shared" si="2"/>
        <v>0.39169675090252709</v>
      </c>
      <c r="L24" s="15">
        <f t="shared" si="3"/>
        <v>-0.27627582500344749</v>
      </c>
    </row>
    <row r="25" spans="1:19" x14ac:dyDescent="0.3">
      <c r="A25" t="s">
        <v>31</v>
      </c>
      <c r="B25" s="19">
        <v>358</v>
      </c>
      <c r="C25" s="9">
        <v>60</v>
      </c>
      <c r="D25" s="9">
        <v>281</v>
      </c>
      <c r="E25" s="13">
        <f t="shared" si="0"/>
        <v>0.82404692082111441</v>
      </c>
      <c r="F25" s="3">
        <v>36</v>
      </c>
      <c r="G25" s="3">
        <v>254</v>
      </c>
      <c r="H25" s="13">
        <f t="shared" si="1"/>
        <v>0.87586206896551722</v>
      </c>
      <c r="I25" s="8">
        <v>24</v>
      </c>
      <c r="J25" s="9">
        <v>27</v>
      </c>
      <c r="K25" s="13">
        <f t="shared" si="2"/>
        <v>0.52941176470588236</v>
      </c>
      <c r="L25" s="15">
        <f t="shared" si="3"/>
        <v>-0.34645030425963486</v>
      </c>
    </row>
    <row r="26" spans="1:19" x14ac:dyDescent="0.3">
      <c r="A26" t="s">
        <v>32</v>
      </c>
      <c r="B26" s="19">
        <v>278</v>
      </c>
      <c r="C26" s="9">
        <v>64</v>
      </c>
      <c r="D26" s="9">
        <v>207</v>
      </c>
      <c r="E26" s="13">
        <f t="shared" si="0"/>
        <v>0.76383763837638374</v>
      </c>
      <c r="F26" s="3">
        <v>36</v>
      </c>
      <c r="G26" s="3">
        <v>181</v>
      </c>
      <c r="H26" s="13">
        <f t="shared" si="1"/>
        <v>0.83410138248847931</v>
      </c>
      <c r="I26" s="8">
        <v>28</v>
      </c>
      <c r="J26" s="9">
        <v>26</v>
      </c>
      <c r="K26" s="13">
        <f t="shared" si="2"/>
        <v>0.48148148148148145</v>
      </c>
      <c r="L26" s="15">
        <f t="shared" si="3"/>
        <v>-0.35261990100699786</v>
      </c>
    </row>
    <row r="27" spans="1:19" x14ac:dyDescent="0.3">
      <c r="A27" t="s">
        <v>33</v>
      </c>
      <c r="B27" s="19">
        <v>2159</v>
      </c>
      <c r="C27" s="9">
        <v>391</v>
      </c>
      <c r="D27" s="9">
        <v>1709</v>
      </c>
      <c r="E27" s="13">
        <f t="shared" si="0"/>
        <v>0.81380952380952376</v>
      </c>
      <c r="F27" s="3">
        <v>249</v>
      </c>
      <c r="G27" s="3">
        <v>1530</v>
      </c>
      <c r="H27" s="13">
        <f t="shared" si="1"/>
        <v>0.8600337268128162</v>
      </c>
      <c r="I27" s="8">
        <v>142</v>
      </c>
      <c r="J27" s="9">
        <v>179</v>
      </c>
      <c r="K27" s="13">
        <f t="shared" si="2"/>
        <v>0.55763239875389403</v>
      </c>
      <c r="L27" s="15">
        <f t="shared" si="3"/>
        <v>-0.30240132805892217</v>
      </c>
    </row>
    <row r="28" spans="1:19" x14ac:dyDescent="0.3">
      <c r="A28" t="s">
        <v>34</v>
      </c>
      <c r="B28" s="19">
        <v>1686</v>
      </c>
      <c r="C28" s="9">
        <v>377</v>
      </c>
      <c r="D28" s="9">
        <v>1256</v>
      </c>
      <c r="E28" s="13">
        <f t="shared" si="0"/>
        <v>0.76913655848132267</v>
      </c>
      <c r="F28" s="3">
        <v>245</v>
      </c>
      <c r="G28" s="3">
        <v>1081</v>
      </c>
      <c r="H28" s="13">
        <f t="shared" si="1"/>
        <v>0.81523378582202111</v>
      </c>
      <c r="I28" s="8">
        <v>132</v>
      </c>
      <c r="J28" s="9">
        <v>175</v>
      </c>
      <c r="K28" s="13">
        <f t="shared" si="2"/>
        <v>0.57003257328990231</v>
      </c>
      <c r="L28" s="15">
        <f t="shared" si="3"/>
        <v>-0.2452012125321188</v>
      </c>
    </row>
    <row r="29" spans="1:19" x14ac:dyDescent="0.3">
      <c r="A29" t="s">
        <v>35</v>
      </c>
      <c r="B29" s="19">
        <v>1366</v>
      </c>
      <c r="C29" s="9">
        <v>347</v>
      </c>
      <c r="D29" s="9">
        <v>952</v>
      </c>
      <c r="E29" s="13">
        <f t="shared" si="0"/>
        <v>0.73287143956889911</v>
      </c>
      <c r="F29" s="3">
        <v>230</v>
      </c>
      <c r="G29" s="3">
        <v>833</v>
      </c>
      <c r="H29" s="13">
        <f t="shared" si="1"/>
        <v>0.78363123236124177</v>
      </c>
      <c r="I29" s="8">
        <v>117</v>
      </c>
      <c r="J29" s="9">
        <v>119</v>
      </c>
      <c r="K29" s="13">
        <f t="shared" si="2"/>
        <v>0.50423728813559321</v>
      </c>
      <c r="L29" s="15">
        <f t="shared" si="3"/>
        <v>-0.27939394422564856</v>
      </c>
    </row>
    <row r="30" spans="1:19" s="4" customFormat="1" x14ac:dyDescent="0.3">
      <c r="A30" s="4" t="s">
        <v>36</v>
      </c>
      <c r="B30" s="20">
        <f>SUM(B2:B29)</f>
        <v>53142</v>
      </c>
      <c r="C30" s="11">
        <f>SUM(C2:C29)</f>
        <v>17626</v>
      </c>
      <c r="D30" s="11">
        <f t="shared" ref="D30:J30" si="4">SUM(D2:D29)</f>
        <v>33871</v>
      </c>
      <c r="E30" s="14">
        <f t="shared" si="0"/>
        <v>0.65772763461949235</v>
      </c>
      <c r="F30" s="5">
        <f t="shared" si="4"/>
        <v>11790</v>
      </c>
      <c r="G30" s="5">
        <f t="shared" si="4"/>
        <v>29515</v>
      </c>
      <c r="H30" s="14">
        <f t="shared" si="1"/>
        <v>0.71456240164628981</v>
      </c>
      <c r="I30" s="10">
        <f t="shared" si="4"/>
        <v>5836</v>
      </c>
      <c r="J30" s="11">
        <f t="shared" si="4"/>
        <v>4356</v>
      </c>
      <c r="K30" s="14">
        <f t="shared" si="2"/>
        <v>0.42739403453689168</v>
      </c>
      <c r="L30" s="17">
        <f t="shared" si="3"/>
        <v>-0.28716836710939814</v>
      </c>
      <c r="Q30" s="5"/>
      <c r="R30" s="5"/>
      <c r="S30" s="5"/>
    </row>
    <row r="31" spans="1:19" x14ac:dyDescent="0.3">
      <c r="B31" s="19"/>
      <c r="D31" s="3">
        <f>D30+C30</f>
        <v>51497</v>
      </c>
      <c r="E31" s="13"/>
      <c r="G31" s="3">
        <f>G30+F30</f>
        <v>41305</v>
      </c>
      <c r="H31" s="15"/>
      <c r="I31" s="8"/>
      <c r="J31" s="3">
        <f>J30+I30</f>
        <v>10192</v>
      </c>
      <c r="K31" s="13"/>
    </row>
    <row r="32" spans="1:19" x14ac:dyDescent="0.3">
      <c r="A32" s="4" t="s">
        <v>41</v>
      </c>
      <c r="B32" s="5"/>
      <c r="C32" s="5"/>
      <c r="D32" s="5">
        <f>B30-D31</f>
        <v>1645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efg</dc:creator>
  <cp:lastModifiedBy>e</cp:lastModifiedBy>
  <dcterms:created xsi:type="dcterms:W3CDTF">2025-06-02T02:07:28Z</dcterms:created>
  <dcterms:modified xsi:type="dcterms:W3CDTF">2025-06-02T02:22:02Z</dcterms:modified>
</cp:coreProperties>
</file>