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g\Desktop\Pupils-per-Teacher\"/>
    </mc:Choice>
  </mc:AlternateContent>
  <xr:revisionPtr revIDLastSave="0" documentId="13_ncr:1_{53164DB7-4FD3-4228-830A-A6870E332DA5}" xr6:coauthVersionLast="47" xr6:coauthVersionMax="47" xr10:uidLastSave="{00000000-0000-0000-0000-000000000000}"/>
  <bookViews>
    <workbookView xWindow="48708" yWindow="2172" windowWidth="16164" windowHeight="11148" xr2:uid="{00000000-000D-0000-FFFF-FFFF00000000}"/>
  </bookViews>
  <sheets>
    <sheet name="Raw" sheetId="1" r:id="rId1"/>
    <sheet name="Staff with Deltas" sheetId="4" r:id="rId2"/>
    <sheet name="PK12 FTE Ratio With Deltas" sheetId="3" r:id="rId3"/>
  </sheets>
  <definedNames>
    <definedName name="_xlnm._FilterDatabase" localSheetId="2" hidden="1">'PK12 FTE Ratio With Deltas'!$A$1:$K$16</definedName>
    <definedName name="_xlnm._FilterDatabase" localSheetId="0" hidden="1">Raw!$A$1:$G$16</definedName>
    <definedName name="_xlnm._FilterDatabase" localSheetId="1" hidden="1">'Staff with Deltas'!$A$1:$I$16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4" l="1"/>
  <c r="J5" i="4"/>
  <c r="H5" i="4"/>
  <c r="G5" i="4"/>
  <c r="E5" i="4"/>
  <c r="D5" i="4"/>
  <c r="J16" i="4"/>
  <c r="K16" i="4" s="1"/>
  <c r="J15" i="4"/>
  <c r="K15" i="4" s="1"/>
  <c r="J14" i="4"/>
  <c r="K14" i="4" s="1"/>
  <c r="J13" i="4"/>
  <c r="K13" i="4" s="1"/>
  <c r="J8" i="4"/>
  <c r="K8" i="4" s="1"/>
  <c r="J7" i="4"/>
  <c r="K7" i="4" s="1"/>
  <c r="J12" i="4"/>
  <c r="K12" i="4" s="1"/>
  <c r="J11" i="4"/>
  <c r="K11" i="4" s="1"/>
  <c r="J3" i="4"/>
  <c r="K3" i="4" s="1"/>
  <c r="J6" i="4"/>
  <c r="K6" i="4" s="1"/>
  <c r="J9" i="4"/>
  <c r="K9" i="4" s="1"/>
  <c r="J10" i="4"/>
  <c r="K10" i="4" s="1"/>
  <c r="J4" i="4"/>
  <c r="K4" i="4" s="1"/>
  <c r="G16" i="4"/>
  <c r="H16" i="4" s="1"/>
  <c r="G15" i="4"/>
  <c r="H15" i="4" s="1"/>
  <c r="G14" i="4"/>
  <c r="H14" i="4" s="1"/>
  <c r="G13" i="4"/>
  <c r="H13" i="4" s="1"/>
  <c r="G8" i="4"/>
  <c r="H8" i="4" s="1"/>
  <c r="G7" i="4"/>
  <c r="H7" i="4" s="1"/>
  <c r="G12" i="4"/>
  <c r="H12" i="4" s="1"/>
  <c r="G11" i="4"/>
  <c r="H11" i="4" s="1"/>
  <c r="G3" i="4"/>
  <c r="H3" i="4" s="1"/>
  <c r="G6" i="4"/>
  <c r="H6" i="4" s="1"/>
  <c r="G9" i="4"/>
  <c r="H9" i="4" s="1"/>
  <c r="G10" i="4"/>
  <c r="H10" i="4" s="1"/>
  <c r="G4" i="4"/>
  <c r="H4" i="4" s="1"/>
  <c r="E16" i="4"/>
  <c r="E3" i="4"/>
  <c r="E6" i="4"/>
  <c r="E9" i="4"/>
  <c r="E10" i="4"/>
  <c r="E4" i="4"/>
  <c r="D16" i="4"/>
  <c r="D15" i="4"/>
  <c r="E15" i="4" s="1"/>
  <c r="D14" i="4"/>
  <c r="E14" i="4" s="1"/>
  <c r="D13" i="4"/>
  <c r="E13" i="4" s="1"/>
  <c r="D8" i="4"/>
  <c r="E8" i="4" s="1"/>
  <c r="D7" i="4"/>
  <c r="E7" i="4" s="1"/>
  <c r="D12" i="4"/>
  <c r="E12" i="4" s="1"/>
  <c r="D11" i="4"/>
  <c r="E11" i="4" s="1"/>
  <c r="D3" i="4"/>
  <c r="D6" i="4"/>
  <c r="D9" i="4"/>
  <c r="D10" i="4"/>
  <c r="D4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" i="3"/>
  <c r="G3" i="3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</calcChain>
</file>

<file path=xl/sharedStrings.xml><?xml version="1.0" encoding="utf-8"?>
<sst xmlns="http://schemas.openxmlformats.org/spreadsheetml/2006/main" count="74" uniqueCount="24">
  <si>
    <t>BeginYear</t>
  </si>
  <si>
    <t>SchoolYear</t>
  </si>
  <si>
    <t>FTE</t>
  </si>
  <si>
    <t>PupilTeacherRatio</t>
  </si>
  <si>
    <t>LicensedPersonnel</t>
  </si>
  <si>
    <t>SpecialEd</t>
  </si>
  <si>
    <t>PK12Teachers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</si>
  <si>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</si>
  <si>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</si>
  <si>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</si>
  <si>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</si>
  <si>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</si>
  <si>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</si>
  <si>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</si>
  <si>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</si>
  <si>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</si>
  <si>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</si>
  <si>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</si>
  <si>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</si>
  <si>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</si>
  <si>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</si>
  <si>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</si>
  <si>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Change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</si>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</sst>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165" fontId="0" fillId="0" borderId="1" xfId="0" applyNumberFormat="1" applyBorder="1"/>
    <xf numFmtId="10" fontId="0" fillId="0" borderId="2" xfId="0" applyNumberFormat="1" applyBorder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0" fontId="2" fillId="0" borderId="2" xfId="0" applyNumberFormat="1" applyFont="1" applyBorder="1"/>
    <xf numFmtId="165" fontId="2" fillId="0" borderId="0" xfId="0" applyNumberFormat="1" applyFont="1"/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0" fontId="0" fillId="0" borderId="0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2" fillId="0" borderId="0" xfId="0" applyNumberFormat="1" applyFont="1" applyBorder="1"/>
    <xf numFmtId="1" fontId="3" fillId="0" borderId="0" xfId="0" applyNumberFormat="1" applyFont="1"/>
    <xf numFmtId="10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K15" sqref="K15"/>
    </sheetView>
  </sheetViews>
  <sheetFormatPr defaultRowHeight="14.4" x14ac:dyDescent="0.3"/>
  <cols>
    <col min="1" max="1" width="10.33203125" style="2" bestFit="1" customWidth="1"/>
    <col min="2" max="2" width="10.33203125" bestFit="1" customWidth="1"/>
    <col min="3" max="3" width="16.6640625" style="7" bestFit="1" customWidth="1"/>
    <col min="4" max="4" width="9" style="8" bestFit="1" customWidth="1"/>
    <col min="5" max="5" width="12.6640625" style="4" bestFit="1" customWidth="1"/>
    <col min="6" max="6" width="7.44140625" style="4" bestFit="1" customWidth="1"/>
    <col min="7" max="7" width="16.33203125" style="11" bestFit="1" customWidth="1"/>
  </cols>
  <sheetData>
    <row r="1" spans="1:7" s="1" customFormat="1" x14ac:dyDescent="0.3">
      <c r="A1" s="1" t="s">
        <v>0</v>
      </c>
      <c r="B1" s="1" t="s">
        <v>1</v>
      </c>
      <c r="C1" s="5" t="s">
        <v>4</v>
      </c>
      <c r="D1" s="6" t="s">
        <v>5</v>
      </c>
      <c r="E1" s="3" t="s">
        <v>6</v>
      </c>
      <c r="F1" s="3" t="s">
        <v>2</v>
      </c>
      <c r="G1" s="13" t="s">
        <v>3</v>
      </c>
    </row>
    <row r="2" spans="1:7" x14ac:dyDescent="0.3">
      <c r="A2" s="2">
        <v>39264</v>
      </c>
      <c r="B2" t="s">
        <v>7</v>
      </c>
      <c r="C2" s="7">
        <v>42013.1</v>
      </c>
      <c r="D2" s="8">
        <v>3857.6</v>
      </c>
      <c r="E2" s="4">
        <v>31100.1</v>
      </c>
      <c r="F2" s="4">
        <v>446874</v>
      </c>
      <c r="G2" s="11">
        <v>14.36889270452507</v>
      </c>
    </row>
    <row r="3" spans="1:7" x14ac:dyDescent="0.3">
      <c r="A3" s="2">
        <v>39630</v>
      </c>
      <c r="B3" t="s">
        <v>8</v>
      </c>
      <c r="C3" s="7">
        <v>42534.9</v>
      </c>
      <c r="D3" s="8">
        <v>3958.2</v>
      </c>
      <c r="E3" s="4">
        <v>31477.7</v>
      </c>
      <c r="F3" s="4">
        <v>447705.59999999998</v>
      </c>
      <c r="G3" s="11">
        <v>14.222945132585931</v>
      </c>
    </row>
    <row r="4" spans="1:7" x14ac:dyDescent="0.3">
      <c r="A4" s="2">
        <v>39995</v>
      </c>
      <c r="B4" t="s">
        <v>9</v>
      </c>
      <c r="C4" s="7">
        <v>41709.800000000003</v>
      </c>
      <c r="D4" s="8">
        <v>3921.1</v>
      </c>
      <c r="E4" s="4">
        <v>31024</v>
      </c>
      <c r="F4" s="4">
        <v>453362.3</v>
      </c>
      <c r="G4" s="11">
        <v>14.6132768179474</v>
      </c>
    </row>
    <row r="5" spans="1:7" x14ac:dyDescent="0.3">
      <c r="A5" s="2">
        <v>40360</v>
      </c>
      <c r="B5" t="s">
        <v>10</v>
      </c>
      <c r="C5" s="7">
        <v>41991.9</v>
      </c>
      <c r="D5" s="8">
        <v>3841.4</v>
      </c>
      <c r="E5" s="4">
        <v>31232.6</v>
      </c>
      <c r="F5" s="4">
        <v>454864.1</v>
      </c>
      <c r="G5" s="11">
        <v>14.563760301736011</v>
      </c>
    </row>
    <row r="6" spans="1:7" x14ac:dyDescent="0.3">
      <c r="A6" s="2">
        <v>40725</v>
      </c>
      <c r="B6" t="s">
        <v>11</v>
      </c>
      <c r="C6" s="7">
        <v>40970.5</v>
      </c>
      <c r="D6" s="8">
        <v>3955.1</v>
      </c>
      <c r="E6" s="4">
        <v>30119.7</v>
      </c>
      <c r="F6" s="4">
        <v>456000.5</v>
      </c>
      <c r="G6" s="11">
        <v>15.13960962426585</v>
      </c>
    </row>
    <row r="7" spans="1:7" x14ac:dyDescent="0.3">
      <c r="A7" s="2">
        <v>41091</v>
      </c>
      <c r="B7" t="s">
        <v>12</v>
      </c>
      <c r="C7" s="7">
        <v>41422.400000000001</v>
      </c>
      <c r="D7" s="8">
        <v>3992.4</v>
      </c>
      <c r="E7" s="4">
        <v>30406.5</v>
      </c>
      <c r="F7" s="4">
        <v>457896.6</v>
      </c>
      <c r="G7" s="11">
        <v>15.05916826994228</v>
      </c>
    </row>
    <row r="8" spans="1:7" x14ac:dyDescent="0.3">
      <c r="A8" s="2">
        <v>41456</v>
      </c>
      <c r="B8" t="s">
        <v>13</v>
      </c>
      <c r="C8" s="7">
        <v>41900.199999999997</v>
      </c>
      <c r="D8" s="8">
        <v>4121.8999999999996</v>
      </c>
      <c r="E8" s="4">
        <v>30650.9</v>
      </c>
      <c r="F8" s="4">
        <v>461088.3</v>
      </c>
      <c r="G8" s="11">
        <v>15.04322222185972</v>
      </c>
    </row>
    <row r="9" spans="1:7" x14ac:dyDescent="0.3">
      <c r="A9" s="2">
        <v>41821</v>
      </c>
      <c r="B9" t="s">
        <v>14</v>
      </c>
      <c r="C9" s="7">
        <v>41974.8</v>
      </c>
      <c r="D9" s="8">
        <v>3949.3</v>
      </c>
      <c r="E9" s="4">
        <v>30868</v>
      </c>
      <c r="F9" s="4">
        <v>463266.4</v>
      </c>
      <c r="G9" s="11">
        <v>15.00798237657121</v>
      </c>
    </row>
    <row r="10" spans="1:7" x14ac:dyDescent="0.3">
      <c r="A10" s="2">
        <v>42186</v>
      </c>
      <c r="B10" t="s">
        <v>15</v>
      </c>
      <c r="C10" s="7">
        <v>41404.9</v>
      </c>
      <c r="D10" s="8">
        <v>3927.5</v>
      </c>
      <c r="E10" s="4">
        <v>30412.6</v>
      </c>
      <c r="F10" s="4">
        <v>463167.7</v>
      </c>
      <c r="G10" s="11">
        <v>15.229467391804709</v>
      </c>
    </row>
    <row r="11" spans="1:7" x14ac:dyDescent="0.3">
      <c r="A11" s="2">
        <v>42552</v>
      </c>
      <c r="B11" t="s">
        <v>16</v>
      </c>
      <c r="C11" s="7">
        <v>41459.199999999997</v>
      </c>
      <c r="D11" s="8">
        <v>3974.6</v>
      </c>
      <c r="E11" s="4">
        <v>30431.1</v>
      </c>
      <c r="F11" s="4">
        <v>460095.6</v>
      </c>
      <c r="G11" s="11">
        <v>15.1192562871536</v>
      </c>
    </row>
    <row r="12" spans="1:7" x14ac:dyDescent="0.3">
      <c r="A12" s="2">
        <v>42917</v>
      </c>
      <c r="B12" t="s">
        <v>17</v>
      </c>
      <c r="C12" s="7">
        <v>42127.5</v>
      </c>
      <c r="D12" s="8">
        <v>3977.2</v>
      </c>
      <c r="E12" s="4">
        <v>30974</v>
      </c>
      <c r="F12" s="4">
        <v>476672.6</v>
      </c>
      <c r="G12" s="11">
        <v>15.389442758442559</v>
      </c>
    </row>
    <row r="13" spans="1:7" x14ac:dyDescent="0.3">
      <c r="A13" s="2">
        <v>43282</v>
      </c>
      <c r="B13" t="s">
        <v>18</v>
      </c>
      <c r="C13" s="7">
        <v>42866.5</v>
      </c>
      <c r="D13" s="8">
        <v>4125.1000000000004</v>
      </c>
      <c r="E13" s="4">
        <v>31158.6</v>
      </c>
      <c r="F13" s="4">
        <v>476481.7</v>
      </c>
      <c r="G13" s="11">
        <v>15.292140853568521</v>
      </c>
    </row>
    <row r="14" spans="1:7" x14ac:dyDescent="0.3">
      <c r="A14" s="2">
        <v>43647</v>
      </c>
      <c r="B14" t="s">
        <v>19</v>
      </c>
      <c r="C14" s="7">
        <v>43305.4</v>
      </c>
      <c r="D14" s="8">
        <v>4187.8999999999996</v>
      </c>
      <c r="E14" s="4">
        <v>31337.200000000001</v>
      </c>
      <c r="F14" s="4">
        <v>476454.3</v>
      </c>
      <c r="G14" s="11">
        <v>15.204112045747539</v>
      </c>
    </row>
    <row r="15" spans="1:7" x14ac:dyDescent="0.3">
      <c r="A15" s="2">
        <v>44013</v>
      </c>
      <c r="B15" t="s">
        <v>20</v>
      </c>
      <c r="C15" s="7">
        <v>43516.4</v>
      </c>
      <c r="D15" s="8">
        <v>4236.8</v>
      </c>
      <c r="E15" s="4">
        <v>31340.1</v>
      </c>
      <c r="F15" s="4">
        <v>462543.2</v>
      </c>
      <c r="G15" s="11">
        <v>14.75882974208761</v>
      </c>
    </row>
    <row r="16" spans="1:7" x14ac:dyDescent="0.3">
      <c r="A16" s="2">
        <v>44378</v>
      </c>
      <c r="B16" t="s">
        <v>21</v>
      </c>
      <c r="C16" s="7">
        <v>44220.800000000003</v>
      </c>
      <c r="D16" s="8">
        <v>4470.5</v>
      </c>
      <c r="E16" s="4">
        <v>31253.599999999999</v>
      </c>
      <c r="F16" s="4">
        <v>463662.4</v>
      </c>
      <c r="G16" s="11">
        <v>14.835487751810991</v>
      </c>
    </row>
  </sheetData>
  <sortState xmlns:xlrd2="http://schemas.microsoft.com/office/spreadsheetml/2017/richdata2" ref="A2:G16">
    <sortCondition ref="B2:B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D25-A782-4A0D-ACB2-4AF11BAB2C83}">
  <dimension ref="A1:L16"/>
  <sheetViews>
    <sheetView topLeftCell="B1" workbookViewId="0">
      <selection activeCell="P13" sqref="P13"/>
    </sheetView>
  </sheetViews>
  <sheetFormatPr defaultRowHeight="14.4" x14ac:dyDescent="0.3"/>
  <cols>
    <col min="1" max="1" width="10.33203125" style="2" bestFit="1" customWidth="1"/>
    <col min="2" max="2" width="10.33203125" bestFit="1" customWidth="1"/>
    <col min="3" max="3" width="16.6640625" style="7" bestFit="1" customWidth="1"/>
    <col min="4" max="4" width="7.33203125" style="21" bestFit="1" customWidth="1"/>
    <col min="5" max="5" width="6.6640625" style="21" bestFit="1" customWidth="1"/>
    <col min="6" max="6" width="9" style="7" bestFit="1" customWidth="1"/>
    <col min="7" max="7" width="7.33203125" style="21" bestFit="1" customWidth="1"/>
    <col min="8" max="8" width="6.6640625" style="8" bestFit="1" customWidth="1"/>
    <col min="9" max="9" width="12.6640625" style="4" bestFit="1" customWidth="1"/>
    <col min="10" max="10" width="7.33203125" bestFit="1" customWidth="1"/>
    <col min="11" max="11" width="6.6640625" bestFit="1" customWidth="1"/>
    <col min="12" max="12" width="8.88671875" style="24"/>
  </cols>
  <sheetData>
    <row r="1" spans="1:12" s="1" customFormat="1" x14ac:dyDescent="0.3">
      <c r="A1" s="1" t="s">
        <v>0</v>
      </c>
      <c r="B1" s="1" t="s">
        <v>1</v>
      </c>
      <c r="C1" s="5" t="s">
        <v>4</v>
      </c>
      <c r="D1" s="20" t="s">
        <v>22</v>
      </c>
      <c r="E1" s="20" t="s">
        <v>23</v>
      </c>
      <c r="F1" s="5" t="s">
        <v>5</v>
      </c>
      <c r="G1" s="20" t="s">
        <v>22</v>
      </c>
      <c r="H1" s="6" t="s">
        <v>23</v>
      </c>
      <c r="I1" s="3" t="s">
        <v>6</v>
      </c>
      <c r="J1" s="1" t="s">
        <v>22</v>
      </c>
      <c r="K1" s="1" t="s">
        <v>23</v>
      </c>
      <c r="L1" s="23"/>
    </row>
    <row r="2" spans="1:12" x14ac:dyDescent="0.3">
      <c r="A2" s="2">
        <v>39264</v>
      </c>
      <c r="B2" t="s">
        <v>7</v>
      </c>
      <c r="C2" s="7">
        <v>42013.1</v>
      </c>
      <c r="D2" s="16"/>
      <c r="E2" s="22"/>
      <c r="F2" s="7">
        <v>3857.6</v>
      </c>
      <c r="G2" s="16"/>
      <c r="H2" s="12"/>
      <c r="I2" s="4">
        <v>31100.1</v>
      </c>
      <c r="J2" s="17"/>
      <c r="K2" s="25"/>
    </row>
    <row r="3" spans="1:12" x14ac:dyDescent="0.3">
      <c r="A3" s="2">
        <v>39630</v>
      </c>
      <c r="B3" t="s">
        <v>8</v>
      </c>
      <c r="C3" s="7">
        <v>42534.9</v>
      </c>
      <c r="D3" s="16">
        <f>C3-C2</f>
        <v>521.80000000000291</v>
      </c>
      <c r="E3" s="12">
        <f>D3/C2</f>
        <v>1.2419935686726353E-2</v>
      </c>
      <c r="F3" s="7">
        <v>3958.2</v>
      </c>
      <c r="G3" s="16">
        <f>F3-F2</f>
        <v>100.59999999999991</v>
      </c>
      <c r="H3" s="12">
        <f>G3/F2</f>
        <v>2.607839070924925E-2</v>
      </c>
      <c r="I3" s="4">
        <v>31477.7</v>
      </c>
      <c r="J3" s="16">
        <f>I3-I2</f>
        <v>377.60000000000218</v>
      </c>
      <c r="K3" s="22">
        <f>J3/I2</f>
        <v>1.2141440059678335E-2</v>
      </c>
    </row>
    <row r="4" spans="1:12" x14ac:dyDescent="0.3">
      <c r="A4" s="2">
        <v>39995</v>
      </c>
      <c r="B4" t="s">
        <v>9</v>
      </c>
      <c r="C4" s="7">
        <v>41709.800000000003</v>
      </c>
      <c r="D4" s="17">
        <f>C4-C3</f>
        <v>-825.09999999999854</v>
      </c>
      <c r="E4" s="18">
        <f>D4/C3</f>
        <v>-1.9398188311245554E-2</v>
      </c>
      <c r="F4" s="7">
        <v>3921.1</v>
      </c>
      <c r="G4" s="17">
        <f>F4-F3</f>
        <v>-37.099999999999909</v>
      </c>
      <c r="H4" s="18">
        <f>G4/F3</f>
        <v>-9.372947299277427E-3</v>
      </c>
      <c r="I4" s="4">
        <v>31024</v>
      </c>
      <c r="J4" s="17">
        <f>I4-I3</f>
        <v>-453.70000000000073</v>
      </c>
      <c r="K4" s="25">
        <f>J4/I3</f>
        <v>-1.4413378359918315E-2</v>
      </c>
    </row>
    <row r="5" spans="1:12" x14ac:dyDescent="0.3">
      <c r="A5" s="2">
        <v>40360</v>
      </c>
      <c r="B5" t="s">
        <v>10</v>
      </c>
      <c r="C5" s="7">
        <v>41991.9</v>
      </c>
      <c r="D5" s="16">
        <f>C5-C4</f>
        <v>282.09999999999854</v>
      </c>
      <c r="E5" s="12">
        <f>D5/C4</f>
        <v>6.7633985298418721E-3</v>
      </c>
      <c r="F5" s="7">
        <v>3841.4</v>
      </c>
      <c r="G5" s="17">
        <f>F5-F4</f>
        <v>-79.699999999999818</v>
      </c>
      <c r="H5" s="18">
        <f>G5/F4</f>
        <v>-2.0325928948509302E-2</v>
      </c>
      <c r="I5" s="4">
        <v>31232.6</v>
      </c>
      <c r="J5" s="16">
        <f>I5-I4</f>
        <v>208.59999999999854</v>
      </c>
      <c r="K5" s="22">
        <f>J5/I4</f>
        <v>6.7238267148013973E-3</v>
      </c>
    </row>
    <row r="6" spans="1:12" x14ac:dyDescent="0.3">
      <c r="A6" s="2">
        <v>40725</v>
      </c>
      <c r="B6" t="s">
        <v>11</v>
      </c>
      <c r="C6" s="7">
        <v>40970.5</v>
      </c>
      <c r="D6" s="17">
        <f>C6-C5</f>
        <v>-1021.4000000000015</v>
      </c>
      <c r="E6" s="18">
        <f>D6/C5</f>
        <v>-2.4323738625782625E-2</v>
      </c>
      <c r="F6" s="7">
        <v>3955.1</v>
      </c>
      <c r="G6" s="16">
        <f>F6-F5</f>
        <v>113.69999999999982</v>
      </c>
      <c r="H6" s="12">
        <f>G6/F5</f>
        <v>2.9598583849638104E-2</v>
      </c>
      <c r="I6" s="4">
        <v>30119.7</v>
      </c>
      <c r="J6" s="17">
        <f>I6-I5</f>
        <v>-1112.8999999999978</v>
      </c>
      <c r="K6" s="25">
        <f>J6/I5</f>
        <v>-3.5632640254093413E-2</v>
      </c>
    </row>
    <row r="7" spans="1:12" x14ac:dyDescent="0.3">
      <c r="A7" s="2">
        <v>41091</v>
      </c>
      <c r="B7" t="s">
        <v>12</v>
      </c>
      <c r="C7" s="7">
        <v>41422.400000000001</v>
      </c>
      <c r="D7" s="26">
        <f>C7-C6</f>
        <v>451.90000000000146</v>
      </c>
      <c r="E7" s="27">
        <f>D7/C6</f>
        <v>1.1029887357977117E-2</v>
      </c>
      <c r="F7" s="7">
        <v>3992.4</v>
      </c>
      <c r="G7" s="16">
        <f>F7-F6</f>
        <v>37.300000000000182</v>
      </c>
      <c r="H7" s="12">
        <f>G7/F6</f>
        <v>9.4308614194331831E-3</v>
      </c>
      <c r="I7" s="4">
        <v>30406.5</v>
      </c>
      <c r="J7" s="16">
        <f>I7-I6</f>
        <v>286.79999999999927</v>
      </c>
      <c r="K7" s="22">
        <f>J7/I6</f>
        <v>9.5220071913066622E-3</v>
      </c>
    </row>
    <row r="8" spans="1:12" x14ac:dyDescent="0.3">
      <c r="A8" s="2">
        <v>41456</v>
      </c>
      <c r="B8" t="s">
        <v>13</v>
      </c>
      <c r="C8" s="7">
        <v>41900.199999999997</v>
      </c>
      <c r="D8" s="16">
        <f>C8-C7</f>
        <v>477.79999999999563</v>
      </c>
      <c r="E8" s="12">
        <f>D8/C7</f>
        <v>1.1534821738962388E-2</v>
      </c>
      <c r="F8" s="7">
        <v>4121.8999999999996</v>
      </c>
      <c r="G8" s="16">
        <f>F8-F7</f>
        <v>129.49999999999955</v>
      </c>
      <c r="H8" s="12">
        <f>G8/F7</f>
        <v>3.2436629596232724E-2</v>
      </c>
      <c r="I8" s="4">
        <v>30650.9</v>
      </c>
      <c r="J8" s="16">
        <f>I8-I7</f>
        <v>244.40000000000146</v>
      </c>
      <c r="K8" s="22">
        <f>J8/I7</f>
        <v>8.0377550852614235E-3</v>
      </c>
    </row>
    <row r="9" spans="1:12" x14ac:dyDescent="0.3">
      <c r="A9" s="2">
        <v>41821</v>
      </c>
      <c r="B9" t="s">
        <v>14</v>
      </c>
      <c r="C9" s="7">
        <v>41974.8</v>
      </c>
      <c r="D9" s="16">
        <f>C9-C8</f>
        <v>74.600000000005821</v>
      </c>
      <c r="E9" s="12">
        <f>D9/C8</f>
        <v>1.7804210958421638E-3</v>
      </c>
      <c r="F9" s="7">
        <v>3949.3</v>
      </c>
      <c r="G9" s="17">
        <f>F9-F8</f>
        <v>-172.59999999999945</v>
      </c>
      <c r="H9" s="18">
        <f>G9/F8</f>
        <v>-4.1873893107547362E-2</v>
      </c>
      <c r="I9" s="4">
        <v>30868</v>
      </c>
      <c r="J9" s="16">
        <f>I9-I8</f>
        <v>217.09999999999854</v>
      </c>
      <c r="K9" s="22">
        <f>J9/I8</f>
        <v>7.0829894065100388E-3</v>
      </c>
    </row>
    <row r="10" spans="1:12" x14ac:dyDescent="0.3">
      <c r="A10" s="2">
        <v>42186</v>
      </c>
      <c r="B10" t="s">
        <v>15</v>
      </c>
      <c r="C10" s="7">
        <v>41404.9</v>
      </c>
      <c r="D10" s="17">
        <f>C10-C9</f>
        <v>-569.90000000000146</v>
      </c>
      <c r="E10" s="18">
        <f>D10/C9</f>
        <v>-1.3577193935408897E-2</v>
      </c>
      <c r="F10" s="7">
        <v>3927.5</v>
      </c>
      <c r="G10" s="17">
        <f>F10-F9</f>
        <v>-21.800000000000182</v>
      </c>
      <c r="H10" s="18">
        <f>G10/F9</f>
        <v>-5.5199655635176309E-3</v>
      </c>
      <c r="I10" s="4">
        <v>30412.6</v>
      </c>
      <c r="J10" s="17">
        <f>I10-I9</f>
        <v>-455.40000000000146</v>
      </c>
      <c r="K10" s="25">
        <f>J10/I9</f>
        <v>-1.4753142412854784E-2</v>
      </c>
    </row>
    <row r="11" spans="1:12" x14ac:dyDescent="0.3">
      <c r="A11" s="2">
        <v>42552</v>
      </c>
      <c r="B11" t="s">
        <v>16</v>
      </c>
      <c r="C11" s="7">
        <v>41459.199999999997</v>
      </c>
      <c r="D11" s="16">
        <f>C11-C10</f>
        <v>54.299999999995634</v>
      </c>
      <c r="E11" s="12">
        <f>D11/C10</f>
        <v>1.3114389842747026E-3</v>
      </c>
      <c r="F11" s="7">
        <v>3974.6</v>
      </c>
      <c r="G11" s="16">
        <f>F11-F10</f>
        <v>47.099999999999909</v>
      </c>
      <c r="H11" s="12">
        <f>G11/F10</f>
        <v>1.1992361553150836E-2</v>
      </c>
      <c r="I11" s="4">
        <v>30431.1</v>
      </c>
      <c r="J11" s="16">
        <f>I11-I10</f>
        <v>18.5</v>
      </c>
      <c r="K11" s="22">
        <f>J11/I10</f>
        <v>6.0830050702669286E-4</v>
      </c>
    </row>
    <row r="12" spans="1:12" x14ac:dyDescent="0.3">
      <c r="A12" s="2">
        <v>42917</v>
      </c>
      <c r="B12" t="s">
        <v>17</v>
      </c>
      <c r="C12" s="7">
        <v>42127.5</v>
      </c>
      <c r="D12" s="16">
        <f>C12-C11</f>
        <v>668.30000000000291</v>
      </c>
      <c r="E12" s="12">
        <f>D12/C11</f>
        <v>1.6119462025316528E-2</v>
      </c>
      <c r="F12" s="7">
        <v>3977.2</v>
      </c>
      <c r="G12" s="16">
        <f>F12-F11</f>
        <v>2.5999999999999091</v>
      </c>
      <c r="H12" s="12">
        <f>G12/F11</f>
        <v>6.541538771196873E-4</v>
      </c>
      <c r="I12" s="4">
        <v>30974</v>
      </c>
      <c r="J12" s="16">
        <f>I12-I11</f>
        <v>542.90000000000146</v>
      </c>
      <c r="K12" s="22">
        <f>J12/I11</f>
        <v>1.7840301533628474E-2</v>
      </c>
    </row>
    <row r="13" spans="1:12" x14ac:dyDescent="0.3">
      <c r="A13" s="2">
        <v>43282</v>
      </c>
      <c r="B13" t="s">
        <v>18</v>
      </c>
      <c r="C13" s="7">
        <v>42866.5</v>
      </c>
      <c r="D13" s="16">
        <f>C13-C12</f>
        <v>739</v>
      </c>
      <c r="E13" s="12">
        <f>D13/C12</f>
        <v>1.7541985638834492E-2</v>
      </c>
      <c r="F13" s="7">
        <v>4125.1000000000004</v>
      </c>
      <c r="G13" s="16">
        <f>F13-F12</f>
        <v>147.90000000000055</v>
      </c>
      <c r="H13" s="12">
        <f>G13/F12</f>
        <v>3.7186965704515879E-2</v>
      </c>
      <c r="I13" s="4">
        <v>31158.6</v>
      </c>
      <c r="J13" s="16">
        <f>I13-I12</f>
        <v>184.59999999999854</v>
      </c>
      <c r="K13" s="22">
        <f>J13/I12</f>
        <v>5.9598372828823703E-3</v>
      </c>
    </row>
    <row r="14" spans="1:12" x14ac:dyDescent="0.3">
      <c r="A14" s="2">
        <v>43647</v>
      </c>
      <c r="B14" t="s">
        <v>19</v>
      </c>
      <c r="C14" s="7">
        <v>43305.4</v>
      </c>
      <c r="D14" s="16">
        <f>C14-C13</f>
        <v>438.90000000000146</v>
      </c>
      <c r="E14" s="12">
        <f>D14/C13</f>
        <v>1.0238764536409584E-2</v>
      </c>
      <c r="F14" s="7">
        <v>4187.8999999999996</v>
      </c>
      <c r="G14" s="16">
        <f>F14-F13</f>
        <v>62.799999999999272</v>
      </c>
      <c r="H14" s="12">
        <f>G14/F13</f>
        <v>1.5223873360645625E-2</v>
      </c>
      <c r="I14" s="4">
        <v>31337.200000000001</v>
      </c>
      <c r="J14" s="16">
        <f>I14-I13</f>
        <v>178.60000000000218</v>
      </c>
      <c r="K14" s="22">
        <f>J14/I13</f>
        <v>5.7319648507956769E-3</v>
      </c>
    </row>
    <row r="15" spans="1:12" x14ac:dyDescent="0.3">
      <c r="A15" s="2">
        <v>44013</v>
      </c>
      <c r="B15" t="s">
        <v>20</v>
      </c>
      <c r="C15" s="7">
        <v>43516.4</v>
      </c>
      <c r="D15" s="16">
        <f>C15-C14</f>
        <v>211</v>
      </c>
      <c r="E15" s="12">
        <f>D15/C14</f>
        <v>4.8723715749075169E-3</v>
      </c>
      <c r="F15" s="7">
        <v>4236.8</v>
      </c>
      <c r="G15" s="16">
        <f>F15-F14</f>
        <v>48.900000000000546</v>
      </c>
      <c r="H15" s="12">
        <f>G15/F14</f>
        <v>1.1676496573461771E-2</v>
      </c>
      <c r="I15" s="4">
        <v>31340.1</v>
      </c>
      <c r="J15" s="16">
        <f>I15-I14</f>
        <v>2.8999999999978172</v>
      </c>
      <c r="K15" s="22">
        <f>J15/I14</f>
        <v>9.2541771440901455E-5</v>
      </c>
    </row>
    <row r="16" spans="1:12" x14ac:dyDescent="0.3">
      <c r="A16" s="2">
        <v>44378</v>
      </c>
      <c r="B16" t="s">
        <v>21</v>
      </c>
      <c r="C16" s="7">
        <v>44220.800000000003</v>
      </c>
      <c r="D16" s="16">
        <f>C16-C15</f>
        <v>704.40000000000146</v>
      </c>
      <c r="E16" s="12">
        <f>D16/C15</f>
        <v>1.6187000762930791E-2</v>
      </c>
      <c r="F16" s="7">
        <v>4470.5</v>
      </c>
      <c r="G16" s="16">
        <f>F16-F15</f>
        <v>233.69999999999982</v>
      </c>
      <c r="H16" s="12">
        <f>G16/F15</f>
        <v>5.515955438066461E-2</v>
      </c>
      <c r="I16" s="4">
        <v>31253.599999999999</v>
      </c>
      <c r="J16" s="17">
        <f>I16-I15</f>
        <v>-86.5</v>
      </c>
      <c r="K16" s="25">
        <f>J16/I15</f>
        <v>-2.7600422461957685E-3</v>
      </c>
    </row>
  </sheetData>
  <sortState xmlns:xlrd2="http://schemas.microsoft.com/office/spreadsheetml/2017/richdata2" ref="A2:L16">
    <sortCondition ref="B2:B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55D2-D9F4-4B51-8826-60C29F00358E}">
  <dimension ref="A1:K16"/>
  <sheetViews>
    <sheetView topLeftCell="B1" workbookViewId="0">
      <selection activeCell="K19" sqref="K19"/>
    </sheetView>
  </sheetViews>
  <sheetFormatPr defaultRowHeight="14.4" x14ac:dyDescent="0.3"/>
  <cols>
    <col min="1" max="1" width="10.33203125" style="2" bestFit="1" customWidth="1"/>
    <col min="2" max="2" width="10.33203125" bestFit="1" customWidth="1"/>
    <col min="3" max="3" width="12.6640625" style="7" bestFit="1" customWidth="1"/>
    <col min="4" max="4" width="7.33203125" style="16" bestFit="1" customWidth="1"/>
    <col min="5" max="5" width="6.6640625" style="4" bestFit="1" customWidth="1"/>
    <col min="6" max="6" width="7.44140625" style="7" bestFit="1" customWidth="1"/>
    <col min="7" max="7" width="7.33203125" style="16" bestFit="1" customWidth="1"/>
    <col min="8" max="8" width="6.6640625" style="4" bestFit="1" customWidth="1"/>
    <col min="9" max="9" width="16.33203125" style="11" bestFit="1" customWidth="1"/>
    <col min="10" max="10" width="7.33203125" customWidth="1"/>
    <col min="11" max="11" width="6.6640625" style="10" customWidth="1"/>
  </cols>
  <sheetData>
    <row r="1" spans="1:11" s="1" customFormat="1" x14ac:dyDescent="0.3">
      <c r="A1" s="1" t="s">
        <v>0</v>
      </c>
      <c r="B1" s="1" t="s">
        <v>1</v>
      </c>
      <c r="C1" s="5" t="s">
        <v>6</v>
      </c>
      <c r="D1" s="15" t="s">
        <v>22</v>
      </c>
      <c r="E1" s="3" t="s">
        <v>23</v>
      </c>
      <c r="F1" s="5" t="s">
        <v>2</v>
      </c>
      <c r="G1" s="15" t="s">
        <v>22</v>
      </c>
      <c r="H1" s="3" t="s">
        <v>23</v>
      </c>
      <c r="I1" s="13" t="s">
        <v>3</v>
      </c>
      <c r="J1" s="1" t="s">
        <v>22</v>
      </c>
      <c r="K1" s="9" t="s">
        <v>23</v>
      </c>
    </row>
    <row r="2" spans="1:11" x14ac:dyDescent="0.3">
      <c r="A2" s="2">
        <v>39264</v>
      </c>
      <c r="B2" t="s">
        <v>7</v>
      </c>
      <c r="C2" s="7">
        <v>31100.1</v>
      </c>
      <c r="F2" s="7">
        <v>446874</v>
      </c>
      <c r="I2" s="11">
        <v>14.36889270452507</v>
      </c>
      <c r="K2" s="12"/>
    </row>
    <row r="3" spans="1:11" x14ac:dyDescent="0.3">
      <c r="A3" s="2">
        <v>39630</v>
      </c>
      <c r="B3" t="s">
        <v>8</v>
      </c>
      <c r="C3" s="7">
        <v>31477.7</v>
      </c>
      <c r="D3" s="16">
        <f>C3-C2</f>
        <v>377.60000000000218</v>
      </c>
      <c r="E3" s="12">
        <f t="shared" ref="E3:E16" si="0">D3/C2</f>
        <v>1.2141440059678335E-2</v>
      </c>
      <c r="F3" s="7">
        <v>447705.59999999998</v>
      </c>
      <c r="G3" s="16">
        <f>F3-F2</f>
        <v>831.59999999997672</v>
      </c>
      <c r="H3" s="12">
        <f t="shared" ref="H3:H16" si="1">G3/F2</f>
        <v>1.8609272412357324E-3</v>
      </c>
      <c r="I3" s="11">
        <v>14.222945132585931</v>
      </c>
      <c r="J3" s="19">
        <f t="shared" ref="J3:J16" si="2">I3-I2</f>
        <v>-0.14594757193913921</v>
      </c>
      <c r="K3" s="18">
        <f t="shared" ref="K3:K16" si="3">J3/I2</f>
        <v>-1.0157189906023672E-2</v>
      </c>
    </row>
    <row r="4" spans="1:11" x14ac:dyDescent="0.3">
      <c r="A4" s="2">
        <v>39995</v>
      </c>
      <c r="B4" t="s">
        <v>9</v>
      </c>
      <c r="C4" s="7">
        <v>31024</v>
      </c>
      <c r="D4" s="17">
        <f t="shared" ref="D4:D16" si="4">C4-C3</f>
        <v>-453.70000000000073</v>
      </c>
      <c r="E4" s="18">
        <f t="shared" si="0"/>
        <v>-1.4413378359918315E-2</v>
      </c>
      <c r="F4" s="7">
        <v>453362.3</v>
      </c>
      <c r="G4" s="16">
        <f t="shared" ref="G4:G16" si="5">F4-F3</f>
        <v>5656.7000000000116</v>
      </c>
      <c r="H4" s="12">
        <f t="shared" si="1"/>
        <v>1.2634865411556192E-2</v>
      </c>
      <c r="I4" s="11">
        <v>14.6132768179474</v>
      </c>
      <c r="J4" s="14">
        <f t="shared" si="2"/>
        <v>0.39033168536146867</v>
      </c>
      <c r="K4" s="12">
        <f t="shared" si="3"/>
        <v>2.7443801668557862E-2</v>
      </c>
    </row>
    <row r="5" spans="1:11" x14ac:dyDescent="0.3">
      <c r="A5" s="2">
        <v>40360</v>
      </c>
      <c r="B5" t="s">
        <v>10</v>
      </c>
      <c r="C5" s="7">
        <v>31232.6</v>
      </c>
      <c r="D5" s="16">
        <f t="shared" si="4"/>
        <v>208.59999999999854</v>
      </c>
      <c r="E5" s="12">
        <f t="shared" si="0"/>
        <v>6.7238267148013973E-3</v>
      </c>
      <c r="F5" s="7">
        <v>454864.1</v>
      </c>
      <c r="G5" s="16">
        <f t="shared" si="5"/>
        <v>1501.7999999999884</v>
      </c>
      <c r="H5" s="12">
        <f t="shared" si="1"/>
        <v>3.3125824533711524E-3</v>
      </c>
      <c r="I5" s="11">
        <v>14.563760301736011</v>
      </c>
      <c r="J5" s="19">
        <f t="shared" si="2"/>
        <v>-4.9516516211388861E-2</v>
      </c>
      <c r="K5" s="18">
        <f t="shared" si="3"/>
        <v>-3.3884608379261523E-3</v>
      </c>
    </row>
    <row r="6" spans="1:11" x14ac:dyDescent="0.3">
      <c r="A6" s="2">
        <v>40725</v>
      </c>
      <c r="B6" t="s">
        <v>11</v>
      </c>
      <c r="C6" s="7">
        <v>30119.7</v>
      </c>
      <c r="D6" s="17">
        <f t="shared" si="4"/>
        <v>-1112.8999999999978</v>
      </c>
      <c r="E6" s="18">
        <f t="shared" si="0"/>
        <v>-3.5632640254093413E-2</v>
      </c>
      <c r="F6" s="7">
        <v>456000.5</v>
      </c>
      <c r="G6" s="16">
        <f t="shared" si="5"/>
        <v>1136.4000000000233</v>
      </c>
      <c r="H6" s="12">
        <f t="shared" si="1"/>
        <v>2.4983286216696886E-3</v>
      </c>
      <c r="I6" s="11">
        <v>15.13960962426585</v>
      </c>
      <c r="J6" s="14">
        <f t="shared" si="2"/>
        <v>0.57584932252983911</v>
      </c>
      <c r="K6" s="12">
        <f t="shared" si="3"/>
        <v>3.9539879165767199E-2</v>
      </c>
    </row>
    <row r="7" spans="1:11" x14ac:dyDescent="0.3">
      <c r="A7" s="2">
        <v>41091</v>
      </c>
      <c r="B7" t="s">
        <v>12</v>
      </c>
      <c r="C7" s="7">
        <v>30406.5</v>
      </c>
      <c r="D7" s="16">
        <f t="shared" si="4"/>
        <v>286.79999999999927</v>
      </c>
      <c r="E7" s="12">
        <f t="shared" si="0"/>
        <v>9.5220071913066622E-3</v>
      </c>
      <c r="F7" s="7">
        <v>457896.6</v>
      </c>
      <c r="G7" s="16">
        <f t="shared" si="5"/>
        <v>1896.0999999999767</v>
      </c>
      <c r="H7" s="12">
        <f t="shared" si="1"/>
        <v>4.1581094757571031E-3</v>
      </c>
      <c r="I7" s="11">
        <v>15.05916826994228</v>
      </c>
      <c r="J7" s="19">
        <f t="shared" si="2"/>
        <v>-8.0441354323570025E-2</v>
      </c>
      <c r="K7" s="18">
        <f t="shared" si="3"/>
        <v>-5.3133043929110418E-3</v>
      </c>
    </row>
    <row r="8" spans="1:11" x14ac:dyDescent="0.3">
      <c r="A8" s="2">
        <v>41456</v>
      </c>
      <c r="B8" t="s">
        <v>13</v>
      </c>
      <c r="C8" s="7">
        <v>30650.9</v>
      </c>
      <c r="D8" s="16">
        <f t="shared" si="4"/>
        <v>244.40000000000146</v>
      </c>
      <c r="E8" s="12">
        <f t="shared" si="0"/>
        <v>8.0377550852614235E-3</v>
      </c>
      <c r="F8" s="7">
        <v>461088.3</v>
      </c>
      <c r="G8" s="16">
        <f t="shared" si="5"/>
        <v>3191.7000000000116</v>
      </c>
      <c r="H8" s="12">
        <f t="shared" si="1"/>
        <v>6.9703509482272018E-3</v>
      </c>
      <c r="I8" s="11">
        <v>15.04322222185972</v>
      </c>
      <c r="J8" s="14">
        <f t="shared" si="2"/>
        <v>-1.5946048082559727E-2</v>
      </c>
      <c r="K8" s="12">
        <f t="shared" si="3"/>
        <v>-1.0588930143232171E-3</v>
      </c>
    </row>
    <row r="9" spans="1:11" x14ac:dyDescent="0.3">
      <c r="A9" s="2">
        <v>41821</v>
      </c>
      <c r="B9" t="s">
        <v>14</v>
      </c>
      <c r="C9" s="7">
        <v>30868</v>
      </c>
      <c r="D9" s="16">
        <f t="shared" si="4"/>
        <v>217.09999999999854</v>
      </c>
      <c r="E9" s="12">
        <f t="shared" si="0"/>
        <v>7.0829894065100388E-3</v>
      </c>
      <c r="F9" s="7">
        <v>463266.4</v>
      </c>
      <c r="G9" s="16">
        <f t="shared" si="5"/>
        <v>2178.1000000000349</v>
      </c>
      <c r="H9" s="12">
        <f t="shared" si="1"/>
        <v>4.7238240484524007E-3</v>
      </c>
      <c r="I9" s="11">
        <v>15.00798237657121</v>
      </c>
      <c r="J9" s="19">
        <f t="shared" si="2"/>
        <v>-3.5239845288510097E-2</v>
      </c>
      <c r="K9" s="18">
        <f t="shared" si="3"/>
        <v>-2.3425729387485951E-3</v>
      </c>
    </row>
    <row r="10" spans="1:11" x14ac:dyDescent="0.3">
      <c r="A10" s="2">
        <v>42186</v>
      </c>
      <c r="B10" t="s">
        <v>15</v>
      </c>
      <c r="C10" s="7">
        <v>30412.6</v>
      </c>
      <c r="D10" s="17">
        <f t="shared" si="4"/>
        <v>-455.40000000000146</v>
      </c>
      <c r="E10" s="18">
        <f t="shared" si="0"/>
        <v>-1.4753142412854784E-2</v>
      </c>
      <c r="F10" s="7">
        <v>463167.7</v>
      </c>
      <c r="G10" s="17">
        <f t="shared" si="5"/>
        <v>-98.700000000011642</v>
      </c>
      <c r="H10" s="18">
        <f t="shared" si="1"/>
        <v>-2.1305236036978214E-4</v>
      </c>
      <c r="I10" s="11">
        <v>15.229467391804709</v>
      </c>
      <c r="J10" s="14">
        <f t="shared" si="2"/>
        <v>0.22148501523349928</v>
      </c>
      <c r="K10" s="12">
        <f t="shared" si="3"/>
        <v>1.4757814186886108E-2</v>
      </c>
    </row>
    <row r="11" spans="1:11" x14ac:dyDescent="0.3">
      <c r="A11" s="2">
        <v>42552</v>
      </c>
      <c r="B11" t="s">
        <v>16</v>
      </c>
      <c r="C11" s="7">
        <v>30431.1</v>
      </c>
      <c r="D11" s="16">
        <f t="shared" si="4"/>
        <v>18.5</v>
      </c>
      <c r="E11" s="12">
        <f t="shared" si="0"/>
        <v>6.0830050702669286E-4</v>
      </c>
      <c r="F11" s="7">
        <v>460095.6</v>
      </c>
      <c r="G11" s="17">
        <f t="shared" si="5"/>
        <v>-3072.1000000000349</v>
      </c>
      <c r="H11" s="18">
        <f t="shared" si="1"/>
        <v>-6.632802762368867E-3</v>
      </c>
      <c r="I11" s="11">
        <v>15.1192562871536</v>
      </c>
      <c r="J11" s="19">
        <f t="shared" si="2"/>
        <v>-0.11021110465110873</v>
      </c>
      <c r="K11" s="18">
        <f t="shared" si="3"/>
        <v>-7.2367011803981798E-3</v>
      </c>
    </row>
    <row r="12" spans="1:11" x14ac:dyDescent="0.3">
      <c r="A12" s="2">
        <v>42917</v>
      </c>
      <c r="B12" t="s">
        <v>17</v>
      </c>
      <c r="C12" s="7">
        <v>30974</v>
      </c>
      <c r="D12" s="16">
        <f t="shared" si="4"/>
        <v>542.90000000000146</v>
      </c>
      <c r="E12" s="12">
        <f t="shared" si="0"/>
        <v>1.7840301533628474E-2</v>
      </c>
      <c r="F12" s="7">
        <v>476672.6</v>
      </c>
      <c r="G12" s="16">
        <f t="shared" si="5"/>
        <v>16577</v>
      </c>
      <c r="H12" s="12">
        <f t="shared" si="1"/>
        <v>3.6029468658252767E-2</v>
      </c>
      <c r="I12" s="11">
        <v>15.389442758442559</v>
      </c>
      <c r="J12" s="14">
        <f t="shared" si="2"/>
        <v>0.27018647128895878</v>
      </c>
      <c r="K12" s="12">
        <f t="shared" si="3"/>
        <v>1.7870354609871155E-2</v>
      </c>
    </row>
    <row r="13" spans="1:11" x14ac:dyDescent="0.3">
      <c r="A13" s="2">
        <v>43282</v>
      </c>
      <c r="B13" t="s">
        <v>18</v>
      </c>
      <c r="C13" s="7">
        <v>31158.6</v>
      </c>
      <c r="D13" s="16">
        <f t="shared" si="4"/>
        <v>184.59999999999854</v>
      </c>
      <c r="E13" s="12">
        <f t="shared" si="0"/>
        <v>5.9598372828823703E-3</v>
      </c>
      <c r="F13" s="7">
        <v>476481.7</v>
      </c>
      <c r="G13" s="17">
        <f t="shared" si="5"/>
        <v>-190.89999999996508</v>
      </c>
      <c r="H13" s="18">
        <f t="shared" si="1"/>
        <v>-4.0048452543730244E-4</v>
      </c>
      <c r="I13" s="11">
        <v>15.292140853568521</v>
      </c>
      <c r="J13" s="19">
        <f t="shared" si="2"/>
        <v>-9.7301904874038669E-2</v>
      </c>
      <c r="K13" s="18">
        <f t="shared" si="3"/>
        <v>-6.3226399032973047E-3</v>
      </c>
    </row>
    <row r="14" spans="1:11" x14ac:dyDescent="0.3">
      <c r="A14" s="2">
        <v>43647</v>
      </c>
      <c r="B14" t="s">
        <v>19</v>
      </c>
      <c r="C14" s="7">
        <v>31337.200000000001</v>
      </c>
      <c r="D14" s="16">
        <f t="shared" si="4"/>
        <v>178.60000000000218</v>
      </c>
      <c r="E14" s="12">
        <f t="shared" si="0"/>
        <v>5.7319648507956769E-3</v>
      </c>
      <c r="F14" s="7">
        <v>476454.3</v>
      </c>
      <c r="G14" s="17">
        <f t="shared" si="5"/>
        <v>-27.400000000023283</v>
      </c>
      <c r="H14" s="18">
        <f t="shared" si="1"/>
        <v>-5.750483177008326E-5</v>
      </c>
      <c r="I14" s="11">
        <v>15.204112045747539</v>
      </c>
      <c r="J14" s="19">
        <f t="shared" si="2"/>
        <v>-8.8028807820981214E-2</v>
      </c>
      <c r="K14" s="18">
        <f t="shared" si="3"/>
        <v>-5.7564737772108033E-3</v>
      </c>
    </row>
    <row r="15" spans="1:11" x14ac:dyDescent="0.3">
      <c r="A15" s="2">
        <v>44013</v>
      </c>
      <c r="B15" t="s">
        <v>20</v>
      </c>
      <c r="C15" s="7">
        <v>31340.1</v>
      </c>
      <c r="D15" s="16">
        <f t="shared" si="4"/>
        <v>2.8999999999978172</v>
      </c>
      <c r="E15" s="12">
        <f t="shared" si="0"/>
        <v>9.2541771440901455E-5</v>
      </c>
      <c r="F15" s="7">
        <v>462543.2</v>
      </c>
      <c r="G15" s="17">
        <f t="shared" si="5"/>
        <v>-13911.099999999977</v>
      </c>
      <c r="H15" s="18">
        <f t="shared" si="1"/>
        <v>-2.9197133911898744E-2</v>
      </c>
      <c r="I15" s="11">
        <v>14.75882974208761</v>
      </c>
      <c r="J15" s="19">
        <f t="shared" si="2"/>
        <v>-0.44528230365992982</v>
      </c>
      <c r="K15" s="18">
        <f t="shared" si="3"/>
        <v>-2.9286965415679864E-2</v>
      </c>
    </row>
    <row r="16" spans="1:11" x14ac:dyDescent="0.3">
      <c r="A16" s="2">
        <v>44378</v>
      </c>
      <c r="B16" t="s">
        <v>21</v>
      </c>
      <c r="C16" s="7">
        <v>31253.599999999999</v>
      </c>
      <c r="D16" s="17">
        <f t="shared" si="4"/>
        <v>-86.5</v>
      </c>
      <c r="E16" s="18">
        <f t="shared" si="0"/>
        <v>-2.7600422461957685E-3</v>
      </c>
      <c r="F16" s="7">
        <v>463662.4</v>
      </c>
      <c r="G16" s="16">
        <f t="shared" si="5"/>
        <v>1119.2000000000116</v>
      </c>
      <c r="H16" s="12">
        <f t="shared" si="1"/>
        <v>2.4196658820192615E-3</v>
      </c>
      <c r="I16" s="11">
        <v>14.835487751810991</v>
      </c>
      <c r="J16" s="14">
        <f t="shared" si="2"/>
        <v>7.6658009723381326E-2</v>
      </c>
      <c r="K16" s="12">
        <f t="shared" si="3"/>
        <v>5.1940439088321777E-3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Staff with Deltas</vt:lpstr>
      <vt:lpstr>PK12 FTE Ratio With 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dcterms:created xsi:type="dcterms:W3CDTF">2022-10-13T18:20:05Z</dcterms:created>
  <dcterms:modified xsi:type="dcterms:W3CDTF">2022-10-15T05:08:36Z</dcterms:modified>
</cp:coreProperties>
</file>