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900" yWindow="220" windowWidth="31260" windowHeight="15480" tabRatio="500" activeTab="5"/>
  </bookViews>
  <sheets>
    <sheet name="GMM" sheetId="1" r:id="rId1"/>
    <sheet name="Tree D=30" sheetId="2" r:id="rId2"/>
    <sheet name="Tree D=90" sheetId="3" r:id="rId3"/>
    <sheet name="Compress" sheetId="4" r:id="rId4"/>
    <sheet name="Multiview" sheetId="5" r:id="rId5"/>
    <sheet name="Package Lost" sheetId="6" r:id="rId6"/>
    <sheet name="for MATLAB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5" l="1"/>
  <c r="J8" i="5"/>
  <c r="I9" i="5"/>
  <c r="J9" i="5"/>
  <c r="I10" i="5"/>
  <c r="J10" i="5"/>
  <c r="G11" i="5"/>
  <c r="I11" i="5"/>
  <c r="F11" i="5"/>
  <c r="J11" i="5"/>
  <c r="G12" i="5"/>
  <c r="I12" i="5"/>
  <c r="F12" i="5"/>
  <c r="J12" i="5"/>
  <c r="G13" i="5"/>
  <c r="I13" i="5"/>
  <c r="F13" i="5"/>
  <c r="J13" i="5"/>
  <c r="G14" i="5"/>
  <c r="I14" i="5"/>
  <c r="F14" i="5"/>
  <c r="J14" i="5"/>
  <c r="G15" i="5"/>
  <c r="I15" i="5"/>
  <c r="F15" i="5"/>
  <c r="J15" i="5"/>
  <c r="G16" i="5"/>
  <c r="I16" i="5"/>
  <c r="F16" i="5"/>
  <c r="J16" i="5"/>
  <c r="I7" i="5"/>
  <c r="J7" i="5"/>
  <c r="C6" i="5"/>
  <c r="C7" i="5"/>
  <c r="C8" i="5"/>
  <c r="C9" i="5"/>
  <c r="C10" i="5"/>
  <c r="C11" i="5"/>
  <c r="C12" i="5"/>
  <c r="C13" i="5"/>
  <c r="C14" i="5"/>
  <c r="C15" i="5"/>
  <c r="C16" i="5"/>
  <c r="I6" i="5"/>
  <c r="J6" i="5"/>
  <c r="G6" i="5"/>
  <c r="G7" i="5"/>
  <c r="G8" i="5"/>
  <c r="G9" i="5"/>
  <c r="G10" i="5"/>
  <c r="F6" i="5"/>
  <c r="F7" i="5"/>
  <c r="F8" i="5"/>
  <c r="F9" i="5"/>
  <c r="F10" i="5"/>
  <c r="F3" i="5"/>
  <c r="G3" i="5"/>
  <c r="I3" i="5"/>
  <c r="J3" i="5"/>
  <c r="F4" i="5"/>
  <c r="G4" i="5"/>
  <c r="I4" i="5"/>
  <c r="J4" i="5"/>
  <c r="F5" i="5"/>
  <c r="G5" i="5"/>
  <c r="I5" i="5"/>
  <c r="J5" i="5"/>
  <c r="J2" i="5"/>
  <c r="I2" i="5"/>
  <c r="G2" i="5"/>
  <c r="F2" i="5"/>
  <c r="C3" i="5"/>
  <c r="C4" i="5"/>
  <c r="C5" i="5"/>
  <c r="C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5" i="2"/>
  <c r="M26" i="2"/>
  <c r="M27" i="2"/>
  <c r="M21" i="2"/>
  <c r="M22" i="2"/>
  <c r="M23" i="2"/>
  <c r="M24" i="2"/>
  <c r="E6" i="6"/>
  <c r="F6" i="6"/>
  <c r="G6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" i="3"/>
  <c r="M2" i="2"/>
  <c r="E5" i="6"/>
  <c r="F5" i="6"/>
  <c r="G5" i="6"/>
  <c r="F3" i="2"/>
  <c r="I3" i="2"/>
  <c r="J3" i="2"/>
  <c r="F4" i="2"/>
  <c r="I4" i="2"/>
  <c r="J4" i="2"/>
  <c r="F5" i="2"/>
  <c r="I5" i="2"/>
  <c r="J5" i="2"/>
  <c r="F6" i="2"/>
  <c r="I6" i="2"/>
  <c r="J6" i="2"/>
  <c r="F7" i="2"/>
  <c r="I7" i="2"/>
  <c r="J7" i="2"/>
  <c r="F8" i="2"/>
  <c r="I8" i="2"/>
  <c r="J8" i="2"/>
  <c r="F9" i="2"/>
  <c r="I9" i="2"/>
  <c r="J9" i="2"/>
  <c r="F10" i="2"/>
  <c r="I10" i="2"/>
  <c r="J10" i="2"/>
  <c r="F11" i="2"/>
  <c r="I11" i="2"/>
  <c r="J11" i="2"/>
  <c r="F12" i="2"/>
  <c r="I12" i="2"/>
  <c r="J12" i="2"/>
  <c r="F13" i="2"/>
  <c r="I13" i="2"/>
  <c r="J13" i="2"/>
  <c r="F14" i="2"/>
  <c r="I14" i="2"/>
  <c r="J14" i="2"/>
  <c r="F15" i="2"/>
  <c r="I15" i="2"/>
  <c r="J15" i="2"/>
  <c r="F16" i="2"/>
  <c r="I16" i="2"/>
  <c r="J16" i="2"/>
  <c r="F17" i="2"/>
  <c r="I17" i="2"/>
  <c r="J17" i="2"/>
  <c r="F18" i="2"/>
  <c r="I18" i="2"/>
  <c r="J18" i="2"/>
  <c r="F19" i="2"/>
  <c r="I19" i="2"/>
  <c r="J19" i="2"/>
  <c r="F20" i="2"/>
  <c r="I20" i="2"/>
  <c r="J20" i="2"/>
  <c r="F25" i="2"/>
  <c r="I25" i="2"/>
  <c r="J25" i="2"/>
  <c r="F26" i="2"/>
  <c r="I26" i="2"/>
  <c r="J26" i="2"/>
  <c r="F27" i="2"/>
  <c r="I27" i="2"/>
  <c r="J27" i="2"/>
  <c r="F21" i="2"/>
  <c r="I21" i="2"/>
  <c r="J21" i="2"/>
  <c r="F22" i="2"/>
  <c r="I22" i="2"/>
  <c r="J22" i="2"/>
  <c r="F23" i="2"/>
  <c r="I23" i="2"/>
  <c r="J23" i="2"/>
  <c r="F24" i="2"/>
  <c r="I24" i="2"/>
  <c r="J24" i="2"/>
  <c r="F2" i="2"/>
  <c r="I2" i="2"/>
  <c r="J2" i="2"/>
  <c r="F4" i="6"/>
  <c r="E4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5" i="1"/>
  <c r="L26" i="1"/>
  <c r="L27" i="1"/>
  <c r="L21" i="1"/>
  <c r="L22" i="1"/>
  <c r="L23" i="1"/>
  <c r="L24" i="1"/>
  <c r="L2" i="1"/>
  <c r="F3" i="1"/>
  <c r="H3" i="1"/>
  <c r="I3" i="1"/>
  <c r="F4" i="1"/>
  <c r="H4" i="1"/>
  <c r="I4" i="1"/>
  <c r="F5" i="1"/>
  <c r="H5" i="1"/>
  <c r="I5" i="1"/>
  <c r="F6" i="1"/>
  <c r="H6" i="1"/>
  <c r="I6" i="1"/>
  <c r="F7" i="1"/>
  <c r="H7" i="1"/>
  <c r="I7" i="1"/>
  <c r="F8" i="1"/>
  <c r="H8" i="1"/>
  <c r="I8" i="1"/>
  <c r="F9" i="1"/>
  <c r="H9" i="1"/>
  <c r="I9" i="1"/>
  <c r="F10" i="1"/>
  <c r="H10" i="1"/>
  <c r="I10" i="1"/>
  <c r="F11" i="1"/>
  <c r="H11" i="1"/>
  <c r="I11" i="1"/>
  <c r="F12" i="1"/>
  <c r="H12" i="1"/>
  <c r="I12" i="1"/>
  <c r="F13" i="1"/>
  <c r="H13" i="1"/>
  <c r="I13" i="1"/>
  <c r="F14" i="1"/>
  <c r="H14" i="1"/>
  <c r="I14" i="1"/>
  <c r="F15" i="1"/>
  <c r="H15" i="1"/>
  <c r="I15" i="1"/>
  <c r="F16" i="1"/>
  <c r="H16" i="1"/>
  <c r="I16" i="1"/>
  <c r="F17" i="1"/>
  <c r="H17" i="1"/>
  <c r="I17" i="1"/>
  <c r="F18" i="1"/>
  <c r="H18" i="1"/>
  <c r="I18" i="1"/>
  <c r="F19" i="1"/>
  <c r="H19" i="1"/>
  <c r="I19" i="1"/>
  <c r="F20" i="1"/>
  <c r="H20" i="1"/>
  <c r="I20" i="1"/>
  <c r="F25" i="1"/>
  <c r="H25" i="1"/>
  <c r="I25" i="1"/>
  <c r="F26" i="1"/>
  <c r="H26" i="1"/>
  <c r="I26" i="1"/>
  <c r="F27" i="1"/>
  <c r="H27" i="1"/>
  <c r="I27" i="1"/>
  <c r="F21" i="1"/>
  <c r="H21" i="1"/>
  <c r="I21" i="1"/>
  <c r="F22" i="1"/>
  <c r="H22" i="1"/>
  <c r="I22" i="1"/>
  <c r="F23" i="1"/>
  <c r="H23" i="1"/>
  <c r="I23" i="1"/>
  <c r="F24" i="1"/>
  <c r="H24" i="1"/>
  <c r="I24" i="1"/>
  <c r="I2" i="1"/>
  <c r="G4" i="6"/>
  <c r="E3" i="6"/>
  <c r="F3" i="6"/>
  <c r="G3" i="6"/>
  <c r="F22" i="4"/>
  <c r="F23" i="4"/>
  <c r="I24" i="4"/>
  <c r="F24" i="4"/>
  <c r="C24" i="4"/>
  <c r="I23" i="4"/>
  <c r="C23" i="4"/>
  <c r="I22" i="4"/>
  <c r="C22" i="4"/>
  <c r="I21" i="4"/>
  <c r="F21" i="4"/>
  <c r="C21" i="4"/>
  <c r="I27" i="4"/>
  <c r="F27" i="4"/>
  <c r="C27" i="4"/>
  <c r="I26" i="4"/>
  <c r="F26" i="4"/>
  <c r="C26" i="4"/>
  <c r="I25" i="4"/>
  <c r="F25" i="4"/>
  <c r="C25" i="4"/>
  <c r="I20" i="4"/>
  <c r="F20" i="4"/>
  <c r="C20" i="4"/>
  <c r="I19" i="4"/>
  <c r="F19" i="4"/>
  <c r="C19" i="4"/>
  <c r="I18" i="4"/>
  <c r="F18" i="4"/>
  <c r="C18" i="4"/>
  <c r="I17" i="4"/>
  <c r="F17" i="4"/>
  <c r="C17" i="4"/>
  <c r="I16" i="4"/>
  <c r="F16" i="4"/>
  <c r="C16" i="4"/>
  <c r="I15" i="4"/>
  <c r="F15" i="4"/>
  <c r="C15" i="4"/>
  <c r="I14" i="4"/>
  <c r="F14" i="4"/>
  <c r="C14" i="4"/>
  <c r="I13" i="4"/>
  <c r="F13" i="4"/>
  <c r="C13" i="4"/>
  <c r="I12" i="4"/>
  <c r="F12" i="4"/>
  <c r="C12" i="4"/>
  <c r="I11" i="4"/>
  <c r="F11" i="4"/>
  <c r="C11" i="4"/>
  <c r="I10" i="4"/>
  <c r="F10" i="4"/>
  <c r="C10" i="4"/>
  <c r="I9" i="4"/>
  <c r="F9" i="4"/>
  <c r="C9" i="4"/>
  <c r="I8" i="4"/>
  <c r="F8" i="4"/>
  <c r="C8" i="4"/>
  <c r="I7" i="4"/>
  <c r="F7" i="4"/>
  <c r="C7" i="4"/>
  <c r="I6" i="4"/>
  <c r="F6" i="4"/>
  <c r="C6" i="4"/>
  <c r="I5" i="4"/>
  <c r="F5" i="4"/>
  <c r="C5" i="4"/>
  <c r="I4" i="4"/>
  <c r="F4" i="4"/>
  <c r="C4" i="4"/>
  <c r="I3" i="4"/>
  <c r="F3" i="4"/>
  <c r="C3" i="4"/>
  <c r="I2" i="4"/>
  <c r="F2" i="4"/>
  <c r="C2" i="4"/>
  <c r="I24" i="3"/>
  <c r="F24" i="3"/>
  <c r="C24" i="3"/>
  <c r="I23" i="3"/>
  <c r="F23" i="3"/>
  <c r="C23" i="3"/>
  <c r="I22" i="3"/>
  <c r="F22" i="3"/>
  <c r="C22" i="3"/>
  <c r="I21" i="3"/>
  <c r="F21" i="3"/>
  <c r="C21" i="3"/>
  <c r="I27" i="3"/>
  <c r="F27" i="3"/>
  <c r="C27" i="3"/>
  <c r="I26" i="3"/>
  <c r="F26" i="3"/>
  <c r="C26" i="3"/>
  <c r="I25" i="3"/>
  <c r="F25" i="3"/>
  <c r="C25" i="3"/>
  <c r="I20" i="3"/>
  <c r="F20" i="3"/>
  <c r="C20" i="3"/>
  <c r="I19" i="3"/>
  <c r="F19" i="3"/>
  <c r="C19" i="3"/>
  <c r="I18" i="3"/>
  <c r="F18" i="3"/>
  <c r="C18" i="3"/>
  <c r="I17" i="3"/>
  <c r="F17" i="3"/>
  <c r="C17" i="3"/>
  <c r="I16" i="3"/>
  <c r="F16" i="3"/>
  <c r="C16" i="3"/>
  <c r="I15" i="3"/>
  <c r="F15" i="3"/>
  <c r="C15" i="3"/>
  <c r="I14" i="3"/>
  <c r="F14" i="3"/>
  <c r="C14" i="3"/>
  <c r="I13" i="3"/>
  <c r="F13" i="3"/>
  <c r="C13" i="3"/>
  <c r="I12" i="3"/>
  <c r="F12" i="3"/>
  <c r="C12" i="3"/>
  <c r="I11" i="3"/>
  <c r="F11" i="3"/>
  <c r="C11" i="3"/>
  <c r="I10" i="3"/>
  <c r="F10" i="3"/>
  <c r="C10" i="3"/>
  <c r="I9" i="3"/>
  <c r="F9" i="3"/>
  <c r="C9" i="3"/>
  <c r="I8" i="3"/>
  <c r="F8" i="3"/>
  <c r="C8" i="3"/>
  <c r="I7" i="3"/>
  <c r="F7" i="3"/>
  <c r="C7" i="3"/>
  <c r="I6" i="3"/>
  <c r="F6" i="3"/>
  <c r="C6" i="3"/>
  <c r="I5" i="3"/>
  <c r="F5" i="3"/>
  <c r="C5" i="3"/>
  <c r="I4" i="3"/>
  <c r="F4" i="3"/>
  <c r="C4" i="3"/>
  <c r="I3" i="3"/>
  <c r="F3" i="3"/>
  <c r="C3" i="3"/>
  <c r="I2" i="3"/>
  <c r="F2" i="3"/>
  <c r="C2" i="3"/>
  <c r="C12" i="2"/>
  <c r="C4" i="2"/>
  <c r="C24" i="2"/>
  <c r="C23" i="2"/>
  <c r="C22" i="2"/>
  <c r="C21" i="2"/>
  <c r="C27" i="2"/>
  <c r="C26" i="2"/>
  <c r="C25" i="2"/>
  <c r="C20" i="2"/>
  <c r="C19" i="2"/>
  <c r="C18" i="2"/>
  <c r="C17" i="2"/>
  <c r="C16" i="2"/>
  <c r="C15" i="2"/>
  <c r="C14" i="2"/>
  <c r="C13" i="2"/>
  <c r="C11" i="2"/>
  <c r="C10" i="2"/>
  <c r="C9" i="2"/>
  <c r="C8" i="2"/>
  <c r="C7" i="2"/>
  <c r="C6" i="2"/>
  <c r="C5" i="2"/>
  <c r="C3" i="2"/>
  <c r="C2" i="2"/>
  <c r="C21" i="1"/>
  <c r="C22" i="1"/>
  <c r="C23" i="1"/>
  <c r="C24" i="1"/>
  <c r="C25" i="1"/>
  <c r="C26" i="1"/>
  <c r="C27" i="1"/>
  <c r="H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<sst xmlns="http://schemas.openxmlformats.org/spreadsheetml/2006/main" count="237" uniqueCount="67">
  <si>
    <t>Dataset</t>
    <phoneticPr fontId="1" type="noConversion"/>
  </si>
  <si>
    <t>BL-7F</t>
    <phoneticPr fontId="1" type="noConversion"/>
  </si>
  <si>
    <t>View</t>
    <phoneticPr fontId="1" type="noConversion"/>
  </si>
  <si>
    <t>Length</t>
    <phoneticPr fontId="1" type="noConversion"/>
  </si>
  <si>
    <t>TP</t>
    <phoneticPr fontId="1" type="noConversion"/>
  </si>
  <si>
    <t>Length(s)</t>
    <phoneticPr fontId="1" type="noConversion"/>
  </si>
  <si>
    <t>Length(frame)</t>
    <phoneticPr fontId="1" type="noConversion"/>
  </si>
  <si>
    <t>Precision</t>
    <phoneticPr fontId="1" type="noConversion"/>
  </si>
  <si>
    <t>GT Length</t>
    <phoneticPr fontId="1" type="noConversion"/>
  </si>
  <si>
    <t>Recall</t>
    <phoneticPr fontId="1" type="noConversion"/>
  </si>
  <si>
    <t>Event Get</t>
    <phoneticPr fontId="1" type="noConversion"/>
  </si>
  <si>
    <t>#Event</t>
    <phoneticPr fontId="1" type="noConversion"/>
  </si>
  <si>
    <t>bl-1</t>
    <phoneticPr fontId="1" type="noConversion"/>
  </si>
  <si>
    <t>bl-2</t>
  </si>
  <si>
    <t>bl-3</t>
  </si>
  <si>
    <t>bl-4</t>
  </si>
  <si>
    <t>bl-5</t>
  </si>
  <si>
    <t>bl-6</t>
  </si>
  <si>
    <t>bl-7</t>
  </si>
  <si>
    <t>bl-8</t>
  </si>
  <si>
    <t>bl-9</t>
  </si>
  <si>
    <t>bl-10</t>
  </si>
  <si>
    <t>bl-11</t>
  </si>
  <si>
    <t>bl-12</t>
  </si>
  <si>
    <t>bl-13</t>
  </si>
  <si>
    <t>bl-14</t>
  </si>
  <si>
    <t>bl-15</t>
  </si>
  <si>
    <t>bl-16</t>
  </si>
  <si>
    <t>bl-17</t>
  </si>
  <si>
    <t>bl-18</t>
  </si>
  <si>
    <t>Lobby</t>
    <phoneticPr fontId="1" type="noConversion"/>
  </si>
  <si>
    <t>lobby-2</t>
  </si>
  <si>
    <t>Office</t>
    <phoneticPr fontId="1" type="noConversion"/>
  </si>
  <si>
    <t>F1 Score</t>
    <phoneticPr fontId="1" type="noConversion"/>
  </si>
  <si>
    <t>Precision</t>
    <phoneticPr fontId="1" type="noConversion"/>
  </si>
  <si>
    <t>F1 Score</t>
    <phoneticPr fontId="1" type="noConversion"/>
  </si>
  <si>
    <t>TP</t>
    <phoneticPr fontId="1" type="noConversion"/>
  </si>
  <si>
    <t>Event Recall</t>
    <phoneticPr fontId="1" type="noConversion"/>
  </si>
  <si>
    <t>bl-19</t>
  </si>
  <si>
    <t>office-1</t>
    <phoneticPr fontId="1" type="noConversion"/>
  </si>
  <si>
    <t>office-2</t>
  </si>
  <si>
    <t>office-3</t>
  </si>
  <si>
    <t>office-4</t>
  </si>
  <si>
    <t>lobby-1</t>
    <phoneticPr fontId="1" type="noConversion"/>
  </si>
  <si>
    <t>lobby-3</t>
  </si>
  <si>
    <t>Lost Rate</t>
    <phoneticPr fontId="1" type="noConversion"/>
  </si>
  <si>
    <t>GMM</t>
    <phoneticPr fontId="1" type="noConversion"/>
  </si>
  <si>
    <t>Tree D=30</t>
    <phoneticPr fontId="1" type="noConversion"/>
  </si>
  <si>
    <t>Tree D=90</t>
    <phoneticPr fontId="1" type="noConversion"/>
  </si>
  <si>
    <t>Compress</t>
    <phoneticPr fontId="1" type="noConversion"/>
  </si>
  <si>
    <t>F1</t>
    <phoneticPr fontId="1" type="noConversion"/>
  </si>
  <si>
    <t>dataset</t>
    <phoneticPr fontId="1" type="noConversion"/>
  </si>
  <si>
    <t>bl-7f</t>
    <phoneticPr fontId="1" type="noConversion"/>
  </si>
  <si>
    <t>tree</t>
    <phoneticPr fontId="1" type="noConversion"/>
  </si>
  <si>
    <t>compress</t>
    <phoneticPr fontId="1" type="noConversion"/>
  </si>
  <si>
    <t>gmm</t>
    <phoneticPr fontId="1" type="noConversion"/>
  </si>
  <si>
    <t>gmm-multi</t>
    <phoneticPr fontId="1" type="noConversion"/>
  </si>
  <si>
    <t>graph</t>
    <phoneticPr fontId="1" type="noConversion"/>
  </si>
  <si>
    <t>lobby</t>
    <phoneticPr fontId="1" type="noConversion"/>
  </si>
  <si>
    <t>office</t>
    <phoneticPr fontId="1" type="noConversion"/>
  </si>
  <si>
    <t>length</t>
    <phoneticPr fontId="1" type="noConversion"/>
  </si>
  <si>
    <t>tp</t>
    <phoneticPr fontId="1" type="noConversion"/>
  </si>
  <si>
    <t>sum_length</t>
    <phoneticPr fontId="1" type="noConversion"/>
  </si>
  <si>
    <t>gt_length</t>
    <phoneticPr fontId="1" type="noConversion"/>
  </si>
  <si>
    <t>recall</t>
    <phoneticPr fontId="1" type="noConversion"/>
  </si>
  <si>
    <t>f1 score</t>
    <phoneticPr fontId="1" type="noConversion"/>
  </si>
  <si>
    <t>precision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</si>
</sst>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76" fontId="0" fillId="0" borderId="0" xfId="0" applyNumberFormat="1"/>
  </cellXfs>
  <cellStyles count="18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I2" sqref="I2:I27"/>
    </sheetView>
  </sheetViews>
  <sheetFormatPr baseColWidth="10" defaultRowHeight="15" x14ac:dyDescent="0"/>
  <sheetData>
    <row r="1" spans="1:12">
      <c r="A1" s="2" t="s">
        <v>0</v>
      </c>
      <c r="B1" s="2" t="s">
        <v>2</v>
      </c>
      <c r="C1" s="2" t="s">
        <v>5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33</v>
      </c>
      <c r="J1" s="2" t="s">
        <v>10</v>
      </c>
      <c r="K1" s="2" t="s">
        <v>11</v>
      </c>
      <c r="L1" s="2" t="s">
        <v>37</v>
      </c>
    </row>
    <row r="2" spans="1:12">
      <c r="A2" s="2" t="s">
        <v>1</v>
      </c>
      <c r="B2" t="s">
        <v>12</v>
      </c>
      <c r="C2" s="1">
        <f>E2/30</f>
        <v>30.9</v>
      </c>
      <c r="D2" s="1">
        <v>652</v>
      </c>
      <c r="E2" s="1">
        <v>927</v>
      </c>
      <c r="F2" s="2">
        <f>D2/E2*100</f>
        <v>70.334412081984894</v>
      </c>
      <c r="G2" s="1">
        <v>710</v>
      </c>
      <c r="H2" s="2">
        <f>D2/G2*100</f>
        <v>91.83098591549296</v>
      </c>
      <c r="I2" s="2">
        <f>2*F2*H2/(F2+H2)</f>
        <v>79.657910812461822</v>
      </c>
      <c r="J2" s="1">
        <v>7</v>
      </c>
      <c r="K2" s="1">
        <v>8</v>
      </c>
      <c r="L2" s="2">
        <f>J2/K2*100</f>
        <v>87.5</v>
      </c>
    </row>
    <row r="3" spans="1:12">
      <c r="A3" s="2"/>
      <c r="B3" t="s">
        <v>13</v>
      </c>
      <c r="C3" s="1">
        <f t="shared" ref="C3:C29" si="0">E3/30</f>
        <v>73.766666666666666</v>
      </c>
      <c r="D3" s="1">
        <v>639</v>
      </c>
      <c r="E3" s="1">
        <v>2213</v>
      </c>
      <c r="F3" s="2">
        <f t="shared" ref="F3:F29" si="1">D3/E3*100</f>
        <v>28.874830546769093</v>
      </c>
      <c r="G3" s="1">
        <v>809</v>
      </c>
      <c r="H3" s="2">
        <f t="shared" ref="H3:H29" si="2">D3/G3*100</f>
        <v>78.986402966625462</v>
      </c>
      <c r="I3" s="2">
        <f t="shared" ref="I3:I29" si="3">2*F3*H3/(F3+H3)</f>
        <v>42.289874255459964</v>
      </c>
      <c r="J3" s="1">
        <v>6</v>
      </c>
      <c r="K3" s="1">
        <v>7</v>
      </c>
      <c r="L3" s="2">
        <f t="shared" ref="L3:L29" si="4">J3/K3*100</f>
        <v>85.714285714285708</v>
      </c>
    </row>
    <row r="4" spans="1:12">
      <c r="A4" s="2"/>
      <c r="B4" t="s">
        <v>14</v>
      </c>
      <c r="C4" s="1">
        <f t="shared" si="0"/>
        <v>106.6</v>
      </c>
      <c r="D4" s="1">
        <v>2487</v>
      </c>
      <c r="E4" s="1">
        <v>3198</v>
      </c>
      <c r="F4" s="2">
        <f t="shared" si="1"/>
        <v>77.76735459662288</v>
      </c>
      <c r="G4" s="1">
        <v>3873</v>
      </c>
      <c r="H4" s="2">
        <f t="shared" si="2"/>
        <v>64.213787761425252</v>
      </c>
      <c r="I4" s="2">
        <f t="shared" si="3"/>
        <v>70.343657191344917</v>
      </c>
      <c r="J4" s="1">
        <v>16</v>
      </c>
      <c r="K4" s="1">
        <v>20</v>
      </c>
      <c r="L4" s="2">
        <f t="shared" si="4"/>
        <v>80</v>
      </c>
    </row>
    <row r="5" spans="1:12">
      <c r="A5" s="2"/>
      <c r="B5" t="s">
        <v>15</v>
      </c>
      <c r="C5" s="1">
        <f t="shared" si="0"/>
        <v>16.3</v>
      </c>
      <c r="D5" s="1">
        <v>134</v>
      </c>
      <c r="E5" s="1">
        <v>489</v>
      </c>
      <c r="F5" s="2">
        <f t="shared" si="1"/>
        <v>27.402862985685072</v>
      </c>
      <c r="G5" s="1">
        <v>136</v>
      </c>
      <c r="H5" s="2">
        <f t="shared" si="2"/>
        <v>98.529411764705884</v>
      </c>
      <c r="I5" s="2">
        <f t="shared" si="3"/>
        <v>42.879999999999995</v>
      </c>
      <c r="J5" s="1">
        <v>2</v>
      </c>
      <c r="K5" s="1">
        <v>2</v>
      </c>
      <c r="L5" s="2">
        <f t="shared" si="4"/>
        <v>100</v>
      </c>
    </row>
    <row r="6" spans="1:12">
      <c r="A6" s="2"/>
      <c r="B6" t="s">
        <v>16</v>
      </c>
      <c r="C6" s="1">
        <f t="shared" si="0"/>
        <v>83.933333333333337</v>
      </c>
      <c r="D6" s="1">
        <v>1571</v>
      </c>
      <c r="E6" s="1">
        <v>2518</v>
      </c>
      <c r="F6" s="2">
        <f t="shared" si="1"/>
        <v>62.390786338363782</v>
      </c>
      <c r="G6" s="1">
        <v>1783</v>
      </c>
      <c r="H6" s="2">
        <f t="shared" si="2"/>
        <v>88.109927089175542</v>
      </c>
      <c r="I6" s="2">
        <f t="shared" si="3"/>
        <v>73.052778423622414</v>
      </c>
      <c r="J6" s="1">
        <v>12</v>
      </c>
      <c r="K6" s="1">
        <v>13</v>
      </c>
      <c r="L6" s="2">
        <f t="shared" si="4"/>
        <v>92.307692307692307</v>
      </c>
    </row>
    <row r="7" spans="1:12">
      <c r="A7" s="2"/>
      <c r="B7" t="s">
        <v>17</v>
      </c>
      <c r="C7" s="1">
        <f t="shared" si="0"/>
        <v>62.9</v>
      </c>
      <c r="D7" s="1">
        <v>493</v>
      </c>
      <c r="E7" s="1">
        <v>1887</v>
      </c>
      <c r="F7" s="2">
        <f t="shared" si="1"/>
        <v>26.126126126126124</v>
      </c>
      <c r="G7" s="1">
        <v>505</v>
      </c>
      <c r="H7" s="2">
        <f t="shared" si="2"/>
        <v>97.623762376237622</v>
      </c>
      <c r="I7" s="2">
        <f t="shared" si="3"/>
        <v>41.220735785953174</v>
      </c>
      <c r="J7" s="1">
        <v>6</v>
      </c>
      <c r="K7" s="1">
        <v>6</v>
      </c>
      <c r="L7" s="2">
        <f t="shared" si="4"/>
        <v>100</v>
      </c>
    </row>
    <row r="8" spans="1:12">
      <c r="A8" s="2"/>
      <c r="B8" t="s">
        <v>18</v>
      </c>
      <c r="C8" s="1">
        <f t="shared" si="0"/>
        <v>20.8</v>
      </c>
      <c r="D8" s="1">
        <v>13</v>
      </c>
      <c r="E8" s="1">
        <v>624</v>
      </c>
      <c r="F8" s="2">
        <f t="shared" si="1"/>
        <v>2.083333333333333</v>
      </c>
      <c r="G8" s="1">
        <v>13</v>
      </c>
      <c r="H8" s="2">
        <f t="shared" si="2"/>
        <v>100</v>
      </c>
      <c r="I8" s="2">
        <f t="shared" si="3"/>
        <v>4.0816326530612246</v>
      </c>
      <c r="J8" s="1">
        <v>1</v>
      </c>
      <c r="K8" s="1">
        <v>1</v>
      </c>
      <c r="L8" s="2">
        <f t="shared" si="4"/>
        <v>100</v>
      </c>
    </row>
    <row r="9" spans="1:12">
      <c r="A9" s="2"/>
      <c r="B9" t="s">
        <v>19</v>
      </c>
      <c r="C9" s="1">
        <f t="shared" si="0"/>
        <v>50.733333333333334</v>
      </c>
      <c r="D9" s="1">
        <v>973</v>
      </c>
      <c r="E9" s="1">
        <v>1522</v>
      </c>
      <c r="F9" s="2">
        <f t="shared" si="1"/>
        <v>63.929040735873855</v>
      </c>
      <c r="G9" s="1">
        <v>1203</v>
      </c>
      <c r="H9" s="2">
        <f t="shared" si="2"/>
        <v>80.881130507065663</v>
      </c>
      <c r="I9" s="2">
        <f t="shared" si="3"/>
        <v>71.412844036697237</v>
      </c>
      <c r="J9" s="1">
        <v>3</v>
      </c>
      <c r="K9" s="1">
        <v>3</v>
      </c>
      <c r="L9" s="2">
        <f t="shared" si="4"/>
        <v>100</v>
      </c>
    </row>
    <row r="10" spans="1:12">
      <c r="A10" s="2"/>
      <c r="B10" t="s">
        <v>20</v>
      </c>
      <c r="C10" s="1">
        <f t="shared" si="0"/>
        <v>7.9333333333333336</v>
      </c>
      <c r="D10" s="1">
        <v>199</v>
      </c>
      <c r="E10" s="1">
        <v>238</v>
      </c>
      <c r="F10" s="2">
        <f t="shared" si="1"/>
        <v>83.613445378151269</v>
      </c>
      <c r="G10" s="1">
        <v>199</v>
      </c>
      <c r="H10" s="2">
        <f t="shared" si="2"/>
        <v>100</v>
      </c>
      <c r="I10" s="2">
        <f t="shared" si="3"/>
        <v>91.075514874141888</v>
      </c>
      <c r="J10" s="1">
        <v>2</v>
      </c>
      <c r="K10" s="1">
        <v>2</v>
      </c>
      <c r="L10" s="2">
        <f t="shared" si="4"/>
        <v>100</v>
      </c>
    </row>
    <row r="11" spans="1:12">
      <c r="A11" s="2"/>
      <c r="B11" t="s">
        <v>21</v>
      </c>
      <c r="C11" s="1">
        <f t="shared" si="0"/>
        <v>39.366666666666667</v>
      </c>
      <c r="D11" s="1">
        <v>1152</v>
      </c>
      <c r="E11" s="1">
        <v>1181</v>
      </c>
      <c r="F11" s="2">
        <f t="shared" si="1"/>
        <v>97.544453852667232</v>
      </c>
      <c r="G11" s="1">
        <v>1913</v>
      </c>
      <c r="H11" s="2">
        <f t="shared" si="2"/>
        <v>60.219550444328284</v>
      </c>
      <c r="I11" s="2">
        <f t="shared" si="3"/>
        <v>74.466709760827399</v>
      </c>
      <c r="J11" s="1">
        <v>2</v>
      </c>
      <c r="K11" s="1">
        <v>2</v>
      </c>
      <c r="L11" s="2">
        <f t="shared" si="4"/>
        <v>100</v>
      </c>
    </row>
    <row r="12" spans="1:12">
      <c r="A12" s="2"/>
      <c r="B12" t="s">
        <v>22</v>
      </c>
      <c r="C12" s="1">
        <f t="shared" si="0"/>
        <v>111.26666666666667</v>
      </c>
      <c r="D12" s="1">
        <v>2050</v>
      </c>
      <c r="E12" s="1">
        <v>3338</v>
      </c>
      <c r="F12" s="2">
        <f t="shared" si="1"/>
        <v>61.414020371479928</v>
      </c>
      <c r="G12" s="1">
        <v>2608</v>
      </c>
      <c r="H12" s="2">
        <f t="shared" si="2"/>
        <v>78.604294478527606</v>
      </c>
      <c r="I12" s="2">
        <f t="shared" si="3"/>
        <v>68.953918600739996</v>
      </c>
      <c r="J12" s="1">
        <v>3</v>
      </c>
      <c r="K12" s="1">
        <v>3</v>
      </c>
      <c r="L12" s="2">
        <f t="shared" si="4"/>
        <v>100</v>
      </c>
    </row>
    <row r="13" spans="1:12">
      <c r="A13" s="2"/>
      <c r="B13" t="s">
        <v>23</v>
      </c>
      <c r="C13" s="1">
        <f t="shared" si="0"/>
        <v>112.63333333333334</v>
      </c>
      <c r="D13" s="1">
        <v>3320</v>
      </c>
      <c r="E13" s="1">
        <v>3379</v>
      </c>
      <c r="F13" s="2">
        <f t="shared" si="1"/>
        <v>98.253921278484754</v>
      </c>
      <c r="G13" s="1">
        <v>5294</v>
      </c>
      <c r="H13" s="2">
        <f t="shared" si="2"/>
        <v>62.712504722327168</v>
      </c>
      <c r="I13" s="2">
        <f t="shared" si="3"/>
        <v>76.559437334255747</v>
      </c>
      <c r="J13" s="1">
        <v>9</v>
      </c>
      <c r="K13" s="1">
        <v>13</v>
      </c>
      <c r="L13" s="2">
        <f t="shared" si="4"/>
        <v>69.230769230769226</v>
      </c>
    </row>
    <row r="14" spans="1:12">
      <c r="A14" s="2"/>
      <c r="B14" t="s">
        <v>24</v>
      </c>
      <c r="C14" s="1">
        <f t="shared" si="0"/>
        <v>133.16666666666666</v>
      </c>
      <c r="D14" s="1">
        <v>3529</v>
      </c>
      <c r="E14" s="1">
        <v>3995</v>
      </c>
      <c r="F14" s="2">
        <f t="shared" si="1"/>
        <v>88.335419274092615</v>
      </c>
      <c r="G14" s="1">
        <v>3593</v>
      </c>
      <c r="H14" s="2">
        <f t="shared" si="2"/>
        <v>98.218758697467308</v>
      </c>
      <c r="I14" s="2">
        <f t="shared" si="3"/>
        <v>93.015287295730118</v>
      </c>
      <c r="J14" s="1">
        <v>12</v>
      </c>
      <c r="K14" s="1">
        <v>16</v>
      </c>
      <c r="L14" s="2">
        <f t="shared" si="4"/>
        <v>75</v>
      </c>
    </row>
    <row r="15" spans="1:12">
      <c r="A15" s="2"/>
      <c r="B15" t="s">
        <v>25</v>
      </c>
      <c r="C15" s="1">
        <f t="shared" si="0"/>
        <v>0</v>
      </c>
      <c r="D15" s="1">
        <v>0</v>
      </c>
      <c r="E15" s="1">
        <v>0</v>
      </c>
      <c r="F15" s="2" t="e">
        <f t="shared" si="1"/>
        <v>#DIV/0!</v>
      </c>
      <c r="G15" s="1">
        <v>0</v>
      </c>
      <c r="H15" s="2" t="e">
        <f t="shared" si="2"/>
        <v>#DIV/0!</v>
      </c>
      <c r="I15" s="2" t="e">
        <f t="shared" si="3"/>
        <v>#DIV/0!</v>
      </c>
      <c r="J15" s="1">
        <v>0</v>
      </c>
      <c r="K15" s="1">
        <v>0</v>
      </c>
      <c r="L15" s="2" t="e">
        <f t="shared" si="4"/>
        <v>#DIV/0!</v>
      </c>
    </row>
    <row r="16" spans="1:12">
      <c r="A16" s="2"/>
      <c r="B16" t="s">
        <v>26</v>
      </c>
      <c r="C16" s="1">
        <f t="shared" si="0"/>
        <v>72.733333333333334</v>
      </c>
      <c r="D16" s="1">
        <v>1678</v>
      </c>
      <c r="E16" s="1">
        <v>2182</v>
      </c>
      <c r="F16" s="2">
        <f t="shared" si="1"/>
        <v>76.901924839596703</v>
      </c>
      <c r="G16" s="1">
        <v>1718</v>
      </c>
      <c r="H16" s="2">
        <f t="shared" si="2"/>
        <v>97.671711292200243</v>
      </c>
      <c r="I16" s="2">
        <f t="shared" si="3"/>
        <v>86.051282051282058</v>
      </c>
      <c r="J16" s="1">
        <v>10</v>
      </c>
      <c r="K16" s="1">
        <v>10</v>
      </c>
      <c r="L16" s="2">
        <f t="shared" si="4"/>
        <v>100</v>
      </c>
    </row>
    <row r="17" spans="1:12">
      <c r="A17" s="2"/>
      <c r="B17" t="s">
        <v>27</v>
      </c>
      <c r="C17" s="1">
        <f t="shared" si="0"/>
        <v>68.833333333333329</v>
      </c>
      <c r="D17" s="1">
        <v>1909</v>
      </c>
      <c r="E17" s="1">
        <v>2065</v>
      </c>
      <c r="F17" s="2">
        <f t="shared" si="1"/>
        <v>92.445520581113811</v>
      </c>
      <c r="G17" s="1">
        <v>1978</v>
      </c>
      <c r="H17" s="2">
        <f t="shared" si="2"/>
        <v>96.511627906976756</v>
      </c>
      <c r="I17" s="2">
        <f t="shared" si="3"/>
        <v>94.434825624536231</v>
      </c>
      <c r="J17" s="1">
        <v>9</v>
      </c>
      <c r="K17" s="1">
        <v>9</v>
      </c>
      <c r="L17" s="2">
        <f t="shared" si="4"/>
        <v>100</v>
      </c>
    </row>
    <row r="18" spans="1:12">
      <c r="A18" s="2"/>
      <c r="B18" t="s">
        <v>28</v>
      </c>
      <c r="C18" s="1">
        <f t="shared" si="0"/>
        <v>101.96666666666667</v>
      </c>
      <c r="D18" s="1">
        <v>1700</v>
      </c>
      <c r="E18" s="1">
        <v>3059</v>
      </c>
      <c r="F18" s="2">
        <f t="shared" si="1"/>
        <v>55.573716900948021</v>
      </c>
      <c r="G18" s="1">
        <v>1753</v>
      </c>
      <c r="H18" s="2">
        <f t="shared" si="2"/>
        <v>96.976611523103244</v>
      </c>
      <c r="I18" s="2">
        <f t="shared" si="3"/>
        <v>70.656691604322532</v>
      </c>
      <c r="J18" s="1">
        <v>14</v>
      </c>
      <c r="K18" s="1">
        <v>14</v>
      </c>
      <c r="L18" s="2">
        <f t="shared" si="4"/>
        <v>100</v>
      </c>
    </row>
    <row r="19" spans="1:12">
      <c r="A19" s="2"/>
      <c r="B19" t="s">
        <v>29</v>
      </c>
      <c r="C19" s="1">
        <f t="shared" si="0"/>
        <v>96.166666666666671</v>
      </c>
      <c r="D19" s="1">
        <v>2542</v>
      </c>
      <c r="E19" s="1">
        <v>2885</v>
      </c>
      <c r="F19" s="2">
        <f t="shared" si="1"/>
        <v>88.110918544194107</v>
      </c>
      <c r="G19" s="1">
        <v>3103</v>
      </c>
      <c r="H19" s="2">
        <f t="shared" si="2"/>
        <v>81.920721882049634</v>
      </c>
      <c r="I19" s="2">
        <f t="shared" si="3"/>
        <v>84.903139612558448</v>
      </c>
      <c r="J19" s="1">
        <v>12</v>
      </c>
      <c r="K19" s="1">
        <v>14</v>
      </c>
      <c r="L19" s="2">
        <f t="shared" si="4"/>
        <v>85.714285714285708</v>
      </c>
    </row>
    <row r="20" spans="1:12">
      <c r="A20" s="2"/>
      <c r="B20" t="s">
        <v>38</v>
      </c>
      <c r="C20" s="1">
        <f t="shared" si="0"/>
        <v>64.7</v>
      </c>
      <c r="D20" s="1">
        <v>413</v>
      </c>
      <c r="E20" s="1">
        <v>1941</v>
      </c>
      <c r="F20" s="2">
        <f t="shared" si="1"/>
        <v>21.277691911385883</v>
      </c>
      <c r="G20" s="1">
        <v>463</v>
      </c>
      <c r="H20" s="2">
        <f t="shared" si="2"/>
        <v>89.200863930885532</v>
      </c>
      <c r="I20" s="2">
        <f t="shared" si="3"/>
        <v>34.359400998336106</v>
      </c>
      <c r="J20" s="1">
        <v>4</v>
      </c>
      <c r="K20" s="1">
        <v>4</v>
      </c>
      <c r="L20" s="2">
        <f t="shared" si="4"/>
        <v>100</v>
      </c>
    </row>
    <row r="21" spans="1:12">
      <c r="A21" s="2"/>
      <c r="B21" t="s">
        <v>39</v>
      </c>
      <c r="C21" s="1">
        <f>E21/30</f>
        <v>139.5</v>
      </c>
      <c r="D21" s="1">
        <v>1965</v>
      </c>
      <c r="E21" s="1">
        <v>4185</v>
      </c>
      <c r="F21" s="2">
        <f>D21/E21*100</f>
        <v>46.953405017921149</v>
      </c>
      <c r="G21" s="1">
        <v>2341</v>
      </c>
      <c r="H21" s="2">
        <f>D21/G21*100</f>
        <v>83.938487825715498</v>
      </c>
      <c r="I21" s="2">
        <f>2*F21*H21/(F21+H21)</f>
        <v>60.220655838185721</v>
      </c>
      <c r="J21" s="1">
        <v>19</v>
      </c>
      <c r="K21" s="1">
        <v>25</v>
      </c>
      <c r="L21" s="2">
        <f>J21/K21*100</f>
        <v>76</v>
      </c>
    </row>
    <row r="22" spans="1:12">
      <c r="A22" s="2" t="s">
        <v>30</v>
      </c>
      <c r="B22" t="s">
        <v>40</v>
      </c>
      <c r="C22" s="1">
        <f>E22/30</f>
        <v>149.73333333333332</v>
      </c>
      <c r="D22" s="1">
        <v>1918</v>
      </c>
      <c r="E22" s="1">
        <v>4492</v>
      </c>
      <c r="F22" s="2">
        <f>D22/E22*100</f>
        <v>42.69813000890472</v>
      </c>
      <c r="G22" s="1">
        <v>2274</v>
      </c>
      <c r="H22" s="2">
        <f>D22/G22*100</f>
        <v>84.344766930518915</v>
      </c>
      <c r="I22" s="2">
        <f>2*F22*H22/(F22+H22)</f>
        <v>56.695240910434528</v>
      </c>
      <c r="J22" s="1">
        <v>20</v>
      </c>
      <c r="K22" s="1">
        <v>20</v>
      </c>
      <c r="L22" s="2">
        <f>J22/K22*100</f>
        <v>100</v>
      </c>
    </row>
    <row r="23" spans="1:12">
      <c r="A23" s="2"/>
      <c r="B23" t="s">
        <v>41</v>
      </c>
      <c r="C23" s="1">
        <f>E23/30</f>
        <v>177.36666666666667</v>
      </c>
      <c r="D23" s="1">
        <v>1658</v>
      </c>
      <c r="E23" s="1">
        <v>5321</v>
      </c>
      <c r="F23" s="2">
        <f>D23/E23*100</f>
        <v>31.159556474346928</v>
      </c>
      <c r="G23" s="1">
        <v>1683</v>
      </c>
      <c r="H23" s="2">
        <f>D23/G23*100</f>
        <v>98.514557338086746</v>
      </c>
      <c r="I23" s="2">
        <f>2*F23*H23/(F23+H23)</f>
        <v>47.344374643061101</v>
      </c>
      <c r="J23" s="1">
        <v>21</v>
      </c>
      <c r="K23" s="1">
        <v>21</v>
      </c>
      <c r="L23" s="2">
        <f>J23/K23*100</f>
        <v>100</v>
      </c>
    </row>
    <row r="24" spans="1:12">
      <c r="A24" s="2"/>
      <c r="B24" t="s">
        <v>42</v>
      </c>
      <c r="C24" s="1">
        <f>E24/30</f>
        <v>67.2</v>
      </c>
      <c r="D24" s="1">
        <v>689</v>
      </c>
      <c r="E24" s="1">
        <v>2016</v>
      </c>
      <c r="F24" s="2">
        <f>D24/E24*100</f>
        <v>34.176587301587304</v>
      </c>
      <c r="G24" s="1">
        <v>854</v>
      </c>
      <c r="H24" s="2">
        <f>D24/G24*100</f>
        <v>80.679156908665107</v>
      </c>
      <c r="I24" s="2">
        <f>2*F24*H24/(F24+H24)</f>
        <v>48.013937282229968</v>
      </c>
      <c r="J24" s="1">
        <v>12</v>
      </c>
      <c r="K24" s="1">
        <v>16</v>
      </c>
      <c r="L24" s="2">
        <f>J24/K24*100</f>
        <v>75</v>
      </c>
    </row>
    <row r="25" spans="1:12">
      <c r="A25" s="2"/>
      <c r="B25" t="s">
        <v>43</v>
      </c>
      <c r="C25" s="1">
        <f>E25/30</f>
        <v>300.23333333333335</v>
      </c>
      <c r="D25" s="1">
        <v>5880</v>
      </c>
      <c r="E25" s="1">
        <v>9007</v>
      </c>
      <c r="F25" s="2">
        <f>D25/E25*100</f>
        <v>65.282558010436333</v>
      </c>
      <c r="G25" s="1">
        <v>6522</v>
      </c>
      <c r="H25" s="2">
        <f>D25/G25*100</f>
        <v>90.156393744250224</v>
      </c>
      <c r="I25" s="2">
        <f>2*F25*H25/(F25+H25)</f>
        <v>75.729280700624628</v>
      </c>
      <c r="J25" s="1">
        <v>31</v>
      </c>
      <c r="K25" s="1">
        <v>32</v>
      </c>
      <c r="L25" s="2">
        <f>J25/K25*100</f>
        <v>96.875</v>
      </c>
    </row>
    <row r="26" spans="1:12">
      <c r="A26" s="2" t="s">
        <v>32</v>
      </c>
      <c r="B26" t="s">
        <v>31</v>
      </c>
      <c r="C26" s="1">
        <f>E26/30</f>
        <v>303.33333333333331</v>
      </c>
      <c r="D26" s="1">
        <v>6370</v>
      </c>
      <c r="E26" s="1">
        <v>9100</v>
      </c>
      <c r="F26" s="2">
        <f>D26/E26*100</f>
        <v>70</v>
      </c>
      <c r="G26" s="1">
        <v>6940</v>
      </c>
      <c r="H26" s="2">
        <f>D26/G26*100</f>
        <v>91.786743515850148</v>
      </c>
      <c r="I26" s="2">
        <f>2*F26*H26/(F26+H26)</f>
        <v>79.426433915211973</v>
      </c>
      <c r="J26" s="1">
        <v>32</v>
      </c>
      <c r="K26" s="1">
        <v>33</v>
      </c>
      <c r="L26" s="2">
        <f>J26/K26*100</f>
        <v>96.969696969696969</v>
      </c>
    </row>
    <row r="27" spans="1:12">
      <c r="A27" s="2"/>
      <c r="B27" t="s">
        <v>44</v>
      </c>
      <c r="C27" s="1">
        <f>E27/30</f>
        <v>289.7</v>
      </c>
      <c r="D27" s="1">
        <v>6609</v>
      </c>
      <c r="E27" s="1">
        <v>8691</v>
      </c>
      <c r="F27" s="2">
        <f>D27/E27*100</f>
        <v>76.044183638246466</v>
      </c>
      <c r="G27" s="1">
        <v>7092</v>
      </c>
      <c r="H27" s="2">
        <f>D27/G27*100</f>
        <v>93.189509306260575</v>
      </c>
      <c r="I27" s="2">
        <f>2*F27*H27/(F27+H27)</f>
        <v>83.748336818095424</v>
      </c>
      <c r="J27" s="1">
        <v>32</v>
      </c>
      <c r="K27" s="1">
        <v>32</v>
      </c>
      <c r="L27" s="2">
        <f>J27/K27*100</f>
        <v>100</v>
      </c>
    </row>
    <row r="28" spans="1:12">
      <c r="A28" s="2"/>
      <c r="B28" s="2"/>
    </row>
    <row r="29" spans="1:12">
      <c r="A29" s="2"/>
      <c r="B29" s="2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J2" sqref="J2:J27"/>
    </sheetView>
  </sheetViews>
  <sheetFormatPr baseColWidth="10" defaultRowHeight="15" x14ac:dyDescent="0"/>
  <sheetData>
    <row r="1" spans="1:13">
      <c r="A1" t="s">
        <v>0</v>
      </c>
      <c r="B1" t="s">
        <v>2</v>
      </c>
      <c r="C1" t="s">
        <v>5</v>
      </c>
      <c r="D1" t="s">
        <v>4</v>
      </c>
      <c r="E1" t="s">
        <v>6</v>
      </c>
      <c r="F1" t="s">
        <v>7</v>
      </c>
      <c r="H1" t="s">
        <v>8</v>
      </c>
      <c r="I1" t="s">
        <v>9</v>
      </c>
      <c r="J1" t="s">
        <v>33</v>
      </c>
      <c r="K1" t="s">
        <v>10</v>
      </c>
      <c r="L1" t="s">
        <v>11</v>
      </c>
    </row>
    <row r="2" spans="1:13">
      <c r="A2" t="s">
        <v>1</v>
      </c>
      <c r="B2" t="s">
        <v>12</v>
      </c>
      <c r="C2">
        <f>E2/30</f>
        <v>217</v>
      </c>
      <c r="D2">
        <v>647</v>
      </c>
      <c r="E2">
        <v>6510</v>
      </c>
      <c r="F2" s="2">
        <f>D2/E2*100</f>
        <v>9.9385560675883244</v>
      </c>
      <c r="G2">
        <f>D2</f>
        <v>647</v>
      </c>
      <c r="H2">
        <v>710</v>
      </c>
      <c r="I2" s="2">
        <f>D2/H2*100</f>
        <v>91.126760563380287</v>
      </c>
      <c r="J2" s="2">
        <f>2*F2*I2/(F2+I2)</f>
        <v>17.922437673130194</v>
      </c>
      <c r="K2">
        <v>7</v>
      </c>
      <c r="L2">
        <v>8</v>
      </c>
      <c r="M2" s="2">
        <f>K2/L2*100</f>
        <v>87.5</v>
      </c>
    </row>
    <row r="3" spans="1:13">
      <c r="B3" t="s">
        <v>13</v>
      </c>
      <c r="C3">
        <f t="shared" ref="C3:C20" si="0">E3/30</f>
        <v>274</v>
      </c>
      <c r="D3">
        <v>678</v>
      </c>
      <c r="E3">
        <v>8220</v>
      </c>
      <c r="F3" s="2">
        <f t="shared" ref="F3:F20" si="1">D3/E3*100</f>
        <v>8.2481751824817504</v>
      </c>
      <c r="G3">
        <f t="shared" ref="G3:G27" si="2">D3</f>
        <v>678</v>
      </c>
      <c r="H3">
        <v>809</v>
      </c>
      <c r="I3" s="2">
        <f>D3/H3*100</f>
        <v>83.807169344870218</v>
      </c>
      <c r="J3" s="2">
        <f>2*F3*I3/(F3+I3)</f>
        <v>15.018274448997673</v>
      </c>
      <c r="K3">
        <v>7</v>
      </c>
      <c r="L3">
        <v>7</v>
      </c>
      <c r="M3" s="2">
        <f>K3/L3*100</f>
        <v>100</v>
      </c>
    </row>
    <row r="4" spans="1:13">
      <c r="B4" t="s">
        <v>14</v>
      </c>
      <c r="C4">
        <f t="shared" si="0"/>
        <v>164</v>
      </c>
      <c r="D4">
        <v>2192</v>
      </c>
      <c r="E4">
        <v>4920</v>
      </c>
      <c r="F4" s="2">
        <f t="shared" si="1"/>
        <v>44.552845528455286</v>
      </c>
      <c r="G4">
        <f t="shared" si="2"/>
        <v>2192</v>
      </c>
      <c r="H4">
        <v>3873</v>
      </c>
      <c r="I4" s="2">
        <f>D4/H4*100</f>
        <v>56.596953266201908</v>
      </c>
      <c r="J4" s="2">
        <f>2*F4*I4/(F4+I4)</f>
        <v>49.857841464801552</v>
      </c>
      <c r="K4">
        <v>12</v>
      </c>
      <c r="L4">
        <v>20</v>
      </c>
      <c r="M4" s="2">
        <f>K4/L4*100</f>
        <v>60</v>
      </c>
    </row>
    <row r="5" spans="1:13">
      <c r="B5" t="s">
        <v>15</v>
      </c>
      <c r="C5">
        <f t="shared" si="0"/>
        <v>206</v>
      </c>
      <c r="D5">
        <v>136</v>
      </c>
      <c r="E5">
        <v>6180</v>
      </c>
      <c r="F5" s="2">
        <f t="shared" si="1"/>
        <v>2.2006472491909386</v>
      </c>
      <c r="G5">
        <f t="shared" si="2"/>
        <v>136</v>
      </c>
      <c r="H5">
        <v>136</v>
      </c>
      <c r="I5" s="2">
        <f>D5/H5*100</f>
        <v>100</v>
      </c>
      <c r="J5" s="2">
        <f>2*F5*I5/(F5+I5)</f>
        <v>4.3065231158961375</v>
      </c>
      <c r="K5">
        <v>2</v>
      </c>
      <c r="L5">
        <v>2</v>
      </c>
      <c r="M5" s="2">
        <f>K5/L5*100</f>
        <v>100</v>
      </c>
    </row>
    <row r="6" spans="1:13">
      <c r="B6" t="s">
        <v>16</v>
      </c>
      <c r="C6">
        <f t="shared" si="0"/>
        <v>153</v>
      </c>
      <c r="D6">
        <v>1384</v>
      </c>
      <c r="E6">
        <v>4590</v>
      </c>
      <c r="F6" s="2">
        <f t="shared" si="1"/>
        <v>30.152505446623096</v>
      </c>
      <c r="G6">
        <f t="shared" si="2"/>
        <v>1384</v>
      </c>
      <c r="H6">
        <v>1783</v>
      </c>
      <c r="I6" s="2">
        <f>D6/H6*100</f>
        <v>77.621985417835106</v>
      </c>
      <c r="J6" s="2">
        <f>2*F6*I6/(F6+I6)</f>
        <v>43.433233955750822</v>
      </c>
      <c r="K6">
        <v>11</v>
      </c>
      <c r="L6">
        <v>13</v>
      </c>
      <c r="M6" s="2">
        <f>K6/L6*100</f>
        <v>84.615384615384613</v>
      </c>
    </row>
    <row r="7" spans="1:13">
      <c r="B7" t="s">
        <v>17</v>
      </c>
      <c r="C7">
        <f t="shared" si="0"/>
        <v>274</v>
      </c>
      <c r="D7">
        <v>474</v>
      </c>
      <c r="E7">
        <v>8220</v>
      </c>
      <c r="F7" s="2">
        <f t="shared" si="1"/>
        <v>5.766423357664233</v>
      </c>
      <c r="G7">
        <f t="shared" si="2"/>
        <v>474</v>
      </c>
      <c r="H7">
        <v>505</v>
      </c>
      <c r="I7" s="2">
        <f>D7/H7*100</f>
        <v>93.861386138613852</v>
      </c>
      <c r="J7" s="2">
        <f>2*F7*I7/(F7+I7)</f>
        <v>10.865329512893981</v>
      </c>
      <c r="K7">
        <v>6</v>
      </c>
      <c r="L7">
        <v>6</v>
      </c>
      <c r="M7" s="2">
        <f>K7/L7*100</f>
        <v>100</v>
      </c>
    </row>
    <row r="8" spans="1:13">
      <c r="B8" t="s">
        <v>18</v>
      </c>
      <c r="C8">
        <f t="shared" si="0"/>
        <v>334</v>
      </c>
      <c r="D8">
        <v>13</v>
      </c>
      <c r="E8">
        <v>10020</v>
      </c>
      <c r="F8" s="2">
        <f t="shared" si="1"/>
        <v>0.12974051896207586</v>
      </c>
      <c r="G8">
        <f t="shared" si="2"/>
        <v>13</v>
      </c>
      <c r="H8">
        <v>13</v>
      </c>
      <c r="I8" s="2">
        <f>D8/H8*100</f>
        <v>100</v>
      </c>
      <c r="J8" s="2">
        <f>2*F8*I8/(F8+I8)</f>
        <v>0.25914482208711254</v>
      </c>
      <c r="K8">
        <v>1</v>
      </c>
      <c r="L8">
        <v>1</v>
      </c>
      <c r="M8" s="2">
        <f>K8/L8*100</f>
        <v>100</v>
      </c>
    </row>
    <row r="9" spans="1:13">
      <c r="B9" t="s">
        <v>19</v>
      </c>
      <c r="C9">
        <f t="shared" si="0"/>
        <v>327</v>
      </c>
      <c r="D9">
        <v>817</v>
      </c>
      <c r="E9">
        <v>9810</v>
      </c>
      <c r="F9" s="2">
        <f t="shared" si="1"/>
        <v>8.3282364933741082</v>
      </c>
      <c r="G9">
        <f t="shared" si="2"/>
        <v>817</v>
      </c>
      <c r="H9">
        <v>1203</v>
      </c>
      <c r="I9" s="2">
        <f>D9/H9*100</f>
        <v>67.91354945968412</v>
      </c>
      <c r="J9" s="2">
        <f>2*F9*I9/(F9+I9)</f>
        <v>14.837010805411788</v>
      </c>
      <c r="K9">
        <v>3</v>
      </c>
      <c r="L9">
        <v>3</v>
      </c>
      <c r="M9" s="2">
        <f>K9/L9*100</f>
        <v>100</v>
      </c>
    </row>
    <row r="10" spans="1:13">
      <c r="B10" t="s">
        <v>20</v>
      </c>
      <c r="C10">
        <f t="shared" si="0"/>
        <v>334</v>
      </c>
      <c r="D10">
        <v>199</v>
      </c>
      <c r="E10">
        <v>10020</v>
      </c>
      <c r="F10" s="2">
        <f t="shared" si="1"/>
        <v>1.9860279441117765</v>
      </c>
      <c r="G10">
        <f t="shared" si="2"/>
        <v>199</v>
      </c>
      <c r="H10">
        <v>199</v>
      </c>
      <c r="I10" s="2">
        <f>D10/H10*100</f>
        <v>100</v>
      </c>
      <c r="J10" s="2">
        <f>2*F10*I10/(F10+I10)</f>
        <v>3.894705939915843</v>
      </c>
      <c r="K10">
        <v>2</v>
      </c>
      <c r="L10">
        <v>2</v>
      </c>
      <c r="M10" s="2">
        <f>K10/L10*100</f>
        <v>100</v>
      </c>
    </row>
    <row r="11" spans="1:13">
      <c r="B11" t="s">
        <v>21</v>
      </c>
      <c r="C11">
        <f t="shared" si="0"/>
        <v>353</v>
      </c>
      <c r="D11">
        <v>948</v>
      </c>
      <c r="E11">
        <v>10590</v>
      </c>
      <c r="F11" s="2">
        <f t="shared" si="1"/>
        <v>8.9518413597733719</v>
      </c>
      <c r="G11">
        <f t="shared" si="2"/>
        <v>948</v>
      </c>
      <c r="H11">
        <v>1913</v>
      </c>
      <c r="I11" s="2">
        <f>D11/H11*100</f>
        <v>49.555671719811812</v>
      </c>
      <c r="J11" s="2">
        <f>2*F11*I11/(F11+I11)</f>
        <v>15.164360553467171</v>
      </c>
      <c r="K11">
        <v>1</v>
      </c>
      <c r="L11">
        <v>2</v>
      </c>
      <c r="M11" s="2">
        <f>K11/L11*100</f>
        <v>50</v>
      </c>
    </row>
    <row r="12" spans="1:13">
      <c r="B12" t="s">
        <v>22</v>
      </c>
      <c r="C12">
        <f t="shared" si="0"/>
        <v>252</v>
      </c>
      <c r="D12">
        <v>1411</v>
      </c>
      <c r="E12">
        <v>7560</v>
      </c>
      <c r="F12" s="2">
        <f t="shared" si="1"/>
        <v>18.664021164021165</v>
      </c>
      <c r="G12">
        <f t="shared" si="2"/>
        <v>1411</v>
      </c>
      <c r="H12">
        <v>2608</v>
      </c>
      <c r="I12" s="2">
        <f>D12/H12*100</f>
        <v>54.102760736196323</v>
      </c>
      <c r="J12" s="2">
        <f>2*F12*I12/(F12+I12)</f>
        <v>27.753737214791503</v>
      </c>
      <c r="K12">
        <v>1</v>
      </c>
      <c r="L12">
        <v>3</v>
      </c>
      <c r="M12" s="2">
        <f>K12/L12*100</f>
        <v>33.333333333333329</v>
      </c>
    </row>
    <row r="13" spans="1:13">
      <c r="B13" t="s">
        <v>23</v>
      </c>
      <c r="C13">
        <f t="shared" si="0"/>
        <v>135</v>
      </c>
      <c r="D13">
        <v>2280</v>
      </c>
      <c r="E13">
        <v>4050</v>
      </c>
      <c r="F13" s="2">
        <f t="shared" si="1"/>
        <v>56.296296296296298</v>
      </c>
      <c r="G13">
        <f t="shared" si="2"/>
        <v>2280</v>
      </c>
      <c r="H13">
        <v>8142</v>
      </c>
      <c r="I13" s="2">
        <f>D13/H13*100</f>
        <v>28.002947678703023</v>
      </c>
      <c r="J13" s="2">
        <f>2*F13*I13/(F13+I13)</f>
        <v>37.401574803149614</v>
      </c>
      <c r="K13">
        <v>5</v>
      </c>
      <c r="L13">
        <v>13</v>
      </c>
      <c r="M13" s="2">
        <f>K13/L13*100</f>
        <v>38.461538461538467</v>
      </c>
    </row>
    <row r="14" spans="1:13">
      <c r="B14" t="s">
        <v>24</v>
      </c>
      <c r="C14">
        <f t="shared" si="0"/>
        <v>222</v>
      </c>
      <c r="D14">
        <v>2937</v>
      </c>
      <c r="E14">
        <v>6660</v>
      </c>
      <c r="F14" s="2">
        <f t="shared" si="1"/>
        <v>44.099099099099099</v>
      </c>
      <c r="G14">
        <f t="shared" si="2"/>
        <v>2937</v>
      </c>
      <c r="H14">
        <v>4532</v>
      </c>
      <c r="I14" s="2">
        <f>D14/H14*100</f>
        <v>64.805825242718456</v>
      </c>
      <c r="J14" s="2">
        <f>2*F14*I14/(F14+I14)</f>
        <v>52.483917083631177</v>
      </c>
      <c r="K14">
        <v>14</v>
      </c>
      <c r="L14">
        <v>16</v>
      </c>
      <c r="M14" s="2">
        <f>K14/L14*100</f>
        <v>87.5</v>
      </c>
    </row>
    <row r="15" spans="1:13">
      <c r="B15" t="s">
        <v>25</v>
      </c>
      <c r="C15">
        <f t="shared" si="0"/>
        <v>346</v>
      </c>
      <c r="D15">
        <v>0</v>
      </c>
      <c r="E15">
        <v>10380</v>
      </c>
      <c r="F15" s="2">
        <f t="shared" si="1"/>
        <v>0</v>
      </c>
      <c r="G15">
        <f t="shared" si="2"/>
        <v>0</v>
      </c>
      <c r="H15">
        <v>0</v>
      </c>
      <c r="I15" s="2" t="e">
        <f>D15/H15*100</f>
        <v>#DIV/0!</v>
      </c>
      <c r="J15" s="2" t="e">
        <f>2*F15*I15/(F15+I15)</f>
        <v>#DIV/0!</v>
      </c>
      <c r="K15">
        <v>0</v>
      </c>
      <c r="L15">
        <v>0</v>
      </c>
      <c r="M15" s="2" t="e">
        <f>K15/L15*100</f>
        <v>#DIV/0!</v>
      </c>
    </row>
    <row r="16" spans="1:13">
      <c r="B16" t="s">
        <v>26</v>
      </c>
      <c r="C16">
        <f t="shared" si="0"/>
        <v>156</v>
      </c>
      <c r="D16">
        <v>1162</v>
      </c>
      <c r="E16">
        <v>4680</v>
      </c>
      <c r="F16" s="2">
        <f t="shared" si="1"/>
        <v>24.82905982905983</v>
      </c>
      <c r="G16">
        <f t="shared" si="2"/>
        <v>1162</v>
      </c>
      <c r="H16">
        <v>1718</v>
      </c>
      <c r="I16" s="2">
        <f>D16/H16*100</f>
        <v>67.63678696158324</v>
      </c>
      <c r="J16" s="2">
        <f>2*F16*I16/(F16+I16)</f>
        <v>36.3238512035011</v>
      </c>
      <c r="K16">
        <v>9</v>
      </c>
      <c r="L16">
        <v>10</v>
      </c>
      <c r="M16" s="2">
        <f>K16/L16*100</f>
        <v>90</v>
      </c>
    </row>
    <row r="17" spans="1:13">
      <c r="B17" t="s">
        <v>27</v>
      </c>
      <c r="C17">
        <f t="shared" si="0"/>
        <v>157</v>
      </c>
      <c r="D17">
        <v>1194</v>
      </c>
      <c r="E17">
        <v>4710</v>
      </c>
      <c r="F17" s="2">
        <f t="shared" si="1"/>
        <v>25.35031847133758</v>
      </c>
      <c r="G17">
        <f t="shared" si="2"/>
        <v>1194</v>
      </c>
      <c r="H17">
        <v>1978</v>
      </c>
      <c r="I17" s="2">
        <f>D17/H17*100</f>
        <v>60.364004044489384</v>
      </c>
      <c r="J17" s="2">
        <f>2*F17*I17/(F17+I17)</f>
        <v>35.705741626794264</v>
      </c>
      <c r="K17">
        <v>4</v>
      </c>
      <c r="L17">
        <v>9</v>
      </c>
      <c r="M17" s="2">
        <f>K17/L17*100</f>
        <v>44.444444444444443</v>
      </c>
    </row>
    <row r="18" spans="1:13">
      <c r="B18" t="s">
        <v>28</v>
      </c>
      <c r="C18">
        <f t="shared" si="0"/>
        <v>154</v>
      </c>
      <c r="D18">
        <v>1508</v>
      </c>
      <c r="E18">
        <v>4620</v>
      </c>
      <c r="F18" s="2">
        <f t="shared" si="1"/>
        <v>32.640692640692642</v>
      </c>
      <c r="G18">
        <f t="shared" si="2"/>
        <v>1508</v>
      </c>
      <c r="H18">
        <v>1778</v>
      </c>
      <c r="I18" s="2">
        <f>D18/H18*100</f>
        <v>84.814398200224971</v>
      </c>
      <c r="J18" s="2">
        <f>2*F18*I18/(F18+I18)</f>
        <v>47.139731165989367</v>
      </c>
      <c r="K18">
        <v>14</v>
      </c>
      <c r="L18">
        <v>14</v>
      </c>
      <c r="M18" s="2">
        <f>K18/L18*100</f>
        <v>100</v>
      </c>
    </row>
    <row r="19" spans="1:13">
      <c r="B19" t="s">
        <v>29</v>
      </c>
      <c r="C19">
        <f t="shared" si="0"/>
        <v>167</v>
      </c>
      <c r="D19">
        <v>2122</v>
      </c>
      <c r="E19">
        <v>5010</v>
      </c>
      <c r="F19" s="2">
        <f t="shared" si="1"/>
        <v>42.355289421157686</v>
      </c>
      <c r="G19">
        <f t="shared" si="2"/>
        <v>2122</v>
      </c>
      <c r="H19">
        <v>3103</v>
      </c>
      <c r="I19" s="2">
        <f>D19/H19*100</f>
        <v>68.385433451498542</v>
      </c>
      <c r="J19" s="2">
        <f>2*F19*I19/(F19+I19)</f>
        <v>52.311105632934797</v>
      </c>
      <c r="K19">
        <v>11</v>
      </c>
      <c r="L19">
        <v>14</v>
      </c>
      <c r="M19" s="2">
        <f>K19/L19*100</f>
        <v>78.571428571428569</v>
      </c>
    </row>
    <row r="20" spans="1:13">
      <c r="B20" t="s">
        <v>38</v>
      </c>
      <c r="C20">
        <f t="shared" si="0"/>
        <v>165</v>
      </c>
      <c r="D20">
        <v>420</v>
      </c>
      <c r="E20">
        <v>4950</v>
      </c>
      <c r="F20" s="2">
        <f t="shared" si="1"/>
        <v>8.4848484848484862</v>
      </c>
      <c r="G20">
        <f t="shared" si="2"/>
        <v>420</v>
      </c>
      <c r="H20">
        <v>463</v>
      </c>
      <c r="I20" s="2">
        <f>D20/H20*100</f>
        <v>90.712742980561558</v>
      </c>
      <c r="J20" s="2">
        <f>2*F20*I20/(F20+I20)</f>
        <v>15.518196933308703</v>
      </c>
      <c r="K20">
        <v>4</v>
      </c>
      <c r="L20">
        <v>4</v>
      </c>
      <c r="M20" s="2">
        <f>K20/L20*100</f>
        <v>100</v>
      </c>
    </row>
    <row r="21" spans="1:13">
      <c r="A21" t="s">
        <v>32</v>
      </c>
      <c r="B21" t="s">
        <v>39</v>
      </c>
      <c r="C21">
        <f>E21/30</f>
        <v>396</v>
      </c>
      <c r="D21">
        <v>1868</v>
      </c>
      <c r="E21">
        <v>11880</v>
      </c>
      <c r="F21" s="2">
        <f>D21/E21*100</f>
        <v>15.723905723905723</v>
      </c>
      <c r="G21">
        <f t="shared" si="2"/>
        <v>1868</v>
      </c>
      <c r="H21">
        <v>2314</v>
      </c>
      <c r="I21" s="2">
        <f>D21/H21*100</f>
        <v>80.726015557476231</v>
      </c>
      <c r="J21" s="2">
        <f>2*F21*I21/(F21+I21)</f>
        <v>26.320980696068759</v>
      </c>
      <c r="K21">
        <v>19</v>
      </c>
      <c r="L21">
        <v>25</v>
      </c>
      <c r="M21" s="2">
        <f>K21/L21*100</f>
        <v>76</v>
      </c>
    </row>
    <row r="22" spans="1:13">
      <c r="B22" t="s">
        <v>40</v>
      </c>
      <c r="C22">
        <f>E22/30</f>
        <v>175</v>
      </c>
      <c r="D22">
        <v>1667</v>
      </c>
      <c r="E22">
        <v>5250</v>
      </c>
      <c r="F22" s="2">
        <f>D22/E22*100</f>
        <v>31.752380952380953</v>
      </c>
      <c r="G22">
        <f t="shared" si="2"/>
        <v>1667</v>
      </c>
      <c r="H22">
        <v>2383</v>
      </c>
      <c r="I22" s="2">
        <f>D22/H22*100</f>
        <v>69.953839697859848</v>
      </c>
      <c r="J22" s="2">
        <f>2*F22*I22/(F22+I22)</f>
        <v>43.678763264771398</v>
      </c>
      <c r="K22">
        <v>15</v>
      </c>
      <c r="L22">
        <v>20</v>
      </c>
      <c r="M22" s="2">
        <f>K22/L22*100</f>
        <v>75</v>
      </c>
    </row>
    <row r="23" spans="1:13">
      <c r="B23" t="s">
        <v>41</v>
      </c>
      <c r="C23">
        <f>E23/30</f>
        <v>275</v>
      </c>
      <c r="D23">
        <v>1348</v>
      </c>
      <c r="E23">
        <v>8250</v>
      </c>
      <c r="F23" s="2">
        <f>D23/E23*100</f>
        <v>16.33939393939394</v>
      </c>
      <c r="G23">
        <f t="shared" si="2"/>
        <v>1348</v>
      </c>
      <c r="H23">
        <v>1683</v>
      </c>
      <c r="I23" s="2">
        <f>D23/H23*100</f>
        <v>80.095068330362452</v>
      </c>
      <c r="J23" s="2">
        <f>2*F23*I23/(F23+I23)</f>
        <v>27.141850397664349</v>
      </c>
      <c r="K23">
        <v>19</v>
      </c>
      <c r="L23">
        <v>21</v>
      </c>
      <c r="M23" s="2">
        <f>K23/L23*100</f>
        <v>90.476190476190482</v>
      </c>
    </row>
    <row r="24" spans="1:13">
      <c r="B24" t="s">
        <v>42</v>
      </c>
      <c r="C24">
        <f>E24/30</f>
        <v>477</v>
      </c>
      <c r="D24">
        <v>790</v>
      </c>
      <c r="E24">
        <v>14310</v>
      </c>
      <c r="F24" s="2">
        <f>D24/E24*100</f>
        <v>5.5206149545772192</v>
      </c>
      <c r="G24">
        <f t="shared" si="2"/>
        <v>790</v>
      </c>
      <c r="H24">
        <v>854</v>
      </c>
      <c r="I24" s="2">
        <f>D24/H24*100</f>
        <v>92.505854800936774</v>
      </c>
      <c r="J24" s="2">
        <f>2*F24*I24/(F24+I24)</f>
        <v>10.419414402532313</v>
      </c>
      <c r="K24">
        <v>16</v>
      </c>
      <c r="L24">
        <v>16</v>
      </c>
      <c r="M24" s="2">
        <f>K24/L24*100</f>
        <v>100</v>
      </c>
    </row>
    <row r="25" spans="1:13">
      <c r="A25" t="s">
        <v>30</v>
      </c>
      <c r="B25" t="s">
        <v>43</v>
      </c>
      <c r="C25">
        <f>E25/30</f>
        <v>145</v>
      </c>
      <c r="D25">
        <v>3239</v>
      </c>
      <c r="E25">
        <v>4350</v>
      </c>
      <c r="F25" s="2">
        <f>D25/E25*100</f>
        <v>74.459770114942529</v>
      </c>
      <c r="G25">
        <f t="shared" si="2"/>
        <v>3239</v>
      </c>
      <c r="H25">
        <v>6522</v>
      </c>
      <c r="I25" s="2">
        <f>D25/H25*100</f>
        <v>49.662680159460287</v>
      </c>
      <c r="J25" s="2">
        <f>2*F25*I25/(F25+I25)</f>
        <v>59.58425312729949</v>
      </c>
      <c r="K25">
        <v>14</v>
      </c>
      <c r="L25">
        <v>32</v>
      </c>
      <c r="M25" s="2">
        <f>K25/L25*100</f>
        <v>43.75</v>
      </c>
    </row>
    <row r="26" spans="1:13">
      <c r="B26" t="s">
        <v>31</v>
      </c>
      <c r="C26">
        <f>E26/30</f>
        <v>177</v>
      </c>
      <c r="D26">
        <v>4019</v>
      </c>
      <c r="E26">
        <v>5310</v>
      </c>
      <c r="F26" s="2">
        <f>D26/E26*100</f>
        <v>75.687382297551792</v>
      </c>
      <c r="G26">
        <f t="shared" si="2"/>
        <v>4019</v>
      </c>
      <c r="H26">
        <v>6940</v>
      </c>
      <c r="I26" s="2">
        <f>D26/H26*100</f>
        <v>57.910662824207492</v>
      </c>
      <c r="J26" s="2">
        <f>2*F26*I26/(F26+I26)</f>
        <v>65.616326530612241</v>
      </c>
      <c r="K26">
        <v>21</v>
      </c>
      <c r="L26">
        <v>33</v>
      </c>
      <c r="M26" s="2">
        <f>K26/L26*100</f>
        <v>63.636363636363633</v>
      </c>
    </row>
    <row r="27" spans="1:13">
      <c r="B27" t="s">
        <v>44</v>
      </c>
      <c r="C27">
        <f>E27/30</f>
        <v>157</v>
      </c>
      <c r="D27">
        <v>3692</v>
      </c>
      <c r="E27">
        <v>4710</v>
      </c>
      <c r="F27" s="2">
        <f>D27/E27*100</f>
        <v>78.386411889596602</v>
      </c>
      <c r="G27">
        <f t="shared" si="2"/>
        <v>3692</v>
      </c>
      <c r="H27">
        <v>7092</v>
      </c>
      <c r="I27" s="2">
        <f>D27/H27*100</f>
        <v>52.058657642413984</v>
      </c>
      <c r="J27" s="2">
        <f>2*F27*I27/(F27+I27)</f>
        <v>62.565666836129459</v>
      </c>
      <c r="K27">
        <v>20</v>
      </c>
      <c r="L27">
        <v>32</v>
      </c>
      <c r="M27" s="2">
        <f>K27/L27*100</f>
        <v>62.5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J2" sqref="J2:J27"/>
    </sheetView>
  </sheetViews>
  <sheetFormatPr baseColWidth="10" defaultRowHeight="15" x14ac:dyDescent="0"/>
  <sheetData>
    <row r="1" spans="1:13">
      <c r="A1" t="s">
        <v>0</v>
      </c>
      <c r="B1" t="s">
        <v>2</v>
      </c>
      <c r="C1" t="s">
        <v>5</v>
      </c>
      <c r="D1" t="s">
        <v>4</v>
      </c>
      <c r="E1" t="s">
        <v>6</v>
      </c>
      <c r="F1" t="s">
        <v>7</v>
      </c>
      <c r="H1" t="s">
        <v>8</v>
      </c>
      <c r="I1" t="s">
        <v>9</v>
      </c>
      <c r="J1" t="s">
        <v>33</v>
      </c>
      <c r="K1" t="s">
        <v>10</v>
      </c>
      <c r="L1" t="s">
        <v>11</v>
      </c>
    </row>
    <row r="2" spans="1:13">
      <c r="A2" t="s">
        <v>1</v>
      </c>
      <c r="B2" t="s">
        <v>12</v>
      </c>
      <c r="C2">
        <f>E2/30</f>
        <v>74</v>
      </c>
      <c r="D2">
        <v>620</v>
      </c>
      <c r="E2">
        <v>2220</v>
      </c>
      <c r="F2" s="2">
        <f>D2/E2*100</f>
        <v>27.927927927927925</v>
      </c>
      <c r="G2">
        <f>D2</f>
        <v>620</v>
      </c>
      <c r="H2">
        <v>710</v>
      </c>
      <c r="I2" s="2">
        <f>D2/H2*100</f>
        <v>87.323943661971825</v>
      </c>
      <c r="J2" s="2">
        <f>2 * F2*I2/(F2+I2)</f>
        <v>42.32081911262798</v>
      </c>
      <c r="K2">
        <v>8</v>
      </c>
      <c r="L2">
        <v>8</v>
      </c>
      <c r="M2" s="2">
        <f>K2/L2*100</f>
        <v>100</v>
      </c>
    </row>
    <row r="3" spans="1:13">
      <c r="B3" t="s">
        <v>13</v>
      </c>
      <c r="C3">
        <f t="shared" ref="C3:C29" si="0">E3/30</f>
        <v>181</v>
      </c>
      <c r="D3">
        <v>729</v>
      </c>
      <c r="E3">
        <v>5430</v>
      </c>
      <c r="F3" s="2">
        <f t="shared" ref="F3:F29" si="1">D3/E3*100</f>
        <v>13.425414364640883</v>
      </c>
      <c r="G3">
        <f t="shared" ref="G3:G27" si="2">D3</f>
        <v>729</v>
      </c>
      <c r="H3">
        <v>809</v>
      </c>
      <c r="I3" s="2">
        <f>D3/H3*100</f>
        <v>90.111248454882571</v>
      </c>
      <c r="J3" s="2">
        <f t="shared" ref="J3:J27" si="3">2 * F3*I3/(F3+I3)</f>
        <v>23.369129668216061</v>
      </c>
      <c r="K3">
        <v>6</v>
      </c>
      <c r="L3">
        <v>7</v>
      </c>
      <c r="M3" s="2">
        <f t="shared" ref="M3:M27" si="4">K3/L3*100</f>
        <v>85.714285714285708</v>
      </c>
    </row>
    <row r="4" spans="1:13">
      <c r="B4" t="s">
        <v>14</v>
      </c>
      <c r="C4">
        <f t="shared" si="0"/>
        <v>149</v>
      </c>
      <c r="D4">
        <v>2506</v>
      </c>
      <c r="E4">
        <v>4470</v>
      </c>
      <c r="F4" s="2">
        <f t="shared" si="1"/>
        <v>56.06263982102908</v>
      </c>
      <c r="G4">
        <f t="shared" si="2"/>
        <v>2506</v>
      </c>
      <c r="H4">
        <v>3873</v>
      </c>
      <c r="I4" s="2">
        <f>D4/H4*100</f>
        <v>64.70436354247353</v>
      </c>
      <c r="J4" s="2">
        <f t="shared" si="3"/>
        <v>60.074313795996638</v>
      </c>
      <c r="K4">
        <v>14</v>
      </c>
      <c r="L4">
        <v>20</v>
      </c>
      <c r="M4" s="2">
        <f t="shared" si="4"/>
        <v>70</v>
      </c>
    </row>
    <row r="5" spans="1:13">
      <c r="B5" t="s">
        <v>15</v>
      </c>
      <c r="C5">
        <f t="shared" si="0"/>
        <v>59</v>
      </c>
      <c r="D5">
        <v>118</v>
      </c>
      <c r="E5">
        <v>1770</v>
      </c>
      <c r="F5" s="2">
        <f t="shared" si="1"/>
        <v>6.666666666666667</v>
      </c>
      <c r="G5">
        <f t="shared" si="2"/>
        <v>118</v>
      </c>
      <c r="H5">
        <v>136</v>
      </c>
      <c r="I5" s="2">
        <f>D5/H5*100</f>
        <v>86.764705882352942</v>
      </c>
      <c r="J5" s="2">
        <f t="shared" si="3"/>
        <v>12.381951731374608</v>
      </c>
      <c r="K5">
        <v>2</v>
      </c>
      <c r="L5">
        <v>2</v>
      </c>
      <c r="M5" s="2">
        <f t="shared" si="4"/>
        <v>100</v>
      </c>
    </row>
    <row r="6" spans="1:13">
      <c r="B6" t="s">
        <v>16</v>
      </c>
      <c r="C6">
        <f t="shared" si="0"/>
        <v>139</v>
      </c>
      <c r="D6">
        <v>1294</v>
      </c>
      <c r="E6">
        <v>4170</v>
      </c>
      <c r="F6" s="2">
        <f t="shared" si="1"/>
        <v>31.031175059952037</v>
      </c>
      <c r="G6">
        <f t="shared" si="2"/>
        <v>1294</v>
      </c>
      <c r="H6">
        <v>1783</v>
      </c>
      <c r="I6" s="2">
        <f>D6/H6*100</f>
        <v>72.574312955692648</v>
      </c>
      <c r="J6" s="2">
        <f t="shared" si="3"/>
        <v>43.473878716613477</v>
      </c>
      <c r="K6">
        <v>11</v>
      </c>
      <c r="L6">
        <v>13</v>
      </c>
      <c r="M6" s="2">
        <f t="shared" si="4"/>
        <v>84.615384615384613</v>
      </c>
    </row>
    <row r="7" spans="1:13">
      <c r="B7" t="s">
        <v>17</v>
      </c>
      <c r="C7">
        <f t="shared" si="0"/>
        <v>208</v>
      </c>
      <c r="D7">
        <v>474</v>
      </c>
      <c r="E7">
        <v>6240</v>
      </c>
      <c r="F7" s="2">
        <f t="shared" si="1"/>
        <v>7.5961538461538458</v>
      </c>
      <c r="G7">
        <f t="shared" si="2"/>
        <v>474</v>
      </c>
      <c r="H7">
        <v>505</v>
      </c>
      <c r="I7" s="2">
        <f>D7/H7*100</f>
        <v>93.861386138613852</v>
      </c>
      <c r="J7" s="2">
        <f t="shared" si="3"/>
        <v>14.054855448480355</v>
      </c>
      <c r="K7">
        <v>6</v>
      </c>
      <c r="L7">
        <v>6</v>
      </c>
      <c r="M7" s="2">
        <f t="shared" si="4"/>
        <v>100</v>
      </c>
    </row>
    <row r="8" spans="1:13">
      <c r="B8" t="s">
        <v>18</v>
      </c>
      <c r="C8">
        <f t="shared" si="0"/>
        <v>334</v>
      </c>
      <c r="D8">
        <v>13</v>
      </c>
      <c r="E8">
        <v>10020</v>
      </c>
      <c r="F8" s="2">
        <f t="shared" si="1"/>
        <v>0.12974051896207586</v>
      </c>
      <c r="G8">
        <f t="shared" si="2"/>
        <v>13</v>
      </c>
      <c r="H8">
        <v>13</v>
      </c>
      <c r="I8" s="2">
        <f>D8/H8*100</f>
        <v>100</v>
      </c>
      <c r="J8" s="2">
        <f t="shared" si="3"/>
        <v>0.25914482208711254</v>
      </c>
      <c r="K8">
        <v>1</v>
      </c>
      <c r="L8">
        <v>1</v>
      </c>
      <c r="M8" s="2">
        <f t="shared" si="4"/>
        <v>100</v>
      </c>
    </row>
    <row r="9" spans="1:13">
      <c r="B9" t="s">
        <v>19</v>
      </c>
      <c r="C9">
        <f t="shared" si="0"/>
        <v>284</v>
      </c>
      <c r="D9">
        <v>1043</v>
      </c>
      <c r="E9">
        <v>8520</v>
      </c>
      <c r="F9" s="2">
        <f t="shared" si="1"/>
        <v>12.241784037558686</v>
      </c>
      <c r="G9">
        <f t="shared" si="2"/>
        <v>1043</v>
      </c>
      <c r="H9">
        <v>1203</v>
      </c>
      <c r="I9" s="2">
        <f>D9/H9*100</f>
        <v>86.699916874480465</v>
      </c>
      <c r="J9" s="2">
        <f t="shared" si="3"/>
        <v>21.454283657307414</v>
      </c>
      <c r="K9">
        <v>3</v>
      </c>
      <c r="L9">
        <v>3</v>
      </c>
      <c r="M9" s="2">
        <f t="shared" si="4"/>
        <v>100</v>
      </c>
    </row>
    <row r="10" spans="1:13">
      <c r="B10" t="s">
        <v>20</v>
      </c>
      <c r="C10">
        <f t="shared" si="0"/>
        <v>285</v>
      </c>
      <c r="D10">
        <v>199</v>
      </c>
      <c r="E10">
        <v>8550</v>
      </c>
      <c r="F10" s="2">
        <f t="shared" si="1"/>
        <v>2.327485380116959</v>
      </c>
      <c r="G10">
        <f t="shared" si="2"/>
        <v>199</v>
      </c>
      <c r="H10">
        <v>199</v>
      </c>
      <c r="I10" s="2">
        <f>D10/H10*100</f>
        <v>100</v>
      </c>
      <c r="J10" s="2">
        <f t="shared" si="3"/>
        <v>4.5490913247228253</v>
      </c>
      <c r="K10">
        <v>2</v>
      </c>
      <c r="L10">
        <v>2</v>
      </c>
      <c r="M10" s="2">
        <f t="shared" si="4"/>
        <v>100</v>
      </c>
    </row>
    <row r="11" spans="1:13">
      <c r="B11" t="s">
        <v>21</v>
      </c>
      <c r="C11">
        <f t="shared" si="0"/>
        <v>337</v>
      </c>
      <c r="D11">
        <v>1398</v>
      </c>
      <c r="E11">
        <v>10110</v>
      </c>
      <c r="F11" s="2">
        <f t="shared" si="1"/>
        <v>13.827893175074186</v>
      </c>
      <c r="G11">
        <f t="shared" si="2"/>
        <v>1398</v>
      </c>
      <c r="H11">
        <v>1913</v>
      </c>
      <c r="I11" s="2">
        <f>D11/H11*100</f>
        <v>73.078933612127557</v>
      </c>
      <c r="J11" s="2">
        <f t="shared" si="3"/>
        <v>23.255427098062054</v>
      </c>
      <c r="K11">
        <v>2</v>
      </c>
      <c r="L11">
        <v>2</v>
      </c>
      <c r="M11" s="2">
        <f t="shared" si="4"/>
        <v>100</v>
      </c>
    </row>
    <row r="12" spans="1:13">
      <c r="B12" t="s">
        <v>22</v>
      </c>
      <c r="C12">
        <f t="shared" si="0"/>
        <v>223</v>
      </c>
      <c r="D12">
        <v>2192</v>
      </c>
      <c r="E12">
        <v>6690</v>
      </c>
      <c r="F12" s="2">
        <f t="shared" si="1"/>
        <v>32.765321375186844</v>
      </c>
      <c r="G12">
        <f t="shared" si="2"/>
        <v>2192</v>
      </c>
      <c r="H12">
        <v>2608</v>
      </c>
      <c r="I12" s="2">
        <f>D12/H12*100</f>
        <v>84.049079754601223</v>
      </c>
      <c r="J12" s="2">
        <f t="shared" si="3"/>
        <v>47.149924714992466</v>
      </c>
      <c r="K12">
        <v>3</v>
      </c>
      <c r="L12">
        <v>3</v>
      </c>
      <c r="M12" s="2">
        <f t="shared" si="4"/>
        <v>100</v>
      </c>
    </row>
    <row r="13" spans="1:13">
      <c r="B13" t="s">
        <v>23</v>
      </c>
      <c r="C13">
        <f t="shared" si="0"/>
        <v>47</v>
      </c>
      <c r="D13">
        <v>1380</v>
      </c>
      <c r="E13">
        <v>1410</v>
      </c>
      <c r="F13" s="2">
        <f t="shared" si="1"/>
        <v>97.872340425531917</v>
      </c>
      <c r="G13">
        <f t="shared" si="2"/>
        <v>1380</v>
      </c>
      <c r="H13">
        <v>8142</v>
      </c>
      <c r="I13" s="2">
        <f>D13/H13*100</f>
        <v>16.949152542372879</v>
      </c>
      <c r="J13" s="2">
        <f t="shared" si="3"/>
        <v>28.894472361809044</v>
      </c>
      <c r="K13">
        <v>2</v>
      </c>
      <c r="L13">
        <v>13</v>
      </c>
      <c r="M13" s="2">
        <f t="shared" si="4"/>
        <v>15.384615384615385</v>
      </c>
    </row>
    <row r="14" spans="1:13">
      <c r="B14" t="s">
        <v>24</v>
      </c>
      <c r="C14">
        <f t="shared" si="0"/>
        <v>171</v>
      </c>
      <c r="D14">
        <v>3139</v>
      </c>
      <c r="E14">
        <v>5130</v>
      </c>
      <c r="F14" s="2">
        <f t="shared" si="1"/>
        <v>61.189083820662773</v>
      </c>
      <c r="G14">
        <f t="shared" si="2"/>
        <v>3139</v>
      </c>
      <c r="H14">
        <v>4532</v>
      </c>
      <c r="I14" s="2">
        <f>D14/H14*100</f>
        <v>69.263018534863193</v>
      </c>
      <c r="J14" s="2">
        <f t="shared" si="3"/>
        <v>64.976195404678123</v>
      </c>
      <c r="K14">
        <v>10</v>
      </c>
      <c r="L14">
        <v>16</v>
      </c>
      <c r="M14" s="2">
        <f t="shared" si="4"/>
        <v>62.5</v>
      </c>
    </row>
    <row r="15" spans="1:13">
      <c r="B15" t="s">
        <v>25</v>
      </c>
      <c r="C15">
        <f t="shared" si="0"/>
        <v>294</v>
      </c>
      <c r="D15">
        <v>0</v>
      </c>
      <c r="E15">
        <v>8820</v>
      </c>
      <c r="F15" s="2">
        <f t="shared" si="1"/>
        <v>0</v>
      </c>
      <c r="G15">
        <f t="shared" si="2"/>
        <v>0</v>
      </c>
      <c r="H15">
        <v>0</v>
      </c>
      <c r="I15" s="2" t="e">
        <f>D15/H15*100</f>
        <v>#DIV/0!</v>
      </c>
      <c r="J15" s="2" t="e">
        <f t="shared" si="3"/>
        <v>#DIV/0!</v>
      </c>
      <c r="K15">
        <v>0</v>
      </c>
      <c r="L15">
        <v>0</v>
      </c>
      <c r="M15" s="2" t="e">
        <f t="shared" si="4"/>
        <v>#DIV/0!</v>
      </c>
    </row>
    <row r="16" spans="1:13">
      <c r="B16" t="s">
        <v>26</v>
      </c>
      <c r="C16">
        <f t="shared" si="0"/>
        <v>44</v>
      </c>
      <c r="D16">
        <v>949</v>
      </c>
      <c r="E16">
        <v>1320</v>
      </c>
      <c r="F16" s="2">
        <f t="shared" si="1"/>
        <v>71.893939393939405</v>
      </c>
      <c r="G16">
        <f t="shared" si="2"/>
        <v>949</v>
      </c>
      <c r="H16">
        <v>1718</v>
      </c>
      <c r="I16" s="2">
        <f>D16/H16*100</f>
        <v>55.238649592549471</v>
      </c>
      <c r="J16" s="2">
        <f t="shared" si="3"/>
        <v>62.475312705727454</v>
      </c>
      <c r="K16">
        <v>5</v>
      </c>
      <c r="L16">
        <v>10</v>
      </c>
      <c r="M16" s="2">
        <f t="shared" si="4"/>
        <v>50</v>
      </c>
    </row>
    <row r="17" spans="1:13">
      <c r="B17" t="s">
        <v>27</v>
      </c>
      <c r="C17">
        <f t="shared" si="0"/>
        <v>39</v>
      </c>
      <c r="D17">
        <v>936</v>
      </c>
      <c r="E17">
        <v>1170</v>
      </c>
      <c r="F17" s="2">
        <f t="shared" si="1"/>
        <v>80</v>
      </c>
      <c r="G17">
        <f t="shared" si="2"/>
        <v>936</v>
      </c>
      <c r="H17">
        <v>1978</v>
      </c>
      <c r="I17" s="2">
        <f>D17/H17*100</f>
        <v>47.320525783619814</v>
      </c>
      <c r="J17" s="2">
        <f t="shared" si="3"/>
        <v>59.466327827191868</v>
      </c>
      <c r="K17">
        <v>4</v>
      </c>
      <c r="L17">
        <v>9</v>
      </c>
      <c r="M17" s="2">
        <f t="shared" si="4"/>
        <v>44.444444444444443</v>
      </c>
    </row>
    <row r="18" spans="1:13">
      <c r="B18" t="s">
        <v>28</v>
      </c>
      <c r="C18">
        <f t="shared" si="0"/>
        <v>116</v>
      </c>
      <c r="D18">
        <v>1363</v>
      </c>
      <c r="E18">
        <v>3480</v>
      </c>
      <c r="F18" s="2">
        <f t="shared" si="1"/>
        <v>39.166666666666664</v>
      </c>
      <c r="G18">
        <f t="shared" si="2"/>
        <v>1363</v>
      </c>
      <c r="H18">
        <v>1778</v>
      </c>
      <c r="I18" s="2">
        <f>D18/H18*100</f>
        <v>76.6591676040495</v>
      </c>
      <c r="J18" s="2">
        <f t="shared" si="3"/>
        <v>51.844807911753513</v>
      </c>
      <c r="K18">
        <v>13</v>
      </c>
      <c r="L18">
        <v>14</v>
      </c>
      <c r="M18" s="2">
        <f t="shared" si="4"/>
        <v>92.857142857142861</v>
      </c>
    </row>
    <row r="19" spans="1:13">
      <c r="B19" t="s">
        <v>29</v>
      </c>
      <c r="C19">
        <f t="shared" si="0"/>
        <v>128</v>
      </c>
      <c r="D19">
        <v>2319</v>
      </c>
      <c r="E19">
        <v>3840</v>
      </c>
      <c r="F19" s="2">
        <f t="shared" si="1"/>
        <v>60.390625</v>
      </c>
      <c r="G19">
        <f t="shared" si="2"/>
        <v>2319</v>
      </c>
      <c r="H19">
        <v>3103</v>
      </c>
      <c r="I19" s="2">
        <f>D19/H19*100</f>
        <v>74.734128262971325</v>
      </c>
      <c r="J19" s="2">
        <f t="shared" si="3"/>
        <v>66.801094627682559</v>
      </c>
      <c r="K19">
        <v>12</v>
      </c>
      <c r="L19">
        <v>14</v>
      </c>
      <c r="M19" s="2">
        <f t="shared" si="4"/>
        <v>85.714285714285708</v>
      </c>
    </row>
    <row r="20" spans="1:13">
      <c r="B20" t="s">
        <v>38</v>
      </c>
      <c r="C20">
        <f t="shared" si="0"/>
        <v>74</v>
      </c>
      <c r="D20">
        <v>420</v>
      </c>
      <c r="E20">
        <v>2220</v>
      </c>
      <c r="F20" s="2">
        <f t="shared" si="1"/>
        <v>18.918918918918919</v>
      </c>
      <c r="G20">
        <f t="shared" si="2"/>
        <v>420</v>
      </c>
      <c r="H20">
        <v>463</v>
      </c>
      <c r="I20" s="2">
        <f>D20/H20*100</f>
        <v>90.712742980561558</v>
      </c>
      <c r="J20" s="2">
        <f t="shared" si="3"/>
        <v>31.308237048080507</v>
      </c>
      <c r="K20">
        <v>4</v>
      </c>
      <c r="L20">
        <v>4</v>
      </c>
      <c r="M20" s="2">
        <f t="shared" si="4"/>
        <v>100</v>
      </c>
    </row>
    <row r="21" spans="1:13">
      <c r="A21" t="s">
        <v>32</v>
      </c>
      <c r="B21" t="s">
        <v>39</v>
      </c>
      <c r="C21">
        <f>E21/30</f>
        <v>259</v>
      </c>
      <c r="D21">
        <v>1675</v>
      </c>
      <c r="E21">
        <v>7770</v>
      </c>
      <c r="F21" s="2">
        <f>D21/E21*100</f>
        <v>21.557271557271555</v>
      </c>
      <c r="G21">
        <f t="shared" si="2"/>
        <v>1675</v>
      </c>
      <c r="H21">
        <v>2314</v>
      </c>
      <c r="I21" s="2">
        <f>D21/H21*100</f>
        <v>72.385479688850467</v>
      </c>
      <c r="J21" s="2">
        <f t="shared" si="3"/>
        <v>33.220944069813562</v>
      </c>
      <c r="K21">
        <v>19</v>
      </c>
      <c r="L21">
        <v>25</v>
      </c>
      <c r="M21" s="2">
        <f t="shared" si="4"/>
        <v>76</v>
      </c>
    </row>
    <row r="22" spans="1:13">
      <c r="B22" t="s">
        <v>40</v>
      </c>
      <c r="C22">
        <f>E22/30</f>
        <v>91</v>
      </c>
      <c r="D22">
        <v>1223</v>
      </c>
      <c r="E22">
        <v>2730</v>
      </c>
      <c r="F22" s="2">
        <f>D22/E22*100</f>
        <v>44.798534798534803</v>
      </c>
      <c r="G22">
        <f t="shared" si="2"/>
        <v>1223</v>
      </c>
      <c r="H22">
        <v>2383</v>
      </c>
      <c r="I22" s="2">
        <f>D22/H22*100</f>
        <v>51.321863197650018</v>
      </c>
      <c r="J22" s="2">
        <f t="shared" si="3"/>
        <v>47.838842167025227</v>
      </c>
      <c r="K22">
        <v>8</v>
      </c>
      <c r="L22">
        <v>20</v>
      </c>
      <c r="M22" s="2">
        <f t="shared" si="4"/>
        <v>40</v>
      </c>
    </row>
    <row r="23" spans="1:13">
      <c r="B23" t="s">
        <v>41</v>
      </c>
      <c r="C23">
        <f>E23/30</f>
        <v>150</v>
      </c>
      <c r="D23">
        <v>1081</v>
      </c>
      <c r="E23">
        <v>4500</v>
      </c>
      <c r="F23" s="2">
        <f>D23/E23*100</f>
        <v>24.022222222222222</v>
      </c>
      <c r="G23">
        <f t="shared" si="2"/>
        <v>1081</v>
      </c>
      <c r="H23">
        <v>1683</v>
      </c>
      <c r="I23" s="2">
        <f>D23/H23*100</f>
        <v>64.23054070112893</v>
      </c>
      <c r="J23" s="2">
        <f t="shared" si="3"/>
        <v>34.966844573831473</v>
      </c>
      <c r="K23">
        <v>16</v>
      </c>
      <c r="L23">
        <v>21</v>
      </c>
      <c r="M23" s="2">
        <f t="shared" si="4"/>
        <v>76.19047619047619</v>
      </c>
    </row>
    <row r="24" spans="1:13">
      <c r="B24" t="s">
        <v>42</v>
      </c>
      <c r="C24">
        <f>E24/30</f>
        <v>387</v>
      </c>
      <c r="D24">
        <v>745</v>
      </c>
      <c r="E24">
        <v>11610</v>
      </c>
      <c r="F24" s="2">
        <f>D24/E24*100</f>
        <v>6.416881998277348</v>
      </c>
      <c r="G24">
        <f t="shared" si="2"/>
        <v>745</v>
      </c>
      <c r="H24">
        <v>854</v>
      </c>
      <c r="I24" s="2">
        <f>D24/H24*100</f>
        <v>87.236533957845424</v>
      </c>
      <c r="J24" s="2">
        <f t="shared" si="3"/>
        <v>11.954428754813865</v>
      </c>
      <c r="K24">
        <v>14</v>
      </c>
      <c r="L24">
        <v>16</v>
      </c>
      <c r="M24" s="2">
        <f t="shared" si="4"/>
        <v>87.5</v>
      </c>
    </row>
    <row r="25" spans="1:13">
      <c r="A25" t="s">
        <v>30</v>
      </c>
      <c r="B25" t="s">
        <v>43</v>
      </c>
      <c r="C25">
        <f>E25/30</f>
        <v>94</v>
      </c>
      <c r="D25">
        <v>2359</v>
      </c>
      <c r="E25">
        <v>2820</v>
      </c>
      <c r="F25" s="2">
        <f>D25/E25*100</f>
        <v>83.652482269503551</v>
      </c>
      <c r="G25">
        <f t="shared" si="2"/>
        <v>2359</v>
      </c>
      <c r="H25">
        <v>6522</v>
      </c>
      <c r="I25" s="2">
        <f>D25/H25*100</f>
        <v>36.169886537871818</v>
      </c>
      <c r="J25" s="2">
        <f t="shared" si="3"/>
        <v>50.503104260329692</v>
      </c>
      <c r="K25">
        <v>8</v>
      </c>
      <c r="L25">
        <v>32</v>
      </c>
      <c r="M25" s="2">
        <f t="shared" si="4"/>
        <v>25</v>
      </c>
    </row>
    <row r="26" spans="1:13">
      <c r="B26" t="s">
        <v>31</v>
      </c>
      <c r="C26">
        <f>E26/30</f>
        <v>108</v>
      </c>
      <c r="D26">
        <v>2752</v>
      </c>
      <c r="E26">
        <v>3240</v>
      </c>
      <c r="F26" s="2">
        <f>D26/E26*100</f>
        <v>84.938271604938279</v>
      </c>
      <c r="G26">
        <f t="shared" si="2"/>
        <v>2752</v>
      </c>
      <c r="H26">
        <v>6940</v>
      </c>
      <c r="I26" s="2">
        <f>D26/H26*100</f>
        <v>39.654178674351584</v>
      </c>
      <c r="J26" s="2">
        <f t="shared" si="3"/>
        <v>54.06679764243615</v>
      </c>
      <c r="K26">
        <v>12</v>
      </c>
      <c r="L26">
        <v>33</v>
      </c>
      <c r="M26" s="2">
        <f t="shared" si="4"/>
        <v>36.363636363636367</v>
      </c>
    </row>
    <row r="27" spans="1:13">
      <c r="B27" t="s">
        <v>44</v>
      </c>
      <c r="C27">
        <f>E27/30</f>
        <v>89</v>
      </c>
      <c r="D27">
        <v>2074</v>
      </c>
      <c r="E27">
        <v>2670</v>
      </c>
      <c r="F27" s="2">
        <f>D27/E27*100</f>
        <v>77.677902621722851</v>
      </c>
      <c r="G27">
        <f t="shared" si="2"/>
        <v>2074</v>
      </c>
      <c r="H27">
        <v>7092</v>
      </c>
      <c r="I27" s="2">
        <f>D27/H27*100</f>
        <v>29.244218838127466</v>
      </c>
      <c r="J27" s="2">
        <f t="shared" si="3"/>
        <v>42.491292767875436</v>
      </c>
      <c r="K27">
        <v>8</v>
      </c>
      <c r="L27">
        <v>32</v>
      </c>
      <c r="M27" s="2">
        <f t="shared" si="4"/>
        <v>25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J2" sqref="J2:J27"/>
    </sheetView>
  </sheetViews>
  <sheetFormatPr baseColWidth="10" defaultRowHeight="15" x14ac:dyDescent="0"/>
  <sheetData>
    <row r="1" spans="1:13">
      <c r="A1" t="s">
        <v>0</v>
      </c>
      <c r="B1" t="s">
        <v>2</v>
      </c>
      <c r="C1" t="s">
        <v>5</v>
      </c>
      <c r="D1" t="s">
        <v>4</v>
      </c>
      <c r="E1" t="s">
        <v>6</v>
      </c>
      <c r="F1" t="s">
        <v>7</v>
      </c>
      <c r="H1" t="s">
        <v>8</v>
      </c>
      <c r="I1" t="s">
        <v>9</v>
      </c>
      <c r="J1" t="s">
        <v>33</v>
      </c>
      <c r="K1" t="s">
        <v>10</v>
      </c>
      <c r="L1" t="s">
        <v>11</v>
      </c>
    </row>
    <row r="2" spans="1:13">
      <c r="A2" t="s">
        <v>1</v>
      </c>
      <c r="B2" t="s">
        <v>12</v>
      </c>
      <c r="C2" s="1">
        <f>E2/30</f>
        <v>208.33333333333334</v>
      </c>
      <c r="D2">
        <v>332</v>
      </c>
      <c r="E2">
        <v>6250</v>
      </c>
      <c r="F2" s="2">
        <f>D2/E2*100</f>
        <v>5.3120000000000003</v>
      </c>
      <c r="G2">
        <f>D2</f>
        <v>332</v>
      </c>
      <c r="H2">
        <v>710</v>
      </c>
      <c r="I2" s="2">
        <f>D2/H2*100</f>
        <v>46.760563380281688</v>
      </c>
      <c r="J2" s="2">
        <f>2*F2*I2/(F2+I2)</f>
        <v>9.5402298850574727</v>
      </c>
      <c r="K2">
        <v>2</v>
      </c>
      <c r="L2">
        <v>8</v>
      </c>
      <c r="M2" s="2">
        <f>K2/L2*100</f>
        <v>25</v>
      </c>
    </row>
    <row r="3" spans="1:13">
      <c r="B3" t="s">
        <v>13</v>
      </c>
      <c r="C3" s="1">
        <f t="shared" ref="C3:C20" si="0">E3/30</f>
        <v>36.666666666666664</v>
      </c>
      <c r="D3">
        <v>315</v>
      </c>
      <c r="E3">
        <v>1100</v>
      </c>
      <c r="F3" s="2">
        <f t="shared" ref="F3:F20" si="1">D3/E3*100</f>
        <v>28.636363636363637</v>
      </c>
      <c r="G3">
        <f t="shared" ref="G3:G27" si="2">D3</f>
        <v>315</v>
      </c>
      <c r="H3">
        <v>809</v>
      </c>
      <c r="I3" s="2">
        <f>D3/H3*100</f>
        <v>38.936959208899871</v>
      </c>
      <c r="J3" s="2">
        <f t="shared" ref="J3:J27" si="3">2*F3*I3/(F3+I3)</f>
        <v>33.001571503404925</v>
      </c>
      <c r="K3">
        <v>2</v>
      </c>
      <c r="L3">
        <v>7</v>
      </c>
      <c r="M3" s="2">
        <f t="shared" ref="M3:M27" si="4">K3/L3*100</f>
        <v>28.571428571428569</v>
      </c>
    </row>
    <row r="4" spans="1:13">
      <c r="B4" t="s">
        <v>14</v>
      </c>
      <c r="C4" s="1">
        <f t="shared" si="0"/>
        <v>215</v>
      </c>
      <c r="D4">
        <v>1877</v>
      </c>
      <c r="E4">
        <v>6450</v>
      </c>
      <c r="F4" s="2">
        <f t="shared" si="1"/>
        <v>29.100775193798452</v>
      </c>
      <c r="G4">
        <f t="shared" si="2"/>
        <v>1877</v>
      </c>
      <c r="H4">
        <v>3873</v>
      </c>
      <c r="I4" s="2">
        <f>D4/H4*100</f>
        <v>48.463723211980373</v>
      </c>
      <c r="J4" s="2">
        <f t="shared" si="3"/>
        <v>36.365397655720237</v>
      </c>
      <c r="K4">
        <v>7</v>
      </c>
      <c r="L4">
        <v>20</v>
      </c>
      <c r="M4" s="2">
        <f t="shared" si="4"/>
        <v>35</v>
      </c>
    </row>
    <row r="5" spans="1:13">
      <c r="B5" t="s">
        <v>15</v>
      </c>
      <c r="C5" s="1">
        <f t="shared" si="0"/>
        <v>5.0333333333333332</v>
      </c>
      <c r="D5">
        <v>93</v>
      </c>
      <c r="E5">
        <v>151</v>
      </c>
      <c r="F5" s="2">
        <f t="shared" si="1"/>
        <v>61.589403973509938</v>
      </c>
      <c r="G5">
        <f t="shared" si="2"/>
        <v>93</v>
      </c>
      <c r="H5">
        <v>136</v>
      </c>
      <c r="I5" s="2">
        <f>D5/H5*100</f>
        <v>68.382352941176478</v>
      </c>
      <c r="J5" s="2">
        <f t="shared" si="3"/>
        <v>64.808362369337985</v>
      </c>
      <c r="K5">
        <v>2</v>
      </c>
      <c r="L5">
        <v>2</v>
      </c>
      <c r="M5" s="2">
        <f t="shared" si="4"/>
        <v>100</v>
      </c>
    </row>
    <row r="6" spans="1:13">
      <c r="B6" t="s">
        <v>16</v>
      </c>
      <c r="C6" s="1">
        <f t="shared" si="0"/>
        <v>50</v>
      </c>
      <c r="D6">
        <v>803</v>
      </c>
      <c r="E6">
        <v>1500</v>
      </c>
      <c r="F6" s="2">
        <f t="shared" si="1"/>
        <v>53.533333333333331</v>
      </c>
      <c r="G6">
        <f t="shared" si="2"/>
        <v>803</v>
      </c>
      <c r="H6">
        <v>1783</v>
      </c>
      <c r="I6" s="2">
        <f>D6/H6*100</f>
        <v>45.036455412226587</v>
      </c>
      <c r="J6" s="2">
        <f t="shared" si="3"/>
        <v>48.918671946390496</v>
      </c>
      <c r="K6">
        <v>4</v>
      </c>
      <c r="L6">
        <v>13</v>
      </c>
      <c r="M6" s="2">
        <f t="shared" si="4"/>
        <v>30.76923076923077</v>
      </c>
    </row>
    <row r="7" spans="1:13">
      <c r="B7" t="s">
        <v>17</v>
      </c>
      <c r="C7" s="1">
        <f t="shared" si="0"/>
        <v>41.666666666666664</v>
      </c>
      <c r="D7">
        <v>244</v>
      </c>
      <c r="E7">
        <v>1250</v>
      </c>
      <c r="F7" s="2">
        <f t="shared" si="1"/>
        <v>19.52</v>
      </c>
      <c r="G7">
        <f t="shared" si="2"/>
        <v>244</v>
      </c>
      <c r="H7">
        <v>505</v>
      </c>
      <c r="I7" s="2">
        <f>D7/H7*100</f>
        <v>48.316831683168317</v>
      </c>
      <c r="J7" s="2">
        <f t="shared" si="3"/>
        <v>27.806267806267805</v>
      </c>
      <c r="K7">
        <v>4</v>
      </c>
      <c r="L7">
        <v>6</v>
      </c>
      <c r="M7" s="2">
        <f t="shared" si="4"/>
        <v>66.666666666666657</v>
      </c>
    </row>
    <row r="8" spans="1:13">
      <c r="B8" t="s">
        <v>18</v>
      </c>
      <c r="C8" s="1">
        <f t="shared" si="0"/>
        <v>1.6666666666666667</v>
      </c>
      <c r="D8">
        <v>0</v>
      </c>
      <c r="E8">
        <v>50</v>
      </c>
      <c r="F8" s="2">
        <f t="shared" si="1"/>
        <v>0</v>
      </c>
      <c r="G8">
        <f t="shared" si="2"/>
        <v>0</v>
      </c>
      <c r="H8">
        <v>13</v>
      </c>
      <c r="I8" s="2">
        <f>D8/H8*100</f>
        <v>0</v>
      </c>
      <c r="J8" s="2" t="e">
        <f t="shared" si="3"/>
        <v>#DIV/0!</v>
      </c>
      <c r="K8">
        <v>0</v>
      </c>
      <c r="L8">
        <v>1</v>
      </c>
      <c r="M8" s="2">
        <f t="shared" si="4"/>
        <v>0</v>
      </c>
    </row>
    <row r="9" spans="1:13">
      <c r="B9" t="s">
        <v>19</v>
      </c>
      <c r="C9" s="1">
        <f t="shared" si="0"/>
        <v>20</v>
      </c>
      <c r="D9">
        <v>550</v>
      </c>
      <c r="E9">
        <v>600</v>
      </c>
      <c r="F9" s="2">
        <f t="shared" si="1"/>
        <v>91.666666666666657</v>
      </c>
      <c r="G9">
        <f t="shared" si="2"/>
        <v>550</v>
      </c>
      <c r="H9">
        <v>1203</v>
      </c>
      <c r="I9" s="2">
        <f>D9/H9*100</f>
        <v>45.7190357439734</v>
      </c>
      <c r="J9" s="2">
        <f t="shared" si="3"/>
        <v>61.009428729894623</v>
      </c>
      <c r="K9">
        <v>0</v>
      </c>
      <c r="L9">
        <v>3</v>
      </c>
      <c r="M9" s="2">
        <f t="shared" si="4"/>
        <v>0</v>
      </c>
    </row>
    <row r="10" spans="1:13">
      <c r="B10" t="s">
        <v>20</v>
      </c>
      <c r="C10" s="1">
        <f t="shared" si="0"/>
        <v>3.3333333333333335</v>
      </c>
      <c r="D10">
        <v>50</v>
      </c>
      <c r="E10">
        <v>100</v>
      </c>
      <c r="F10" s="2">
        <f t="shared" si="1"/>
        <v>50</v>
      </c>
      <c r="G10">
        <f t="shared" si="2"/>
        <v>50</v>
      </c>
      <c r="H10">
        <v>199</v>
      </c>
      <c r="I10" s="2">
        <f>D10/H10*100</f>
        <v>25.125628140703515</v>
      </c>
      <c r="J10" s="2">
        <f t="shared" si="3"/>
        <v>33.444816053511708</v>
      </c>
      <c r="K10">
        <v>0</v>
      </c>
      <c r="L10">
        <v>2</v>
      </c>
      <c r="M10" s="2">
        <f t="shared" si="4"/>
        <v>0</v>
      </c>
    </row>
    <row r="11" spans="1:13">
      <c r="B11" t="s">
        <v>21</v>
      </c>
      <c r="C11" s="1">
        <f t="shared" si="0"/>
        <v>20</v>
      </c>
      <c r="D11">
        <v>550</v>
      </c>
      <c r="E11">
        <v>600</v>
      </c>
      <c r="F11" s="2">
        <f t="shared" si="1"/>
        <v>91.666666666666657</v>
      </c>
      <c r="G11">
        <f t="shared" si="2"/>
        <v>550</v>
      </c>
      <c r="H11">
        <v>1913</v>
      </c>
      <c r="I11" s="2">
        <f>D11/H11*100</f>
        <v>28.750653423941451</v>
      </c>
      <c r="J11" s="2">
        <f t="shared" si="3"/>
        <v>43.772383605252678</v>
      </c>
      <c r="K11">
        <v>0</v>
      </c>
      <c r="L11">
        <v>2</v>
      </c>
      <c r="M11" s="2">
        <f t="shared" si="4"/>
        <v>0</v>
      </c>
    </row>
    <row r="12" spans="1:13">
      <c r="B12" t="s">
        <v>22</v>
      </c>
      <c r="C12" s="1">
        <f t="shared" si="0"/>
        <v>28.333333333333332</v>
      </c>
      <c r="D12">
        <v>800</v>
      </c>
      <c r="E12">
        <v>850</v>
      </c>
      <c r="F12" s="2">
        <f t="shared" si="1"/>
        <v>94.117647058823522</v>
      </c>
      <c r="G12">
        <f t="shared" si="2"/>
        <v>800</v>
      </c>
      <c r="H12">
        <v>2608</v>
      </c>
      <c r="I12" s="2">
        <f>D12/H12*100</f>
        <v>30.674846625766872</v>
      </c>
      <c r="J12" s="2">
        <f t="shared" si="3"/>
        <v>46.26951995373048</v>
      </c>
      <c r="K12">
        <v>0</v>
      </c>
      <c r="L12">
        <v>3</v>
      </c>
      <c r="M12" s="2">
        <f t="shared" si="4"/>
        <v>0</v>
      </c>
    </row>
    <row r="13" spans="1:13">
      <c r="B13" t="s">
        <v>23</v>
      </c>
      <c r="C13" s="1">
        <f t="shared" si="0"/>
        <v>163.33333333333334</v>
      </c>
      <c r="D13">
        <v>3061</v>
      </c>
      <c r="E13">
        <v>4900</v>
      </c>
      <c r="F13" s="2">
        <f t="shared" si="1"/>
        <v>62.469387755102048</v>
      </c>
      <c r="G13">
        <f t="shared" si="2"/>
        <v>3061</v>
      </c>
      <c r="H13">
        <v>8142</v>
      </c>
      <c r="I13" s="2">
        <f>D13/H13*100</f>
        <v>37.595185458118394</v>
      </c>
      <c r="J13" s="2">
        <f t="shared" si="3"/>
        <v>46.940653274037722</v>
      </c>
      <c r="K13">
        <v>3</v>
      </c>
      <c r="L13">
        <v>13</v>
      </c>
      <c r="M13" s="2">
        <f t="shared" si="4"/>
        <v>23.076923076923077</v>
      </c>
    </row>
    <row r="14" spans="1:13">
      <c r="B14" t="s">
        <v>24</v>
      </c>
      <c r="C14" s="1">
        <f t="shared" si="0"/>
        <v>215</v>
      </c>
      <c r="D14">
        <v>2270</v>
      </c>
      <c r="E14">
        <v>6450</v>
      </c>
      <c r="F14" s="2">
        <f t="shared" si="1"/>
        <v>35.193798449612402</v>
      </c>
      <c r="G14">
        <f t="shared" si="2"/>
        <v>2270</v>
      </c>
      <c r="H14">
        <v>4532</v>
      </c>
      <c r="I14" s="2">
        <f>D14/H14*100</f>
        <v>50.088261253309796</v>
      </c>
      <c r="J14" s="2">
        <f t="shared" si="3"/>
        <v>41.340375159351666</v>
      </c>
      <c r="K14">
        <v>6</v>
      </c>
      <c r="L14">
        <v>16</v>
      </c>
      <c r="M14" s="2">
        <f t="shared" si="4"/>
        <v>37.5</v>
      </c>
    </row>
    <row r="15" spans="1:13">
      <c r="B15" t="s">
        <v>25</v>
      </c>
      <c r="C15" s="1">
        <f t="shared" si="0"/>
        <v>213.33333333333334</v>
      </c>
      <c r="D15">
        <v>0</v>
      </c>
      <c r="E15">
        <v>6400</v>
      </c>
      <c r="F15" s="2">
        <f t="shared" si="1"/>
        <v>0</v>
      </c>
      <c r="G15">
        <f t="shared" si="2"/>
        <v>0</v>
      </c>
      <c r="H15">
        <v>0</v>
      </c>
      <c r="I15" s="2" t="e">
        <f>D15/H15*100</f>
        <v>#DIV/0!</v>
      </c>
      <c r="J15" s="2" t="e">
        <f t="shared" si="3"/>
        <v>#DIV/0!</v>
      </c>
      <c r="K15">
        <v>0</v>
      </c>
      <c r="L15">
        <v>0</v>
      </c>
      <c r="M15" s="2" t="e">
        <f t="shared" si="4"/>
        <v>#DIV/0!</v>
      </c>
    </row>
    <row r="16" spans="1:13">
      <c r="B16" t="s">
        <v>26</v>
      </c>
      <c r="C16" s="1">
        <f t="shared" si="0"/>
        <v>22.366666666666667</v>
      </c>
      <c r="D16">
        <v>527</v>
      </c>
      <c r="E16">
        <v>671</v>
      </c>
      <c r="F16" s="2">
        <f t="shared" si="1"/>
        <v>78.539493293591661</v>
      </c>
      <c r="G16">
        <f t="shared" si="2"/>
        <v>527</v>
      </c>
      <c r="H16">
        <v>1718</v>
      </c>
      <c r="I16" s="2">
        <f>D16/H16*100</f>
        <v>30.675203725261934</v>
      </c>
      <c r="J16" s="2">
        <f t="shared" si="3"/>
        <v>44.118878191712014</v>
      </c>
      <c r="K16">
        <v>1</v>
      </c>
      <c r="L16">
        <v>10</v>
      </c>
      <c r="M16" s="2">
        <f t="shared" si="4"/>
        <v>10</v>
      </c>
    </row>
    <row r="17" spans="1:13">
      <c r="B17" t="s">
        <v>27</v>
      </c>
      <c r="C17" s="1">
        <f t="shared" si="0"/>
        <v>23.333333333333332</v>
      </c>
      <c r="D17">
        <v>637</v>
      </c>
      <c r="E17">
        <v>700</v>
      </c>
      <c r="F17" s="2">
        <f t="shared" si="1"/>
        <v>91</v>
      </c>
      <c r="G17">
        <f t="shared" si="2"/>
        <v>637</v>
      </c>
      <c r="H17">
        <v>1978</v>
      </c>
      <c r="I17" s="2">
        <f>D17/H17*100</f>
        <v>32.204246713852378</v>
      </c>
      <c r="J17" s="2">
        <f t="shared" si="3"/>
        <v>47.572815533980588</v>
      </c>
      <c r="K17">
        <v>1</v>
      </c>
      <c r="L17">
        <v>9</v>
      </c>
      <c r="M17" s="2">
        <f t="shared" si="4"/>
        <v>11.111111111111111</v>
      </c>
    </row>
    <row r="18" spans="1:13">
      <c r="B18" t="s">
        <v>28</v>
      </c>
      <c r="C18" s="1">
        <f t="shared" si="0"/>
        <v>45</v>
      </c>
      <c r="D18">
        <v>867</v>
      </c>
      <c r="E18">
        <v>1350</v>
      </c>
      <c r="F18" s="2">
        <f t="shared" si="1"/>
        <v>64.222222222222229</v>
      </c>
      <c r="G18">
        <f t="shared" si="2"/>
        <v>867</v>
      </c>
      <c r="H18">
        <v>1778</v>
      </c>
      <c r="I18" s="2">
        <f>D18/H18*100</f>
        <v>48.762654668166476</v>
      </c>
      <c r="J18" s="2">
        <f t="shared" si="3"/>
        <v>55.434782608695649</v>
      </c>
      <c r="K18">
        <v>8</v>
      </c>
      <c r="L18">
        <v>14</v>
      </c>
      <c r="M18" s="2">
        <f t="shared" si="4"/>
        <v>57.142857142857139</v>
      </c>
    </row>
    <row r="19" spans="1:13">
      <c r="B19" t="s">
        <v>29</v>
      </c>
      <c r="C19" s="1">
        <f t="shared" si="0"/>
        <v>210</v>
      </c>
      <c r="D19">
        <v>1523</v>
      </c>
      <c r="E19">
        <v>6300</v>
      </c>
      <c r="F19" s="2">
        <f t="shared" si="1"/>
        <v>24.174603174603174</v>
      </c>
      <c r="G19">
        <f t="shared" si="2"/>
        <v>1523</v>
      </c>
      <c r="H19">
        <v>3103</v>
      </c>
      <c r="I19" s="2">
        <f>D19/H19*100</f>
        <v>49.081533999355464</v>
      </c>
      <c r="J19" s="2">
        <f t="shared" si="3"/>
        <v>32.393916835052643</v>
      </c>
      <c r="K19">
        <v>8</v>
      </c>
      <c r="L19">
        <v>14</v>
      </c>
      <c r="M19" s="2">
        <f t="shared" si="4"/>
        <v>57.142857142857139</v>
      </c>
    </row>
    <row r="20" spans="1:13">
      <c r="B20" t="s">
        <v>38</v>
      </c>
      <c r="C20" s="1">
        <f t="shared" si="0"/>
        <v>21.666666666666668</v>
      </c>
      <c r="D20">
        <v>189</v>
      </c>
      <c r="E20">
        <v>650</v>
      </c>
      <c r="F20" s="2">
        <f t="shared" si="1"/>
        <v>29.076923076923077</v>
      </c>
      <c r="G20">
        <f t="shared" si="2"/>
        <v>189</v>
      </c>
      <c r="H20">
        <v>463</v>
      </c>
      <c r="I20" s="2">
        <f>D20/H20*100</f>
        <v>40.820734341252702</v>
      </c>
      <c r="J20" s="2">
        <f t="shared" si="3"/>
        <v>33.96226415094339</v>
      </c>
      <c r="K20">
        <v>0</v>
      </c>
      <c r="L20">
        <v>4</v>
      </c>
      <c r="M20" s="2">
        <f t="shared" si="4"/>
        <v>0</v>
      </c>
    </row>
    <row r="21" spans="1:13">
      <c r="A21" t="s">
        <v>32</v>
      </c>
      <c r="B21" t="s">
        <v>39</v>
      </c>
      <c r="C21" s="1">
        <f>E21/30</f>
        <v>165</v>
      </c>
      <c r="D21">
        <v>1115</v>
      </c>
      <c r="E21">
        <v>4950</v>
      </c>
      <c r="F21" s="2">
        <f>D21/E21*100</f>
        <v>22.525252525252526</v>
      </c>
      <c r="G21">
        <f t="shared" si="2"/>
        <v>1115</v>
      </c>
      <c r="H21">
        <v>2314</v>
      </c>
      <c r="I21" s="2">
        <f>D21/H21*100</f>
        <v>48.184961106309423</v>
      </c>
      <c r="J21" s="2">
        <f t="shared" si="3"/>
        <v>30.699339207048464</v>
      </c>
      <c r="K21">
        <v>11</v>
      </c>
      <c r="L21">
        <v>25</v>
      </c>
      <c r="M21" s="2">
        <f t="shared" si="4"/>
        <v>44</v>
      </c>
    </row>
    <row r="22" spans="1:13">
      <c r="B22" t="s">
        <v>40</v>
      </c>
      <c r="C22" s="1">
        <f>E22/30</f>
        <v>232.6</v>
      </c>
      <c r="D22">
        <v>1206</v>
      </c>
      <c r="E22">
        <v>6978</v>
      </c>
      <c r="F22" s="2">
        <f>D22/E22*100</f>
        <v>17.282889079965607</v>
      </c>
      <c r="G22">
        <f t="shared" si="2"/>
        <v>1206</v>
      </c>
      <c r="H22">
        <v>2383</v>
      </c>
      <c r="I22" s="2">
        <f>D22/H22*100</f>
        <v>50.608476710029372</v>
      </c>
      <c r="J22" s="2">
        <f t="shared" si="3"/>
        <v>25.766477940390985</v>
      </c>
      <c r="K22">
        <v>10</v>
      </c>
      <c r="L22">
        <v>20</v>
      </c>
      <c r="M22" s="2">
        <f t="shared" si="4"/>
        <v>50</v>
      </c>
    </row>
    <row r="23" spans="1:13">
      <c r="B23" t="s">
        <v>41</v>
      </c>
      <c r="C23" s="1">
        <f>E23/30</f>
        <v>227.06666666666666</v>
      </c>
      <c r="D23">
        <v>810</v>
      </c>
      <c r="E23">
        <v>6812</v>
      </c>
      <c r="F23" s="2">
        <f>D23/E23*100</f>
        <v>11.890780974750442</v>
      </c>
      <c r="G23">
        <f t="shared" si="2"/>
        <v>810</v>
      </c>
      <c r="H23">
        <v>1683</v>
      </c>
      <c r="I23" s="2">
        <f>D23/H23*100</f>
        <v>48.128342245989302</v>
      </c>
      <c r="J23" s="2">
        <f t="shared" si="3"/>
        <v>19.070041200706299</v>
      </c>
      <c r="K23">
        <v>7</v>
      </c>
      <c r="L23">
        <v>21</v>
      </c>
      <c r="M23" s="2">
        <f t="shared" si="4"/>
        <v>33.333333333333329</v>
      </c>
    </row>
    <row r="24" spans="1:13">
      <c r="B24" t="s">
        <v>42</v>
      </c>
      <c r="C24" s="1">
        <f>E24/30</f>
        <v>231.6</v>
      </c>
      <c r="D24">
        <v>404</v>
      </c>
      <c r="E24">
        <v>6948</v>
      </c>
      <c r="F24" s="2">
        <f>D24/E24*100</f>
        <v>5.8146229130685088</v>
      </c>
      <c r="G24">
        <f t="shared" si="2"/>
        <v>404</v>
      </c>
      <c r="H24">
        <v>854</v>
      </c>
      <c r="I24" s="2">
        <f>D24/H24*100</f>
        <v>47.306791569086656</v>
      </c>
      <c r="J24" s="2">
        <f t="shared" si="3"/>
        <v>10.356318892591641</v>
      </c>
      <c r="K24">
        <v>9</v>
      </c>
      <c r="L24">
        <v>16</v>
      </c>
      <c r="M24" s="2">
        <f t="shared" si="4"/>
        <v>56.25</v>
      </c>
    </row>
    <row r="25" spans="1:13">
      <c r="A25" t="s">
        <v>30</v>
      </c>
      <c r="B25" t="s">
        <v>43</v>
      </c>
      <c r="C25" s="1">
        <f>E25/30</f>
        <v>249.46666666666667</v>
      </c>
      <c r="D25">
        <v>3262</v>
      </c>
      <c r="E25">
        <v>7484</v>
      </c>
      <c r="F25" s="2">
        <f>D25/E25*100</f>
        <v>43.586317477284872</v>
      </c>
      <c r="G25">
        <f t="shared" si="2"/>
        <v>3262</v>
      </c>
      <c r="H25">
        <v>6522</v>
      </c>
      <c r="I25" s="2">
        <f>D25/H25*100</f>
        <v>50.015332720024531</v>
      </c>
      <c r="J25" s="2">
        <f t="shared" si="3"/>
        <v>46.580037126945598</v>
      </c>
      <c r="K25">
        <v>13</v>
      </c>
      <c r="L25">
        <v>32</v>
      </c>
      <c r="M25" s="2">
        <f t="shared" si="4"/>
        <v>40.625</v>
      </c>
    </row>
    <row r="26" spans="1:13">
      <c r="B26" t="s">
        <v>31</v>
      </c>
      <c r="C26" s="1">
        <f>E26/30</f>
        <v>247.36666666666667</v>
      </c>
      <c r="D26">
        <v>3484</v>
      </c>
      <c r="E26">
        <v>7421</v>
      </c>
      <c r="F26" s="2">
        <f>D26/E26*100</f>
        <v>46.947850693976548</v>
      </c>
      <c r="G26">
        <f t="shared" si="2"/>
        <v>3484</v>
      </c>
      <c r="H26">
        <v>6940</v>
      </c>
      <c r="I26" s="2">
        <f>D26/H26*100</f>
        <v>50.201729106628243</v>
      </c>
      <c r="J26" s="2">
        <f t="shared" si="3"/>
        <v>48.520298029385138</v>
      </c>
      <c r="K26">
        <v>18</v>
      </c>
      <c r="L26">
        <v>33</v>
      </c>
      <c r="M26" s="2">
        <f t="shared" si="4"/>
        <v>54.54545454545454</v>
      </c>
    </row>
    <row r="27" spans="1:13">
      <c r="B27" t="s">
        <v>44</v>
      </c>
      <c r="C27" s="1">
        <f>E27/30</f>
        <v>247.7</v>
      </c>
      <c r="D27">
        <v>3571</v>
      </c>
      <c r="E27">
        <v>7431</v>
      </c>
      <c r="F27" s="2">
        <f>D27/E27*100</f>
        <v>48.055443412730455</v>
      </c>
      <c r="G27">
        <f t="shared" si="2"/>
        <v>3571</v>
      </c>
      <c r="H27">
        <v>7092</v>
      </c>
      <c r="I27" s="2">
        <f>D27/H27*100</f>
        <v>50.352509870276364</v>
      </c>
      <c r="J27" s="2">
        <f t="shared" si="3"/>
        <v>49.177167251945185</v>
      </c>
      <c r="K27">
        <v>17</v>
      </c>
      <c r="L27">
        <v>32</v>
      </c>
      <c r="M27" s="2">
        <f t="shared" si="4"/>
        <v>53.125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21" sqref="C21"/>
    </sheetView>
  </sheetViews>
  <sheetFormatPr baseColWidth="10" defaultRowHeight="15" x14ac:dyDescent="0"/>
  <sheetData>
    <row r="1" spans="1:10">
      <c r="A1" t="s">
        <v>51</v>
      </c>
      <c r="C1" t="s">
        <v>60</v>
      </c>
      <c r="D1" t="s">
        <v>61</v>
      </c>
      <c r="E1" t="s">
        <v>62</v>
      </c>
      <c r="F1" t="s">
        <v>66</v>
      </c>
      <c r="G1" t="s">
        <v>61</v>
      </c>
      <c r="H1" t="s">
        <v>63</v>
      </c>
      <c r="I1" t="s">
        <v>64</v>
      </c>
      <c r="J1" t="s">
        <v>65</v>
      </c>
    </row>
    <row r="2" spans="1:10">
      <c r="A2" t="s">
        <v>52</v>
      </c>
      <c r="B2" t="s">
        <v>53</v>
      </c>
      <c r="C2" s="1">
        <f>E2/30</f>
        <v>3150</v>
      </c>
      <c r="D2">
        <v>11448</v>
      </c>
      <c r="E2">
        <v>94500</v>
      </c>
      <c r="F2" s="2">
        <f>D2/E2*100</f>
        <v>12.114285714285716</v>
      </c>
      <c r="G2">
        <f>D2</f>
        <v>11448</v>
      </c>
      <c r="H2">
        <v>14680</v>
      </c>
      <c r="I2" s="2">
        <f>G2/H2*100</f>
        <v>77.983651226158031</v>
      </c>
      <c r="J2" s="2">
        <f>2*F2*I2/(F2+I2)</f>
        <v>20.970873786407768</v>
      </c>
    </row>
    <row r="3" spans="1:10">
      <c r="B3" t="s">
        <v>54</v>
      </c>
      <c r="C3" s="1">
        <f t="shared" ref="C3:C16" si="0">E3/30</f>
        <v>1544.0666666666666</v>
      </c>
      <c r="D3">
        <v>6651</v>
      </c>
      <c r="E3">
        <v>46322</v>
      </c>
      <c r="F3" s="2">
        <f t="shared" ref="F3:F16" si="1">D3/E3*100</f>
        <v>14.358188333837054</v>
      </c>
      <c r="G3">
        <f t="shared" ref="G3:G16" si="2">D3</f>
        <v>6651</v>
      </c>
      <c r="H3">
        <v>14680</v>
      </c>
      <c r="I3" s="2">
        <f t="shared" ref="I3:I7" si="3">G3/H3*100</f>
        <v>45.306539509536783</v>
      </c>
      <c r="J3" s="2">
        <f t="shared" ref="J3:J7" si="4">2*F3*I3/(F3+I3)</f>
        <v>21.805842431395693</v>
      </c>
    </row>
    <row r="4" spans="1:10">
      <c r="B4" t="s">
        <v>55</v>
      </c>
      <c r="C4" s="1">
        <f t="shared" si="0"/>
        <v>1254.7</v>
      </c>
      <c r="D4">
        <v>12559</v>
      </c>
      <c r="E4">
        <v>37641</v>
      </c>
      <c r="F4" s="2">
        <f t="shared" si="1"/>
        <v>33.365213464041872</v>
      </c>
      <c r="G4">
        <f t="shared" si="2"/>
        <v>12559</v>
      </c>
      <c r="H4">
        <v>14680</v>
      </c>
      <c r="I4" s="2">
        <f t="shared" si="3"/>
        <v>85.551771117166211</v>
      </c>
      <c r="J4" s="2">
        <f t="shared" si="4"/>
        <v>48.007492211540296</v>
      </c>
    </row>
    <row r="5" spans="1:10">
      <c r="B5" t="s">
        <v>56</v>
      </c>
      <c r="C5" s="1">
        <f t="shared" si="0"/>
        <v>515.5</v>
      </c>
      <c r="D5">
        <v>8977</v>
      </c>
      <c r="E5">
        <v>15465</v>
      </c>
      <c r="F5" s="2">
        <f t="shared" si="1"/>
        <v>58.047203362431297</v>
      </c>
      <c r="G5">
        <f t="shared" si="2"/>
        <v>8977</v>
      </c>
      <c r="H5">
        <v>14680</v>
      </c>
      <c r="I5" s="2">
        <f t="shared" si="3"/>
        <v>61.151226158038149</v>
      </c>
      <c r="J5" s="2">
        <f t="shared" si="4"/>
        <v>59.558799137502071</v>
      </c>
    </row>
    <row r="6" spans="1:10">
      <c r="A6" t="s">
        <v>59</v>
      </c>
      <c r="B6" t="s">
        <v>53</v>
      </c>
      <c r="C6" s="1">
        <f t="shared" si="0"/>
        <v>887</v>
      </c>
      <c r="D6">
        <v>3150</v>
      </c>
      <c r="E6">
        <v>26610</v>
      </c>
      <c r="F6" s="2">
        <f t="shared" si="1"/>
        <v>11.837655016910936</v>
      </c>
      <c r="G6">
        <f t="shared" si="2"/>
        <v>3150</v>
      </c>
      <c r="H6">
        <v>4384</v>
      </c>
      <c r="I6" s="2">
        <f t="shared" si="3"/>
        <v>71.852189781021906</v>
      </c>
      <c r="J6" s="2">
        <f t="shared" si="4"/>
        <v>20.326514809317935</v>
      </c>
    </row>
    <row r="7" spans="1:10">
      <c r="B7" t="s">
        <v>54</v>
      </c>
      <c r="C7" s="1">
        <f t="shared" si="0"/>
        <v>856.26666666666665</v>
      </c>
      <c r="D7">
        <v>2602</v>
      </c>
      <c r="E7">
        <v>25688</v>
      </c>
      <c r="F7" s="2">
        <f t="shared" si="1"/>
        <v>10.129243226409217</v>
      </c>
      <c r="G7">
        <f t="shared" si="2"/>
        <v>2602</v>
      </c>
      <c r="H7">
        <v>4384</v>
      </c>
      <c r="I7" s="2">
        <f t="shared" si="3"/>
        <v>59.352189781021906</v>
      </c>
      <c r="J7" s="2">
        <f t="shared" si="4"/>
        <v>17.305134344240489</v>
      </c>
    </row>
    <row r="8" spans="1:10">
      <c r="B8" t="s">
        <v>55</v>
      </c>
      <c r="C8" s="1">
        <f t="shared" si="0"/>
        <v>533.79999999999995</v>
      </c>
      <c r="D8">
        <v>3879</v>
      </c>
      <c r="E8">
        <v>16014</v>
      </c>
      <c r="F8" s="2">
        <f t="shared" si="1"/>
        <v>24.222555264143875</v>
      </c>
      <c r="G8">
        <f t="shared" si="2"/>
        <v>3879</v>
      </c>
      <c r="H8">
        <v>4384</v>
      </c>
      <c r="I8" s="2">
        <f t="shared" ref="I8:I16" si="5">G8/H8*100</f>
        <v>88.480839416058402</v>
      </c>
      <c r="J8" s="2">
        <f t="shared" ref="J8:J16" si="6">2*F8*I8/(F8+I8)</f>
        <v>38.033140503970976</v>
      </c>
    </row>
    <row r="9" spans="1:10">
      <c r="B9" t="s">
        <v>56</v>
      </c>
      <c r="C9" s="1">
        <f t="shared" si="0"/>
        <v>402.06666666666666</v>
      </c>
      <c r="D9">
        <v>3314</v>
      </c>
      <c r="E9">
        <v>12062</v>
      </c>
      <c r="F9" s="2">
        <f t="shared" si="1"/>
        <v>27.474713977781462</v>
      </c>
      <c r="G9">
        <f t="shared" si="2"/>
        <v>3314</v>
      </c>
      <c r="H9">
        <v>4384</v>
      </c>
      <c r="I9" s="2">
        <f t="shared" si="5"/>
        <v>75.59306569343066</v>
      </c>
      <c r="J9" s="2">
        <f t="shared" si="6"/>
        <v>40.301593092545296</v>
      </c>
    </row>
    <row r="10" spans="1:10">
      <c r="B10" t="s">
        <v>57</v>
      </c>
      <c r="C10" s="1">
        <f t="shared" si="0"/>
        <v>108.53333333333333</v>
      </c>
      <c r="D10">
        <v>1121</v>
      </c>
      <c r="E10">
        <v>3256</v>
      </c>
      <c r="F10" s="2">
        <f t="shared" si="1"/>
        <v>34.428746928746925</v>
      </c>
      <c r="G10">
        <f t="shared" si="2"/>
        <v>1121</v>
      </c>
      <c r="H10">
        <v>3773</v>
      </c>
      <c r="I10" s="2">
        <f t="shared" si="5"/>
        <v>29.711105221309303</v>
      </c>
      <c r="J10" s="2">
        <f t="shared" si="6"/>
        <v>31.896429079527671</v>
      </c>
    </row>
    <row r="11" spans="1:10">
      <c r="A11" t="s">
        <v>58</v>
      </c>
      <c r="B11" t="s">
        <v>53</v>
      </c>
      <c r="C11" s="1">
        <f t="shared" si="0"/>
        <v>291</v>
      </c>
      <c r="D11">
        <v>5428</v>
      </c>
      <c r="E11">
        <v>8730</v>
      </c>
      <c r="F11" s="2">
        <f t="shared" si="1"/>
        <v>62.176403207331042</v>
      </c>
      <c r="G11">
        <f t="shared" si="2"/>
        <v>5428</v>
      </c>
      <c r="H11">
        <v>11112</v>
      </c>
      <c r="I11" s="2">
        <f t="shared" si="5"/>
        <v>48.848092152627792</v>
      </c>
      <c r="J11" s="2">
        <f t="shared" si="6"/>
        <v>54.712226590061483</v>
      </c>
    </row>
    <row r="12" spans="1:10">
      <c r="B12" t="s">
        <v>54</v>
      </c>
      <c r="C12" s="1">
        <f t="shared" si="0"/>
        <v>744.5333333333333</v>
      </c>
      <c r="D12">
        <v>5932</v>
      </c>
      <c r="E12">
        <v>22336</v>
      </c>
      <c r="F12" s="2">
        <f t="shared" si="1"/>
        <v>26.558022922636106</v>
      </c>
      <c r="G12">
        <f t="shared" si="2"/>
        <v>5932</v>
      </c>
      <c r="H12">
        <v>11364</v>
      </c>
      <c r="I12" s="2">
        <f t="shared" si="5"/>
        <v>52.199929602252723</v>
      </c>
      <c r="J12" s="2">
        <f t="shared" si="6"/>
        <v>35.204747774480715</v>
      </c>
    </row>
    <row r="13" spans="1:10">
      <c r="B13" t="s">
        <v>55</v>
      </c>
      <c r="C13" s="1">
        <f t="shared" si="0"/>
        <v>893.26666666666665</v>
      </c>
      <c r="D13">
        <v>10502</v>
      </c>
      <c r="E13">
        <v>26798</v>
      </c>
      <c r="F13" s="2">
        <f t="shared" si="1"/>
        <v>39.189491753115902</v>
      </c>
      <c r="G13">
        <f t="shared" si="2"/>
        <v>10502</v>
      </c>
      <c r="H13">
        <v>11361</v>
      </c>
      <c r="I13" s="2">
        <f t="shared" si="5"/>
        <v>92.439045858639204</v>
      </c>
      <c r="J13" s="2">
        <f t="shared" si="6"/>
        <v>55.043371157525087</v>
      </c>
    </row>
    <row r="14" spans="1:10">
      <c r="B14" t="s">
        <v>56</v>
      </c>
      <c r="C14" s="1">
        <f t="shared" si="0"/>
        <v>484.36666666666667</v>
      </c>
      <c r="D14">
        <v>8745</v>
      </c>
      <c r="E14">
        <v>14531</v>
      </c>
      <c r="F14" s="2">
        <f t="shared" si="1"/>
        <v>60.181680545041637</v>
      </c>
      <c r="G14">
        <f t="shared" si="2"/>
        <v>8745</v>
      </c>
      <c r="H14">
        <v>11361</v>
      </c>
      <c r="I14" s="2">
        <f t="shared" si="5"/>
        <v>76.97385793504094</v>
      </c>
      <c r="J14" s="2">
        <f t="shared" si="6"/>
        <v>67.549822338946399</v>
      </c>
    </row>
    <row r="15" spans="1:10">
      <c r="B15" t="s">
        <v>57</v>
      </c>
      <c r="C15" s="1">
        <f t="shared" si="0"/>
        <v>148.76666666666668</v>
      </c>
      <c r="D15">
        <v>3596</v>
      </c>
      <c r="E15">
        <v>4463</v>
      </c>
      <c r="F15" s="2">
        <f t="shared" si="1"/>
        <v>80.573605198297102</v>
      </c>
      <c r="G15">
        <f t="shared" si="2"/>
        <v>3596</v>
      </c>
      <c r="H15">
        <v>10647</v>
      </c>
      <c r="I15" s="2">
        <f t="shared" si="5"/>
        <v>33.774772236310696</v>
      </c>
      <c r="J15" s="2">
        <f t="shared" si="6"/>
        <v>47.59761747187293</v>
      </c>
    </row>
    <row r="16" spans="1:10">
      <c r="B16" t="s">
        <v>57</v>
      </c>
      <c r="C16" s="1">
        <f t="shared" si="0"/>
        <v>277.3</v>
      </c>
      <c r="D16">
        <v>5357</v>
      </c>
      <c r="E16">
        <v>8319</v>
      </c>
      <c r="F16" s="2">
        <f t="shared" si="1"/>
        <v>64.394758985454985</v>
      </c>
      <c r="G16">
        <f t="shared" si="2"/>
        <v>5357</v>
      </c>
      <c r="H16">
        <v>10679</v>
      </c>
      <c r="I16" s="2">
        <f t="shared" si="5"/>
        <v>50.163873021818517</v>
      </c>
      <c r="J16" s="2">
        <f t="shared" si="6"/>
        <v>56.395410043162443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27" sqref="E27"/>
    </sheetView>
  </sheetViews>
  <sheetFormatPr baseColWidth="10" defaultRowHeight="15" x14ac:dyDescent="0"/>
  <sheetData>
    <row r="1" spans="1:7">
      <c r="A1" t="s">
        <v>1</v>
      </c>
    </row>
    <row r="2" spans="1:7">
      <c r="A2" t="s">
        <v>45</v>
      </c>
      <c r="B2" t="s">
        <v>36</v>
      </c>
      <c r="C2" t="s">
        <v>3</v>
      </c>
      <c r="D2" t="s">
        <v>8</v>
      </c>
      <c r="E2" t="s">
        <v>34</v>
      </c>
      <c r="F2" t="s">
        <v>9</v>
      </c>
      <c r="G2" t="s">
        <v>35</v>
      </c>
    </row>
    <row r="3" spans="1:7">
      <c r="A3">
        <v>0</v>
      </c>
      <c r="B3">
        <v>8977</v>
      </c>
      <c r="C3">
        <v>15465</v>
      </c>
      <c r="D3">
        <v>14680</v>
      </c>
      <c r="E3">
        <f>B3/C3*100</f>
        <v>58.047203362431297</v>
      </c>
      <c r="F3">
        <f>B3/D3*100</f>
        <v>61.151226158038149</v>
      </c>
      <c r="G3">
        <f>2*E3*F3/(E3+F3)</f>
        <v>59.558799137502071</v>
      </c>
    </row>
    <row r="4" spans="1:7">
      <c r="A4">
        <v>0.1</v>
      </c>
      <c r="B4">
        <v>9367</v>
      </c>
      <c r="C4">
        <v>16808</v>
      </c>
      <c r="D4">
        <v>14680</v>
      </c>
      <c r="E4">
        <f>B4/C4*100</f>
        <v>55.729414564493098</v>
      </c>
      <c r="F4">
        <f>B4/D4*100</f>
        <v>63.807901907356943</v>
      </c>
      <c r="G4">
        <f>2*E4*F4/(E4+F4)</f>
        <v>59.49568089430894</v>
      </c>
    </row>
    <row r="5" spans="1:7">
      <c r="A5">
        <v>0.2</v>
      </c>
      <c r="B5">
        <v>9690</v>
      </c>
      <c r="C5">
        <v>18179</v>
      </c>
      <c r="D5">
        <v>14681</v>
      </c>
      <c r="E5">
        <f>B5/C5*100</f>
        <v>53.303262005610875</v>
      </c>
      <c r="F5">
        <f>B5/D5*100</f>
        <v>66.003678223554246</v>
      </c>
      <c r="G5">
        <f t="shared" ref="G5" si="0">2*E5*F5/(E5+F5)</f>
        <v>58.977480219111378</v>
      </c>
    </row>
    <row r="6" spans="1:7">
      <c r="A6">
        <v>0.3</v>
      </c>
      <c r="B6">
        <v>10045</v>
      </c>
      <c r="C6">
        <v>19723</v>
      </c>
      <c r="D6">
        <v>14682</v>
      </c>
      <c r="E6">
        <f>B6/C6*100</f>
        <v>50.930385843938552</v>
      </c>
      <c r="F6">
        <f>B6/D6*100</f>
        <v>68.417109385642277</v>
      </c>
      <c r="G6">
        <f t="shared" ref="G6" si="1">2*E6*F6/(E6+F6)</f>
        <v>58.392675483214646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J3" sqref="J3:M28"/>
    </sheetView>
  </sheetViews>
  <sheetFormatPr baseColWidth="10" defaultRowHeight="15" x14ac:dyDescent="0"/>
  <sheetData>
    <row r="1" spans="1:13">
      <c r="B1" t="s">
        <v>34</v>
      </c>
      <c r="F1" t="s">
        <v>9</v>
      </c>
      <c r="J1" t="s">
        <v>50</v>
      </c>
    </row>
    <row r="2" spans="1:13">
      <c r="B2" t="s">
        <v>46</v>
      </c>
      <c r="C2" t="s">
        <v>47</v>
      </c>
      <c r="D2" t="s">
        <v>48</v>
      </c>
      <c r="E2" t="s">
        <v>49</v>
      </c>
      <c r="F2" t="s">
        <v>46</v>
      </c>
      <c r="G2" t="s">
        <v>47</v>
      </c>
      <c r="H2" t="s">
        <v>48</v>
      </c>
      <c r="I2" t="s">
        <v>49</v>
      </c>
      <c r="J2" t="s">
        <v>46</v>
      </c>
      <c r="K2" t="s">
        <v>47</v>
      </c>
      <c r="L2" t="s">
        <v>48</v>
      </c>
      <c r="M2" t="s">
        <v>49</v>
      </c>
    </row>
    <row r="3" spans="1:13">
      <c r="A3" t="s">
        <v>12</v>
      </c>
      <c r="B3">
        <v>70.334412081984894</v>
      </c>
      <c r="C3">
        <v>9.9385560675883244</v>
      </c>
      <c r="D3">
        <v>27.927927927927925</v>
      </c>
      <c r="E3">
        <v>5.3120000000000003</v>
      </c>
      <c r="F3">
        <v>91.83098591549296</v>
      </c>
      <c r="G3">
        <v>91.126760563380287</v>
      </c>
      <c r="H3">
        <v>87.323943661971825</v>
      </c>
      <c r="I3">
        <v>46.760563380281688</v>
      </c>
      <c r="J3">
        <v>79.657910812461822</v>
      </c>
      <c r="K3">
        <v>17.922437673130194</v>
      </c>
      <c r="L3">
        <v>42.32081911262798</v>
      </c>
      <c r="M3">
        <v>9.5402298850574727</v>
      </c>
    </row>
    <row r="4" spans="1:13">
      <c r="A4" t="s">
        <v>13</v>
      </c>
      <c r="B4">
        <v>28.874830546769093</v>
      </c>
      <c r="C4">
        <v>8.2481751824817504</v>
      </c>
      <c r="D4">
        <v>13.425414364640883</v>
      </c>
      <c r="E4">
        <v>28.636363636363637</v>
      </c>
      <c r="F4">
        <v>78.986402966625462</v>
      </c>
      <c r="G4">
        <v>83.807169344870218</v>
      </c>
      <c r="H4">
        <v>90.111248454882571</v>
      </c>
      <c r="I4">
        <v>38.936959208899871</v>
      </c>
      <c r="J4">
        <v>42.289874255459964</v>
      </c>
      <c r="K4">
        <v>15.018274448997673</v>
      </c>
      <c r="L4">
        <v>23.369129668216061</v>
      </c>
      <c r="M4">
        <v>33.001571503404925</v>
      </c>
    </row>
    <row r="5" spans="1:13">
      <c r="A5" t="s">
        <v>14</v>
      </c>
      <c r="B5">
        <v>77.76735459662288</v>
      </c>
      <c r="C5">
        <v>44.552845528455286</v>
      </c>
      <c r="D5">
        <v>56.06263982102908</v>
      </c>
      <c r="E5">
        <v>29.100775193798452</v>
      </c>
      <c r="F5">
        <v>64.213787761425252</v>
      </c>
      <c r="G5">
        <v>56.596953266201908</v>
      </c>
      <c r="H5">
        <v>64.70436354247353</v>
      </c>
      <c r="I5">
        <v>48.463723211980373</v>
      </c>
      <c r="J5">
        <v>70.343657191344917</v>
      </c>
      <c r="K5">
        <v>49.857841464801552</v>
      </c>
      <c r="L5">
        <v>60.074313795996638</v>
      </c>
      <c r="M5">
        <v>36.365397655720237</v>
      </c>
    </row>
    <row r="6" spans="1:13">
      <c r="A6" t="s">
        <v>15</v>
      </c>
      <c r="B6">
        <v>27.402862985685072</v>
      </c>
      <c r="C6">
        <v>2.2006472491909386</v>
      </c>
      <c r="D6">
        <v>6.666666666666667</v>
      </c>
      <c r="E6">
        <v>61.589403973509938</v>
      </c>
      <c r="F6">
        <v>98.529411764705884</v>
      </c>
      <c r="G6">
        <v>100</v>
      </c>
      <c r="H6">
        <v>86.764705882352942</v>
      </c>
      <c r="I6">
        <v>68.382352941176478</v>
      </c>
      <c r="J6">
        <v>42.879999999999995</v>
      </c>
      <c r="K6">
        <v>4.3065231158961375</v>
      </c>
      <c r="L6">
        <v>12.381951731374608</v>
      </c>
      <c r="M6">
        <v>64.808362369337985</v>
      </c>
    </row>
    <row r="7" spans="1:13">
      <c r="A7" t="s">
        <v>16</v>
      </c>
      <c r="B7">
        <v>62.390786338363782</v>
      </c>
      <c r="C7">
        <v>30.152505446623096</v>
      </c>
      <c r="D7">
        <v>31.031175059952037</v>
      </c>
      <c r="E7">
        <v>53.533333333333331</v>
      </c>
      <c r="F7">
        <v>88.109927089175542</v>
      </c>
      <c r="G7">
        <v>77.621985417835106</v>
      </c>
      <c r="H7">
        <v>72.574312955692648</v>
      </c>
      <c r="I7">
        <v>45.036455412226587</v>
      </c>
      <c r="J7">
        <v>73.052778423622414</v>
      </c>
      <c r="K7">
        <v>43.433233955750822</v>
      </c>
      <c r="L7">
        <v>43.473878716613477</v>
      </c>
      <c r="M7">
        <v>48.918671946390496</v>
      </c>
    </row>
    <row r="8" spans="1:13">
      <c r="A8" t="s">
        <v>17</v>
      </c>
      <c r="B8">
        <v>26.126126126126124</v>
      </c>
      <c r="C8">
        <v>5.766423357664233</v>
      </c>
      <c r="D8">
        <v>7.5961538461538458</v>
      </c>
      <c r="E8">
        <v>19.52</v>
      </c>
      <c r="F8">
        <v>97.623762376237622</v>
      </c>
      <c r="G8">
        <v>93.861386138613852</v>
      </c>
      <c r="H8">
        <v>93.861386138613852</v>
      </c>
      <c r="I8">
        <v>48.316831683168317</v>
      </c>
      <c r="J8">
        <v>41.220735785953174</v>
      </c>
      <c r="K8">
        <v>10.865329512893981</v>
      </c>
      <c r="L8">
        <v>14.054855448480355</v>
      </c>
      <c r="M8">
        <v>27.806267806267805</v>
      </c>
    </row>
    <row r="9" spans="1:13">
      <c r="A9" t="s">
        <v>18</v>
      </c>
      <c r="B9">
        <v>2.083333333333333</v>
      </c>
      <c r="C9">
        <v>0.12974051896207586</v>
      </c>
      <c r="D9">
        <v>0.12974051896207586</v>
      </c>
      <c r="E9">
        <v>0</v>
      </c>
      <c r="F9">
        <v>100</v>
      </c>
      <c r="G9">
        <v>100</v>
      </c>
      <c r="H9">
        <v>100</v>
      </c>
      <c r="I9">
        <v>0</v>
      </c>
      <c r="J9">
        <v>4.0816326530612246</v>
      </c>
      <c r="K9">
        <v>0.25914482208711254</v>
      </c>
      <c r="L9">
        <v>0.25914482208711254</v>
      </c>
      <c r="M9">
        <v>0</v>
      </c>
    </row>
    <row r="10" spans="1:13">
      <c r="A10" t="s">
        <v>19</v>
      </c>
      <c r="B10">
        <v>63.929040735873855</v>
      </c>
      <c r="C10">
        <v>8.3282364933741082</v>
      </c>
      <c r="D10">
        <v>12.241784037558686</v>
      </c>
      <c r="E10">
        <v>91.666666666666657</v>
      </c>
      <c r="F10">
        <v>80.881130507065663</v>
      </c>
      <c r="G10">
        <v>67.91354945968412</v>
      </c>
      <c r="H10">
        <v>86.699916874480465</v>
      </c>
      <c r="I10">
        <v>45.7190357439734</v>
      </c>
      <c r="J10">
        <v>71.412844036697237</v>
      </c>
      <c r="K10">
        <v>14.837010805411788</v>
      </c>
      <c r="L10">
        <v>21.454283657307414</v>
      </c>
      <c r="M10">
        <v>61.009428729894623</v>
      </c>
    </row>
    <row r="11" spans="1:13">
      <c r="A11" t="s">
        <v>20</v>
      </c>
      <c r="B11">
        <v>83.613445378151269</v>
      </c>
      <c r="C11">
        <v>1.9860279441117765</v>
      </c>
      <c r="D11">
        <v>2.327485380116959</v>
      </c>
      <c r="E11">
        <v>50</v>
      </c>
      <c r="F11">
        <v>100</v>
      </c>
      <c r="G11">
        <v>100</v>
      </c>
      <c r="H11">
        <v>100</v>
      </c>
      <c r="I11">
        <v>25.125628140703515</v>
      </c>
      <c r="J11">
        <v>91.075514874141888</v>
      </c>
      <c r="K11">
        <v>3.894705939915843</v>
      </c>
      <c r="L11">
        <v>4.5490913247228253</v>
      </c>
      <c r="M11">
        <v>33.444816053511708</v>
      </c>
    </row>
    <row r="12" spans="1:13">
      <c r="A12" t="s">
        <v>21</v>
      </c>
      <c r="B12">
        <v>97.544453852667232</v>
      </c>
      <c r="C12">
        <v>8.9518413597733719</v>
      </c>
      <c r="D12">
        <v>13.827893175074186</v>
      </c>
      <c r="E12">
        <v>91.666666666666657</v>
      </c>
      <c r="F12">
        <v>60.219550444328284</v>
      </c>
      <c r="G12">
        <v>49.555671719811812</v>
      </c>
      <c r="H12">
        <v>73.078933612127557</v>
      </c>
      <c r="I12">
        <v>28.750653423941451</v>
      </c>
      <c r="J12">
        <v>74.466709760827399</v>
      </c>
      <c r="K12">
        <v>15.164360553467171</v>
      </c>
      <c r="L12">
        <v>23.255427098062054</v>
      </c>
      <c r="M12">
        <v>43.772383605252678</v>
      </c>
    </row>
    <row r="13" spans="1:13">
      <c r="A13" t="s">
        <v>22</v>
      </c>
      <c r="B13">
        <v>61.414020371479928</v>
      </c>
      <c r="C13">
        <v>18.664021164021165</v>
      </c>
      <c r="D13">
        <v>32.765321375186844</v>
      </c>
      <c r="E13">
        <v>94.117647058823522</v>
      </c>
      <c r="F13">
        <v>78.604294478527606</v>
      </c>
      <c r="G13">
        <v>54.102760736196323</v>
      </c>
      <c r="H13">
        <v>84.049079754601223</v>
      </c>
      <c r="I13">
        <v>30.674846625766872</v>
      </c>
      <c r="J13">
        <v>68.953918600739996</v>
      </c>
      <c r="K13">
        <v>27.753737214791503</v>
      </c>
      <c r="L13">
        <v>47.149924714992466</v>
      </c>
      <c r="M13">
        <v>46.26951995373048</v>
      </c>
    </row>
    <row r="14" spans="1:13">
      <c r="A14" t="s">
        <v>23</v>
      </c>
      <c r="B14">
        <v>98.253921278484754</v>
      </c>
      <c r="C14">
        <v>56.296296296296298</v>
      </c>
      <c r="D14">
        <v>97.872340425531917</v>
      </c>
      <c r="E14">
        <v>62.469387755102048</v>
      </c>
      <c r="F14">
        <v>62.712504722327168</v>
      </c>
      <c r="G14">
        <v>28.002947678703023</v>
      </c>
      <c r="H14">
        <v>16.949152542372879</v>
      </c>
      <c r="I14">
        <v>37.595185458118394</v>
      </c>
      <c r="J14">
        <v>76.559437334255747</v>
      </c>
      <c r="K14">
        <v>37.401574803149614</v>
      </c>
      <c r="L14">
        <v>28.894472361809044</v>
      </c>
      <c r="M14">
        <v>46.940653274037722</v>
      </c>
    </row>
    <row r="15" spans="1:13">
      <c r="A15" t="s">
        <v>24</v>
      </c>
      <c r="B15">
        <v>88.335419274092615</v>
      </c>
      <c r="C15">
        <v>44.099099099099099</v>
      </c>
      <c r="D15">
        <v>61.189083820662773</v>
      </c>
      <c r="E15">
        <v>35.193798449612402</v>
      </c>
      <c r="F15">
        <v>98.218758697467308</v>
      </c>
      <c r="G15">
        <v>64.805825242718456</v>
      </c>
      <c r="H15">
        <v>69.263018534863193</v>
      </c>
      <c r="I15">
        <v>50.088261253309796</v>
      </c>
      <c r="J15">
        <v>93.015287295730118</v>
      </c>
      <c r="K15">
        <v>52.483917083631177</v>
      </c>
      <c r="L15">
        <v>64.976195404678123</v>
      </c>
      <c r="M15">
        <v>41.340375159351666</v>
      </c>
    </row>
    <row r="16" spans="1:13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26</v>
      </c>
      <c r="B17">
        <v>76.901924839596703</v>
      </c>
      <c r="C17">
        <v>24.82905982905983</v>
      </c>
      <c r="D17">
        <v>71.893939393939405</v>
      </c>
      <c r="E17">
        <v>78.539493293591661</v>
      </c>
      <c r="F17">
        <v>97.671711292200243</v>
      </c>
      <c r="G17">
        <v>67.63678696158324</v>
      </c>
      <c r="H17">
        <v>55.238649592549471</v>
      </c>
      <c r="I17">
        <v>30.675203725261934</v>
      </c>
      <c r="J17">
        <v>86.051282051282058</v>
      </c>
      <c r="K17">
        <v>36.3238512035011</v>
      </c>
      <c r="L17">
        <v>62.475312705727454</v>
      </c>
      <c r="M17">
        <v>44.118878191712014</v>
      </c>
    </row>
    <row r="18" spans="1:13">
      <c r="A18" t="s">
        <v>27</v>
      </c>
      <c r="B18">
        <v>92.445520581113811</v>
      </c>
      <c r="C18">
        <v>25.35031847133758</v>
      </c>
      <c r="D18">
        <v>80</v>
      </c>
      <c r="E18">
        <v>91</v>
      </c>
      <c r="F18">
        <v>96.511627906976756</v>
      </c>
      <c r="G18">
        <v>60.364004044489384</v>
      </c>
      <c r="H18">
        <v>47.320525783619814</v>
      </c>
      <c r="I18">
        <v>32.204246713852378</v>
      </c>
      <c r="J18">
        <v>94.434825624536231</v>
      </c>
      <c r="K18">
        <v>35.705741626794264</v>
      </c>
      <c r="L18">
        <v>59.466327827191868</v>
      </c>
      <c r="M18">
        <v>47.572815533980588</v>
      </c>
    </row>
    <row r="19" spans="1:13">
      <c r="A19" t="s">
        <v>28</v>
      </c>
      <c r="B19">
        <v>55.573716900948021</v>
      </c>
      <c r="C19">
        <v>32.640692640692642</v>
      </c>
      <c r="D19">
        <v>39.166666666666664</v>
      </c>
      <c r="E19">
        <v>64.222222222222229</v>
      </c>
      <c r="F19">
        <v>96.976611523103244</v>
      </c>
      <c r="G19">
        <v>84.814398200224971</v>
      </c>
      <c r="H19">
        <v>76.6591676040495</v>
      </c>
      <c r="I19">
        <v>48.762654668166476</v>
      </c>
      <c r="J19">
        <v>70.656691604322532</v>
      </c>
      <c r="K19">
        <v>47.139731165989367</v>
      </c>
      <c r="L19">
        <v>51.844807911753513</v>
      </c>
      <c r="M19">
        <v>55.434782608695649</v>
      </c>
    </row>
    <row r="20" spans="1:13">
      <c r="A20" t="s">
        <v>29</v>
      </c>
      <c r="B20">
        <v>88.110918544194107</v>
      </c>
      <c r="C20">
        <v>42.355289421157686</v>
      </c>
      <c r="D20">
        <v>60.390625</v>
      </c>
      <c r="E20">
        <v>24.174603174603174</v>
      </c>
      <c r="F20">
        <v>81.920721882049634</v>
      </c>
      <c r="G20">
        <v>68.385433451498542</v>
      </c>
      <c r="H20">
        <v>74.734128262971325</v>
      </c>
      <c r="I20">
        <v>49.081533999355464</v>
      </c>
      <c r="J20">
        <v>84.903139612558448</v>
      </c>
      <c r="K20">
        <v>52.311105632934797</v>
      </c>
      <c r="L20">
        <v>66.801094627682559</v>
      </c>
      <c r="M20">
        <v>32.393916835052643</v>
      </c>
    </row>
    <row r="21" spans="1:13">
      <c r="A21" t="s">
        <v>38</v>
      </c>
      <c r="B21">
        <v>21.277691911385883</v>
      </c>
      <c r="C21">
        <v>8.4848484848484862</v>
      </c>
      <c r="D21">
        <v>18.918918918918919</v>
      </c>
      <c r="E21">
        <v>29.076923076923077</v>
      </c>
      <c r="F21">
        <v>89.200863930885532</v>
      </c>
      <c r="G21">
        <v>90.712742980561558</v>
      </c>
      <c r="H21">
        <v>90.712742980561558</v>
      </c>
      <c r="I21">
        <v>40.820734341252702</v>
      </c>
      <c r="J21">
        <v>34.359400998336106</v>
      </c>
      <c r="K21">
        <v>15.518196933308703</v>
      </c>
      <c r="L21">
        <v>31.308237048080507</v>
      </c>
      <c r="M21">
        <v>33.96226415094339</v>
      </c>
    </row>
    <row r="22" spans="1:13">
      <c r="A22" t="s">
        <v>39</v>
      </c>
      <c r="B22">
        <v>46.953405017921149</v>
      </c>
      <c r="C22">
        <v>15.723905723905723</v>
      </c>
      <c r="D22">
        <v>21.557271557271555</v>
      </c>
      <c r="E22">
        <v>22.525252525252526</v>
      </c>
      <c r="F22">
        <v>83.938487825715498</v>
      </c>
      <c r="G22">
        <v>80.726015557476231</v>
      </c>
      <c r="H22">
        <v>72.385479688850467</v>
      </c>
      <c r="I22">
        <v>48.184961106309423</v>
      </c>
      <c r="J22">
        <v>60.220655838185721</v>
      </c>
      <c r="K22">
        <v>26.320980696068759</v>
      </c>
      <c r="L22">
        <v>33.220944069813562</v>
      </c>
      <c r="M22">
        <v>30.699339207048464</v>
      </c>
    </row>
    <row r="23" spans="1:13">
      <c r="A23" t="s">
        <v>40</v>
      </c>
      <c r="B23">
        <v>42.69813000890472</v>
      </c>
      <c r="C23">
        <v>31.752380952380953</v>
      </c>
      <c r="D23">
        <v>44.798534798534803</v>
      </c>
      <c r="E23">
        <v>17.282889079965607</v>
      </c>
      <c r="F23">
        <v>84.344766930518915</v>
      </c>
      <c r="G23">
        <v>69.953839697859848</v>
      </c>
      <c r="H23">
        <v>51.321863197650018</v>
      </c>
      <c r="I23">
        <v>50.608476710029372</v>
      </c>
      <c r="J23">
        <v>56.695240910434528</v>
      </c>
      <c r="K23">
        <v>43.678763264771398</v>
      </c>
      <c r="L23">
        <v>47.838842167025227</v>
      </c>
      <c r="M23">
        <v>25.766477940390985</v>
      </c>
    </row>
    <row r="24" spans="1:13">
      <c r="A24" t="s">
        <v>41</v>
      </c>
      <c r="B24">
        <v>31.159556474346928</v>
      </c>
      <c r="C24">
        <v>16.33939393939394</v>
      </c>
      <c r="D24">
        <v>24.022222222222222</v>
      </c>
      <c r="E24">
        <v>11.890780974750442</v>
      </c>
      <c r="F24">
        <v>98.514557338086746</v>
      </c>
      <c r="G24">
        <v>80.095068330362452</v>
      </c>
      <c r="H24">
        <v>64.23054070112893</v>
      </c>
      <c r="I24">
        <v>48.128342245989302</v>
      </c>
      <c r="J24">
        <v>47.344374643061101</v>
      </c>
      <c r="K24">
        <v>27.141850397664349</v>
      </c>
      <c r="L24">
        <v>34.966844573831473</v>
      </c>
      <c r="M24">
        <v>19.070041200706299</v>
      </c>
    </row>
    <row r="25" spans="1:13">
      <c r="A25" t="s">
        <v>42</v>
      </c>
      <c r="B25">
        <v>34.176587301587304</v>
      </c>
      <c r="C25">
        <v>5.5206149545772192</v>
      </c>
      <c r="D25">
        <v>6.416881998277348</v>
      </c>
      <c r="E25">
        <v>5.8146229130685088</v>
      </c>
      <c r="F25">
        <v>80.679156908665107</v>
      </c>
      <c r="G25">
        <v>92.505854800936774</v>
      </c>
      <c r="H25">
        <v>87.236533957845424</v>
      </c>
      <c r="I25">
        <v>47.306791569086656</v>
      </c>
      <c r="J25">
        <v>48.013937282229968</v>
      </c>
      <c r="K25">
        <v>10.419414402532313</v>
      </c>
      <c r="L25">
        <v>11.954428754813865</v>
      </c>
      <c r="M25">
        <v>10.356318892591641</v>
      </c>
    </row>
    <row r="26" spans="1:13">
      <c r="A26" t="s">
        <v>43</v>
      </c>
      <c r="B26">
        <v>65.282558010436333</v>
      </c>
      <c r="C26">
        <v>74.459770114942529</v>
      </c>
      <c r="D26">
        <v>83.652482269503551</v>
      </c>
      <c r="E26">
        <v>43.586317477284872</v>
      </c>
      <c r="F26">
        <v>90.156393744250224</v>
      </c>
      <c r="G26">
        <v>49.662680159460287</v>
      </c>
      <c r="H26">
        <v>36.169886537871818</v>
      </c>
      <c r="I26">
        <v>50.015332720024531</v>
      </c>
      <c r="J26">
        <v>75.729280700624628</v>
      </c>
      <c r="K26">
        <v>59.58425312729949</v>
      </c>
      <c r="L26">
        <v>50.503104260329692</v>
      </c>
      <c r="M26">
        <v>46.580037126945598</v>
      </c>
    </row>
    <row r="27" spans="1:13">
      <c r="A27" t="s">
        <v>31</v>
      </c>
      <c r="B27">
        <v>70</v>
      </c>
      <c r="C27">
        <v>75.687382297551792</v>
      </c>
      <c r="D27">
        <v>84.938271604938279</v>
      </c>
      <c r="E27">
        <v>46.947850693976548</v>
      </c>
      <c r="F27">
        <v>91.786743515850148</v>
      </c>
      <c r="G27">
        <v>57.910662824207492</v>
      </c>
      <c r="H27">
        <v>39.654178674351584</v>
      </c>
      <c r="I27">
        <v>50.201729106628243</v>
      </c>
      <c r="J27">
        <v>79.426433915211973</v>
      </c>
      <c r="K27">
        <v>65.616326530612241</v>
      </c>
      <c r="L27">
        <v>54.06679764243615</v>
      </c>
      <c r="M27">
        <v>48.520298029385138</v>
      </c>
    </row>
    <row r="28" spans="1:13">
      <c r="A28" t="s">
        <v>44</v>
      </c>
      <c r="B28">
        <v>76.044183638246466</v>
      </c>
      <c r="C28">
        <v>78.386411889596602</v>
      </c>
      <c r="D28">
        <v>77.677902621722851</v>
      </c>
      <c r="E28">
        <v>48.055443412730455</v>
      </c>
      <c r="F28">
        <v>93.189509306260575</v>
      </c>
      <c r="G28">
        <v>52.058657642413984</v>
      </c>
      <c r="H28">
        <v>29.244218838127466</v>
      </c>
      <c r="I28">
        <v>50.352509870276364</v>
      </c>
      <c r="J28">
        <v>83.748336818095424</v>
      </c>
      <c r="K28">
        <v>62.565666836129459</v>
      </c>
      <c r="L28">
        <v>42.491292767875436</v>
      </c>
      <c r="M28">
        <v>49.177167251945185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GMM</vt:lpstr>
      <vt:lpstr>Tree D=30</vt:lpstr>
      <vt:lpstr>Tree D=90</vt:lpstr>
      <vt:lpstr>Compress</vt:lpstr>
      <vt:lpstr>Multiview</vt:lpstr>
      <vt:lpstr>Package Lost</vt:lpstr>
      <vt:lpstr>for MATLAB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順興 歐</dc:creator>
  <cp:lastModifiedBy>順興 歐</cp:lastModifiedBy>
  <dcterms:created xsi:type="dcterms:W3CDTF">2014-03-25T15:47:15Z</dcterms:created>
  <dcterms:modified xsi:type="dcterms:W3CDTF">2014-03-26T12:34:59Z</dcterms:modified>
</cp:coreProperties>
</file>