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0"/>
  <c r="E5"/>
  <c r="E6"/>
  <c r="E7"/>
  <c r="E8"/>
  <c r="E9"/>
  <c r="E10"/>
  <c r="E11"/>
  <c r="E3"/>
  <c r="C5" i="33"/>
  <c r="F5"/>
  <c r="C6"/>
  <c r="F6"/>
  <c r="C7"/>
  <c r="F7"/>
  <c r="C8"/>
  <c r="F8"/>
  <c r="C9"/>
  <c r="F9"/>
  <c r="C10"/>
  <c r="F10"/>
  <c r="C11"/>
  <c r="F11"/>
  <c r="C12"/>
  <c r="F12"/>
  <c r="F4"/>
  <c r="F3"/>
  <c r="C4"/>
  <c r="G4" i="34"/>
  <c r="G5"/>
  <c r="G6"/>
  <c r="G7"/>
  <c r="G8"/>
  <c r="G9"/>
  <c r="G10"/>
  <c r="G11"/>
  <c r="G3"/>
  <c r="A11" i="33"/>
  <c r="A12"/>
  <c r="A5"/>
  <c r="A6"/>
  <c r="A7"/>
  <c r="A8"/>
  <c r="A9"/>
  <c r="A10"/>
  <c r="A4"/>
  <c r="I4" i="26"/>
  <c r="I3"/>
  <c r="J77" i="32"/>
  <c r="J68"/>
  <c r="J69"/>
  <c r="J70"/>
  <c r="J71"/>
  <c r="J72"/>
  <c r="J73"/>
  <c r="J74"/>
  <c r="J75"/>
  <c r="J76"/>
  <c r="J33"/>
  <c r="J34"/>
  <c r="J35"/>
  <c r="J36"/>
  <c r="J37"/>
  <c r="J38"/>
  <c r="J39"/>
  <c r="J40"/>
  <c r="J41"/>
  <c r="J28"/>
  <c r="J31"/>
  <c r="J32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<sst xmlns="http://schemas.openxmlformats.org/spreadsheetml/2006/main" count="428" uniqueCount="192">
  <si>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</si>
  <si>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</si>
  <si>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</si>
  <si>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</si>
  <si>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</si>
  <si>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</si>
  <si>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</si>
  <si>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</si>
  <si>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</si>
  <si>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</si>
  <si>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</si>
  <si>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</si>
  <si>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</si>
  <si>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</si>
  <si>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</si>
  <si>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</si>
  <si>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</si>
  <si>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</si>
  <si>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</si>
  <si>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</si>
  <si>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</si>
  <si>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</si>
  <si>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</si>
  <si>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</si>
  <si>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</si>
  <si>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</si>
  <si>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</si>
  <si>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</si>
  <si>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</si>
  <si>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</si>
  <si>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</si>
  <si>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</si>
  <si>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</si>
  <si>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</si>
  <si>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</si>
  <si>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</si>
  <si>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</si>
  <si>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</si>
  <si>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</si>
  <si>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</si>
  <si>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</si>
  <si>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</si>
  <si>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</si>
  <si>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</si>
  <si>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</si>
  <si>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</si>
  <si>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</si>
  <si>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</si>
  <si>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</si>
  <si>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</si>
  <si>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</si>
  <si>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</si>
  <si>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</si>
  <si>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</si>
  <si>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</si>
  <si>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</si>
  <si>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</si>
  <si>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</si>
  <si>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</si>
  <si>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</si>
  <si>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</si>
  <si>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</si>
  <si>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</si>
  <si>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</si>
  <si>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</si>
  <si>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</si>
  <si>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</si>
  <si>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</si>
  <si>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</si>
  <si>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</si>
  <si>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</si>
  <si>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</si>
  <si>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</si>
  <si>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</si>
  <si>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</si>
  <si>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</si>
  <si>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</si>
  <si>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</si>
  <si>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</si>
  <si>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</si>
  <si>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</si>
  <si>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</si>
  <si>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</si>
  <si>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</si>
  <si>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</si>
  <si>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</si>
  <si>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</si>
  <si>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</si>
  <si>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</si>
  <si>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</si>
  <si>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</si>
  <si>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</si>
  <si>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</si>
  <si>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</si>
  <si>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</si>
  <si>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</si>
  <si>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</si>
  <si>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</si>
  <si>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</si>
  <si>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</si>
  <si>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</si>
  <si>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</si>
  <si>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</si>
  <si>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</si>
  <si>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</si>
  <si>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</si>
  <si>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</si>
  <si>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</si>
  <si>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</si>
  <si>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</si>
  <si>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</si>
  <si>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</si>
  <si>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</si>
  <si>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</si>
  <si>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</si>
  <si>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</si>
  <si>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</si>
  <si>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</si>
  <si>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</si>
  <si>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</si>
  <si>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</si>
  <si>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</si>
  <si>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</si>
  <si>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</si>
  <si>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</si>
  <si>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</si>
  <si>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</si>
  <si>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</si>
  <si>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</si>
  <si>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</si>
  <si>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</si>
  <si>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</si>
  <si>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</si>
  <si>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</si>
  <si>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</si>
  <si>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</si>
  <si>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</si>
  <si>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</si>
  <si>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</si>
  <si>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</si>
  <si>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</si>
  <si>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</si>
  <si>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</si>
  <si>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</si>
  <si>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</si>
  <si>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</si>
  <si>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</si>
  <si>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</si>
  <si>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</si>
  <si>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</si>
  <si>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</si>
  <si>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</si>
  <si>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</si>
  <si>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</si>
  <si>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stay_button</t>
  </si>
  <si>
    <t>train1</t>
  </si>
  <si>
    <t>train2</t>
  </si>
  <si>
    <t>train3</t>
  </si>
  <si>
    <t>江苏02</t>
    <phoneticPr fontId="3" type="noConversion"/>
  </si>
  <si>
    <t>江苏</t>
    <phoneticPr fontId="3" type="noConversion"/>
  </si>
  <si>
    <t>镇江</t>
    <phoneticPr fontId="3" type="noConversion"/>
  </si>
  <si>
    <t>NextMap</t>
    <phoneticPr fontId="3" type="noConversion"/>
  </si>
  <si>
    <t>物品编码</t>
    <phoneticPr fontId="5" type="noConversion"/>
  </si>
  <si>
    <t>物品类型</t>
    <phoneticPr fontId="5" type="noConversion"/>
  </si>
  <si>
    <t>物品名称</t>
    <phoneticPr fontId="5" type="noConversion"/>
  </si>
  <si>
    <t>图标</t>
    <phoneticPr fontId="9" type="noConversion"/>
  </si>
  <si>
    <t>描述</t>
    <phoneticPr fontId="9" type="noConversion"/>
  </si>
  <si>
    <t>Coin</t>
    <phoneticPr fontId="9" type="noConversion"/>
  </si>
  <si>
    <t>ItemID</t>
    <phoneticPr fontId="5" type="noConversion"/>
  </si>
  <si>
    <t>ItemType</t>
    <phoneticPr fontId="5" type="noConversion"/>
  </si>
  <si>
    <t>ItemName</t>
    <phoneticPr fontId="5" type="noConversion"/>
  </si>
  <si>
    <t>ItemIcon</t>
    <phoneticPr fontId="9" type="noConversion"/>
  </si>
  <si>
    <t>ItemDesc</t>
    <phoneticPr fontId="9" type="noConversion"/>
  </si>
  <si>
    <t>ScenicID</t>
    <phoneticPr fontId="9" type="noConversion"/>
  </si>
  <si>
    <t>CardID</t>
    <phoneticPr fontId="9" type="noConversion"/>
  </si>
  <si>
    <t>CardType</t>
    <phoneticPr fontId="9" type="noConversion"/>
  </si>
  <si>
    <t>01</t>
    <phoneticPr fontId="9" type="noConversion"/>
  </si>
  <si>
    <t>卡片编码</t>
    <phoneticPr fontId="9" type="noConversion"/>
  </si>
  <si>
    <t>卡片类型</t>
    <phoneticPr fontId="9" type="noConversion"/>
  </si>
  <si>
    <t>中山陵介绍</t>
  </si>
  <si>
    <t>总统府介绍</t>
  </si>
  <si>
    <t>夫子庙介绍</t>
  </si>
  <si>
    <t>瞻园介绍</t>
  </si>
  <si>
    <t>玄武湖公园介绍</t>
  </si>
  <si>
    <t>明孝陵介绍</t>
  </si>
  <si>
    <t>美龄宫介绍</t>
  </si>
  <si>
    <t>南京大屠杀纪念馆介绍</t>
  </si>
  <si>
    <t>栖霞山介绍</t>
  </si>
  <si>
    <t>CardName</t>
    <phoneticPr fontId="5" type="noConversion"/>
  </si>
  <si>
    <t>1</t>
    <phoneticPr fontId="9" type="noConversion"/>
  </si>
  <si>
    <t>卡片编码</t>
    <phoneticPr fontId="9" type="noConversion"/>
  </si>
  <si>
    <t>CardID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</si>
</sst>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44</v>
      </c>
    </row>
    <row r="2" spans="1:6">
      <c r="A2" s="16" t="s">
        <v>168</v>
      </c>
      <c r="B2" s="6" t="s">
        <v>169</v>
      </c>
      <c r="C2" s="6" t="s">
        <v>170</v>
      </c>
      <c r="D2" s="6" t="s">
        <v>171</v>
      </c>
      <c r="E2" s="6" t="s">
        <v>172</v>
      </c>
      <c r="F2" s="10" t="s">
        <v>57</v>
      </c>
    </row>
    <row r="3" spans="1:6">
      <c r="A3" s="16">
        <v>10000</v>
      </c>
      <c r="B3" s="6">
        <v>10</v>
      </c>
      <c r="C3" s="6" t="s">
        <v>167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>
        <f>Card!A3</f>
        <v>200100001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ItemID="200100001" ItemType="20" ItemName="中山陵" ItemIcon="" ItemDesc="" /&gt;</v>
      </c>
    </row>
    <row r="5" spans="1:6">
      <c r="A5" s="19">
        <f>Card!A4</f>
        <v>200100002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ItemID="200100002" ItemType="20" ItemName="总统府" ItemIcon="" ItemDesc="" /&gt;</v>
      </c>
    </row>
    <row r="6" spans="1:6">
      <c r="A6" s="19">
        <f>Card!A5</f>
        <v>200100003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ItemID="200100003" ItemType="20" ItemName="夫子庙" ItemIcon="" ItemDesc="" /&gt;</v>
      </c>
    </row>
    <row r="7" spans="1:6">
      <c r="A7" s="19">
        <f>Card!A6</f>
        <v>200100004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ItemID="200100004" ItemType="20" ItemName="瞻园" ItemIcon="" ItemDesc="" /&gt;</v>
      </c>
    </row>
    <row r="8" spans="1:6">
      <c r="A8" s="19">
        <f>Card!A7</f>
        <v>200100005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ItemID="200100005" ItemType="20" ItemName="玄武湖公园" ItemIcon="" ItemDesc="" /&gt;</v>
      </c>
    </row>
    <row r="9" spans="1:6">
      <c r="A9" s="19">
        <f>Card!A8</f>
        <v>200100006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ItemID="200100006" ItemType="20" ItemName="明孝陵" ItemIcon="" ItemDesc="" /&gt;</v>
      </c>
    </row>
    <row r="10" spans="1:6">
      <c r="A10" s="19">
        <f>Card!A9</f>
        <v>200100007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ItemID="200100007" ItemType="20" ItemName="美龄宫" ItemIcon="" ItemDesc="" /&gt;</v>
      </c>
    </row>
    <row r="11" spans="1:6">
      <c r="A11" s="19">
        <f>Card!A10</f>
        <v>200100008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ItemID="200100008" ItemType="20" ItemName="南京大屠杀纪念馆" ItemIcon="" ItemDesc="" /&gt;</v>
      </c>
    </row>
    <row r="12" spans="1:6">
      <c r="A12" s="19">
        <f>Card!A11</f>
        <v>200100009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ItemID="200100009" ItemType="20" ItemName="栖霞山" ItemIcon="" ItemDesc="" /&gt;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0" sqref="A30:XFD30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1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120</v>
      </c>
      <c r="F1" s="1" t="s">
        <v>121</v>
      </c>
      <c r="G1" s="1" t="s">
        <v>54</v>
      </c>
      <c r="H1" s="1" t="s">
        <v>69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119</v>
      </c>
      <c r="F2" s="6" t="s">
        <v>118</v>
      </c>
      <c r="G2" s="6" t="s">
        <v>68</v>
      </c>
      <c r="H2" s="6" t="s">
        <v>70</v>
      </c>
      <c r="I2" s="15" t="s">
        <v>50</v>
      </c>
      <c r="J2" s="10" t="s">
        <v>57</v>
      </c>
    </row>
    <row r="3" spans="1:10">
      <c r="A3" s="17">
        <v>1</v>
      </c>
      <c r="B3" s="6" t="s">
        <v>72</v>
      </c>
      <c r="C3" s="6" t="s">
        <v>73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74</v>
      </c>
      <c r="E4" s="10" t="s">
        <v>66</v>
      </c>
      <c r="F4" s="12" t="s">
        <v>64</v>
      </c>
      <c r="G4" s="6" t="s">
        <v>98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75</v>
      </c>
      <c r="E5" s="10" t="s">
        <v>66</v>
      </c>
      <c r="F5" s="12" t="s">
        <v>64</v>
      </c>
      <c r="G5" s="6" t="s">
        <v>98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76</v>
      </c>
      <c r="E6" s="10" t="s">
        <v>66</v>
      </c>
      <c r="F6" s="12" t="s">
        <v>64</v>
      </c>
      <c r="G6" s="6" t="s">
        <v>98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77</v>
      </c>
      <c r="E7" s="10" t="s">
        <v>66</v>
      </c>
      <c r="F7" s="12" t="s">
        <v>64</v>
      </c>
      <c r="G7" s="6" t="s">
        <v>98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78</v>
      </c>
      <c r="E8" s="10" t="s">
        <v>66</v>
      </c>
      <c r="F8" s="12" t="s">
        <v>64</v>
      </c>
      <c r="G8" s="6" t="s">
        <v>98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79</v>
      </c>
      <c r="E9" s="10" t="s">
        <v>66</v>
      </c>
      <c r="F9" s="12" t="s">
        <v>64</v>
      </c>
      <c r="G9" s="6" t="s">
        <v>98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80</v>
      </c>
      <c r="E10" s="10" t="s">
        <v>66</v>
      </c>
      <c r="F10" s="12" t="s">
        <v>64</v>
      </c>
      <c r="G10" s="6" t="s">
        <v>98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81</v>
      </c>
      <c r="E11" s="10" t="s">
        <v>66</v>
      </c>
      <c r="F11" s="12" t="s">
        <v>64</v>
      </c>
      <c r="G11" s="6" t="s">
        <v>98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82</v>
      </c>
      <c r="E12" s="10" t="s">
        <v>66</v>
      </c>
      <c r="F12" s="12" t="s">
        <v>64</v>
      </c>
      <c r="G12" s="6" t="s">
        <v>98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83</v>
      </c>
      <c r="E13" s="10" t="s">
        <v>66</v>
      </c>
      <c r="F13" s="12" t="s">
        <v>64</v>
      </c>
      <c r="G13" s="6" t="s">
        <v>98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84</v>
      </c>
      <c r="E14" s="10" t="s">
        <v>66</v>
      </c>
      <c r="F14" s="12" t="s">
        <v>64</v>
      </c>
      <c r="G14" s="6" t="s">
        <v>98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85</v>
      </c>
      <c r="E15" s="10" t="s">
        <v>66</v>
      </c>
      <c r="F15" s="12" t="s">
        <v>64</v>
      </c>
      <c r="G15" s="6" t="s">
        <v>98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86</v>
      </c>
      <c r="E16" s="10" t="s">
        <v>66</v>
      </c>
      <c r="F16" s="12" t="s">
        <v>64</v>
      </c>
      <c r="G16" s="6" t="s">
        <v>98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87</v>
      </c>
      <c r="E17" s="10" t="s">
        <v>66</v>
      </c>
      <c r="F17" s="12" t="s">
        <v>64</v>
      </c>
      <c r="G17" s="6" t="s">
        <v>98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88</v>
      </c>
      <c r="E18" s="10" t="s">
        <v>66</v>
      </c>
      <c r="F18" s="12" t="s">
        <v>64</v>
      </c>
      <c r="G18" s="6" t="s">
        <v>98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89</v>
      </c>
      <c r="E19" s="10" t="s">
        <v>66</v>
      </c>
      <c r="F19" s="12" t="s">
        <v>64</v>
      </c>
      <c r="G19" s="6" t="s">
        <v>98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90</v>
      </c>
      <c r="E20" s="10" t="s">
        <v>66</v>
      </c>
      <c r="F20" s="12" t="s">
        <v>64</v>
      </c>
      <c r="G20" s="6" t="s">
        <v>98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91</v>
      </c>
      <c r="E21" s="10" t="s">
        <v>66</v>
      </c>
      <c r="F21" s="12" t="s">
        <v>64</v>
      </c>
      <c r="G21" s="6" t="s">
        <v>98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92</v>
      </c>
      <c r="E22" s="10" t="s">
        <v>66</v>
      </c>
      <c r="F22" s="12" t="s">
        <v>64</v>
      </c>
      <c r="G22" s="6" t="s">
        <v>98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93</v>
      </c>
      <c r="E23" s="10" t="s">
        <v>66</v>
      </c>
      <c r="F23" s="12" t="s">
        <v>64</v>
      </c>
      <c r="G23" s="6" t="s">
        <v>98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94</v>
      </c>
      <c r="E24" s="10" t="s">
        <v>66</v>
      </c>
      <c r="F24" s="12" t="s">
        <v>64</v>
      </c>
      <c r="G24" s="6" t="s">
        <v>98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95</v>
      </c>
      <c r="E25" s="10" t="s">
        <v>66</v>
      </c>
      <c r="F25" s="12" t="s">
        <v>64</v>
      </c>
      <c r="G25" s="6" t="s">
        <v>98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96</v>
      </c>
      <c r="E26" s="10" t="s">
        <v>66</v>
      </c>
      <c r="F26" s="12" t="s">
        <v>64</v>
      </c>
      <c r="G26" s="6" t="s">
        <v>98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97</v>
      </c>
      <c r="E27" s="10" t="s">
        <v>66</v>
      </c>
      <c r="F27" s="12" t="s">
        <v>64</v>
      </c>
      <c r="G27" s="6" t="s">
        <v>98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128</v>
      </c>
      <c r="E28" s="10" t="s">
        <v>66</v>
      </c>
      <c r="F28" s="12" t="s">
        <v>64</v>
      </c>
      <c r="G28" s="6" t="s">
        <v>98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62</v>
      </c>
      <c r="C30" s="10" t="s">
        <v>63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60</v>
      </c>
      <c r="E31" s="10" t="s">
        <v>67</v>
      </c>
      <c r="F31" s="12" t="s">
        <v>71</v>
      </c>
      <c r="H31" s="10" t="s">
        <v>65</v>
      </c>
      <c r="I31" s="15">
        <v>1</v>
      </c>
      <c r="J31" s="10" t="str">
        <f t="shared" ref="J31:J67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5">
        <v>2</v>
      </c>
      <c r="D32" s="10" t="s">
        <v>104</v>
      </c>
      <c r="E32" s="10" t="s">
        <v>67</v>
      </c>
      <c r="F32" s="12" t="s">
        <v>71</v>
      </c>
      <c r="H32" s="10" t="s">
        <v>65</v>
      </c>
      <c r="I32" s="15">
        <v>1</v>
      </c>
      <c r="J32" s="10" t="str">
        <f t="shared" si="2"/>
        <v xml:space="preserve">  &lt;Image Name="path" FileType="Texture2" AB="cycling/nanjing" Enable="1" /&gt;</v>
      </c>
    </row>
    <row r="33" spans="1:10">
      <c r="A33" s="15">
        <v>3</v>
      </c>
      <c r="D33" s="10" t="s">
        <v>139</v>
      </c>
      <c r="E33" s="10" t="s">
        <v>66</v>
      </c>
      <c r="F33" s="12" t="s">
        <v>64</v>
      </c>
      <c r="G33" s="10" t="s">
        <v>130</v>
      </c>
      <c r="I33" s="15">
        <v>1</v>
      </c>
      <c r="J33" s="10" t="str">
        <f t="shared" si="2"/>
        <v xml:space="preserve">  &lt;Image Name="card_nanjing01" FileType="Sprite" Path="Cycling/Site/NanJing/card_nanjing01" Enable="1" /&gt;</v>
      </c>
    </row>
    <row r="34" spans="1:10">
      <c r="A34" s="15">
        <v>3</v>
      </c>
      <c r="D34" s="10" t="s">
        <v>131</v>
      </c>
      <c r="E34" s="10" t="s">
        <v>66</v>
      </c>
      <c r="F34" s="12" t="s">
        <v>64</v>
      </c>
      <c r="G34" s="10" t="s">
        <v>130</v>
      </c>
      <c r="I34" s="15">
        <v>1</v>
      </c>
      <c r="J34" s="10" t="str">
        <f t="shared" si="2"/>
        <v xml:space="preserve">  &lt;Image Name="card_nanjing02" FileType="Sprite" Path="Cycling/Site/NanJing/card_nanjing02" Enable="1" /&gt;</v>
      </c>
    </row>
    <row r="35" spans="1:10">
      <c r="A35" s="15">
        <v>3</v>
      </c>
      <c r="D35" s="10" t="s">
        <v>132</v>
      </c>
      <c r="E35" s="10" t="s">
        <v>66</v>
      </c>
      <c r="F35" s="12" t="s">
        <v>64</v>
      </c>
      <c r="G35" s="10" t="s">
        <v>130</v>
      </c>
      <c r="I35" s="15">
        <v>1</v>
      </c>
      <c r="J35" s="10" t="str">
        <f t="shared" si="2"/>
        <v xml:space="preserve">  &lt;Image Name="card_nanjing03" FileType="Sprite" Path="Cycling/Site/NanJing/card_nanjing03" Enable="1" /&gt;</v>
      </c>
    </row>
    <row r="36" spans="1:10">
      <c r="A36" s="15">
        <v>3</v>
      </c>
      <c r="D36" s="10" t="s">
        <v>133</v>
      </c>
      <c r="E36" s="10" t="s">
        <v>66</v>
      </c>
      <c r="F36" s="12" t="s">
        <v>64</v>
      </c>
      <c r="G36" s="10" t="s">
        <v>130</v>
      </c>
      <c r="I36" s="15">
        <v>1</v>
      </c>
      <c r="J36" s="10" t="str">
        <f t="shared" si="2"/>
        <v xml:space="preserve">  &lt;Image Name="card_nanjing04" FileType="Sprite" Path="Cycling/Site/NanJing/card_nanjing04" Enable="1" /&gt;</v>
      </c>
    </row>
    <row r="37" spans="1:10">
      <c r="A37" s="15">
        <v>3</v>
      </c>
      <c r="D37" s="10" t="s">
        <v>134</v>
      </c>
      <c r="E37" s="10" t="s">
        <v>66</v>
      </c>
      <c r="F37" s="12" t="s">
        <v>64</v>
      </c>
      <c r="G37" s="10" t="s">
        <v>130</v>
      </c>
      <c r="I37" s="15">
        <v>1</v>
      </c>
      <c r="J37" s="10" t="str">
        <f t="shared" si="2"/>
        <v xml:space="preserve">  &lt;Image Name="card_nanjing05" FileType="Sprite" Path="Cycling/Site/NanJing/card_nanjing05" Enable="1" /&gt;</v>
      </c>
    </row>
    <row r="38" spans="1:10">
      <c r="A38" s="15">
        <v>3</v>
      </c>
      <c r="D38" s="10" t="s">
        <v>135</v>
      </c>
      <c r="E38" s="10" t="s">
        <v>66</v>
      </c>
      <c r="F38" s="12" t="s">
        <v>64</v>
      </c>
      <c r="G38" s="10" t="s">
        <v>130</v>
      </c>
      <c r="I38" s="15">
        <v>1</v>
      </c>
      <c r="J38" s="10" t="str">
        <f t="shared" si="2"/>
        <v xml:space="preserve">  &lt;Image Name="card_nanjing06" FileType="Sprite" Path="Cycling/Site/NanJing/card_nanjing06" Enable="1" /&gt;</v>
      </c>
    </row>
    <row r="39" spans="1:10">
      <c r="A39" s="15">
        <v>3</v>
      </c>
      <c r="D39" s="10" t="s">
        <v>136</v>
      </c>
      <c r="E39" s="10" t="s">
        <v>66</v>
      </c>
      <c r="F39" s="12" t="s">
        <v>64</v>
      </c>
      <c r="G39" s="10" t="s">
        <v>130</v>
      </c>
      <c r="I39" s="15">
        <v>1</v>
      </c>
      <c r="J39" s="10" t="str">
        <f t="shared" si="2"/>
        <v xml:space="preserve">  &lt;Image Name="card_nanjing07" FileType="Sprite" Path="Cycling/Site/NanJing/card_nanjing07" Enable="1" /&gt;</v>
      </c>
    </row>
    <row r="40" spans="1:10">
      <c r="A40" s="15">
        <v>3</v>
      </c>
      <c r="D40" s="10" t="s">
        <v>137</v>
      </c>
      <c r="E40" s="10" t="s">
        <v>66</v>
      </c>
      <c r="F40" s="12" t="s">
        <v>64</v>
      </c>
      <c r="G40" s="10" t="s">
        <v>130</v>
      </c>
      <c r="I40" s="15">
        <v>1</v>
      </c>
      <c r="J40" s="10" t="str">
        <f t="shared" si="2"/>
        <v xml:space="preserve">  &lt;Image Name="card_nanjing08" FileType="Sprite" Path="Cycling/Site/NanJing/card_nanjing08" Enable="1" /&gt;</v>
      </c>
    </row>
    <row r="41" spans="1:10">
      <c r="A41" s="15">
        <v>3</v>
      </c>
      <c r="D41" s="10" t="s">
        <v>138</v>
      </c>
      <c r="E41" s="10" t="s">
        <v>66</v>
      </c>
      <c r="F41" s="12" t="s">
        <v>64</v>
      </c>
      <c r="G41" s="10" t="s">
        <v>130</v>
      </c>
      <c r="I41" s="15">
        <v>1</v>
      </c>
      <c r="J41" s="10" t="str">
        <f t="shared" si="2"/>
        <v xml:space="preserve">  &lt;Image Name="card_nanjing09" FileType="Sprite" Path="Cycling/Site/NanJing/card_nanjing09" Enable="1" /&gt;</v>
      </c>
    </row>
    <row r="42" spans="1:10">
      <c r="A42" s="15">
        <v>3</v>
      </c>
      <c r="D42" s="10" t="s">
        <v>149</v>
      </c>
      <c r="E42" s="10" t="s">
        <v>66</v>
      </c>
      <c r="F42" s="12" t="s">
        <v>64</v>
      </c>
      <c r="G42" s="10" t="s">
        <v>59</v>
      </c>
      <c r="I42" s="15">
        <v>1</v>
      </c>
      <c r="J42" s="10" t="str">
        <f t="shared" si="2"/>
        <v xml:space="preserve">  &lt;Image Name="arrow_panel" FileType="Sprite" Path="Cycling/View/arrow_panel" Enable="1" /&gt;</v>
      </c>
    </row>
    <row r="43" spans="1:10">
      <c r="A43" s="15">
        <v>3</v>
      </c>
      <c r="D43" s="10" t="s">
        <v>99</v>
      </c>
      <c r="E43" s="10" t="s">
        <v>66</v>
      </c>
      <c r="F43" s="12" t="s">
        <v>64</v>
      </c>
      <c r="G43" s="10" t="s">
        <v>59</v>
      </c>
      <c r="I43" s="15">
        <v>1</v>
      </c>
      <c r="J43" s="10" t="str">
        <f t="shared" si="2"/>
        <v xml:space="preserve">  &lt;Image Name="back" FileType="Sprite" Path="Cycling/View/back" Enable="1" /&gt;</v>
      </c>
    </row>
    <row r="44" spans="1:10">
      <c r="A44" s="15">
        <v>3</v>
      </c>
      <c r="D44" s="10" t="s">
        <v>100</v>
      </c>
      <c r="E44" s="10" t="s">
        <v>66</v>
      </c>
      <c r="F44" s="12" t="s">
        <v>64</v>
      </c>
      <c r="G44" s="10" t="s">
        <v>59</v>
      </c>
      <c r="I44" s="15">
        <v>1</v>
      </c>
      <c r="J44" s="10" t="str">
        <f t="shared" si="2"/>
        <v xml:space="preserve">  &lt;Image Name="book" FileType="Sprite" Path="Cycling/View/book" Enable="1" /&gt;</v>
      </c>
    </row>
    <row r="45" spans="1:10">
      <c r="A45" s="15">
        <v>3</v>
      </c>
      <c r="D45" s="10" t="s">
        <v>150</v>
      </c>
      <c r="E45" s="10" t="s">
        <v>66</v>
      </c>
      <c r="F45" s="12" t="s">
        <v>64</v>
      </c>
      <c r="G45" s="10" t="s">
        <v>59</v>
      </c>
      <c r="I45" s="15">
        <v>1</v>
      </c>
      <c r="J45" s="10" t="str">
        <f t="shared" si="2"/>
        <v xml:space="preserve">  &lt;Image Name="bus" FileType="Sprite" Path="Cycling/View/bus" Enable="1" /&gt;</v>
      </c>
    </row>
    <row r="46" spans="1:10">
      <c r="A46" s="15">
        <v>3</v>
      </c>
      <c r="D46" s="10" t="s">
        <v>122</v>
      </c>
      <c r="E46" s="10" t="s">
        <v>66</v>
      </c>
      <c r="F46" s="12" t="s">
        <v>64</v>
      </c>
      <c r="G46" s="10" t="s">
        <v>59</v>
      </c>
      <c r="I46" s="15">
        <v>1</v>
      </c>
      <c r="J46" s="10" t="str">
        <f t="shared" si="2"/>
        <v xml:space="preserve">  &lt;Image Name="card_back1" FileType="Sprite" Path="Cycling/View/card_back1" Enable="1" /&gt;</v>
      </c>
    </row>
    <row r="47" spans="1:10">
      <c r="A47" s="15">
        <v>3</v>
      </c>
      <c r="D47" s="10" t="s">
        <v>123</v>
      </c>
      <c r="E47" s="10" t="s">
        <v>66</v>
      </c>
      <c r="F47" s="12" t="s">
        <v>64</v>
      </c>
      <c r="G47" s="10" t="s">
        <v>59</v>
      </c>
      <c r="I47" s="15">
        <v>1</v>
      </c>
      <c r="J47" s="10" t="str">
        <f t="shared" si="2"/>
        <v xml:space="preserve">  &lt;Image Name="card_back2" FileType="Sprite" Path="Cycling/View/card_back2" Enable="1" /&gt;</v>
      </c>
    </row>
    <row r="48" spans="1:10">
      <c r="A48" s="15">
        <v>3</v>
      </c>
      <c r="D48" s="10" t="s">
        <v>124</v>
      </c>
      <c r="E48" s="10" t="s">
        <v>66</v>
      </c>
      <c r="F48" s="12" t="s">
        <v>64</v>
      </c>
      <c r="G48" s="10" t="s">
        <v>59</v>
      </c>
      <c r="I48" s="15">
        <v>1</v>
      </c>
      <c r="J48" s="10" t="str">
        <f t="shared" si="2"/>
        <v xml:space="preserve">  &lt;Image Name="card_bg" FileType="Sprite" Path="Cycling/View/card_bg" Enable="1" /&gt;</v>
      </c>
    </row>
    <row r="49" spans="1:10">
      <c r="A49" s="15">
        <v>3</v>
      </c>
      <c r="D49" s="10" t="s">
        <v>125</v>
      </c>
      <c r="E49" s="10" t="s">
        <v>66</v>
      </c>
      <c r="F49" s="12" t="s">
        <v>64</v>
      </c>
      <c r="G49" s="10" t="s">
        <v>59</v>
      </c>
      <c r="I49" s="15">
        <v>1</v>
      </c>
      <c r="J49" s="10" t="str">
        <f t="shared" si="2"/>
        <v xml:space="preserve">  &lt;Image Name="card_place" FileType="Sprite" Path="Cycling/View/card_place" Enable="1" /&gt;</v>
      </c>
    </row>
    <row r="50" spans="1:10">
      <c r="A50" s="15">
        <v>3</v>
      </c>
      <c r="D50" s="10" t="s">
        <v>126</v>
      </c>
      <c r="E50" s="10" t="s">
        <v>66</v>
      </c>
      <c r="F50" s="12" t="s">
        <v>64</v>
      </c>
      <c r="G50" s="10" t="s">
        <v>59</v>
      </c>
      <c r="I50" s="15">
        <v>1</v>
      </c>
      <c r="J50" s="10" t="str">
        <f t="shared" si="2"/>
        <v xml:space="preserve">  &lt;Image Name="card_return" FileType="Sprite" Path="Cycling/View/card_return" Enable="1" /&gt;</v>
      </c>
    </row>
    <row r="51" spans="1:10">
      <c r="A51" s="15">
        <v>3</v>
      </c>
      <c r="D51" s="10" t="s">
        <v>151</v>
      </c>
      <c r="E51" s="10" t="s">
        <v>66</v>
      </c>
      <c r="F51" s="12" t="s">
        <v>64</v>
      </c>
      <c r="G51" s="10" t="s">
        <v>59</v>
      </c>
      <c r="I51" s="15">
        <v>1</v>
      </c>
      <c r="J51" s="10" t="str">
        <f t="shared" si="2"/>
        <v xml:space="preserve">  &lt;Image Name="coin" FileType="Sprite" Path="Cycling/View/coin" Enable="1" /&gt;</v>
      </c>
    </row>
    <row r="52" spans="1:10">
      <c r="A52" s="15">
        <v>3</v>
      </c>
      <c r="D52" s="10" t="s">
        <v>101</v>
      </c>
      <c r="E52" s="10" t="s">
        <v>66</v>
      </c>
      <c r="F52" s="12" t="s">
        <v>64</v>
      </c>
      <c r="G52" s="10" t="s">
        <v>59</v>
      </c>
      <c r="I52" s="15">
        <v>1</v>
      </c>
      <c r="J52" s="10" t="str">
        <f t="shared" si="2"/>
        <v xml:space="preserve">  &lt;Image Name="coin_border" FileType="Sprite" Path="Cycling/View/coin_border" Enable="1" /&gt;</v>
      </c>
    </row>
    <row r="53" spans="1:10">
      <c r="A53" s="15">
        <v>3</v>
      </c>
      <c r="D53" s="10" t="s">
        <v>61</v>
      </c>
      <c r="E53" s="10" t="s">
        <v>66</v>
      </c>
      <c r="F53" s="12" t="s">
        <v>64</v>
      </c>
      <c r="G53" s="10" t="s">
        <v>59</v>
      </c>
      <c r="I53" s="15">
        <v>1</v>
      </c>
      <c r="J53" s="10" t="str">
        <f t="shared" si="2"/>
        <v xml:space="preserve">  &lt;Image Name="coord" FileType="Sprite" Path="Cycling/View/coord" Enable="1" /&gt;</v>
      </c>
    </row>
    <row r="54" spans="1:10">
      <c r="A54" s="15">
        <v>3</v>
      </c>
      <c r="D54" s="10" t="s">
        <v>129</v>
      </c>
      <c r="E54" s="10" t="s">
        <v>66</v>
      </c>
      <c r="F54" s="12" t="s">
        <v>64</v>
      </c>
      <c r="G54" s="10" t="s">
        <v>59</v>
      </c>
      <c r="I54" s="15">
        <v>1</v>
      </c>
      <c r="J54" s="10" t="str">
        <f t="shared" si="2"/>
        <v xml:space="preserve">  &lt;Image Name="coord_friend" FileType="Sprite" Path="Cycling/View/coord_friend" Enable="1" /&gt;</v>
      </c>
    </row>
    <row r="55" spans="1:10">
      <c r="A55" s="15">
        <v>3</v>
      </c>
      <c r="D55" s="10" t="s">
        <v>152</v>
      </c>
      <c r="E55" s="10" t="s">
        <v>66</v>
      </c>
      <c r="F55" s="12" t="s">
        <v>64</v>
      </c>
      <c r="G55" s="10" t="s">
        <v>59</v>
      </c>
      <c r="I55" s="15">
        <v>1</v>
      </c>
      <c r="J55" s="10" t="str">
        <f t="shared" si="2"/>
        <v xml:space="preserve">  &lt;Image Name="cost_panel" FileType="Sprite" Path="Cycling/View/cost_panel" Enable="1" /&gt;</v>
      </c>
    </row>
    <row r="56" spans="1:10">
      <c r="A56" s="15">
        <v>3</v>
      </c>
      <c r="D56" s="10" t="s">
        <v>102</v>
      </c>
      <c r="E56" s="10" t="s">
        <v>66</v>
      </c>
      <c r="F56" s="12" t="s">
        <v>64</v>
      </c>
      <c r="G56" s="10" t="s">
        <v>59</v>
      </c>
      <c r="I56" s="15">
        <v>1</v>
      </c>
      <c r="J56" s="10" t="str">
        <f t="shared" si="2"/>
        <v xml:space="preserve">  &lt;Image Name="go" FileType="Sprite" Path="Cycling/View/go" Enable="1" /&gt;</v>
      </c>
    </row>
    <row r="57" spans="1:10">
      <c r="A57" s="15">
        <v>3</v>
      </c>
      <c r="D57" s="10" t="s">
        <v>103</v>
      </c>
      <c r="E57" s="10" t="s">
        <v>66</v>
      </c>
      <c r="F57" s="12" t="s">
        <v>64</v>
      </c>
      <c r="G57" s="10" t="s">
        <v>59</v>
      </c>
      <c r="I57" s="15">
        <v>1</v>
      </c>
      <c r="J57" s="10" t="str">
        <f t="shared" si="2"/>
        <v xml:space="preserve">  &lt;Image Name="hp_border" FileType="Sprite" Path="Cycling/View/hp_border" Enable="1" /&gt;</v>
      </c>
    </row>
    <row r="58" spans="1:10">
      <c r="A58" s="15">
        <v>3</v>
      </c>
      <c r="D58" s="10" t="s">
        <v>105</v>
      </c>
      <c r="E58" s="10" t="s">
        <v>66</v>
      </c>
      <c r="F58" s="12" t="s">
        <v>64</v>
      </c>
      <c r="G58" s="10" t="s">
        <v>59</v>
      </c>
      <c r="I58" s="15">
        <v>1</v>
      </c>
      <c r="J58" s="10" t="str">
        <f t="shared" si="2"/>
        <v xml:space="preserve">  &lt;Image Name="pop_border1" FileType="Sprite" Path="Cycling/View/pop_border1" Enable="1" /&gt;</v>
      </c>
    </row>
    <row r="59" spans="1:10">
      <c r="A59" s="15">
        <v>3</v>
      </c>
      <c r="D59" s="10" t="s">
        <v>106</v>
      </c>
      <c r="E59" s="10" t="s">
        <v>66</v>
      </c>
      <c r="F59" s="12" t="s">
        <v>64</v>
      </c>
      <c r="G59" s="10" t="s">
        <v>59</v>
      </c>
      <c r="I59" s="15">
        <v>1</v>
      </c>
      <c r="J59" s="10" t="str">
        <f t="shared" si="2"/>
        <v xml:space="preserve">  &lt;Image Name="pop_border2" FileType="Sprite" Path="Cycling/View/pop_border2" Enable="1" /&gt;</v>
      </c>
    </row>
    <row r="60" spans="1:10">
      <c r="A60" s="15">
        <v>3</v>
      </c>
      <c r="D60" s="10" t="s">
        <v>107</v>
      </c>
      <c r="E60" s="10" t="s">
        <v>66</v>
      </c>
      <c r="F60" s="12" t="s">
        <v>64</v>
      </c>
      <c r="G60" s="10" t="s">
        <v>59</v>
      </c>
      <c r="I60" s="15">
        <v>1</v>
      </c>
      <c r="J60" s="10" t="str">
        <f t="shared" si="2"/>
        <v xml:space="preserve">  &lt;Image Name="progress" FileType="Sprite" Path="Cycling/View/progress" Enable="1" /&gt;</v>
      </c>
    </row>
    <row r="61" spans="1:10">
      <c r="A61" s="15">
        <v>3</v>
      </c>
      <c r="D61" s="10" t="s">
        <v>108</v>
      </c>
      <c r="E61" s="10" t="s">
        <v>66</v>
      </c>
      <c r="F61" s="12" t="s">
        <v>64</v>
      </c>
      <c r="G61" s="10" t="s">
        <v>59</v>
      </c>
      <c r="I61" s="15">
        <v>1</v>
      </c>
      <c r="J61" s="10" t="str">
        <f t="shared" si="2"/>
        <v xml:space="preserve">  &lt;Image Name="scenicspot_highlight" FileType="Sprite" Path="Cycling/View/scenicspot_highlight" Enable="1" /&gt;</v>
      </c>
    </row>
    <row r="62" spans="1:10">
      <c r="A62" s="15">
        <v>3</v>
      </c>
      <c r="D62" s="10" t="s">
        <v>109</v>
      </c>
      <c r="E62" s="10" t="s">
        <v>66</v>
      </c>
      <c r="F62" s="12" t="s">
        <v>64</v>
      </c>
      <c r="G62" s="10" t="s">
        <v>59</v>
      </c>
      <c r="I62" s="15">
        <v>1</v>
      </c>
      <c r="J62" s="10" t="str">
        <f t="shared" si="2"/>
        <v xml:space="preserve">  &lt;Image Name="scenicspot_normal" FileType="Sprite" Path="Cycling/View/scenicspot_normal" Enable="1" /&gt;</v>
      </c>
    </row>
    <row r="63" spans="1:10">
      <c r="A63" s="15">
        <v>3</v>
      </c>
      <c r="D63" s="10" t="s">
        <v>110</v>
      </c>
      <c r="E63" s="10" t="s">
        <v>66</v>
      </c>
      <c r="F63" s="12" t="s">
        <v>64</v>
      </c>
      <c r="G63" s="10" t="s">
        <v>59</v>
      </c>
      <c r="I63" s="15">
        <v>1</v>
      </c>
      <c r="J63" s="10" t="str">
        <f t="shared" si="2"/>
        <v xml:space="preserve">  &lt;Image Name="site_highlight" FileType="Sprite" Path="Cycling/View/site_highlight" Enable="1" /&gt;</v>
      </c>
    </row>
    <row r="64" spans="1:10">
      <c r="A64" s="15">
        <v>3</v>
      </c>
      <c r="D64" s="10" t="s">
        <v>111</v>
      </c>
      <c r="E64" s="10" t="s">
        <v>66</v>
      </c>
      <c r="F64" s="12" t="s">
        <v>64</v>
      </c>
      <c r="G64" s="10" t="s">
        <v>59</v>
      </c>
      <c r="I64" s="15">
        <v>1</v>
      </c>
      <c r="J64" s="10" t="str">
        <f t="shared" si="2"/>
        <v xml:space="preserve">  &lt;Image Name="site_normal" FileType="Sprite" Path="Cycling/View/site_normal" Enable="1" /&gt;</v>
      </c>
    </row>
    <row r="65" spans="1:10">
      <c r="A65" s="15">
        <v>3</v>
      </c>
      <c r="D65" s="10" t="s">
        <v>127</v>
      </c>
      <c r="E65" s="10" t="s">
        <v>66</v>
      </c>
      <c r="F65" s="12" t="s">
        <v>64</v>
      </c>
      <c r="G65" s="10" t="s">
        <v>59</v>
      </c>
      <c r="I65" s="15">
        <v>1</v>
      </c>
      <c r="J65" s="10" t="str">
        <f t="shared" si="2"/>
        <v xml:space="preserve">  &lt;Image Name="site_normal2" FileType="Sprite" Path="Cycling/View/site_normal2" Enable="1" /&gt;</v>
      </c>
    </row>
    <row r="66" spans="1:10">
      <c r="A66" s="15">
        <v>3</v>
      </c>
      <c r="D66" s="10" t="s">
        <v>112</v>
      </c>
      <c r="E66" s="10" t="s">
        <v>66</v>
      </c>
      <c r="F66" s="12" t="s">
        <v>64</v>
      </c>
      <c r="G66" s="10" t="s">
        <v>59</v>
      </c>
      <c r="I66" s="15">
        <v>1</v>
      </c>
      <c r="J66" s="10" t="str">
        <f t="shared" si="2"/>
        <v xml:space="preserve">  &lt;Image Name="stars_highlight " FileType="Sprite" Path="Cycling/View/stars_highlight " Enable="1" /&gt;</v>
      </c>
    </row>
    <row r="67" spans="1:10">
      <c r="A67" s="15">
        <v>3</v>
      </c>
      <c r="D67" s="10" t="s">
        <v>113</v>
      </c>
      <c r="E67" s="10" t="s">
        <v>66</v>
      </c>
      <c r="F67" s="12" t="s">
        <v>64</v>
      </c>
      <c r="G67" s="10" t="s">
        <v>59</v>
      </c>
      <c r="I67" s="15">
        <v>1</v>
      </c>
      <c r="J67" s="10" t="str">
        <f t="shared" si="2"/>
        <v xml:space="preserve">  &lt;Image Name="start_normal " FileType="Sprite" Path="Cycling/View/start_normal " Enable="1" /&gt;</v>
      </c>
    </row>
    <row r="68" spans="1:10">
      <c r="A68" s="15">
        <v>3</v>
      </c>
      <c r="D68" s="10" t="s">
        <v>153</v>
      </c>
      <c r="E68" s="10" t="s">
        <v>66</v>
      </c>
      <c r="F68" s="12" t="s">
        <v>64</v>
      </c>
      <c r="G68" s="10" t="s">
        <v>59</v>
      </c>
      <c r="I68" s="15">
        <v>1</v>
      </c>
      <c r="J68" s="10" t="str">
        <f t="shared" ref="J68:J77" si="3">IF(A68=1,"&lt;Module Name="""&amp;B68&amp;""" Desc="""&amp;C68&amp;"""&gt;",IF(E68="Package","  &lt;Image Name="""&amp;D68&amp;""" FileType="""&amp;F68&amp;""" AB="""&amp;H68&amp;""" Enable="""&amp;I68&amp;""" /&gt;",IF(E68="Single","  &lt;Image Name="""&amp;D68&amp;""" FileType="""&amp;F68&amp;""" Path="""&amp;G68&amp;D68&amp;""" Enable="""&amp;I68&amp;""" /&gt;", IF(A68=4,"&lt;/Module&gt;",""))))</f>
        <v xml:space="preserve">  &lt;Image Name="station_panel" FileType="Sprite" Path="Cycling/View/station_panel" Enable="1" /&gt;</v>
      </c>
    </row>
    <row r="69" spans="1:10">
      <c r="A69" s="15">
        <v>3</v>
      </c>
      <c r="D69" s="10" t="s">
        <v>154</v>
      </c>
      <c r="E69" s="10" t="s">
        <v>66</v>
      </c>
      <c r="F69" s="12" t="s">
        <v>64</v>
      </c>
      <c r="G69" s="10" t="s">
        <v>59</v>
      </c>
      <c r="I69" s="15">
        <v>1</v>
      </c>
      <c r="J69" s="10" t="str">
        <f t="shared" si="3"/>
        <v xml:space="preserve">  &lt;Image Name="stay_button" FileType="Sprite" Path="Cycling/View/stay_button" Enable="1" /&gt;</v>
      </c>
    </row>
    <row r="70" spans="1:10">
      <c r="A70" s="15">
        <v>3</v>
      </c>
      <c r="D70" s="10" t="s">
        <v>114</v>
      </c>
      <c r="E70" s="10" t="s">
        <v>66</v>
      </c>
      <c r="F70" s="12" t="s">
        <v>64</v>
      </c>
      <c r="G70" s="10" t="s">
        <v>59</v>
      </c>
      <c r="I70" s="15">
        <v>1</v>
      </c>
      <c r="J70" s="10" t="str">
        <f t="shared" si="3"/>
        <v xml:space="preserve">  &lt;Image Name="ticket _highlight" FileType="Sprite" Path="Cycling/View/ticket _highlight" Enable="1" /&gt;</v>
      </c>
    </row>
    <row r="71" spans="1:10">
      <c r="A71" s="15">
        <v>3</v>
      </c>
      <c r="D71" s="10" t="s">
        <v>115</v>
      </c>
      <c r="E71" s="10" t="s">
        <v>66</v>
      </c>
      <c r="F71" s="12" t="s">
        <v>64</v>
      </c>
      <c r="G71" s="10" t="s">
        <v>59</v>
      </c>
      <c r="I71" s="15">
        <v>1</v>
      </c>
      <c r="J71" s="10" t="str">
        <f t="shared" si="3"/>
        <v xml:space="preserve">  &lt;Image Name="ticket_normal " FileType="Sprite" Path="Cycling/View/ticket_normal " Enable="1" /&gt;</v>
      </c>
    </row>
    <row r="72" spans="1:10">
      <c r="A72" s="15">
        <v>3</v>
      </c>
      <c r="D72" s="10" t="s">
        <v>116</v>
      </c>
      <c r="E72" s="10" t="s">
        <v>66</v>
      </c>
      <c r="F72" s="12" t="s">
        <v>64</v>
      </c>
      <c r="G72" s="10" t="s">
        <v>59</v>
      </c>
      <c r="I72" s="15">
        <v>1</v>
      </c>
      <c r="J72" s="10" t="str">
        <f t="shared" si="3"/>
        <v xml:space="preserve">  &lt;Image Name="timer" FileType="Sprite" Path="Cycling/View/timer" Enable="1" /&gt;</v>
      </c>
    </row>
    <row r="73" spans="1:10">
      <c r="A73" s="15">
        <v>3</v>
      </c>
      <c r="D73" s="10" t="s">
        <v>117</v>
      </c>
      <c r="E73" s="10" t="s">
        <v>66</v>
      </c>
      <c r="F73" s="12" t="s">
        <v>64</v>
      </c>
      <c r="G73" s="10" t="s">
        <v>59</v>
      </c>
      <c r="I73" s="15">
        <v>1</v>
      </c>
      <c r="J73" s="10" t="str">
        <f t="shared" si="3"/>
        <v xml:space="preserve">  &lt;Image Name="title_border" FileType="Sprite" Path="Cycling/View/title_border" Enable="1" /&gt;</v>
      </c>
    </row>
    <row r="74" spans="1:10">
      <c r="A74" s="15">
        <v>3</v>
      </c>
      <c r="D74" s="10" t="s">
        <v>155</v>
      </c>
      <c r="E74" s="10" t="s">
        <v>66</v>
      </c>
      <c r="F74" s="12" t="s">
        <v>64</v>
      </c>
      <c r="G74" s="10" t="s">
        <v>59</v>
      </c>
      <c r="I74" s="15">
        <v>1</v>
      </c>
      <c r="J74" s="10" t="str">
        <f t="shared" si="3"/>
        <v xml:space="preserve">  &lt;Image Name="train1" FileType="Sprite" Path="Cycling/View/train1" Enable="1" /&gt;</v>
      </c>
    </row>
    <row r="75" spans="1:10">
      <c r="A75" s="15">
        <v>3</v>
      </c>
      <c r="D75" s="10" t="s">
        <v>156</v>
      </c>
      <c r="E75" s="10" t="s">
        <v>66</v>
      </c>
      <c r="F75" s="12" t="s">
        <v>64</v>
      </c>
      <c r="G75" s="10" t="s">
        <v>59</v>
      </c>
      <c r="I75" s="15">
        <v>1</v>
      </c>
      <c r="J75" s="10" t="str">
        <f t="shared" si="3"/>
        <v xml:space="preserve">  &lt;Image Name="train2" FileType="Sprite" Path="Cycling/View/train2" Enable="1" /&gt;</v>
      </c>
    </row>
    <row r="76" spans="1:10">
      <c r="A76" s="15">
        <v>3</v>
      </c>
      <c r="D76" s="10" t="s">
        <v>157</v>
      </c>
      <c r="E76" s="10" t="s">
        <v>66</v>
      </c>
      <c r="F76" s="12" t="s">
        <v>64</v>
      </c>
      <c r="G76" s="10" t="s">
        <v>59</v>
      </c>
      <c r="I76" s="15">
        <v>1</v>
      </c>
      <c r="J76" s="10" t="str">
        <f t="shared" si="3"/>
        <v xml:space="preserve">  &lt;Image Name="train3" FileType="Sprite" Path="Cycling/View/train3" Enable="1" /&gt;</v>
      </c>
    </row>
    <row r="77" spans="1:10">
      <c r="A77" s="15">
        <v>4</v>
      </c>
      <c r="J77" s="10" t="str">
        <f t="shared" si="3"/>
        <v>&lt;/Module&gt;</v>
      </c>
    </row>
  </sheetData>
  <phoneticPr fontId="9" type="noConversion"/>
  <conditionalFormatting sqref="A1:A1048576">
    <cfRule type="cellIs" dxfId="2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3" sqref="I3: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9" style="6"/>
    <col min="9" max="9" width="50.625" style="6" customWidth="1"/>
    <col min="10" max="16384" width="9" style="6"/>
  </cols>
  <sheetData>
    <row r="1" spans="1:20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/>
      <c r="H1" s="3"/>
      <c r="I1" s="2" t="s">
        <v>28</v>
      </c>
      <c r="J1" s="1"/>
      <c r="K1" s="1"/>
      <c r="L1" s="1"/>
      <c r="M1" s="1"/>
      <c r="N1" s="1"/>
      <c r="O1" s="1"/>
      <c r="P1" s="1"/>
      <c r="Q1" s="1"/>
      <c r="R1" s="4"/>
      <c r="S1" s="1"/>
      <c r="T1" s="1"/>
    </row>
    <row r="2" spans="1:20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161</v>
      </c>
      <c r="I2" s="6" t="s">
        <v>40</v>
      </c>
    </row>
    <row r="3" spans="1:20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>
        <v>320102</v>
      </c>
      <c r="I3" s="6" t="str">
        <f>"&lt;Map ID="""&amp;A3&amp;""" Name="""&amp;B3&amp;""" ProvinceID="""&amp;C3&amp;""" ProvinceName="""&amp;D3&amp;""" CityID="""&amp;E3&amp;""" CityName="""&amp;F3&amp;""" NextMap="""&amp;G3&amp;""" /&gt;"</f>
        <v>&lt;Map ID="320101" Name="江苏01" ProvinceID="32" ProvinceName="江苏" CityID="3201" CityName="南京" NextMap="320102" /&gt;</v>
      </c>
    </row>
    <row r="4" spans="1:20">
      <c r="A4" s="6">
        <v>320102</v>
      </c>
      <c r="B4" s="6" t="s">
        <v>158</v>
      </c>
      <c r="C4" s="6">
        <v>32</v>
      </c>
      <c r="D4" s="6" t="s">
        <v>159</v>
      </c>
      <c r="E4" s="6">
        <v>3202</v>
      </c>
      <c r="F4" s="6" t="s">
        <v>160</v>
      </c>
      <c r="I4" s="6" t="str">
        <f>"&lt;Map ID="""&amp;A4&amp;""" Name="""&amp;B4&amp;""" ProvinceID="""&amp;C4&amp;""" ProvinceName="""&amp;D4&amp;""" CityID="""&amp;E4&amp;""" CityName="""&amp;F4&amp;""" NextMap="""&amp;G4&amp;""" /&gt;"</f>
        <v>&lt;Map ID="320102" Name="江苏02" ProvinceID="32" ProvinceName="江苏" CityID="3202" CityName="镇江" NextMap="" /&gt;</v>
      </c>
    </row>
  </sheetData>
  <phoneticPr fontId="3" type="noConversion"/>
  <conditionalFormatting sqref="Q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E3" sqref="E3:E11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8.5" style="6" customWidth="1"/>
    <col min="5" max="5" width="93.625" style="6" bestFit="1" customWidth="1"/>
    <col min="6" max="16384" width="9" style="6"/>
  </cols>
  <sheetData>
    <row r="1" spans="1:16" s="5" customFormat="1">
      <c r="A1" s="1" t="s">
        <v>31</v>
      </c>
      <c r="B1" s="1" t="s">
        <v>7</v>
      </c>
      <c r="C1" s="1" t="s">
        <v>15</v>
      </c>
      <c r="D1" s="1" t="s">
        <v>190</v>
      </c>
      <c r="E1" s="2" t="s">
        <v>28</v>
      </c>
      <c r="F1" s="1"/>
      <c r="G1" s="1"/>
      <c r="H1" s="1"/>
      <c r="I1" s="1"/>
      <c r="J1" s="1"/>
      <c r="K1" s="1"/>
      <c r="L1" s="1"/>
      <c r="M1" s="1"/>
      <c r="N1" s="4"/>
      <c r="O1" s="1"/>
      <c r="P1" s="1"/>
    </row>
    <row r="2" spans="1:16">
      <c r="A2" s="6" t="s">
        <v>32</v>
      </c>
      <c r="B2" s="6" t="s">
        <v>2</v>
      </c>
      <c r="C2" s="6" t="s">
        <v>25</v>
      </c>
      <c r="D2" s="6" t="s">
        <v>191</v>
      </c>
      <c r="E2" s="7" t="s">
        <v>4</v>
      </c>
    </row>
    <row r="3" spans="1:16">
      <c r="A3" s="6">
        <v>32010101</v>
      </c>
      <c r="B3" s="6" t="s">
        <v>16</v>
      </c>
      <c r="C3" s="6">
        <v>320101</v>
      </c>
      <c r="D3" s="18">
        <v>200100001</v>
      </c>
      <c r="E3" s="6" t="str">
        <f>"&lt;Scenic ID="""&amp;A3&amp;""" Name="""&amp;B3&amp;""" MapID="""&amp;C3&amp;""" CardID="""&amp;D3&amp;""" /&gt;"</f>
        <v>&lt;Scenic ID="32010101" Name="中山陵" MapID="320101" CardID="200100001" /&gt;</v>
      </c>
    </row>
    <row r="4" spans="1:16">
      <c r="A4" s="6">
        <v>32010102</v>
      </c>
      <c r="B4" s="6" t="s">
        <v>17</v>
      </c>
      <c r="C4" s="6">
        <v>320101</v>
      </c>
      <c r="D4" s="18">
        <v>200100002</v>
      </c>
      <c r="E4" s="6" t="str">
        <f t="shared" ref="E4:E11" si="0">"&lt;Scenic ID="""&amp;A4&amp;""" Name="""&amp;B4&amp;""" MapID="""&amp;C4&amp;""" CardID="""&amp;D4&amp;""" /&gt;"</f>
        <v>&lt;Scenic ID="32010102" Name="总统府" MapID="320101" CardID="200100002" /&gt;</v>
      </c>
    </row>
    <row r="5" spans="1:16">
      <c r="A5" s="6">
        <v>32010103</v>
      </c>
      <c r="B5" s="6" t="s">
        <v>18</v>
      </c>
      <c r="C5" s="6">
        <v>320101</v>
      </c>
      <c r="D5" s="18">
        <v>200100003</v>
      </c>
      <c r="E5" s="6" t="str">
        <f t="shared" si="0"/>
        <v>&lt;Scenic ID="32010103" Name="夫子庙" MapID="320101" CardID="200100003" /&gt;</v>
      </c>
    </row>
    <row r="6" spans="1:16">
      <c r="A6" s="6">
        <v>32010104</v>
      </c>
      <c r="B6" s="6" t="s">
        <v>19</v>
      </c>
      <c r="C6" s="6">
        <v>320101</v>
      </c>
      <c r="D6" s="18">
        <v>200100004</v>
      </c>
      <c r="E6" s="6" t="str">
        <f t="shared" si="0"/>
        <v>&lt;Scenic ID="32010104" Name="瞻园" MapID="320101" CardID="200100004" /&gt;</v>
      </c>
    </row>
    <row r="7" spans="1:16">
      <c r="A7" s="6">
        <v>32010105</v>
      </c>
      <c r="B7" s="6" t="s">
        <v>20</v>
      </c>
      <c r="C7" s="6">
        <v>320101</v>
      </c>
      <c r="D7" s="18">
        <v>200100005</v>
      </c>
      <c r="E7" s="6" t="str">
        <f t="shared" si="0"/>
        <v>&lt;Scenic ID="32010105" Name="玄武湖公园" MapID="320101" CardID="200100005" /&gt;</v>
      </c>
    </row>
    <row r="8" spans="1:16">
      <c r="A8" s="6">
        <v>32010106</v>
      </c>
      <c r="B8" s="6" t="s">
        <v>21</v>
      </c>
      <c r="C8" s="6">
        <v>320101</v>
      </c>
      <c r="D8" s="18">
        <v>200100006</v>
      </c>
      <c r="E8" s="6" t="str">
        <f t="shared" si="0"/>
        <v>&lt;Scenic ID="32010106" Name="明孝陵" MapID="320101" CardID="200100006" /&gt;</v>
      </c>
    </row>
    <row r="9" spans="1:16">
      <c r="A9" s="6">
        <v>32010107</v>
      </c>
      <c r="B9" s="6" t="s">
        <v>22</v>
      </c>
      <c r="C9" s="6">
        <v>320101</v>
      </c>
      <c r="D9" s="18">
        <v>200100007</v>
      </c>
      <c r="E9" s="6" t="str">
        <f t="shared" si="0"/>
        <v>&lt;Scenic ID="32010107" Name="美龄宫" MapID="320101" CardID="200100007" /&gt;</v>
      </c>
    </row>
    <row r="10" spans="1:16">
      <c r="A10" s="6">
        <v>32010108</v>
      </c>
      <c r="B10" s="6" t="s">
        <v>24</v>
      </c>
      <c r="C10" s="6">
        <v>320101</v>
      </c>
      <c r="D10" s="18">
        <v>200100008</v>
      </c>
      <c r="E10" s="6" t="str">
        <f t="shared" si="0"/>
        <v>&lt;Scenic ID="32010108" Name="南京大屠杀纪念馆" MapID="320101" CardID="200100008" /&gt;</v>
      </c>
    </row>
    <row r="11" spans="1:16">
      <c r="A11" s="6">
        <v>32010109</v>
      </c>
      <c r="B11" s="6" t="s">
        <v>23</v>
      </c>
      <c r="C11" s="6">
        <v>320101</v>
      </c>
      <c r="D11" s="18">
        <v>200100009</v>
      </c>
      <c r="E11" s="6" t="str">
        <f t="shared" si="0"/>
        <v>&lt;Scenic ID="32010109" Name="栖霞山" MapID="320101" CardID="200100009" /&gt;</v>
      </c>
    </row>
  </sheetData>
  <phoneticPr fontId="9" type="noConversion"/>
  <conditionalFormatting sqref="M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3" sqref="G3:G11"/>
    </sheetView>
  </sheetViews>
  <sheetFormatPr defaultColWidth="9" defaultRowHeight="12"/>
  <cols>
    <col min="1" max="1" width="9.37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6" width="23" style="8" customWidth="1"/>
    <col min="7" max="7" width="93.625" style="6" bestFit="1" customWidth="1"/>
    <col min="8" max="16384" width="9" style="6"/>
  </cols>
  <sheetData>
    <row r="1" spans="1:18" s="5" customFormat="1">
      <c r="A1" s="1" t="s">
        <v>177</v>
      </c>
      <c r="B1" s="1" t="s">
        <v>178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28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19" t="s">
        <v>174</v>
      </c>
      <c r="B2" s="19" t="s">
        <v>175</v>
      </c>
      <c r="C2" s="16" t="s">
        <v>188</v>
      </c>
      <c r="D2" s="16" t="s">
        <v>173</v>
      </c>
      <c r="E2" s="7" t="s">
        <v>0</v>
      </c>
      <c r="F2" s="7" t="s">
        <v>8</v>
      </c>
      <c r="G2" s="7" t="s">
        <v>4</v>
      </c>
    </row>
    <row r="3" spans="1:18">
      <c r="A3" s="18">
        <v>200100001</v>
      </c>
      <c r="B3" s="18" t="s">
        <v>189</v>
      </c>
      <c r="C3" s="6" t="s">
        <v>16</v>
      </c>
      <c r="D3" s="6">
        <v>32010101</v>
      </c>
      <c r="E3" s="10" t="s">
        <v>140</v>
      </c>
      <c r="F3" s="8" t="s">
        <v>179</v>
      </c>
      <c r="G3" s="6" t="str">
        <f>"&lt;Card CardID="""&amp;A3&amp;""" CardType="""&amp;B3&amp;""" CardName="""&amp;C3&amp;""" ScenicID="""&amp;D3&amp;""" Image="""&amp;E3&amp;""" Text="""&amp;F3&amp;""" /&gt;"</f>
        <v>&lt;Card CardID="200100001" CardType="1" CardName="中山陵" ScenicID="32010101" Image="NanJing/card_nanjing01" Text="中山陵介绍" /&gt;</v>
      </c>
    </row>
    <row r="4" spans="1:18">
      <c r="A4" s="18">
        <v>200100002</v>
      </c>
      <c r="B4" s="18" t="s">
        <v>176</v>
      </c>
      <c r="C4" s="6" t="s">
        <v>17</v>
      </c>
      <c r="D4" s="6">
        <v>32010102</v>
      </c>
      <c r="E4" s="10" t="s">
        <v>141</v>
      </c>
      <c r="F4" s="8" t="s">
        <v>180</v>
      </c>
      <c r="G4" s="6" t="str">
        <f t="shared" ref="G4:G11" si="0">"&lt;Card CardID="""&amp;A4&amp;""" CardType="""&amp;B4&amp;""" CardName="""&amp;C4&amp;""" ScenicID="""&amp;D4&amp;""" Image="""&amp;E4&amp;""" Text="""&amp;F4&amp;""" /&gt;"</f>
        <v>&lt;Card CardID="200100002" CardType="01" CardName="总统府" ScenicID="32010102" Image="NanJing/card_nanjing02" Text="总统府介绍" /&gt;</v>
      </c>
    </row>
    <row r="5" spans="1:18">
      <c r="A5" s="18">
        <v>200100003</v>
      </c>
      <c r="B5" s="18" t="s">
        <v>176</v>
      </c>
      <c r="C5" s="6" t="s">
        <v>18</v>
      </c>
      <c r="D5" s="6">
        <v>32010103</v>
      </c>
      <c r="E5" s="10" t="s">
        <v>142</v>
      </c>
      <c r="F5" s="8" t="s">
        <v>181</v>
      </c>
      <c r="G5" s="6" t="str">
        <f t="shared" si="0"/>
        <v>&lt;Card CardID="200100003" CardType="01" CardName="夫子庙" ScenicID="32010103" Image="NanJing/card_nanjing03" Text="夫子庙介绍" /&gt;</v>
      </c>
    </row>
    <row r="6" spans="1:18">
      <c r="A6" s="18">
        <v>200100004</v>
      </c>
      <c r="B6" s="18" t="s">
        <v>176</v>
      </c>
      <c r="C6" s="6" t="s">
        <v>19</v>
      </c>
      <c r="D6" s="6">
        <v>32010104</v>
      </c>
      <c r="E6" s="10" t="s">
        <v>143</v>
      </c>
      <c r="F6" s="8" t="s">
        <v>182</v>
      </c>
      <c r="G6" s="6" t="str">
        <f t="shared" si="0"/>
        <v>&lt;Card CardID="200100004" CardType="01" CardName="瞻园" ScenicID="32010104" Image="NanJing/card_nanjing04" Text="瞻园介绍" /&gt;</v>
      </c>
    </row>
    <row r="7" spans="1:18">
      <c r="A7" s="18">
        <v>200100005</v>
      </c>
      <c r="B7" s="18" t="s">
        <v>176</v>
      </c>
      <c r="C7" s="6" t="s">
        <v>20</v>
      </c>
      <c r="D7" s="6">
        <v>32010105</v>
      </c>
      <c r="E7" s="10" t="s">
        <v>144</v>
      </c>
      <c r="F7" s="8" t="s">
        <v>183</v>
      </c>
      <c r="G7" s="6" t="str">
        <f t="shared" si="0"/>
        <v>&lt;Card CardID="200100005" CardType="01" CardName="玄武湖公园" ScenicID="32010105" Image="NanJing/card_nanjing05" Text="玄武湖公园介绍" /&gt;</v>
      </c>
    </row>
    <row r="8" spans="1:18">
      <c r="A8" s="18">
        <v>200100006</v>
      </c>
      <c r="B8" s="18" t="s">
        <v>176</v>
      </c>
      <c r="C8" s="6" t="s">
        <v>21</v>
      </c>
      <c r="D8" s="6">
        <v>32010106</v>
      </c>
      <c r="E8" s="10" t="s">
        <v>145</v>
      </c>
      <c r="F8" s="8" t="s">
        <v>184</v>
      </c>
      <c r="G8" s="6" t="str">
        <f t="shared" si="0"/>
        <v>&lt;Card CardID="200100006" CardType="01" CardName="明孝陵" ScenicID="32010106" Image="NanJing/card_nanjing06" Text="明孝陵介绍" /&gt;</v>
      </c>
    </row>
    <row r="9" spans="1:18">
      <c r="A9" s="18">
        <v>200100007</v>
      </c>
      <c r="B9" s="18" t="s">
        <v>176</v>
      </c>
      <c r="C9" s="6" t="s">
        <v>22</v>
      </c>
      <c r="D9" s="6">
        <v>32010107</v>
      </c>
      <c r="E9" s="10" t="s">
        <v>146</v>
      </c>
      <c r="F9" s="8" t="s">
        <v>185</v>
      </c>
      <c r="G9" s="6" t="str">
        <f t="shared" si="0"/>
        <v>&lt;Card CardID="200100007" CardType="01" CardName="美龄宫" ScenicID="32010107" Image="NanJing/card_nanjing07" Text="美龄宫介绍" /&gt;</v>
      </c>
    </row>
    <row r="10" spans="1:18">
      <c r="A10" s="18">
        <v>200100008</v>
      </c>
      <c r="B10" s="18" t="s">
        <v>176</v>
      </c>
      <c r="C10" s="6" t="s">
        <v>24</v>
      </c>
      <c r="D10" s="6">
        <v>32010108</v>
      </c>
      <c r="E10" s="10" t="s">
        <v>147</v>
      </c>
      <c r="F10" s="8" t="s">
        <v>186</v>
      </c>
      <c r="G10" s="6" t="str">
        <f t="shared" si="0"/>
        <v>&lt;Card CardID="200100008" CardType="01" CardName="南京大屠杀纪念馆" ScenicID="32010108" Image="NanJing/card_nanjing08" Text="南京大屠杀纪念馆介绍" /&gt;</v>
      </c>
    </row>
    <row r="11" spans="1:18">
      <c r="A11" s="18">
        <v>200100009</v>
      </c>
      <c r="B11" s="18" t="s">
        <v>176</v>
      </c>
      <c r="C11" s="6" t="s">
        <v>23</v>
      </c>
      <c r="D11" s="6">
        <v>32010109</v>
      </c>
      <c r="E11" s="10" t="s">
        <v>148</v>
      </c>
      <c r="F11" s="8" t="s">
        <v>187</v>
      </c>
      <c r="G11" s="6" t="str">
        <f t="shared" si="0"/>
        <v>&lt;Card CardID="200100009" CardType="01" CardName="栖霞山" ScenicID="32010109" Image="NanJing/card_nanjing09" Text="栖霞山介绍" /&gt;</v>
      </c>
    </row>
    <row r="14" spans="1:18">
      <c r="E14" s="9"/>
      <c r="F14" s="9"/>
    </row>
    <row r="15" spans="1:18">
      <c r="E15" s="9"/>
      <c r="F15" s="9"/>
    </row>
    <row r="16" spans="1:18">
      <c r="E16" s="9"/>
      <c r="F16" s="9"/>
    </row>
    <row r="17" spans="5:6">
      <c r="E17" s="9"/>
      <c r="F17" s="9"/>
    </row>
    <row r="18" spans="5:6">
      <c r="E18" s="9"/>
      <c r="F18" s="9"/>
    </row>
    <row r="19" spans="5:6">
      <c r="E19" s="9"/>
      <c r="F19" s="9"/>
    </row>
    <row r="20" spans="5:6">
      <c r="E20" s="9"/>
      <c r="F20" s="9"/>
    </row>
    <row r="21" spans="5:6">
      <c r="E21" s="9"/>
      <c r="F21" s="9"/>
    </row>
    <row r="22" spans="5:6">
      <c r="E22" s="9"/>
      <c r="F22" s="9"/>
    </row>
    <row r="23" spans="5:6">
      <c r="E23" s="9"/>
      <c r="F23" s="9"/>
    </row>
  </sheetData>
  <phoneticPr fontId="9" type="noConversion"/>
  <conditionalFormatting sqref="O1">
    <cfRule type="cellIs" dxfId="1" priority="1" operator="equal">
      <formula>"否"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</vt:lpstr>
      <vt:lpstr>Module</vt:lpstr>
      <vt:lpstr>Audio</vt:lpstr>
      <vt:lpstr>Map</vt:lpstr>
      <vt:lpstr>Scenic</vt:lpstr>
      <vt:lpstr>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2021-03-03T06:47:11Z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