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0730" windowHeight="11760" tabRatio="632" activeTab="13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Expression!$A$1:$H$99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70" i="17"/>
  <c r="F869"/>
  <c r="F868"/>
  <c r="F867"/>
  <c r="F866"/>
  <c r="F865"/>
  <c r="F864"/>
  <c r="F863"/>
  <c r="F862"/>
  <c r="F16" i="19" l="1"/>
  <c r="F15"/>
  <c r="F14"/>
  <c r="F10"/>
  <c r="A205" i="1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04"/>
  <c r="C204"/>
  <c r="D204"/>
  <c r="N204"/>
  <c r="A183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A191"/>
  <c r="C191"/>
  <c r="D191"/>
  <c r="N191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182"/>
  <c r="C182"/>
  <c r="D182"/>
  <c r="N182"/>
  <c r="H312" i="22"/>
  <c r="K4" i="24"/>
  <c r="K5"/>
  <c r="K6"/>
  <c r="K7"/>
  <c r="K8"/>
  <c r="K3"/>
  <c r="L4"/>
  <c r="L5"/>
  <c r="L6"/>
  <c r="L7"/>
  <c r="L8"/>
  <c r="L3"/>
  <c r="H314" i="22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3"/>
  <c r="H278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77" i="22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3" i="19"/>
  <c r="F12"/>
  <c r="F11"/>
  <c r="F9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<sst xmlns="http://schemas.openxmlformats.org/spreadsheetml/2006/main" count="4897" uniqueCount="2466">
  <si>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</si>
  <si>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</si>
  <si>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</si>
  <si>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</si>
  <si>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</si>
  <si>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</si>
  <si>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</si>
  <si>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</si>
  <si>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</si>
  <si>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</si>
  <si>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</si>
  <si>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</si>
  <si>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</si>
  <si>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</si>
  <si>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</si>
  <si>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</si>
  <si>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</si>
  <si>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</si>
  <si>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</si>
  <si>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</si>
  <si>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</si>
  <si>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</si>
  <si>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</si>
  <si>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</si>
  <si>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</si>
  <si>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</si>
  <si>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</si>
  <si>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</si>
  <si>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</si>
  <si>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</si>
  <si>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</si>
  <si>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</si>
  <si>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</si>
  <si>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</si>
  <si>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</si>
  <si>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</si>
  <si>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</si>
  <si>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</si>
  <si>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</si>
  <si>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</si>
  <si>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</si>
  <si>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</si>
  <si>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</si>
  <si>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</si>
  <si>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</si>
  <si>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</si>
  <si>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</si>
  <si>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</si>
  <si>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</si>
  <si>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</si>
  <si>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</si>
  <si>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</si>
  <si>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</si>
  <si>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</si>
  <si>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</si>
  <si>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</si>
  <si>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</si>
  <si>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</si>
  <si>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</si>
  <si>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</si>
  <si>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</si>
  <si>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</si>
  <si>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</si>
  <si>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</si>
  <si>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</si>
  <si>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</si>
  <si>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</si>
  <si>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</si>
  <si>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</si>
  <si>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</si>
  <si>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</si>
  <si>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</si>
  <si>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</si>
  <si>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</si>
  <si>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</si>
  <si>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</si>
  <si>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</si>
  <si>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</si>
  <si>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</si>
  <si>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</si>
  <si>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</si>
  <si>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</si>
  <si>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</si>
  <si>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</si>
  <si>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</si>
  <si>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</si>
  <si>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</si>
  <si>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</si>
  <si>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</si>
  <si>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</si>
  <si>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</si>
  <si>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</si>
  <si>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</si>
  <si>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</si>
  <si>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</si>
  <si>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</si>
  <si>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</si>
  <si>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</si>
  <si>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</si>
  <si>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</si>
  <si>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</si>
  <si>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</si>
  <si>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</si>
  <si>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</si>
  <si>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</si>
  <si>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</si>
  <si>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</si>
  <si>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</si>
  <si>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</si>
  <si>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</si>
  <si>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</si>
  <si>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</si>
  <si>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</si>
  <si>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</si>
  <si>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</si>
  <si>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</si>
  <si>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</si>
  <si>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</si>
  <si>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</si>
  <si>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</si>
  <si>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</si>
  <si>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</si>
  <si>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</si>
  <si>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</si>
  <si>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</si>
  <si>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</si>
  <si>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</si>
  <si>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</si>
  <si>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</si>
  <si>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</si>
  <si>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</si>
  <si>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</si>
  <si>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</si>
  <si>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</si>
  <si>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</si>
  <si>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</si>
  <si>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</si>
  <si>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</si>
  <si>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</si>
  <si>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</si>
  <si>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</si>
  <si>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</si>
  <si>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</si>
  <si>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</si>
  <si>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</si>
  <si>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</si>
  <si>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</si>
  <si>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</si>
  <si>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</si>
  <si>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</si>
  <si>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</si>
  <si>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</si>
  <si>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</si>
  <si>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</si>
  <si>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</si>
  <si>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</si>
  <si>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</si>
  <si>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</si>
  <si>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</si>
  <si>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</si>
  <si>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</si>
  <si>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</si>
  <si>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</si>
  <si>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</si>
  <si>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</si>
  <si>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</si>
  <si>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</si>
  <si>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</si>
  <si>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</si>
  <si>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</si>
  <si>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</si>
  <si>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</si>
  <si>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</si>
  <si>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</si>
  <si>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</si>
  <si>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</si>
  <si>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</si>
  <si>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</si>
  <si>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</si>
  <si>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</si>
  <si>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</si>
  <si>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</si>
  <si>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</si>
  <si>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</si>
  <si>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</si>
  <si>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</si>
  <si>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</si>
  <si>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</si>
  <si>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</si>
  <si>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</si>
  <si>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</si>
  <si>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</si>
  <si>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</si>
  <si>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</si>
  <si>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</si>
  <si>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</si>
  <si>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</si>
  <si>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</si>
  <si>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</si>
  <si>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</si>
  <si>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</si>
  <si>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</si>
  <si>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</si>
  <si>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</si>
  <si>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</si>
  <si>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</si>
  <si>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</si>
  <si>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</si>
  <si>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</si>
  <si>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</si>
  <si>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</si>
  <si>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</si>
  <si>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</si>
  <si>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</si>
  <si>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</si>
  <si>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</si>
  <si>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</si>
  <si>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</si>
  <si>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</si>
  <si>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</si>
  <si>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</si>
  <si>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</si>
  <si>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</si>
  <si>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</si>
  <si>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</si>
  <si>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</si>
  <si>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</si>
  <si>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</si>
  <si>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</si>
  <si>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</si>
  <si>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</si>
  <si>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</si>
  <si>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</si>
  <si>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</si>
  <si>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</si>
  <si>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</si>
  <si>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</si>
  <si>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</si>
  <si>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</si>
  <si>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</si>
  <si>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</si>
  <si>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</si>
  <si>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</si>
  <si>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</si>
  <si>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</si>
  <si>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</si>
  <si>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</si>
  <si>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</si>
  <si>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</si>
  <si>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</si>
  <si>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</si>
  <si>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</si>
  <si>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</si>
  <si>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</si>
  <si>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</si>
  <si>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</si>
  <si>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</si>
  <si>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</si>
  <si>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</si>
  <si>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</si>
  <si>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</si>
  <si>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</si>
  <si>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</si>
  <si>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</si>
  <si>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</si>
  <si>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</si>
  <si>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</si>
  <si>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</si>
  <si>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</si>
  <si>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</si>
  <si>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</si>
  <si>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</si>
  <si>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</si>
  <si>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</si>
  <si>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</si>
  <si>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</si>
  <si>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</si>
  <si>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</si>
  <si>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</si>
  <si>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</si>
  <si>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</si>
  <si>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</si>
  <si>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</si>
  <si>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</si>
  <si>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</si>
  <si>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</si>
  <si>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</si>
  <si>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</si>
  <si>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</si>
  <si>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</si>
  <si>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</si>
  <si>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</si>
  <si>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</si>
  <si>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</si>
  <si>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</si>
  <si>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</si>
  <si>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</si>
  <si>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</si>
  <si>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</si>
  <si>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</si>
  <si>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</si>
  <si>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</si>
  <si>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</si>
  <si>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</si>
  <si>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</si>
  <si>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</si>
  <si>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</si>
  <si>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</si>
  <si>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</si>
  <si>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</si>
  <si>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</si>
  <si>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</si>
  <si>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</si>
  <si>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</si>
  <si>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</si>
  <si>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</si>
  <si>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</si>
  <si>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</si>
  <si>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</si>
  <si>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</si>
  <si>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</si>
  <si>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</si>
  <si>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</si>
  <si>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</si>
  <si>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</si>
  <si>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</si>
  <si>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</si>
  <si>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</si>
  <si>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</si>
  <si>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</si>
  <si>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</si>
  <si>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</si>
  <si>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</si>
  <si>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</si>
  <si>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</si>
  <si>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</si>
  <si>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</si>
  <si>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</si>
  <si>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</si>
  <si>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</si>
  <si>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</si>
  <si>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</si>
  <si>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</si>
  <si>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</si>
  <si>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</si>
  <si>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</si>
  <si>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</si>
  <si>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</si>
  <si>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</si>
  <si>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</si>
  <si>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</si>
  <si>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</si>
  <si>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</si>
  <si>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</si>
  <si>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</si>
  <si>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</si>
  <si>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</si>
  <si>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</si>
  <si>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</si>
  <si>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</si>
  <si>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</si>
  <si>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</si>
  <si>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</si>
  <si>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</si>
  <si>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</si>
  <si>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</si>
  <si>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</si>
  <si>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</si>
  <si>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</si>
  <si>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</si>
  <si>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</si>
  <si>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</si>
  <si>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</si>
  <si>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</si>
  <si>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</si>
  <si>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</si>
  <si>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</si>
  <si>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</si>
  <si>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</si>
  <si>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</si>
  <si>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</si>
  <si>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</si>
  <si>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</si>
  <si>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</si>
  <si>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</si>
  <si>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</si>
  <si>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</si>
  <si>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</si>
  <si>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</si>
  <si>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</si>
  <si>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</si>
  <si>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</si>
  <si>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</si>
  <si>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</si>
  <si>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</si>
  <si>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</si>
  <si>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</si>
  <si>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</si>
  <si>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</si>
  <si>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</si>
  <si>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</si>
  <si>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</si>
  <si>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</si>
  <si>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</si>
  <si>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</si>
  <si>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</si>
  <si>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</si>
  <si>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</si>
  <si>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</si>
  <si>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</si>
  <si>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</si>
  <si>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</si>
  <si>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</si>
  <si>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</si>
  <si>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</si>
  <si>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</si>
  <si>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</si>
  <si>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</si>
  <si>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</si>
  <si>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</si>
  <si>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</si>
  <si>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</si>
  <si>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</si>
  <si>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</si>
  <si>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</si>
  <si>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</si>
  <si>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</si>
  <si>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</si>
  <si>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</si>
  <si>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</si>
  <si>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</si>
  <si>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</si>
  <si>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</si>
  <si>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</si>
  <si>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</si>
  <si>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</si>
  <si>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</si>
  <si>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</si>
  <si>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</si>
  <si>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</si>
  <si>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</si>
  <si>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</si>
  <si>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</si>
  <si>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</si>
  <si>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</si>
  <si>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</si>
  <si>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</si>
  <si>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</si>
  <si>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</si>
  <si>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</si>
  <si>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</si>
  <si>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</si>
  <si>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</si>
  <si>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</si>
  <si>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</si>
  <si>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</si>
  <si>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</si>
  <si>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</si>
  <si>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</si>
  <si>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</si>
  <si>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</si>
  <si>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</si>
  <si>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</si>
  <si>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</si>
  <si>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</si>
  <si>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</si>
  <si>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</si>
  <si>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</si>
  <si>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</si>
  <si>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</si>
  <si>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</si>
  <si>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</si>
  <si>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</si>
  <si>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</si>
  <si>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</si>
  <si>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</si>
  <si>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</si>
  <si>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</si>
  <si>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</si>
  <si>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</si>
  <si>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</si>
  <si>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</si>
  <si>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</si>
  <si>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</si>
  <si>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</si>
  <si>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</si>
  <si>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</si>
  <si>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</si>
  <si>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</si>
  <si>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</si>
  <si>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</si>
  <si>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</si>
  <si>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</si>
  <si>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</si>
  <si>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</si>
  <si>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</si>
  <si>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</si>
  <si>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</si>
  <si>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</si>
  <si>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</si>
  <si>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</si>
  <si>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</si>
  <si>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</si>
  <si>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</si>
  <si>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</si>
  <si>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</si>
  <si>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</si>
  <si>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</si>
  <si>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</si>
  <si>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</si>
  <si>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</si>
  <si>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</si>
  <si>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</si>
  <si>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</si>
  <si>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</si>
  <si>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</si>
  <si>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</si>
  <si>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</si>
  <si>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</si>
  <si>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</si>
  <si>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</si>
  <si>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</si>
  <si>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</si>
  <si>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</si>
  <si>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</si>
  <si>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</si>
  <si>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</si>
  <si>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</si>
  <si>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</si>
  <si>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</si>
  <si>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</si>
  <si>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</si>
  <si>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</si>
  <si>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</si>
  <si>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</si>
  <si>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</si>
  <si>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</si>
  <si>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</si>
  <si>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</si>
  <si>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</si>
  <si>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</si>
  <si>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</si>
  <si>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</si>
  <si>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</si>
  <si>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</si>
  <si>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</si>
  <si>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</si>
  <si>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</si>
  <si>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</si>
  <si>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</si>
  <si>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</si>
  <si>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</si>
  <si>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</si>
  <si>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</si>
  <si>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</si>
  <si>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</si>
  <si>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</si>
  <si>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</si>
  <si>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</si>
  <si>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</si>
  <si>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</si>
  <si>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</si>
  <si>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</si>
  <si>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</si>
  <si>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</si>
  <si>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</si>
  <si>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</si>
  <si>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</si>
  <si>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</si>
  <si>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</si>
  <si>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</si>
  <si>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</si>
  <si>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</si>
  <si>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</si>
  <si>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</si>
  <si>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</si>
  <si>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</si>
  <si>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</si>
  <si>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</si>
  <si>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</si>
  <si>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</si>
  <si>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</si>
  <si>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</si>
  <si>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</si>
  <si>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</si>
  <si>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</si>
  <si>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</si>
  <si>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</si>
  <si>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</si>
  <si>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</si>
  <si>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</si>
  <si>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</si>
  <si>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</si>
  <si>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</si>
  <si>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</si>
  <si>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</si>
  <si>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</si>
  <si>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</si>
  <si>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</si>
  <si>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</si>
  <si>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</si>
  <si>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</si>
  <si>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</si>
  <si>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</si>
  <si>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</si>
  <si>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</si>
  <si>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</si>
  <si>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</si>
  <si>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</si>
  <si>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</si>
  <si>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</si>
  <si>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</si>
  <si>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</si>
  <si>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</si>
  <si>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</si>
  <si>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</si>
  <si>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</si>
  <si>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</si>
  <si>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</si>
  <si>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</si>
  <si>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</si>
  <si>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</si>
  <si>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</si>
  <si>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</si>
  <si>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</si>
  <si>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</si>
  <si>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</si>
  <si>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</si>
  <si>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</si>
  <si>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</si>
  <si>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</si>
  <si>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</si>
  <si>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</si>
  <si>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</si>
  <si>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</si>
  <si>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</si>
  <si>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</si>
  <si>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</si>
  <si>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</si>
  <si>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</si>
  <si>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</si>
  <si>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</si>
  <si>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</si>
  <si>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</si>
  <si>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</si>
  <si>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</si>
  <si>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</si>
  <si>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</si>
  <si>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</si>
  <si>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</si>
  <si>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</si>
  <si>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</si>
  <si>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</si>
  <si>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</si>
  <si>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</si>
  <si>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</si>
  <si>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</si>
  <si>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</si>
  <si>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</si>
  <si>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</si>
  <si>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</si>
  <si>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</si>
  <si>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</si>
  <si>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</si>
  <si>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</si>
  <si>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</si>
  <si>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</si>
  <si>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</si>
  <si>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</si>
  <si>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</si>
  <si>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</si>
  <si>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</si>
  <si>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</si>
  <si>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</si>
  <si>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</si>
  <si>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</si>
  <si>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</si>
  <si>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</si>
  <si>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</si>
  <si>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</si>
  <si>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</si>
  <si>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</si>
  <si>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</si>
  <si>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</si>
  <si>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</si>
  <si>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</si>
  <si>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</si>
  <si>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</si>
  <si>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</si>
  <si>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</si>
  <si>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</si>
  <si>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</si>
  <si>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</si>
  <si>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</si>
  <si>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</si>
  <si>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</si>
  <si>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</si>
  <si>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</si>
  <si>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</si>
  <si>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</si>
  <si>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</si>
  <si>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</si>
  <si>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</si>
  <si>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</si>
  <si>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</si>
  <si>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</si>
  <si>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</si>
  <si>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</si>
  <si>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</si>
  <si>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</si>
  <si>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</si>
  <si>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</si>
  <si>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</si>
  <si>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</si>
  <si>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</si>
  <si>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</si>
  <si>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</si>
  <si>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</si>
  <si>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</si>
  <si>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</si>
  <si>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</si>
  <si>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</si>
  <si>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</si>
  <si>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</si>
  <si>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</si>
  <si>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</si>
  <si>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</si>
  <si>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</si>
  <si>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</si>
  <si>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</si>
  <si>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</si>
  <si>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</si>
  <si>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</si>
  <si>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</si>
  <si>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</si>
  <si>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</si>
  <si>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</si>
  <si>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</si>
  <si>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</si>
  <si>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</si>
  <si>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</si>
  <si>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</si>
  <si>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</si>
  <si>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</si>
  <si>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</si>
  <si>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</si>
  <si>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</si>
  <si>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</si>
  <si>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</si>
  <si>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</si>
  <si>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</si>
  <si>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</si>
  <si>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</si>
  <si>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</si>
  <si>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</si>
  <si>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</si>
  <si>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</si>
  <si>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</si>
  <si>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</si>
  <si>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</si>
  <si>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</si>
  <si>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</si>
  <si>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</si>
  <si>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</si>
  <si>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</si>
  <si>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</si>
  <si>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</si>
  <si>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</si>
  <si>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</si>
  <si>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</si>
  <si>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</si>
  <si>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</si>
  <si>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</si>
  <si>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</si>
  <si>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</si>
  <si>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</si>
  <si>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</si>
  <si>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</si>
  <si>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</si>
  <si>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</si>
  <si>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</si>
  <si>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</si>
  <si>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</si>
  <si>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</si>
  <si>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</si>
  <si>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</si>
  <si>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</si>
  <si>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</si>
  <si>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</si>
  <si>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</si>
  <si>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</si>
  <si>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</si>
  <si>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</si>
  <si>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</si>
  <si>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</si>
  <si>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</si>
  <si>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</si>
  <si>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</si>
  <si>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</si>
  <si>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</si>
  <si>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</si>
  <si>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</si>
  <si>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</si>
  <si>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</si>
  <si>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</si>
  <si>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</si>
  <si>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</si>
  <si>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</si>
  <si>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</si>
  <si>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</si>
  <si>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</si>
  <si>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</si>
  <si>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</si>
  <si>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</si>
  <si>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</si>
  <si>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</si>
  <si>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</si>
  <si>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</si>
  <si>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</si>
  <si>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</si>
  <si>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</si>
  <si>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</si>
  <si>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</si>
  <si>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</si>
  <si>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</si>
  <si>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</si>
  <si>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</si>
  <si>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</si>
  <si>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</si>
  <si>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</si>
  <si>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</si>
  <si>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</si>
  <si>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</si>
  <si>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</si>
  <si>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</si>
  <si>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</si>
  <si>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</si>
  <si>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</si>
  <si>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</si>
  <si>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</si>
  <si>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</si>
  <si>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</si>
  <si>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</si>
  <si>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</si>
  <si>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</si>
  <si>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</si>
  <si>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</si>
  <si>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</si>
  <si>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</si>
  <si>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</si>
  <si>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</si>
  <si>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</si>
  <si>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</si>
  <si>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</si>
  <si>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</si>
  <si>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</si>
  <si>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</si>
  <si>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</si>
  <si>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</si>
  <si>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</si>
  <si>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</si>
  <si>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</si>
  <si>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</si>
  <si>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</si>
  <si>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</si>
  <si>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</si>
  <si>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</si>
  <si>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</si>
  <si>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</si>
  <si>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</si>
  <si>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</si>
  <si>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</si>
  <si>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</si>
  <si>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</si>
  <si>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</si>
  <si>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</si>
  <si>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</si>
  <si>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</si>
  <si>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</si>
  <si>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</si>
  <si>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</si>
  <si>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</si>
  <si>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</si>
  <si>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</si>
  <si>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</si>
  <si>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</si>
  <si>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</si>
  <si>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</si>
  <si>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</si>
  <si>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</si>
  <si>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</si>
  <si>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</si>
  <si>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</si>
  <si>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</si>
  <si>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</si>
  <si>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</si>
  <si>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</si>
  <si>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</si>
  <si>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</si>
  <si>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</si>
  <si>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</si>
  <si>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</si>
  <si>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</si>
  <si>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</si>
  <si>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</si>
  <si>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</si>
  <si>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</si>
  <si>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</si>
  <si>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</si>
  <si>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</si>
  <si>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</si>
  <si>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</si>
  <si>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</si>
  <si>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</si>
  <si>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</si>
  <si>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</si>
  <si>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</si>
  <si>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</si>
  <si>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</si>
  <si>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</si>
  <si>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</si>
  <si>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</si>
  <si>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</si>
  <si>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</si>
  <si>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</si>
  <si>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</si>
  <si>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</si>
  <si>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</si>
  <si>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</si>
  <si>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</si>
  <si>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</si>
  <si>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</si>
  <si>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</si>
  <si>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</si>
  <si>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</si>
  <si>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</si>
  <si>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</si>
  <si>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</si>
  <si>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</si>
  <si>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</si>
  <si>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</si>
  <si>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</si>
  <si>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</si>
  <si>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</si>
  <si>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</si>
  <si>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</si>
  <si>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</si>
  <si>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</si>
  <si>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</si>
  <si>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</si>
  <si>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</si>
  <si>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</si>
  <si>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</si>
  <si>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</si>
  <si>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</si>
  <si>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</si>
  <si>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</si>
  <si>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</si>
  <si>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</si>
  <si>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</si>
  <si>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</si>
  <si>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</si>
  <si>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</si>
  <si>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</si>
  <si>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</si>
  <si>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</si>
  <si>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</si>
  <si>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</si>
  <si>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</si>
  <si>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</si>
  <si>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</si>
  <si>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</si>
  <si>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</si>
  <si>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</si>
  <si>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</si>
  <si>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</si>
  <si>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</si>
  <si>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</si>
  <si>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</si>
  <si>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</si>
  <si>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</si>
  <si>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</si>
  <si>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</si>
  <si>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</si>
  <si>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</si>
  <si>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</si>
  <si>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</si>
  <si>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</si>
  <si>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</si>
  <si>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</si>
  <si>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</si>
  <si>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</si>
  <si>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</si>
  <si>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</si>
  <si>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</si>
  <si>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</si>
  <si>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</si>
  <si>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</si>
  <si>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</si>
  <si>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</si>
  <si>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</si>
  <si>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</si>
  <si>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</si>
  <si>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</si>
  <si>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</si>
  <si>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</si>
  <si>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</si>
  <si>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</si>
  <si>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</si>
  <si>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</si>
  <si>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</si>
  <si>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</si>
  <si>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</si>
  <si>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</si>
  <si>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</si>
  <si>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</si>
  <si>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</si>
  <si>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</si>
  <si>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</si>
  <si>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</si>
  <si>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</si>
  <si>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</si>
  <si>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</si>
  <si>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</si>
  <si>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</si>
  <si>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</si>
  <si>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</si>
  <si>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</si>
  <si>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</si>
  <si>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</si>
  <si>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</si>
  <si>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</si>
  <si>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</si>
  <si>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</si>
  <si>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</si>
  <si>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</si>
  <si>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</si>
  <si>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</si>
  <si>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</si>
  <si>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</si>
  <si>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</si>
  <si>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</si>
  <si>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</si>
  <si>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</si>
  <si>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</si>
  <si>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</si>
  <si>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</si>
  <si>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</si>
  <si>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</si>
  <si>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</si>
  <si>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</si>
  <si>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</si>
  <si>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</si>
  <si>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</si>
  <si>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</si>
  <si>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</si>
  <si>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</si>
  <si>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</si>
  <si>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</si>
  <si>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</si>
  <si>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</si>
  <si>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</si>
  <si>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</si>
  <si>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</si>
  <si>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</si>
  <si>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</si>
  <si>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</si>
  <si>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</si>
  <si>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</si>
  <si>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</si>
  <si>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</si>
  <si>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</si>
  <si>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</si>
  <si>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</si>
  <si>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</si>
  <si>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</si>
  <si>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</si>
  <si>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</si>
  <si>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</si>
  <si>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</si>
  <si>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</si>
  <si>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</si>
  <si>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</si>
  <si>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</si>
  <si>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</si>
  <si>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</si>
  <si>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</si>
  <si>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</si>
  <si>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</si>
  <si>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</si>
  <si>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</si>
  <si>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</si>
  <si>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</si>
  <si>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</si>
  <si>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</si>
  <si>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</si>
  <si>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</si>
  <si>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</si>
  <si>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</si>
  <si>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</si>
  <si>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</si>
  <si>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</si>
  <si>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</si>
  <si>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</si>
  <si>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</si>
  <si>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</si>
  <si>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</si>
  <si>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</si>
  <si>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</si>
  <si>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</si>
  <si>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</si>
  <si>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</si>
  <si>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</si>
  <si>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</si>
  <si>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</si>
  <si>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</si>
  <si>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</si>
  <si>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</si>
  <si>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</si>
  <si>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</si>
  <si>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</si>
  <si>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</si>
  <si>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</si>
  <si>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</si>
  <si>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</si>
  <si>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</si>
  <si>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</si>
  <si>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</si>
  <si>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</si>
  <si>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</si>
  <si>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</si>
  <si>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</si>
  <si>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</si>
  <si>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</si>
  <si>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</si>
  <si>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</si>
  <si>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</si>
  <si>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</si>
  <si>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</si>
  <si>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</si>
  <si>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</si>
  <si>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</si>
  <si>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</si>
  <si>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</si>
  <si>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</si>
  <si>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</si>
  <si>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</si>
  <si>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</si>
  <si>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</si>
  <si>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</si>
  <si>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</si>
  <si>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</si>
  <si>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</si>
  <si>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</si>
  <si>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</si>
  <si>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</si>
  <si>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</si>
  <si>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</si>
  <si>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</si>
  <si>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</si>
  <si>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</si>
  <si>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</si>
  <si>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</si>
  <si>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</si>
  <si>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</si>
  <si>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</si>
  <si>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</si>
  <si>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</si>
  <si>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</si>
  <si>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</si>
  <si>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</si>
  <si>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</si>
  <si>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</si>
  <si>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</si>
  <si>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</si>
  <si>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</si>
  <si>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</si>
  <si>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</si>
  <si>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</si>
  <si>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</si>
  <si>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</si>
  <si>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</si>
  <si>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</si>
  <si>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</si>
  <si>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</si>
  <si>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</si>
  <si>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</si>
  <si>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</si>
  <si>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</si>
  <si>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</si>
  <si>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</si>
  <si>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</si>
  <si>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</si>
  <si>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</si>
  <si>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</si>
  <si>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</si>
  <si>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</si>
  <si>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</si>
  <si>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</si>
  <si>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</si>
  <si>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</si>
  <si>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</si>
  <si>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</si>
  <si>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</si>
  <si>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</si>
  <si>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</si>
  <si>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</si>
  <si>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</si>
  <si>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</si>
  <si>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</si>
  <si>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</si>
  <si>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</si>
  <si>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</si>
  <si>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</si>
  <si>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</si>
  <si>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</si>
  <si>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</si>
  <si>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</si>
  <si>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</si>
  <si>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</si>
  <si>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</si>
  <si>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</si>
  <si>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</si>
  <si>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</si>
  <si>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</si>
  <si>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</si>
  <si>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</si>
  <si>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</si>
  <si>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</si>
  <si>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</si>
  <si>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</si>
  <si>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</si>
  <si>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</si>
  <si>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</si>
  <si>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</si>
  <si>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</si>
  <si>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</si>
  <si>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</si>
  <si>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</si>
  <si>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</si>
  <si>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</si>
  <si>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</si>
  <si>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</si>
  <si>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</si>
  <si>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</si>
  <si>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</si>
  <si>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</si>
  <si>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</si>
  <si>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</si>
  <si>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</si>
  <si>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</si>
  <si>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</si>
  <si>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</si>
  <si>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</si>
  <si>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</si>
  <si>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</si>
  <si>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</si>
  <si>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</si>
  <si>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</si>
  <si>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</si>
  <si>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</si>
  <si>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</si>
  <si>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</si>
  <si>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</si>
  <si>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</si>
  <si>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</si>
  <si>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</si>
  <si>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</si>
  <si>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</si>
  <si>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</si>
  <si>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</si>
  <si>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</si>
  <si>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</si>
  <si>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</si>
  <si>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</si>
  <si>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</si>
  <si>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</si>
  <si>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</si>
  <si>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</si>
  <si>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</si>
  <si>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</si>
  <si>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</si>
  <si>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</si>
  <si>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</si>
  <si>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</si>
  <si>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</si>
  <si>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</si>
  <si>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</si>
  <si>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</si>
  <si>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</si>
  <si>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</si>
  <si>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</si>
  <si>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</si>
  <si>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</si>
  <si>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</si>
  <si>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</si>
  <si>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</si>
  <si>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</si>
  <si>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</si>
  <si>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</si>
  <si>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</si>
  <si>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</si>
  <si>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</si>
  <si>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</si>
  <si>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</si>
  <si>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</si>
  <si>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</si>
  <si>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</si>
  <si>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</si>
  <si>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</si>
  <si>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</si>
  <si>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</si>
  <si>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</si>
  <si>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</si>
  <si>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</si>
  <si>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</si>
  <si>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</si>
  <si>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</si>
  <si>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</si>
  <si>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</si>
  <si>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</si>
  <si>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</si>
  <si>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</si>
  <si>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</si>
  <si>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</si>
  <si>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</si>
  <si>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</si>
  <si>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</si>
  <si>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</si>
  <si>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</si>
  <si>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</si>
  <si>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</si>
  <si>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</si>
  <si>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</si>
  <si>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</si>
  <si>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</si>
  <si>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</si>
  <si>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</si>
  <si>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</si>
  <si>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</si>
  <si>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</si>
  <si>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</si>
  <si>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</si>
  <si>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</si>
  <si>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</si>
  <si>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</si>
  <si>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</si>
  <si>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</si>
  <si>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</si>
  <si>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</si>
  <si>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</si>
  <si>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</si>
  <si>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</si>
  <si>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</si>
  <si>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</si>
  <si>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</si>
  <si>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</si>
  <si>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</si>
  <si>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</si>
  <si>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</si>
  <si>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</si>
  <si>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</si>
  <si>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</si>
  <si>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</si>
  <si>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</si>
  <si>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</si>
  <si>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</si>
  <si>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</si>
  <si>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</si>
  <si>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</si>
  <si>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</si>
  <si>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</si>
  <si>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</si>
  <si>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</si>
  <si>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</si>
  <si>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</si>
  <si>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</si>
  <si>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</si>
  <si>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</si>
  <si>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</si>
  <si>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</si>
  <si>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</si>
  <si>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</si>
  <si>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</si>
  <si>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</si>
  <si>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</si>
  <si>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</si>
  <si>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</si>
  <si>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</si>
  <si>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</si>
  <si>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</si>
  <si>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</si>
  <si>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</si>
  <si>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</si>
  <si>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</si>
  <si>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</si>
  <si>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</si>
  <si>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</si>
  <si>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</si>
  <si>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</si>
  <si>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</si>
  <si>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</si>
  <si>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</si>
  <si>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</si>
  <si>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</si>
  <si>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</si>
  <si>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</si>
  <si>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</si>
  <si>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</si>
  <si>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</si>
  <si>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</si>
  <si>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</si>
  <si>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</si>
  <si>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</si>
  <si>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</si>
  <si>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</si>
  <si>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</si>
  <si>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</si>
  <si>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</si>
  <si>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</si>
  <si>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</si>
  <si>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</si>
  <si>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</si>
  <si>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</si>
  <si>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</si>
  <si>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</si>
  <si>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</si>
  <si>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</si>
  <si>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</si>
  <si>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</si>
  <si>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</si>
  <si>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</si>
  <si>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</si>
  <si>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</si>
  <si>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</si>
  <si>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</si>
  <si>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</si>
  <si>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</si>
  <si>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</si>
  <si>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</si>
  <si>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</si>
  <si>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</si>
  <si>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</si>
  <si>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</si>
  <si>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</si>
  <si>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</si>
  <si>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</si>
  <si>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</si>
  <si>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</si>
  <si>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</si>
  <si>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</si>
  <si>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</si>
  <si>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</si>
  <si>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</si>
  <si>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</si>
  <si>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</si>
  <si>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</si>
  <si>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</si>
  <si>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</si>
  <si>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</si>
  <si>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</si>
  <si>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</si>
  <si>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</si>
  <si>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</si>
  <si>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</si>
  <si>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</si>
  <si>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</si>
  <si>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</si>
  <si>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</si>
  <si>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</si>
  <si>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</si>
  <si>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</si>
  <si>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</si>
  <si>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</si>
  <si>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</si>
  <si>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</si>
  <si>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</si>
  <si>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</si>
  <si>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</si>
  <si>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</si>
  <si>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</si>
  <si>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</si>
  <si>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</si>
  <si>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</si>
  <si>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</si>
  <si>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</si>
  <si>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</si>
  <si>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</si>
  <si>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</si>
  <si>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</si>
  <si>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</si>
  <si>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</si>
  <si>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</si>
  <si>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</si>
  <si>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</si>
  <si>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</si>
  <si>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</si>
  <si>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</si>
  <si>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</si>
  <si>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</si>
  <si>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</si>
  <si>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</si>
  <si>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</si>
  <si>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</si>
  <si>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</si>
  <si>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</si>
  <si>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</si>
  <si>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</si>
  <si>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</si>
  <si>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</si>
  <si>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</si>
  <si>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</si>
  <si>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</si>
  <si>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</si>
  <si>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</si>
  <si>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</si>
  <si>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</si>
  <si>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</si>
  <si>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</si>
  <si>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</si>
  <si>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</si>
  <si>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</si>
  <si>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</si>
  <si>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</si>
  <si>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</si>
  <si>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</si>
  <si>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</si>
  <si>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</si>
  <si>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</si>
  <si>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</si>
  <si>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</si>
  <si>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</si>
  <si>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</si>
  <si>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</si>
  <si>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</si>
  <si>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</si>
  <si>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</si>
  <si>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</si>
  <si>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</si>
  <si>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</si>
  <si>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</si>
  <si>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</si>
  <si>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</si>
  <si>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</si>
  <si>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</si>
  <si>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</si>
  <si>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</si>
  <si>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</si>
  <si>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</si>
  <si>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</si>
  <si>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</si>
  <si>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</si>
  <si>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</si>
  <si>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</si>
  <si>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</si>
  <si>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</si>
  <si>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</si>
  <si>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</si>
  <si>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</si>
  <si>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</si>
  <si>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</si>
  <si>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</si>
  <si>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</si>
  <si>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</si>
  <si>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</si>
  <si>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</si>
  <si>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</si>
  <si>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</si>
  <si>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</si>
  <si>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</si>
  <si>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</si>
  <si>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</si>
  <si>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</si>
  <si>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</si>
  <si>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</si>
  <si>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</si>
  <si>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</si>
  <si>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</si>
  <si>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</si>
  <si>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</si>
  <si>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</si>
  <si>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</si>
  <si>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</si>
  <si>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</si>
  <si>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</si>
  <si>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</si>
  <si>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</si>
  <si>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</si>
  <si>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</si>
  <si>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</si>
  <si>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</si>
  <si>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</si>
  <si>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</si>
  <si>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</si>
  <si>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</si>
  <si>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</si>
  <si>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</si>
  <si>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</si>
  <si>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</si>
  <si>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</si>
  <si>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</si>
  <si>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</si>
  <si>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</si>
  <si>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</si>
  <si>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</si>
  <si>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</si>
  <si>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</si>
  <si>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</si>
  <si>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</si>
  <si>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</si>
  <si>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</si>
  <si>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</si>
  <si>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</si>
  <si>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</si>
  <si>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</si>
  <si>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</si>
  <si>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</si>
  <si>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</si>
  <si>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</si>
  <si>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</si>
  <si>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</si>
  <si>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</si>
  <si>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</si>
  <si>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</si>
  <si>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</si>
  <si>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</si>
  <si>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</si>
  <si>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</si>
  <si>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</si>
  <si>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</si>
  <si>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</si>
  <si>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</si>
  <si>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</si>
  <si>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</si>
  <si>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</si>
  <si>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</si>
  <si>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</si>
  <si>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</si>
  <si>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</si>
  <si>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</si>
  <si>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</si>
  <si>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</si>
  <si>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</si>
  <si>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</si>
  <si>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</si>
  <si>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</si>
  <si>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</si>
  <si>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</si>
  <si>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</si>
  <si>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</si>
  <si>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</si>
  <si>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</si>
  <si>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</si>
  <si>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</si>
  <si>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</si>
  <si>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</si>
  <si>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</si>
  <si>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</si>
  <si>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</si>
  <si>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</si>
  <si>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</si>
  <si>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</si>
  <si>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</si>
  <si>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</si>
  <si>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</si>
  <si>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</si>
  <si>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</si>
  <si>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</si>
  <si>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</si>
  <si>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</si>
  <si>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</si>
  <si>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</si>
  <si>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</si>
  <si>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</si>
  <si>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</si>
  <si>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</si>
  <si>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</si>
  <si>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</si>
  <si>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</si>
  <si>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</si>
  <si>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</si>
  <si>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</si>
  <si>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</si>
  <si>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</si>
  <si>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</si>
  <si>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</si>
  <si>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</si>
  <si>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</si>
  <si>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</si>
  <si>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</si>
  <si>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</si>
  <si>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</si>
  <si>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</si>
  <si>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</si>
  <si>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</si>
  <si>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</si>
  <si>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</si>
  <si>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</si>
  <si>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</si>
  <si>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</si>
  <si>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</si>
  <si>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</si>
  <si>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</si>
  <si>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</si>
  <si>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</si>
  <si>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</si>
  <si>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</si>
  <si>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</si>
  <si>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</si>
  <si>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</si>
  <si>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</si>
  <si>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</si>
  <si>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</si>
  <si>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</si>
  <si>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</si>
  <si>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</si>
  <si>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</si>
  <si>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</si>
  <si>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</si>
  <si>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</si>
  <si>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</si>
  <si>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</si>
  <si>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</si>
  <si>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</si>
  <si>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</si>
  <si>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</si>
  <si>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</si>
  <si>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</si>
  <si>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</si>
  <si>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</si>
  <si>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</si>
  <si>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</si>
  <si>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</si>
  <si>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</si>
  <si>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</si>
  <si>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</si>
  <si>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</si>
  <si>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</si>
  <si>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</si>
  <si>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</si>
  <si>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</si>
  <si>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</si>
  <si>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</si>
  <si>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</si>
  <si>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</si>
  <si>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</si>
  <si>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</si>
  <si>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</si>
  <si>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</si>
  <si>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</si>
  <si>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</si>
  <si>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</si>
  <si>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</si>
  <si>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</si>
  <si>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</si>
  <si>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</si>
  <si>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</si>
  <si>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</si>
  <si>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</si>
  <si>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</si>
  <si>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</si>
  <si>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</si>
  <si>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</si>
  <si>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</si>
  <si>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</si>
  <si>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</si>
  <si>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</si>
  <si>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</si>
  <si>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</si>
  <si>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</si>
  <si>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</si>
  <si>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</si>
  <si>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</si>
  <si>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</si>
  <si>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</si>
  <si>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</si>
  <si>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</si>
  <si>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</si>
  <si>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</si>
  <si>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</si>
  <si>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</si>
  <si>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</si>
  <si>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</si>
  <si>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</si>
  <si>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</si>
  <si>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</si>
  <si>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</si>
  <si>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</si>
  <si>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</si>
  <si>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</si>
  <si>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</si>
  <si>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</si>
  <si>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</si>
  <si>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</si>
  <si>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</si>
  <si>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</si>
  <si>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</si>
  <si>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</si>
  <si>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</si>
  <si>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</si>
  <si>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</si>
  <si>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</si>
  <si>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</si>
  <si>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</si>
  <si>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</si>
  <si>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</si>
  <si>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</si>
  <si>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</si>
  <si>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</si>
  <si>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</si>
  <si>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</si>
  <si>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</si>
  <si>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</si>
  <si>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</si>
  <si>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</si>
  <si>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</si>
  <si>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</si>
  <si>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</si>
  <si>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</si>
  <si>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</si>
  <si>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</si>
  <si>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</si>
  <si>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</si>
  <si>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</si>
  <si>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</si>
  <si>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</si>
  <si>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</si>
  <si>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</si>
  <si>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</si>
  <si>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</si>
  <si>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</si>
  <si>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</si>
  <si>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</si>
  <si>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</si>
  <si>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</si>
  <si>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</si>
  <si>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</si>
  <si>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</si>
  <si>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</si>
  <si>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</si>
  <si>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</si>
  <si>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</si>
  <si>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</si>
  <si>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</si>
  <si>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</si>
  <si>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</si>
  <si>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</si>
  <si>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</si>
  <si>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</si>
  <si>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</si>
  <si>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</si>
  <si>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</si>
  <si>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</si>
  <si>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</si>
  <si>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</si>
  <si>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</si>
  <si>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</si>
  <si>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</si>
  <si>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</si>
  <si>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</si>
  <si>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</si>
  <si>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</si>
  <si>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</si>
  <si>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</si>
  <si>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</si>
  <si>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</si>
  <si>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</si>
  <si>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</si>
  <si>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</si>
  <si>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</si>
  <si>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</si>
  <si>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</si>
  <si>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</si>
  <si>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</si>
  <si>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</si>
  <si>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</si>
  <si>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</si>
  <si>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</si>
  <si>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</si>
  <si>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</si>
  <si>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</si>
  <si>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</si>
  <si>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</si>
  <si>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</si>
  <si>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</si>
  <si>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</si>
  <si>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</si>
  <si>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</si>
  <si>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</si>
  <si>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</si>
  <si>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</si>
  <si>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</si>
  <si>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</si>
  <si>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</si>
  <si>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</si>
  <si>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</si>
  <si>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</si>
  <si>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</si>
  <si>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</si>
  <si>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</si>
  <si>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</si>
  <si>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</si>
  <si>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</si>
  <si>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</si>
  <si>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</si>
  <si>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</si>
  <si>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</si>
  <si>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</si>
  <si>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</si>
  <si>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</si>
  <si>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</si>
  <si>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</si>
  <si>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</si>
  <si>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</si>
  <si>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</si>
  <si>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</si>
  <si>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</si>
  <si>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</si>
  <si>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</si>
  <si>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</si>
  <si>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</si>
  <si>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</si>
  <si>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</si>
  <si>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</si>
  <si>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</si>
  <si>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</si>
  <si>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</si>
  <si>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</si>
  <si>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</si>
  <si>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</si>
  <si>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</si>
  <si>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</si>
  <si>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</si>
  <si>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</si>
  <si>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</si>
  <si>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</si>
  <si>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</si>
  <si>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</si>
  <si>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</si>
  <si>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</si>
  <si>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</si>
  <si>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</si>
  <si>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</si>
  <si>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</si>
  <si>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</si>
  <si>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</si>
  <si>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</si>
  <si>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</si>
  <si>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</si>
  <si>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</si>
  <si>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</si>
  <si>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</si>
  <si>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</si>
  <si>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</si>
  <si>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</si>
  <si>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</si>
  <si>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</si>
  <si>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</si>
  <si>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</si>
  <si>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</si>
  <si>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</si>
  <si>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</si>
  <si>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</si>
  <si>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</si>
  <si>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</si>
  <si>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</si>
  <si>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</si>
  <si>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</si>
  <si>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</si>
  <si>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</si>
  <si>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</si>
  <si>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</si>
  <si>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</si>
  <si>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</si>
  <si>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</si>
  <si>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</si>
  <si>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</si>
  <si>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</si>
  <si>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</si>
  <si>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</si>
  <si>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</si>
  <si>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</si>
  <si>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</si>
  <si>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</si>
  <si>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</si>
  <si>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</si>
  <si>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</si>
  <si>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</si>
  <si>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</si>
  <si>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</si>
  <si>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</si>
  <si>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</si>
  <si>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</si>
  <si>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</si>
  <si>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</si>
  <si>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</si>
  <si>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</si>
  <si>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</si>
  <si>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</si>
  <si>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</si>
  <si>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</si>
  <si>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</si>
  <si>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</si>
  <si>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</si>
  <si>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</si>
  <si>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</si>
  <si>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</si>
  <si>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</si>
  <si>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</si>
  <si>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</si>
  <si>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</si>
  <si>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</si>
  <si>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</si>
  <si>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</si>
  <si>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</si>
  <si>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</si>
  <si>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</si>
  <si>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</si>
  <si>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</si>
  <si>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</si>
  <si>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</si>
  <si>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</si>
  <si>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</si>
  <si>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</si>
  <si>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</si>
  <si>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</si>
  <si>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</si>
  <si>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</si>
  <si>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</si>
  <si>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</si>
  <si>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</si>
  <si>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</si>
  <si>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</si>
  <si>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</si>
  <si>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</si>
  <si>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</si>
  <si>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</si>
  <si>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</si>
  <si>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</si>
  <si>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</si>
  <si>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</si>
  <si>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</si>
  <si>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</si>
  <si>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</si>
  <si>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</si>
  <si>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</si>
  <si>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</si>
  <si>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</si>
  <si>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</si>
  <si>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</si>
  <si>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</si>
  <si>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</si>
  <si>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</si>
  <si>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</si>
  <si>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</si>
  <si>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</si>
  <si>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</si>
  <si>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</si>
  <si>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</si>
  <si>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</si>
  <si>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</si>
  <si>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</si>
  <si>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</si>
  <si>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</si>
  <si>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</si>
  <si>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</si>
  <si>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</si>
  <si>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</si>
  <si>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</si>
  <si>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</si>
  <si>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</si>
  <si>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</si>
  <si>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</si>
  <si>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</si>
  <si>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</si>
  <si>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</si>
  <si>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</si>
  <si>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</si>
  <si>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</si>
  <si>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</si>
  <si>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</si>
  <si>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</si>
  <si>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</si>
  <si>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</si>
  <si>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</si>
  <si>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</si>
  <si>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</si>
  <si>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</si>
  <si>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</si>
  <si>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</si>
  <si>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</si>
  <si>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</si>
  <si>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</si>
  <si>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</si>
  <si>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</si>
  <si>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</si>
  <si>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</si>
  <si>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</si>
  <si>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</si>
  <si>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</si>
  <si>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</si>
  <si>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</si>
  <si>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</si>
  <si>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</si>
  <si>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</si>
  <si>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</si>
  <si>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</si>
  <si>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</si>
  <si>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</si>
  <si>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</si>
  <si>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</si>
  <si>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</si>
  <si>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</si>
  <si>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</si>
  <si>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</si>
  <si>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</si>
  <si>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</si>
  <si>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</si>
  <si>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</si>
  <si>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</si>
  <si>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</si>
  <si>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</si>
  <si>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</si>
  <si>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</si>
  <si>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</si>
  <si>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</si>
  <si>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</si>
  <si>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</si>
  <si>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</si>
  <si>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</si>
  <si>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</si>
  <si>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</si>
  <si>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</si>
  <si>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</si>
  <si>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</si>
  <si>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</si>
  <si>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</si>
  <si>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</si>
  <si>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</si>
  <si>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</si>
  <si>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</si>
  <si>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</si>
  <si>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</si>
  <si>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</si>
  <si>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</si>
  <si>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</si>
  <si>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</si>
  <si>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</si>
  <si>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</si>
  <si>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</si>
  <si>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</si>
  <si>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</si>
  <si>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</si>
  <si>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</si>
  <si>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</si>
  <si>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</si>
  <si>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</si>
  <si>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</si>
  <si>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</si>
  <si>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</si>
  <si>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</si>
  <si>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</si>
  <si>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</si>
  <si>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</si>
  <si>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</si>
  <si>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</si>
  <si>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</si>
  <si>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</si>
  <si>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</si>
  <si>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</si>
  <si>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</si>
  <si>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</si>
  <si>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</si>
  <si>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</si>
  <si>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</si>
  <si>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</si>
  <si>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</si>
  <si>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</si>
  <si>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</si>
  <si>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</si>
  <si>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</si>
  <si>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</si>
  <si>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</si>
  <si>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</si>
  <si>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</si>
  <si>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</si>
  <si>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</si>
  <si>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</si>
  <si>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</si>
  <si>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</si>
  <si>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</si>
  <si>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</si>
  <si>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</si>
  <si>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</si>
  <si>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</si>
  <si>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</si>
  <si>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</si>
  <si>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</si>
  <si>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</si>
  <si>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</si>
  <si>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</si>
  <si>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</si>
  <si>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</si>
  <si>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</si>
  <si>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</si>
  <si>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</si>
  <si>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</si>
  <si>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</si>
  <si>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</si>
  <si>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</si>
  <si>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</si>
  <si>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</si>
  <si>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</si>
  <si>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</si>
  <si>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</si>
  <si>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</si>
  <si>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</si>
  <si>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</si>
  <si>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</si>
  <si>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</si>
  <si>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</si>
  <si>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</si>
  <si>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</si>
  <si>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</si>
  <si>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</si>
  <si>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</si>
  <si>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</si>
  <si>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</si>
  <si>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</si>
  <si>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</si>
  <si>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</si>
  <si>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</si>
  <si>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</si>
  <si>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</si>
  <si>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</si>
  <si>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</si>
  <si>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</si>
  <si>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</si>
  <si>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</si>
  <si>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</si>
  <si>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</si>
  <si>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</si>
  <si>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</si>
  <si>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</si>
  <si>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</si>
  <si>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</si>
  <si>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</si>
  <si>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</si>
  <si>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</si>
  <si>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</si>
  <si>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</si>
  <si>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</si>
  <si>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</si>
  <si>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</si>
  <si>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</si>
  <si>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</si>
  <si>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</si>
  <si>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</si>
  <si>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</si>
  <si>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</si>
  <si>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</si>
  <si>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</si>
  <si>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</si>
  <si>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</si>
  <si>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</si>
  <si>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</si>
  <si>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</si>
  <si>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</si>
  <si>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</si>
  <si>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</si>
  <si>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</si>
  <si>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</si>
  <si>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</si>
  <si>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</si>
  <si>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</si>
  <si>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</si>
  <si>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</si>
  <si>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</si>
  <si>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</si>
  <si>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</si>
  <si>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</si>
  <si>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</si>
  <si>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</si>
  <si>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</si>
  <si>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</si>
  <si>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</si>
  <si>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</si>
  <si>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</si>
  <si>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</si>
  <si>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</si>
  <si>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</si>
  <si>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</si>
  <si>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</si>
  <si>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</si>
  <si>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</si>
  <si>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</si>
  <si>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</si>
  <si>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</si>
  <si>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</si>
  <si>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</si>
  <si>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</si>
  <si>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</si>
  <si>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</si>
  <si>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</si>
  <si>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</si>
  <si>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</si>
  <si>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</si>
  <si>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</si>
  <si>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</si>
  <si>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</si>
  <si>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</si>
  <si>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</si>
  <si>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</si>
  <si>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</si>
  <si>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</si>
  <si>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</si>
  <si>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</si>
  <si>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</si>
  <si>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</si>
  <si>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</si>
  <si>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</si>
  <si>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</si>
  <si>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</si>
  <si>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</si>
  <si>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</si>
  <si>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</si>
  <si>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</si>
  <si>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</si>
  <si>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</si>
  <si>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</si>
  <si>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</si>
  <si>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</si>
  <si>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</si>
  <si>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</si>
  <si>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</si>
  <si>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</si>
  <si>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</si>
  <si>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</si>
  <si>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</si>
  <si>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</si>
  <si>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</si>
  <si>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</si>
  <si>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</si>
  <si>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</si>
  <si>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</si>
  <si>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</si>
  <si>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</si>
  <si>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</si>
  <si>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</si>
  <si>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</si>
  <si>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</si>
  <si>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</si>
  <si>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</si>
  <si>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</si>
  <si>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</si>
  <si>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</si>
  <si>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</si>
  <si>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</si>
  <si>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</si>
  <si>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</si>
  <si>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</si>
  <si>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</si>
  <si>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</si>
  <si>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</si>
  <si>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</si>
  <si>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</si>
  <si>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</si>
  <si>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</si>
  <si>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</si>
  <si>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</si>
  <si>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</si>
  <si>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</si>
  <si>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</si>
  <si>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</si>
  <si>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</si>
  <si>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</si>
  <si>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</si>
  <si>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</si>
  <si>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</si>
  <si>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</si>
  <si>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</si>
  <si>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</si>
  <si>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</si>
  <si>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</si>
  <si>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</si>
  <si>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</si>
  <si>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</si>
  <si>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</si>
  <si>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</si>
  <si>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</si>
  <si>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</si>
  <si>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</si>
  <si>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</si>
  <si>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</si>
  <si>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</si>
  <si>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</si>
  <si>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</si>
  <si>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</si>
  <si>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</si>
  <si>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</si>
  <si>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</si>
  <si>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</si>
  <si>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</si>
  <si>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</si>
  <si>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Action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</si>
  <si>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</si>
  <si>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</si>
  <si>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</si>
  <si>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动作类型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</si>
  <si>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</si>
  <si>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</si>
  <si>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</si>
  <si>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</si>
  <si>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</si>
  <si>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</si>
  <si>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</si>
  <si>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</si>
  <si>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</si>
  <si>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</si>
  <si>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</si>
  <si>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</si>
  <si>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</si>
  <si>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</si>
  <si>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</si>
  <si>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</si>
  <si>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</si>
  <si>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</si>
  <si>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</si>
  <si>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</si>
  <si>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</si>
  <si>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</si>
  <si>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</si>
  <si>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</si>
  <si>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</si>
  <si>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</si>
  <si>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</si>
  <si>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</si>
  <si>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</si>
  <si>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</si>
  <si>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</si>
  <si>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</si>
  <si>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</si>
  <si>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</si>
  <si>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</si>
  <si>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</si>
  <si>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</si>
  <si>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</si>
  <si>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</si>
  <si>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</si>
  <si>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</si>
  <si>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</si>
  <si>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</si>
  <si>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</si>
  <si>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</si>
  <si>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</si>
  <si>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</si>
  <si>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</si>
  <si>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</si>
  <si>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</t>
    <phoneticPr fontId="16" type="noConversion"/>
  </si>
  <si>
    <t>Food,Expression</t>
    <phoneticPr fontId="16" type="noConversion"/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</si>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</sst>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5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0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10" fillId="0" borderId="0" xfId="2" applyNumberFormat="1" applyFill="1" applyAlignment="1">
      <alignment horizontal="center" vertical="center"/>
    </xf>
    <xf numFmtId="0" fontId="11" fillId="0" borderId="0" xfId="2" applyNumberFormat="1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0" fillId="0" borderId="1" xfId="0" applyBorder="1" applyAlignment="1">
      <alignment horizontal="right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170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81D"/>
      <color rgb="FFFF4B4B"/>
      <color rgb="FFFFFFA7"/>
      <color rgb="FFEEDDFF"/>
      <color rgb="FF3BABFF"/>
      <color rgb="FFEAD5FF"/>
      <color rgb="FFE0C1FF"/>
      <color rgb="FFFFAFAF"/>
      <color rgb="FFFFFF5B"/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68"/>
    <tableColumn id="2" name="Name" dataDxfId="167"/>
    <tableColumn id="3" name="Background" dataDxfId="166"/>
    <tableColumn id="4" name="Model" dataDxfId="165"/>
    <tableColumn id="5" name="NimIcon" dataDxfId="164"/>
    <tableColumn id="6" name="QuestId" dataDxfId="163"/>
    <tableColumn id="7" name="dailyGoalPercent" dataDxfId="162"/>
    <tableColumn id="8" name="AwardCoin" dataDxfId="161"/>
    <tableColumn id="9" name="BGM" dataDxfId="160"/>
    <tableColumn id="10" name="Sound" dataDxfId="159"/>
    <tableColumn id="11" name="WaterDrop" dataDxfId="158"/>
    <tableColumn id="12" name="WaterDropAudio" dataDxfId="157"/>
    <tableColumn id="13" name="Box1 ID" dataDxfId="156"/>
    <tableColumn id="14" name="Box1 Height" dataDxfId="155"/>
    <tableColumn id="15" name="Box2 ID" dataDxfId="154"/>
    <tableColumn id="16" name="Box2 Height" dataDxfId="153"/>
    <tableColumn id="17" name="输出" dataDxfId="152"/>
    <tableColumn id="18" name="输入" dataDxfId="15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150"/>
    <tableColumn id="2" name="Type" dataDxfId="149"/>
    <tableColumn id="3" name="Name" dataDxfId="148"/>
    <tableColumn id="4" name="ItemId" dataDxfId="147"/>
    <tableColumn id="5" name="Value" dataDxfId="146"/>
    <tableColumn id="6" name="输出" dataDxfId="14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9"/>
  <sheetViews>
    <sheetView workbookViewId="0">
      <pane xSplit="4" ySplit="1" topLeftCell="K191" activePane="bottomRight" state="frozen"/>
      <selection pane="topRight" activeCell="E1" sqref="E1"/>
      <selection pane="bottomLeft" activeCell="A2" sqref="A2"/>
      <selection pane="bottomRight" activeCell="A210" sqref="A210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106" t="s">
        <v>0</v>
      </c>
      <c r="B1" s="107" t="s">
        <v>1</v>
      </c>
      <c r="C1" s="107" t="s">
        <v>2</v>
      </c>
      <c r="D1" s="107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07" t="s">
        <v>13</v>
      </c>
      <c r="O1" s="116" t="s">
        <v>14</v>
      </c>
    </row>
    <row r="2" spans="1:15">
      <c r="A2" s="109">
        <f>Accessory!A3</f>
        <v>20001</v>
      </c>
      <c r="B2" s="110">
        <v>2</v>
      </c>
      <c r="C2" s="111" t="str">
        <f>Accessory!D3</f>
        <v>wizard hat</v>
      </c>
      <c r="D2" s="111" t="str">
        <f>Accessory!E3</f>
        <v>part_head_hat</v>
      </c>
      <c r="E2" s="111"/>
      <c r="F2" s="111"/>
      <c r="G2" s="111"/>
      <c r="H2" s="111"/>
      <c r="I2" s="110"/>
      <c r="J2" s="111"/>
      <c r="K2" s="111"/>
      <c r="L2" s="110"/>
      <c r="M2" s="111"/>
      <c r="N2" s="11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17"/>
    </row>
    <row r="3" spans="1:15">
      <c r="A3" s="109">
        <f>Accessory!A4</f>
        <v>20002</v>
      </c>
      <c r="B3" s="110">
        <v>2</v>
      </c>
      <c r="C3" s="111" t="str">
        <f>Accessory!D4</f>
        <v>devil wing</v>
      </c>
      <c r="D3" s="111" t="str">
        <f>Accessory!E4</f>
        <v>part_wing_bat</v>
      </c>
      <c r="E3" s="111"/>
      <c r="F3" s="111"/>
      <c r="G3" s="111"/>
      <c r="H3" s="111"/>
      <c r="I3" s="110"/>
      <c r="J3" s="111"/>
      <c r="K3" s="111"/>
      <c r="L3" s="110"/>
      <c r="M3" s="111"/>
      <c r="N3" s="111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17"/>
    </row>
    <row r="4" spans="1:15">
      <c r="A4" s="109">
        <f>Accessory!A5</f>
        <v>20003</v>
      </c>
      <c r="B4" s="110">
        <v>2</v>
      </c>
      <c r="C4" s="111" t="str">
        <f>Accessory!D5</f>
        <v>ghost</v>
      </c>
      <c r="D4" s="111" t="str">
        <f>Accessory!E5</f>
        <v>elf_up_ghost</v>
      </c>
      <c r="E4" s="111"/>
      <c r="F4" s="111"/>
      <c r="G4" s="111"/>
      <c r="H4" s="111"/>
      <c r="I4" s="110"/>
      <c r="J4" s="111"/>
      <c r="K4" s="111"/>
      <c r="L4" s="110"/>
      <c r="M4" s="111"/>
      <c r="N4" s="111" t="str">
        <f t="shared" si="1"/>
        <v>&lt;Item Id="20003" Type="2" Name="ghost" getImage="elf_up_ghost" Icon="" StoryBg="" AudioId="" Description="" PetType="" Image="" Audio="" Animation="" Preview=""/&gt;</v>
      </c>
      <c r="O4" s="117"/>
    </row>
    <row r="5" spans="1:15">
      <c r="A5" s="109">
        <f>Accessory!A6</f>
        <v>20004</v>
      </c>
      <c r="B5" s="110">
        <v>2</v>
      </c>
      <c r="C5" s="111" t="str">
        <f>Accessory!D6</f>
        <v>pumpkin</v>
      </c>
      <c r="D5" s="111" t="str">
        <f>Accessory!E6</f>
        <v>elf_down_pumpkin</v>
      </c>
      <c r="E5" s="111"/>
      <c r="F5" s="111"/>
      <c r="G5" s="111"/>
      <c r="H5" s="111"/>
      <c r="I5" s="110"/>
      <c r="J5" s="111"/>
      <c r="K5" s="111"/>
      <c r="L5" s="110"/>
      <c r="M5" s="111"/>
      <c r="N5" s="111" t="str">
        <f t="shared" si="1"/>
        <v>&lt;Item Id="20004" Type="2" Name="pumpkin" getImage="elf_down_pumpkin" Icon="" StoryBg="" AudioId="" Description="" PetType="" Image="" Audio="" Animation="" Preview=""/&gt;</v>
      </c>
      <c r="O5" s="117"/>
    </row>
    <row r="6" spans="1:15">
      <c r="A6" s="109">
        <f>Accessory!A7</f>
        <v>20005</v>
      </c>
      <c r="B6" s="110">
        <v>2</v>
      </c>
      <c r="C6" s="111" t="str">
        <f>Accessory!D7</f>
        <v>snow cloud</v>
      </c>
      <c r="D6" s="111" t="str">
        <f>Accessory!E7</f>
        <v>elf_up_cloud</v>
      </c>
      <c r="E6" s="111"/>
      <c r="F6" s="111"/>
      <c r="G6" s="111"/>
      <c r="H6" s="111"/>
      <c r="I6" s="110"/>
      <c r="J6" s="111"/>
      <c r="K6" s="111"/>
      <c r="L6" s="110"/>
      <c r="M6" s="111"/>
      <c r="N6" s="111" t="str">
        <f t="shared" si="1"/>
        <v>&lt;Item Id="20005" Type="2" Name="snow cloud" getImage="elf_up_cloud" Icon="" StoryBg="" AudioId="" Description="" PetType="" Image="" Audio="" Animation="" Preview=""/&gt;</v>
      </c>
      <c r="O6" s="117"/>
    </row>
    <row r="7" spans="1:15">
      <c r="A7" s="109">
        <f>Accessory!A8</f>
        <v>20006</v>
      </c>
      <c r="B7" s="110">
        <v>2</v>
      </c>
      <c r="C7" s="111" t="str">
        <f>Accessory!D8</f>
        <v>snow wing</v>
      </c>
      <c r="D7" s="111" t="str">
        <f>Accessory!E8</f>
        <v>part_wing_snow</v>
      </c>
      <c r="E7" s="111"/>
      <c r="F7" s="111"/>
      <c r="G7" s="111"/>
      <c r="H7" s="111"/>
      <c r="I7" s="110"/>
      <c r="J7" s="111"/>
      <c r="K7" s="111"/>
      <c r="L7" s="110"/>
      <c r="M7" s="111"/>
      <c r="N7" s="111" t="str">
        <f t="shared" si="1"/>
        <v>&lt;Item Id="20006" Type="2" Name="snow wing" getImage="part_wing_snow" Icon="" StoryBg="" AudioId="" Description="" PetType="" Image="" Audio="" Animation="" Preview=""/&gt;</v>
      </c>
      <c r="O7" s="117"/>
    </row>
    <row r="8" spans="1:15">
      <c r="A8" s="109">
        <f>Accessory!A9</f>
        <v>20007</v>
      </c>
      <c r="B8" s="110">
        <v>2</v>
      </c>
      <c r="C8" s="111" t="str">
        <f>Accessory!D9</f>
        <v>cornu cervi</v>
      </c>
      <c r="D8" s="111" t="str">
        <f>Accessory!E9</f>
        <v>part_head_antler</v>
      </c>
      <c r="E8" s="111"/>
      <c r="F8" s="111"/>
      <c r="G8" s="111"/>
      <c r="H8" s="111"/>
      <c r="I8" s="110"/>
      <c r="J8" s="111"/>
      <c r="K8" s="111"/>
      <c r="L8" s="110"/>
      <c r="M8" s="111"/>
      <c r="N8" s="111" t="str">
        <f t="shared" si="1"/>
        <v>&lt;Item Id="20007" Type="2" Name="cornu cervi" getImage="part_head_antler" Icon="" StoryBg="" AudioId="" Description="" PetType="" Image="" Audio="" Animation="" Preview=""/&gt;</v>
      </c>
      <c r="O8" s="117"/>
    </row>
    <row r="9" spans="1:15">
      <c r="A9" s="109">
        <f>Accessory!A10</f>
        <v>20008</v>
      </c>
      <c r="B9" s="110">
        <v>2</v>
      </c>
      <c r="C9" s="111" t="str">
        <f>Accessory!D10</f>
        <v>snowman</v>
      </c>
      <c r="D9" s="111" t="str">
        <f>Accessory!E10</f>
        <v>elf_down_snowman</v>
      </c>
      <c r="E9" s="111"/>
      <c r="F9" s="111"/>
      <c r="G9" s="111"/>
      <c r="H9" s="111"/>
      <c r="I9" s="110"/>
      <c r="J9" s="111"/>
      <c r="K9" s="111"/>
      <c r="L9" s="110"/>
      <c r="M9" s="111"/>
      <c r="N9" s="111" t="str">
        <f t="shared" si="1"/>
        <v>&lt;Item Id="20008" Type="2" Name="snowman" getImage="elf_down_snowman" Icon="" StoryBg="" AudioId="" Description="" PetType="" Image="" Audio="" Animation="" Preview=""/&gt;</v>
      </c>
      <c r="O9" s="117"/>
    </row>
    <row r="10" spans="1:15">
      <c r="A10" s="109">
        <f>Accessory!A11</f>
        <v>20009</v>
      </c>
      <c r="B10" s="110">
        <v>2</v>
      </c>
      <c r="C10" s="111" t="str">
        <f>Accessory!D11</f>
        <v>antler ponit</v>
      </c>
      <c r="D10" s="111" t="str">
        <f>Accessory!E11</f>
        <v>part_head_antler02</v>
      </c>
      <c r="E10" s="111"/>
      <c r="F10" s="111"/>
      <c r="G10" s="111"/>
      <c r="H10" s="111"/>
      <c r="I10" s="110"/>
      <c r="J10" s="111"/>
      <c r="K10" s="111"/>
      <c r="L10" s="110"/>
      <c r="M10" s="111"/>
      <c r="N10" s="111" t="str">
        <f t="shared" si="1"/>
        <v>&lt;Item Id="20009" Type="2" Name="antler ponit" getImage="part_head_antler02" Icon="" StoryBg="" AudioId="" Description="" PetType="" Image="" Audio="" Animation="" Preview=""/&gt;</v>
      </c>
      <c r="O10" s="117"/>
    </row>
    <row r="11" spans="1:15">
      <c r="A11" s="109">
        <f>Accessory!A12</f>
        <v>20010</v>
      </c>
      <c r="B11" s="110">
        <v>2</v>
      </c>
      <c r="C11" s="111" t="str">
        <f>Accessory!D12</f>
        <v>christmas hat</v>
      </c>
      <c r="D11" s="111" t="str">
        <f>Accessory!E12</f>
        <v>part_head_merryhat</v>
      </c>
      <c r="E11" s="111"/>
      <c r="F11" s="111"/>
      <c r="G11" s="111"/>
      <c r="H11" s="111"/>
      <c r="I11" s="110"/>
      <c r="J11" s="111"/>
      <c r="K11" s="111"/>
      <c r="L11" s="110"/>
      <c r="M11" s="111"/>
      <c r="N11" s="111" t="str">
        <f t="shared" si="1"/>
        <v>&lt;Item Id="20010" Type="2" Name="christmas hat" getImage="part_head_merryhat" Icon="" StoryBg="" AudioId="" Description="" PetType="" Image="" Audio="" Animation="" Preview=""/&gt;</v>
      </c>
      <c r="O11" s="117"/>
    </row>
    <row r="12" spans="1:15">
      <c r="A12" s="109">
        <f>Accessory!A13</f>
        <v>20011</v>
      </c>
      <c r="B12" s="110">
        <v>2</v>
      </c>
      <c r="C12" s="111" t="str">
        <f>Accessory!D13</f>
        <v>christmas point</v>
      </c>
      <c r="D12" s="111" t="str">
        <f>Accessory!E13</f>
        <v>suit_pur_merry</v>
      </c>
      <c r="E12" s="111"/>
      <c r="F12" s="111"/>
      <c r="G12" s="111"/>
      <c r="H12" s="111"/>
      <c r="I12" s="110"/>
      <c r="J12" s="111"/>
      <c r="K12" s="111"/>
      <c r="L12" s="110"/>
      <c r="M12" s="111"/>
      <c r="N12" s="111" t="str">
        <f t="shared" si="1"/>
        <v>&lt;Item Id="20011" Type="2" Name="christmas point" getImage="suit_pur_merry" Icon="" StoryBg="" AudioId="" Description="" PetType="" Image="" Audio="" Animation="" Preview=""/&gt;</v>
      </c>
      <c r="O12" s="117"/>
    </row>
    <row r="13" spans="1:15">
      <c r="A13" s="109">
        <f>Accessory!A14</f>
        <v>20012</v>
      </c>
      <c r="B13" s="110">
        <v>2</v>
      </c>
      <c r="C13" s="111" t="str">
        <f>Accessory!D14</f>
        <v>elk</v>
      </c>
      <c r="D13" s="111" t="str">
        <f>Accessory!E14</f>
        <v>elf_down_deer</v>
      </c>
      <c r="E13" s="111"/>
      <c r="F13" s="111"/>
      <c r="G13" s="111"/>
      <c r="H13" s="111"/>
      <c r="I13" s="110"/>
      <c r="J13" s="111"/>
      <c r="K13" s="111"/>
      <c r="L13" s="110"/>
      <c r="M13" s="111"/>
      <c r="N13" s="111" t="str">
        <f t="shared" si="1"/>
        <v>&lt;Item Id="20012" Type="2" Name="elk" getImage="elf_down_deer" Icon="" StoryBg="" AudioId="" Description="" PetType="" Image="" Audio="" Animation="" Preview=""/&gt;</v>
      </c>
      <c r="O13" s="117"/>
    </row>
    <row r="14" spans="1:15">
      <c r="A14" s="109">
        <f>Accessory!A15</f>
        <v>20013</v>
      </c>
      <c r="B14" s="110">
        <v>2</v>
      </c>
      <c r="C14" s="111" t="str">
        <f>Accessory!D15</f>
        <v>elk02</v>
      </c>
      <c r="D14" s="111" t="str">
        <f>Accessory!E15</f>
        <v>elf_down_deer02</v>
      </c>
      <c r="E14" s="111"/>
      <c r="F14" s="111"/>
      <c r="G14" s="111"/>
      <c r="H14" s="111"/>
      <c r="I14" s="110"/>
      <c r="J14" s="111"/>
      <c r="K14" s="111"/>
      <c r="L14" s="110"/>
      <c r="M14" s="111"/>
      <c r="N14" s="111" t="str">
        <f t="shared" si="1"/>
        <v>&lt;Item Id="20013" Type="2" Name="elk02" getImage="elf_down_deer02" Icon="" StoryBg="" AudioId="" Description="" PetType="" Image="" Audio="" Animation="" Preview=""/&gt;</v>
      </c>
      <c r="O14" s="117"/>
    </row>
    <row r="15" spans="1:15">
      <c r="A15" s="109">
        <f>Accessory!A16</f>
        <v>20014</v>
      </c>
      <c r="B15" s="110">
        <v>2</v>
      </c>
      <c r="C15" s="111" t="str">
        <f>Accessory!D16</f>
        <v>giftbox</v>
      </c>
      <c r="D15" s="111" t="str">
        <f>Accessory!E16</f>
        <v>elf_up_gift</v>
      </c>
      <c r="E15" s="111"/>
      <c r="F15" s="111"/>
      <c r="G15" s="111"/>
      <c r="H15" s="111"/>
      <c r="I15" s="110"/>
      <c r="J15" s="111"/>
      <c r="K15" s="111"/>
      <c r="L15" s="110"/>
      <c r="M15" s="111"/>
      <c r="N15" s="111" t="str">
        <f t="shared" si="1"/>
        <v>&lt;Item Id="20014" Type="2" Name="giftbox" getImage="elf_up_gift" Icon="" StoryBg="" AudioId="" Description="" PetType="" Image="" Audio="" Animation="" Preview=""/&gt;</v>
      </c>
      <c r="O15" s="117"/>
    </row>
    <row r="16" spans="1:15">
      <c r="A16" s="109">
        <f>Accessory!A17</f>
        <v>20015</v>
      </c>
      <c r="B16" s="110">
        <v>2</v>
      </c>
      <c r="C16" s="111" t="str">
        <f>Accessory!D17</f>
        <v>giftbox02</v>
      </c>
      <c r="D16" s="111" t="str">
        <f>Accessory!E17</f>
        <v>elf_up_gift02</v>
      </c>
      <c r="E16" s="111"/>
      <c r="F16" s="111"/>
      <c r="G16" s="111"/>
      <c r="H16" s="111"/>
      <c r="I16" s="110"/>
      <c r="J16" s="111"/>
      <c r="K16" s="111"/>
      <c r="L16" s="110"/>
      <c r="M16" s="111"/>
      <c r="N16" s="111" t="str">
        <f t="shared" si="1"/>
        <v>&lt;Item Id="20015" Type="2" Name="giftbox02" getImage="elf_up_gift02" Icon="" StoryBg="" AudioId="" Description="" PetType="" Image="" Audio="" Animation="" Preview=""/&gt;</v>
      </c>
      <c r="O16" s="117"/>
    </row>
    <row r="17" spans="1:15">
      <c r="A17" s="109">
        <f>Accessory!A18</f>
        <v>20016</v>
      </c>
      <c r="B17" s="110">
        <v>2</v>
      </c>
      <c r="C17" s="111" t="str">
        <f>Accessory!D18</f>
        <v>part_head</v>
      </c>
      <c r="D17" s="111" t="str">
        <f>Accessory!E18</f>
        <v>part_head_hat02</v>
      </c>
      <c r="E17" s="111"/>
      <c r="F17" s="111"/>
      <c r="G17" s="111"/>
      <c r="H17" s="111"/>
      <c r="I17" s="110"/>
      <c r="J17" s="111"/>
      <c r="K17" s="111"/>
      <c r="L17" s="110"/>
      <c r="M17" s="111"/>
      <c r="N17" s="111" t="str">
        <f t="shared" si="1"/>
        <v>&lt;Item Id="20016" Type="2" Name="part_head" getImage="part_head_hat02" Icon="" StoryBg="" AudioId="" Description="" PetType="" Image="" Audio="" Animation="" Preview=""/&gt;</v>
      </c>
      <c r="O17" s="118"/>
    </row>
    <row r="18" spans="1:15">
      <c r="A18" s="109">
        <f>Accessory!A19</f>
        <v>20017</v>
      </c>
      <c r="B18" s="110">
        <v>2</v>
      </c>
      <c r="C18" s="111" t="str">
        <f>Accessory!D19</f>
        <v>coin hat</v>
      </c>
      <c r="D18" s="111" t="str">
        <f>Accessory!E19</f>
        <v>part_head_coinhat</v>
      </c>
      <c r="E18" s="111"/>
      <c r="F18" s="111"/>
      <c r="G18" s="111"/>
      <c r="H18" s="111"/>
      <c r="I18" s="110"/>
      <c r="J18" s="111"/>
      <c r="K18" s="111"/>
      <c r="L18" s="110"/>
      <c r="M18" s="111"/>
      <c r="N18" s="111" t="str">
        <f t="shared" si="1"/>
        <v>&lt;Item Id="20017" Type="2" Name="coin hat" getImage="part_head_coinhat" Icon="" StoryBg="" AudioId="" Description="" PetType="" Image="" Audio="" Animation="" Preview=""/&gt;</v>
      </c>
      <c r="O18" s="118"/>
    </row>
    <row r="19" spans="1:15">
      <c r="A19" s="109">
        <f>Accessory!A20</f>
        <v>20018</v>
      </c>
      <c r="B19" s="110">
        <v>2</v>
      </c>
      <c r="C19" s="111" t="str">
        <f>Accessory!D20</f>
        <v>fan wing</v>
      </c>
      <c r="D19" s="111" t="str">
        <f>Accessory!E20</f>
        <v>part_wing_fan</v>
      </c>
      <c r="E19" s="111"/>
      <c r="F19" s="111"/>
      <c r="G19" s="111"/>
      <c r="H19" s="111"/>
      <c r="I19" s="110"/>
      <c r="J19" s="111"/>
      <c r="K19" s="111"/>
      <c r="L19" s="110"/>
      <c r="M19" s="111"/>
      <c r="N19" s="111" t="str">
        <f t="shared" si="1"/>
        <v>&lt;Item Id="20018" Type="2" Name="fan wing" getImage="part_wing_fan" Icon="" StoryBg="" AudioId="" Description="" PetType="" Image="" Audio="" Animation="" Preview=""/&gt;</v>
      </c>
      <c r="O19" s="118"/>
    </row>
    <row r="20" spans="1:15">
      <c r="A20" s="109">
        <f>Accessory!A21</f>
        <v>20019</v>
      </c>
      <c r="B20" s="110">
        <v>2</v>
      </c>
      <c r="C20" s="111" t="str">
        <f>Accessory!D21</f>
        <v>mouse spring</v>
      </c>
      <c r="D20" s="111" t="str">
        <f>Accessory!E21</f>
        <v>suit_yoyo_mousespring</v>
      </c>
      <c r="E20" s="111"/>
      <c r="F20" s="111"/>
      <c r="G20" s="111"/>
      <c r="H20" s="111"/>
      <c r="I20" s="110"/>
      <c r="J20" s="111"/>
      <c r="K20" s="111"/>
      <c r="L20" s="110"/>
      <c r="M20" s="111"/>
      <c r="N20" s="111" t="str">
        <f t="shared" si="1"/>
        <v>&lt;Item Id="20019" Type="2" Name="mouse spring" getImage="suit_yoyo_mousespring" Icon="" StoryBg="" AudioId="" Description="" PetType="" Image="" Audio="" Animation="" Preview=""/&gt;</v>
      </c>
      <c r="O20" s="118"/>
    </row>
    <row r="21" spans="1:15">
      <c r="A21" s="109">
        <f>Accessory!A22</f>
        <v>20020</v>
      </c>
      <c r="B21" s="110">
        <v>2</v>
      </c>
      <c r="C21" s="111" t="str">
        <f>Accessory!D22</f>
        <v>cloud02</v>
      </c>
      <c r="D21" s="111" t="str">
        <f>Accessory!E22</f>
        <v>elf_up_cloud02</v>
      </c>
      <c r="E21" s="111"/>
      <c r="F21" s="111"/>
      <c r="G21" s="111"/>
      <c r="H21" s="111"/>
      <c r="I21" s="110"/>
      <c r="J21" s="111"/>
      <c r="K21" s="111"/>
      <c r="L21" s="110"/>
      <c r="M21" s="111"/>
      <c r="N21" s="111" t="str">
        <f t="shared" si="1"/>
        <v>&lt;Item Id="20020" Type="2" Name="cloud02" getImage="elf_up_cloud02" Icon="" StoryBg="" AudioId="" Description="" PetType="" Image="" Audio="" Animation="" Preview=""/&gt;</v>
      </c>
      <c r="O21" s="118"/>
    </row>
    <row r="22" spans="1:15">
      <c r="A22" s="109">
        <f>Accessory!A23</f>
        <v>20021</v>
      </c>
      <c r="B22" s="110">
        <v>2</v>
      </c>
      <c r="C22" s="111" t="str">
        <f>Accessory!D23</f>
        <v>snowman02</v>
      </c>
      <c r="D22" s="111" t="str">
        <f>Accessory!E23</f>
        <v>elf_down_snowman02</v>
      </c>
      <c r="E22" s="111"/>
      <c r="F22" s="111"/>
      <c r="G22" s="111"/>
      <c r="H22" s="111"/>
      <c r="I22" s="110"/>
      <c r="J22" s="111"/>
      <c r="K22" s="111"/>
      <c r="L22" s="110"/>
      <c r="M22" s="111"/>
      <c r="N22" s="111" t="str">
        <f t="shared" si="1"/>
        <v>&lt;Item Id="20021" Type="2" Name="snowman02" getImage="elf_down_snowman02" Icon="" StoryBg="" AudioId="" Description="" PetType="" Image="" Audio="" Animation="" Preview=""/&gt;</v>
      </c>
      <c r="O22" s="118"/>
    </row>
    <row r="23" spans="1:15">
      <c r="A23" s="109">
        <f>Accessory!A24</f>
        <v>20022</v>
      </c>
      <c r="B23" s="110">
        <v>2</v>
      </c>
      <c r="C23" s="111" t="str">
        <f>Accessory!D24</f>
        <v>snowman03</v>
      </c>
      <c r="D23" s="111" t="str">
        <f>Accessory!E24</f>
        <v>elf_down_snowman03</v>
      </c>
      <c r="E23" s="111"/>
      <c r="F23" s="111"/>
      <c r="G23" s="111"/>
      <c r="H23" s="111"/>
      <c r="I23" s="110"/>
      <c r="J23" s="111"/>
      <c r="K23" s="111"/>
      <c r="L23" s="110"/>
      <c r="M23" s="111"/>
      <c r="N23" s="111" t="str">
        <f t="shared" si="1"/>
        <v>&lt;Item Id="20022" Type="2" Name="snowman03" getImage="elf_down_snowman03" Icon="" StoryBg="" AudioId="" Description="" PetType="" Image="" Audio="" Animation="" Preview=""/&gt;</v>
      </c>
      <c r="O23" s="118"/>
    </row>
    <row r="24" spans="1:15">
      <c r="A24" s="109">
        <f>Accessory!A25</f>
        <v>20023</v>
      </c>
      <c r="B24" s="110">
        <v>2</v>
      </c>
      <c r="C24" s="111" t="str">
        <f>Accessory!D25</f>
        <v>minions</v>
      </c>
      <c r="D24" s="111" t="str">
        <f>Accessory!E25</f>
        <v>elf_down_minions</v>
      </c>
      <c r="E24" s="111"/>
      <c r="F24" s="111"/>
      <c r="G24" s="111"/>
      <c r="H24" s="111"/>
      <c r="I24" s="110"/>
      <c r="J24" s="111"/>
      <c r="K24" s="111"/>
      <c r="L24" s="110"/>
      <c r="M24" s="111"/>
      <c r="N24" s="111" t="str">
        <f t="shared" si="1"/>
        <v>&lt;Item Id="20023" Type="2" Name="minions" getImage="elf_down_minions" Icon="" StoryBg="" AudioId="" Description="" PetType="" Image="" Audio="" Animation="" Preview=""/&gt;</v>
      </c>
      <c r="O24" s="118"/>
    </row>
    <row r="25" spans="1:15">
      <c r="A25" s="109">
        <f>Accessory!A26</f>
        <v>20024</v>
      </c>
      <c r="B25" s="110">
        <v>2</v>
      </c>
      <c r="C25" s="111" t="str">
        <f>Accessory!D26</f>
        <v>Batman</v>
      </c>
      <c r="D25" s="111" t="str">
        <f>Accessory!E26</f>
        <v>elf_down_Batman</v>
      </c>
      <c r="E25" s="111"/>
      <c r="F25" s="111"/>
      <c r="G25" s="111"/>
      <c r="H25" s="111"/>
      <c r="I25" s="110"/>
      <c r="J25" s="111"/>
      <c r="K25" s="111"/>
      <c r="L25" s="110"/>
      <c r="M25" s="111"/>
      <c r="N25" s="111" t="str">
        <f t="shared" si="1"/>
        <v>&lt;Item Id="20024" Type="2" Name="Batman" getImage="elf_down_Batman" Icon="" StoryBg="" AudioId="" Description="" PetType="" Image="" Audio="" Animation="" Preview=""/&gt;</v>
      </c>
      <c r="O25" s="118"/>
    </row>
    <row r="26" spans="1:15">
      <c r="A26" s="109">
        <f>Accessory!A27</f>
        <v>20025</v>
      </c>
      <c r="B26" s="110">
        <v>2</v>
      </c>
      <c r="C26" s="111" t="str">
        <f>Accessory!D27</f>
        <v>little mouse</v>
      </c>
      <c r="D26" s="111" t="str">
        <f>Accessory!E27</f>
        <v>elf_down_lmouse</v>
      </c>
      <c r="E26" s="111"/>
      <c r="F26" s="111"/>
      <c r="G26" s="111"/>
      <c r="H26" s="111"/>
      <c r="I26" s="110"/>
      <c r="J26" s="111"/>
      <c r="K26" s="111"/>
      <c r="L26" s="110"/>
      <c r="M26" s="111"/>
      <c r="N26" s="111" t="str">
        <f t="shared" si="1"/>
        <v>&lt;Item Id="20025" Type="2" Name="little mouse" getImage="elf_down_lmouse" Icon="" StoryBg="" AudioId="" Description="" PetType="" Image="" Audio="" Animation="" Preview=""/&gt;</v>
      </c>
      <c r="O26" s="118"/>
    </row>
    <row r="27" spans="1:15">
      <c r="A27" s="109">
        <f>Accessory!A28</f>
        <v>20026</v>
      </c>
      <c r="B27" s="110">
        <v>2</v>
      </c>
      <c r="C27" s="111" t="str">
        <f>Accessory!D28</f>
        <v>papercut mice</v>
      </c>
      <c r="D27" s="111" t="str">
        <f>Accessory!E28</f>
        <v>elf_down_papercut_mice</v>
      </c>
      <c r="E27" s="111"/>
      <c r="F27" s="111"/>
      <c r="G27" s="111"/>
      <c r="H27" s="111"/>
      <c r="I27" s="110"/>
      <c r="J27" s="111"/>
      <c r="K27" s="111"/>
      <c r="L27" s="110"/>
      <c r="M27" s="111"/>
      <c r="N27" s="111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18"/>
    </row>
    <row r="28" spans="1:15">
      <c r="A28" s="109">
        <f>Accessory!A29</f>
        <v>20027</v>
      </c>
      <c r="B28" s="110">
        <v>2</v>
      </c>
      <c r="C28" s="111" t="str">
        <f>Accessory!D29</f>
        <v>giftcap</v>
      </c>
      <c r="D28" s="111" t="str">
        <f>Accessory!E29</f>
        <v>part_ head_giftcap</v>
      </c>
      <c r="E28" s="111"/>
      <c r="F28" s="111"/>
      <c r="G28" s="111"/>
      <c r="H28" s="111"/>
      <c r="I28" s="110"/>
      <c r="J28" s="111"/>
      <c r="K28" s="111"/>
      <c r="L28" s="110"/>
      <c r="M28" s="111"/>
      <c r="N28" s="111" t="str">
        <f t="shared" si="2"/>
        <v>&lt;Item Id="20027" Type="2" Name="giftcap" getImage="part_ head_giftcap" Icon="" StoryBg="" AudioId="" Description="" PetType="" Image="" Audio="" Animation="" Preview=""/&gt;</v>
      </c>
      <c r="O28" s="118"/>
    </row>
    <row r="29" spans="1:15">
      <c r="A29" s="109">
        <f>Accessory!A30</f>
        <v>20028</v>
      </c>
      <c r="B29" s="110">
        <v>2</v>
      </c>
      <c r="C29" s="111" t="str">
        <f>Accessory!D30</f>
        <v>glasses</v>
      </c>
      <c r="D29" s="111" t="str">
        <f>Accessory!E30</f>
        <v>part_ head_glasses</v>
      </c>
      <c r="E29" s="111"/>
      <c r="F29" s="111"/>
      <c r="G29" s="111"/>
      <c r="H29" s="111"/>
      <c r="I29" s="110"/>
      <c r="J29" s="111"/>
      <c r="K29" s="111"/>
      <c r="L29" s="110"/>
      <c r="M29" s="111"/>
      <c r="N29" s="111" t="str">
        <f t="shared" si="2"/>
        <v>&lt;Item Id="20028" Type="2" Name="glasses" getImage="part_ head_glasses" Icon="" StoryBg="" AudioId="" Description="" PetType="" Image="" Audio="" Animation="" Preview=""/&gt;</v>
      </c>
      <c r="O29" s="118"/>
    </row>
    <row r="30" spans="1:15">
      <c r="A30" s="109">
        <f>Accessory!A31</f>
        <v>20029</v>
      </c>
      <c r="B30" s="110">
        <v>2</v>
      </c>
      <c r="C30" s="111" t="str">
        <f>Accessory!D31</f>
        <v>halo</v>
      </c>
      <c r="D30" s="111" t="str">
        <f>Accessory!E31</f>
        <v>part_ head_halo</v>
      </c>
      <c r="E30" s="111"/>
      <c r="F30" s="111"/>
      <c r="G30" s="111"/>
      <c r="H30" s="111"/>
      <c r="I30" s="110"/>
      <c r="J30" s="111"/>
      <c r="K30" s="111"/>
      <c r="L30" s="110"/>
      <c r="M30" s="111"/>
      <c r="N30" s="111" t="str">
        <f t="shared" si="2"/>
        <v>&lt;Item Id="20029" Type="2" Name="halo" getImage="part_ head_halo" Icon="" StoryBg="" AudioId="" Description="" PetType="" Image="" Audio="" Animation="" Preview=""/&gt;</v>
      </c>
      <c r="O30" s="118"/>
    </row>
    <row r="31" spans="1:15">
      <c r="A31" s="109">
        <f>Accessory!A32</f>
        <v>20030</v>
      </c>
      <c r="B31" s="110">
        <v>2</v>
      </c>
      <c r="C31" s="111" t="str">
        <f>Accessory!D32</f>
        <v>rose</v>
      </c>
      <c r="D31" s="111" t="str">
        <f>Accessory!E32</f>
        <v>part_ head_rose</v>
      </c>
      <c r="E31" s="111"/>
      <c r="F31" s="111"/>
      <c r="G31" s="111"/>
      <c r="H31" s="111"/>
      <c r="I31" s="110"/>
      <c r="J31" s="111"/>
      <c r="K31" s="111"/>
      <c r="L31" s="110"/>
      <c r="M31" s="111"/>
      <c r="N31" s="111" t="str">
        <f t="shared" si="2"/>
        <v>&lt;Item Id="20030" Type="2" Name="rose" getImage="part_ head_rose" Icon="" StoryBg="" AudioId="" Description="" PetType="" Image="" Audio="" Animation="" Preview=""/&gt;</v>
      </c>
      <c r="O31" s="118"/>
    </row>
    <row r="32" spans="1:15">
      <c r="A32" s="109">
        <f>Accessory!A33</f>
        <v>20031</v>
      </c>
      <c r="B32" s="110">
        <v>2</v>
      </c>
      <c r="C32" s="111" t="str">
        <f>Accessory!D33</f>
        <v>bow</v>
      </c>
      <c r="D32" s="111" t="str">
        <f>Accessory!E33</f>
        <v>part_ wing_bow</v>
      </c>
      <c r="E32" s="111"/>
      <c r="F32" s="111"/>
      <c r="G32" s="111"/>
      <c r="H32" s="111"/>
      <c r="I32" s="110"/>
      <c r="J32" s="111"/>
      <c r="K32" s="111"/>
      <c r="L32" s="110"/>
      <c r="M32" s="111"/>
      <c r="N32" s="111" t="str">
        <f t="shared" si="2"/>
        <v>&lt;Item Id="20031" Type="2" Name="bow" getImage="part_ wing_bow" Icon="" StoryBg="" AudioId="" Description="" PetType="" Image="" Audio="" Animation="" Preview=""/&gt;</v>
      </c>
      <c r="O32" s="118"/>
    </row>
    <row r="33" spans="1:15">
      <c r="A33" s="109">
        <f>Accessory!A34</f>
        <v>20032</v>
      </c>
      <c r="B33" s="110">
        <v>2</v>
      </c>
      <c r="C33" s="111" t="str">
        <f>Accessory!D34</f>
        <v>love</v>
      </c>
      <c r="D33" s="111" t="str">
        <f>Accessory!E34</f>
        <v>part_ wing_love</v>
      </c>
      <c r="E33" s="111"/>
      <c r="F33" s="111"/>
      <c r="G33" s="111"/>
      <c r="H33" s="111"/>
      <c r="I33" s="110"/>
      <c r="J33" s="111"/>
      <c r="K33" s="111"/>
      <c r="L33" s="110"/>
      <c r="M33" s="111"/>
      <c r="N33" s="111" t="str">
        <f t="shared" si="2"/>
        <v>&lt;Item Id="20032" Type="2" Name="love" getImage="part_ wing_love" Icon="" StoryBg="" AudioId="" Description="" PetType="" Image="" Audio="" Animation="" Preview=""/&gt;</v>
      </c>
      <c r="O33" s="118"/>
    </row>
    <row r="34" spans="1:15" ht="15.75">
      <c r="A34" s="186" t="s">
        <v>2454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</row>
    <row r="35" spans="1:15">
      <c r="A35" s="112" t="str">
        <f>MID(O35,FIND("Item Id=""",O35,1)+9,5)</f>
        <v>40001</v>
      </c>
      <c r="B35" s="113" t="str">
        <f>MID(O35,FIND("Type=""",O35,1)+6,1)</f>
        <v>4</v>
      </c>
      <c r="C35" s="114" t="str">
        <f>MID(O35,FIND("Name=""",O35,1)+6,7)</f>
        <v>nim0101</v>
      </c>
      <c r="D35" s="114" t="str">
        <f>MID(O35,FIND("getImage=""",O35)+10,FIND(""" Icon=",O35)-FIND("getImage=""",O35)-10)</f>
        <v>Home_box_nim_ocean brim01 (1)</v>
      </c>
      <c r="E35" s="114" t="str">
        <f t="shared" ref="E35:E98" si="3">MID(O35,FIND("Icon=""",O35)+6,FIND(""" StoryBg=",O35)-FIND("Icon=""",O35)-6)</f>
        <v/>
      </c>
      <c r="F35" s="114" t="str">
        <f t="shared" ref="F35:F98" si="4">MID(O35,FIND("StoryBg=""",O35)+9,FIND(""" AudioId=",O35)-FIND("StoryBg=""",O35)-9)</f>
        <v/>
      </c>
      <c r="G35" s="114" t="str">
        <f t="shared" ref="G35:G98" si="5">MID(O35,FIND("AudioId=""",O35)+9,FIND(""" Description=",O35)-FIND("AudioId=""",O35)-9)</f>
        <v/>
      </c>
      <c r="H35" s="114" t="str">
        <f t="shared" ref="H35:H98" si="6">MID(O35,FIND("Description=""",O35)+13,FIND("""/&gt;",O35)-FIND("Description=""",O35)-13)</f>
        <v/>
      </c>
      <c r="I35" s="113">
        <v>1</v>
      </c>
      <c r="J35" s="114" t="s">
        <v>15</v>
      </c>
      <c r="K35" s="114" t="s">
        <v>16</v>
      </c>
      <c r="L35" s="113">
        <v>40001</v>
      </c>
      <c r="M35" s="114" t="s">
        <v>17</v>
      </c>
      <c r="N35" s="114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9" t="s">
        <v>18</v>
      </c>
    </row>
    <row r="36" spans="1:15">
      <c r="A36" s="112" t="str">
        <f t="shared" ref="A36:A99" si="7">MID(O36,FIND("Item Id=""",O36,1)+9,5)</f>
        <v>40002</v>
      </c>
      <c r="B36" s="113" t="str">
        <f t="shared" ref="B36:B99" si="8">MID(O36,FIND("Type=""",O36,1)+6,1)</f>
        <v>4</v>
      </c>
      <c r="C36" s="114" t="str">
        <f t="shared" ref="C36:C99" si="9">MID(O36,FIND("Name=""",O36,1)+6,7)</f>
        <v>nim0102</v>
      </c>
      <c r="D36" s="114" t="str">
        <f t="shared" ref="D36:D99" si="10">MID(O36,FIND("getImage=""",O36)+10,FIND(""" Icon=",O36)-FIND("getImage=""",O36)-10)</f>
        <v>Home_box_nim_ocean brim02 (1)</v>
      </c>
      <c r="E36" s="114" t="str">
        <f t="shared" si="3"/>
        <v/>
      </c>
      <c r="F36" s="114" t="str">
        <f t="shared" si="4"/>
        <v/>
      </c>
      <c r="G36" s="114" t="str">
        <f t="shared" si="5"/>
        <v/>
      </c>
      <c r="H36" s="114" t="str">
        <f t="shared" si="6"/>
        <v/>
      </c>
      <c r="I36" s="113">
        <v>1</v>
      </c>
      <c r="J36" s="114" t="s">
        <v>19</v>
      </c>
      <c r="K36" s="114" t="s">
        <v>20</v>
      </c>
      <c r="L36" s="113">
        <v>40002</v>
      </c>
      <c r="M36" s="114" t="s">
        <v>21</v>
      </c>
      <c r="N36" s="114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9" t="s">
        <v>22</v>
      </c>
    </row>
    <row r="37" spans="1:15">
      <c r="A37" s="112" t="str">
        <f t="shared" si="7"/>
        <v>40003</v>
      </c>
      <c r="B37" s="113" t="str">
        <f t="shared" si="8"/>
        <v>4</v>
      </c>
      <c r="C37" s="114" t="str">
        <f t="shared" si="9"/>
        <v>nim0103</v>
      </c>
      <c r="D37" s="114" t="str">
        <f t="shared" si="10"/>
        <v>Home_box_nim_ocean brim01 (2)</v>
      </c>
      <c r="E37" s="114" t="str">
        <f t="shared" si="3"/>
        <v/>
      </c>
      <c r="F37" s="114" t="str">
        <f t="shared" si="4"/>
        <v/>
      </c>
      <c r="G37" s="114" t="str">
        <f t="shared" si="5"/>
        <v/>
      </c>
      <c r="H37" s="114" t="str">
        <f t="shared" si="6"/>
        <v/>
      </c>
      <c r="I37" s="113">
        <v>1</v>
      </c>
      <c r="J37" s="114" t="s">
        <v>23</v>
      </c>
      <c r="K37" s="114" t="s">
        <v>24</v>
      </c>
      <c r="L37" s="113">
        <v>40003</v>
      </c>
      <c r="M37" s="114" t="s">
        <v>25</v>
      </c>
      <c r="N37" s="11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9" t="s">
        <v>26</v>
      </c>
    </row>
    <row r="38" spans="1:15">
      <c r="A38" s="112" t="str">
        <f t="shared" si="7"/>
        <v>40004</v>
      </c>
      <c r="B38" s="113" t="str">
        <f t="shared" si="8"/>
        <v>4</v>
      </c>
      <c r="C38" s="114" t="str">
        <f t="shared" si="9"/>
        <v>nim0104</v>
      </c>
      <c r="D38" s="114" t="str">
        <f t="shared" si="10"/>
        <v>Home_box_nim_ocean brim02 (2)</v>
      </c>
      <c r="E38" s="114" t="str">
        <f t="shared" si="3"/>
        <v/>
      </c>
      <c r="F38" s="114" t="str">
        <f t="shared" si="4"/>
        <v/>
      </c>
      <c r="G38" s="114" t="str">
        <f t="shared" si="5"/>
        <v/>
      </c>
      <c r="H38" s="114" t="str">
        <f t="shared" si="6"/>
        <v/>
      </c>
      <c r="I38" s="113">
        <v>1</v>
      </c>
      <c r="J38" s="114" t="s">
        <v>27</v>
      </c>
      <c r="K38" s="114" t="s">
        <v>28</v>
      </c>
      <c r="L38" s="113">
        <v>40004</v>
      </c>
      <c r="M38" s="114" t="s">
        <v>29</v>
      </c>
      <c r="N38" s="11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9" t="s">
        <v>30</v>
      </c>
    </row>
    <row r="39" spans="1:15">
      <c r="A39" s="112" t="str">
        <f t="shared" si="7"/>
        <v>40005</v>
      </c>
      <c r="B39" s="113" t="str">
        <f t="shared" si="8"/>
        <v>4</v>
      </c>
      <c r="C39" s="114" t="str">
        <f t="shared" si="9"/>
        <v>nim0105</v>
      </c>
      <c r="D39" s="114" t="str">
        <f t="shared" si="10"/>
        <v>Home_box_nim_ocean brim01 (3)</v>
      </c>
      <c r="E39" s="114" t="str">
        <f t="shared" si="3"/>
        <v/>
      </c>
      <c r="F39" s="114" t="str">
        <f t="shared" si="4"/>
        <v/>
      </c>
      <c r="G39" s="114" t="str">
        <f t="shared" si="5"/>
        <v/>
      </c>
      <c r="H39" s="114" t="str">
        <f t="shared" si="6"/>
        <v/>
      </c>
      <c r="I39" s="113">
        <v>1</v>
      </c>
      <c r="J39" s="114" t="s">
        <v>31</v>
      </c>
      <c r="K39" s="114" t="s">
        <v>32</v>
      </c>
      <c r="L39" s="113">
        <v>40005</v>
      </c>
      <c r="M39" s="114" t="s">
        <v>33</v>
      </c>
      <c r="N39" s="11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9" t="s">
        <v>34</v>
      </c>
    </row>
    <row r="40" spans="1:15">
      <c r="A40" s="112" t="str">
        <f t="shared" si="7"/>
        <v>40006</v>
      </c>
      <c r="B40" s="113" t="str">
        <f t="shared" si="8"/>
        <v>4</v>
      </c>
      <c r="C40" s="114" t="str">
        <f t="shared" si="9"/>
        <v>nim0106</v>
      </c>
      <c r="D40" s="114" t="str">
        <f t="shared" si="10"/>
        <v>Home_box_nim_ocean brim02 (3)</v>
      </c>
      <c r="E40" s="114" t="str">
        <f t="shared" si="3"/>
        <v/>
      </c>
      <c r="F40" s="114" t="str">
        <f t="shared" si="4"/>
        <v/>
      </c>
      <c r="G40" s="114" t="str">
        <f t="shared" si="5"/>
        <v/>
      </c>
      <c r="H40" s="114" t="str">
        <f t="shared" si="6"/>
        <v/>
      </c>
      <c r="I40" s="113">
        <v>1</v>
      </c>
      <c r="J40" s="114" t="s">
        <v>35</v>
      </c>
      <c r="K40" s="114" t="s">
        <v>36</v>
      </c>
      <c r="L40" s="113">
        <v>40006</v>
      </c>
      <c r="M40" s="114" t="s">
        <v>37</v>
      </c>
      <c r="N40" s="11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9" t="s">
        <v>38</v>
      </c>
    </row>
    <row r="41" spans="1:15">
      <c r="A41" s="112" t="str">
        <f t="shared" si="7"/>
        <v>40007</v>
      </c>
      <c r="B41" s="113" t="str">
        <f t="shared" si="8"/>
        <v>4</v>
      </c>
      <c r="C41" s="114" t="str">
        <f t="shared" si="9"/>
        <v>nim0107</v>
      </c>
      <c r="D41" s="114" t="str">
        <f t="shared" si="10"/>
        <v>Home_box_nim_ocean brim01 (4)</v>
      </c>
      <c r="E41" s="114" t="str">
        <f t="shared" si="3"/>
        <v/>
      </c>
      <c r="F41" s="114" t="str">
        <f t="shared" si="4"/>
        <v/>
      </c>
      <c r="G41" s="114" t="str">
        <f t="shared" si="5"/>
        <v/>
      </c>
      <c r="H41" s="114" t="str">
        <f t="shared" si="6"/>
        <v/>
      </c>
      <c r="I41" s="113">
        <v>1</v>
      </c>
      <c r="J41" s="114" t="s">
        <v>39</v>
      </c>
      <c r="K41" s="114" t="s">
        <v>40</v>
      </c>
      <c r="L41" s="113">
        <v>40007</v>
      </c>
      <c r="M41" s="114" t="s">
        <v>41</v>
      </c>
      <c r="N41" s="11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9" t="s">
        <v>42</v>
      </c>
    </row>
    <row r="42" spans="1:15">
      <c r="A42" s="112" t="str">
        <f t="shared" si="7"/>
        <v>40008</v>
      </c>
      <c r="B42" s="113" t="str">
        <f t="shared" si="8"/>
        <v>4</v>
      </c>
      <c r="C42" s="114" t="str">
        <f t="shared" si="9"/>
        <v>nim0108</v>
      </c>
      <c r="D42" s="114" t="str">
        <f t="shared" si="10"/>
        <v>Home_box_nim_ocean brim02 (4)</v>
      </c>
      <c r="E42" s="114" t="str">
        <f t="shared" si="3"/>
        <v/>
      </c>
      <c r="F42" s="114" t="str">
        <f t="shared" si="4"/>
        <v/>
      </c>
      <c r="G42" s="114" t="str">
        <f t="shared" si="5"/>
        <v/>
      </c>
      <c r="H42" s="114" t="str">
        <f t="shared" si="6"/>
        <v/>
      </c>
      <c r="I42" s="113">
        <v>1</v>
      </c>
      <c r="J42" s="114" t="s">
        <v>43</v>
      </c>
      <c r="K42" s="114" t="s">
        <v>44</v>
      </c>
      <c r="L42" s="113">
        <v>40008</v>
      </c>
      <c r="M42" s="114" t="s">
        <v>45</v>
      </c>
      <c r="N42" s="11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9" t="s">
        <v>46</v>
      </c>
    </row>
    <row r="43" spans="1:15">
      <c r="A43" s="112" t="str">
        <f t="shared" si="7"/>
        <v>40009</v>
      </c>
      <c r="B43" s="113" t="str">
        <f t="shared" si="8"/>
        <v>4</v>
      </c>
      <c r="C43" s="114" t="str">
        <f t="shared" si="9"/>
        <v>nim0109</v>
      </c>
      <c r="D43" s="114" t="str">
        <f t="shared" si="10"/>
        <v>Home_box_nim_ocean brim01 (5)</v>
      </c>
      <c r="E43" s="114" t="str">
        <f t="shared" si="3"/>
        <v/>
      </c>
      <c r="F43" s="114" t="str">
        <f t="shared" si="4"/>
        <v/>
      </c>
      <c r="G43" s="114" t="str">
        <f t="shared" si="5"/>
        <v/>
      </c>
      <c r="H43" s="114" t="str">
        <f t="shared" si="6"/>
        <v/>
      </c>
      <c r="I43" s="113">
        <v>1</v>
      </c>
      <c r="J43" s="114" t="s">
        <v>47</v>
      </c>
      <c r="K43" s="114" t="s">
        <v>48</v>
      </c>
      <c r="L43" s="113">
        <v>40009</v>
      </c>
      <c r="M43" s="114" t="s">
        <v>49</v>
      </c>
      <c r="N43" s="11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9" t="s">
        <v>50</v>
      </c>
    </row>
    <row r="44" spans="1:15">
      <c r="A44" s="112" t="str">
        <f t="shared" si="7"/>
        <v>40010</v>
      </c>
      <c r="B44" s="113" t="str">
        <f t="shared" si="8"/>
        <v>4</v>
      </c>
      <c r="C44" s="114" t="str">
        <f t="shared" si="9"/>
        <v>nim0110</v>
      </c>
      <c r="D44" s="114" t="str">
        <f t="shared" si="10"/>
        <v>Home_box_nim_ocean brim02 (5)</v>
      </c>
      <c r="E44" s="114" t="str">
        <f t="shared" si="3"/>
        <v/>
      </c>
      <c r="F44" s="114" t="str">
        <f t="shared" si="4"/>
        <v/>
      </c>
      <c r="G44" s="114" t="str">
        <f t="shared" si="5"/>
        <v/>
      </c>
      <c r="H44" s="114" t="str">
        <f t="shared" si="6"/>
        <v/>
      </c>
      <c r="I44" s="113">
        <v>1</v>
      </c>
      <c r="J44" s="114" t="s">
        <v>51</v>
      </c>
      <c r="K44" s="114" t="s">
        <v>52</v>
      </c>
      <c r="L44" s="113">
        <v>40010</v>
      </c>
      <c r="M44" s="114" t="s">
        <v>53</v>
      </c>
      <c r="N44" s="11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9" t="s">
        <v>54</v>
      </c>
    </row>
    <row r="45" spans="1:15">
      <c r="A45" s="112" t="str">
        <f t="shared" si="7"/>
        <v>40011</v>
      </c>
      <c r="B45" s="113" t="str">
        <f t="shared" si="8"/>
        <v>4</v>
      </c>
      <c r="C45" s="114" t="str">
        <f t="shared" si="9"/>
        <v>nim0111</v>
      </c>
      <c r="D45" s="114" t="str">
        <f t="shared" si="10"/>
        <v>Home_box_nim_ocean brim01 (6)</v>
      </c>
      <c r="E45" s="114" t="str">
        <f t="shared" si="3"/>
        <v/>
      </c>
      <c r="F45" s="114" t="str">
        <f t="shared" si="4"/>
        <v/>
      </c>
      <c r="G45" s="114" t="str">
        <f t="shared" si="5"/>
        <v/>
      </c>
      <c r="H45" s="114" t="str">
        <f t="shared" si="6"/>
        <v/>
      </c>
      <c r="I45" s="113">
        <v>1</v>
      </c>
      <c r="J45" s="114" t="s">
        <v>55</v>
      </c>
      <c r="K45" s="114" t="s">
        <v>56</v>
      </c>
      <c r="L45" s="113">
        <v>40011</v>
      </c>
      <c r="M45" s="114" t="s">
        <v>57</v>
      </c>
      <c r="N45" s="11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9" t="s">
        <v>58</v>
      </c>
    </row>
    <row r="46" spans="1:15">
      <c r="A46" s="112" t="str">
        <f t="shared" si="7"/>
        <v>40012</v>
      </c>
      <c r="B46" s="113" t="str">
        <f t="shared" si="8"/>
        <v>4</v>
      </c>
      <c r="C46" s="114" t="str">
        <f t="shared" si="9"/>
        <v>nim0112</v>
      </c>
      <c r="D46" s="114" t="str">
        <f t="shared" si="10"/>
        <v>Home_box_nim_ocean brim02 (6)</v>
      </c>
      <c r="E46" s="114" t="str">
        <f t="shared" si="3"/>
        <v/>
      </c>
      <c r="F46" s="114" t="str">
        <f t="shared" si="4"/>
        <v/>
      </c>
      <c r="G46" s="114" t="str">
        <f t="shared" si="5"/>
        <v/>
      </c>
      <c r="H46" s="114" t="str">
        <f t="shared" si="6"/>
        <v/>
      </c>
      <c r="I46" s="113">
        <v>1</v>
      </c>
      <c r="J46" s="114" t="s">
        <v>59</v>
      </c>
      <c r="K46" s="114" t="s">
        <v>60</v>
      </c>
      <c r="L46" s="113">
        <v>40012</v>
      </c>
      <c r="M46" s="114" t="s">
        <v>61</v>
      </c>
      <c r="N46" s="11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9" t="s">
        <v>62</v>
      </c>
    </row>
    <row r="47" spans="1:15">
      <c r="A47" s="112" t="str">
        <f t="shared" si="7"/>
        <v>40013</v>
      </c>
      <c r="B47" s="113" t="str">
        <f t="shared" si="8"/>
        <v>4</v>
      </c>
      <c r="C47" s="114" t="str">
        <f t="shared" si="9"/>
        <v>nim0113</v>
      </c>
      <c r="D47" s="114" t="str">
        <f t="shared" si="10"/>
        <v>Home_box_nim_ocean brim01 (7)</v>
      </c>
      <c r="E47" s="114" t="str">
        <f t="shared" si="3"/>
        <v/>
      </c>
      <c r="F47" s="114" t="str">
        <f t="shared" si="4"/>
        <v/>
      </c>
      <c r="G47" s="114" t="str">
        <f t="shared" si="5"/>
        <v/>
      </c>
      <c r="H47" s="114" t="str">
        <f t="shared" si="6"/>
        <v/>
      </c>
      <c r="I47" s="113">
        <v>1</v>
      </c>
      <c r="J47" s="114" t="s">
        <v>63</v>
      </c>
      <c r="K47" s="114" t="s">
        <v>64</v>
      </c>
      <c r="L47" s="113">
        <v>40013</v>
      </c>
      <c r="M47" s="114" t="s">
        <v>65</v>
      </c>
      <c r="N47" s="11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9" t="s">
        <v>66</v>
      </c>
    </row>
    <row r="48" spans="1:15">
      <c r="A48" s="112" t="str">
        <f t="shared" si="7"/>
        <v>40014</v>
      </c>
      <c r="B48" s="113" t="str">
        <f t="shared" si="8"/>
        <v>4</v>
      </c>
      <c r="C48" s="114" t="str">
        <f t="shared" si="9"/>
        <v>nim0114</v>
      </c>
      <c r="D48" s="114" t="str">
        <f t="shared" si="10"/>
        <v>Home_box_nim_ocean brim02 (7)</v>
      </c>
      <c r="E48" s="114" t="str">
        <f t="shared" si="3"/>
        <v/>
      </c>
      <c r="F48" s="114" t="str">
        <f t="shared" si="4"/>
        <v/>
      </c>
      <c r="G48" s="114" t="str">
        <f t="shared" si="5"/>
        <v/>
      </c>
      <c r="H48" s="114" t="str">
        <f t="shared" si="6"/>
        <v/>
      </c>
      <c r="I48" s="113">
        <v>1</v>
      </c>
      <c r="J48" s="114" t="s">
        <v>67</v>
      </c>
      <c r="K48" s="114" t="s">
        <v>68</v>
      </c>
      <c r="L48" s="113">
        <v>40014</v>
      </c>
      <c r="M48" s="114" t="s">
        <v>69</v>
      </c>
      <c r="N48" s="11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9" t="s">
        <v>70</v>
      </c>
    </row>
    <row r="49" spans="1:15">
      <c r="A49" s="112" t="str">
        <f t="shared" si="7"/>
        <v>40015</v>
      </c>
      <c r="B49" s="113" t="str">
        <f t="shared" si="8"/>
        <v>4</v>
      </c>
      <c r="C49" s="114" t="str">
        <f t="shared" si="9"/>
        <v>nim0115</v>
      </c>
      <c r="D49" s="114" t="str">
        <f t="shared" si="10"/>
        <v>Home_box_nim_ocean brim01 (8)</v>
      </c>
      <c r="E49" s="114" t="str">
        <f t="shared" si="3"/>
        <v/>
      </c>
      <c r="F49" s="114" t="str">
        <f t="shared" si="4"/>
        <v/>
      </c>
      <c r="G49" s="114" t="str">
        <f t="shared" si="5"/>
        <v/>
      </c>
      <c r="H49" s="114" t="str">
        <f t="shared" si="6"/>
        <v/>
      </c>
      <c r="I49" s="113">
        <v>1</v>
      </c>
      <c r="J49" s="114" t="s">
        <v>71</v>
      </c>
      <c r="K49" s="114" t="s">
        <v>72</v>
      </c>
      <c r="L49" s="113">
        <v>40015</v>
      </c>
      <c r="M49" s="114" t="s">
        <v>73</v>
      </c>
      <c r="N49" s="11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9" t="s">
        <v>74</v>
      </c>
    </row>
    <row r="50" spans="1:15">
      <c r="A50" s="112" t="str">
        <f t="shared" si="7"/>
        <v>40016</v>
      </c>
      <c r="B50" s="113" t="str">
        <f t="shared" si="8"/>
        <v>4</v>
      </c>
      <c r="C50" s="114" t="str">
        <f t="shared" si="9"/>
        <v>nim0116</v>
      </c>
      <c r="D50" s="114" t="str">
        <f t="shared" si="10"/>
        <v>Home_box_nim_ocean brim02 (8)</v>
      </c>
      <c r="E50" s="114" t="str">
        <f t="shared" si="3"/>
        <v/>
      </c>
      <c r="F50" s="114" t="str">
        <f t="shared" si="4"/>
        <v/>
      </c>
      <c r="G50" s="114" t="str">
        <f t="shared" si="5"/>
        <v/>
      </c>
      <c r="H50" s="114" t="str">
        <f t="shared" si="6"/>
        <v/>
      </c>
      <c r="I50" s="113">
        <v>1</v>
      </c>
      <c r="J50" s="114" t="s">
        <v>75</v>
      </c>
      <c r="K50" s="114" t="s">
        <v>76</v>
      </c>
      <c r="L50" s="113">
        <v>40016</v>
      </c>
      <c r="M50" s="114" t="s">
        <v>77</v>
      </c>
      <c r="N50" s="11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9" t="s">
        <v>78</v>
      </c>
    </row>
    <row r="51" spans="1:15">
      <c r="A51" s="112" t="str">
        <f t="shared" si="7"/>
        <v>40017</v>
      </c>
      <c r="B51" s="113" t="str">
        <f t="shared" si="8"/>
        <v>4</v>
      </c>
      <c r="C51" s="114" t="str">
        <f t="shared" si="9"/>
        <v>nim0117</v>
      </c>
      <c r="D51" s="114" t="str">
        <f t="shared" si="10"/>
        <v>Home_box_nim_ocean brim01 (9)</v>
      </c>
      <c r="E51" s="114" t="str">
        <f t="shared" si="3"/>
        <v/>
      </c>
      <c r="F51" s="114" t="str">
        <f t="shared" si="4"/>
        <v/>
      </c>
      <c r="G51" s="114" t="str">
        <f t="shared" si="5"/>
        <v/>
      </c>
      <c r="H51" s="114" t="str">
        <f t="shared" si="6"/>
        <v/>
      </c>
      <c r="I51" s="113">
        <v>1</v>
      </c>
      <c r="J51" s="114" t="s">
        <v>79</v>
      </c>
      <c r="K51" s="114" t="s">
        <v>80</v>
      </c>
      <c r="L51" s="113">
        <v>40017</v>
      </c>
      <c r="M51" s="114" t="s">
        <v>81</v>
      </c>
      <c r="N51" s="11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9" t="s">
        <v>82</v>
      </c>
    </row>
    <row r="52" spans="1:15">
      <c r="A52" s="112" t="str">
        <f t="shared" si="7"/>
        <v>40018</v>
      </c>
      <c r="B52" s="113" t="str">
        <f t="shared" si="8"/>
        <v>4</v>
      </c>
      <c r="C52" s="114" t="str">
        <f t="shared" si="9"/>
        <v>nim0118</v>
      </c>
      <c r="D52" s="114" t="str">
        <f t="shared" si="10"/>
        <v>Home_box_nim_ocean brim02 (9)</v>
      </c>
      <c r="E52" s="114" t="str">
        <f t="shared" si="3"/>
        <v/>
      </c>
      <c r="F52" s="114" t="str">
        <f t="shared" si="4"/>
        <v/>
      </c>
      <c r="G52" s="114" t="str">
        <f t="shared" si="5"/>
        <v/>
      </c>
      <c r="H52" s="114" t="str">
        <f t="shared" si="6"/>
        <v/>
      </c>
      <c r="I52" s="113">
        <v>1</v>
      </c>
      <c r="J52" s="114" t="s">
        <v>83</v>
      </c>
      <c r="K52" s="114" t="s">
        <v>84</v>
      </c>
      <c r="L52" s="113">
        <v>40018</v>
      </c>
      <c r="M52" s="114" t="s">
        <v>85</v>
      </c>
      <c r="N52" s="11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9" t="s">
        <v>86</v>
      </c>
    </row>
    <row r="53" spans="1:15">
      <c r="A53" s="112" t="str">
        <f t="shared" si="7"/>
        <v>40019</v>
      </c>
      <c r="B53" s="113" t="str">
        <f t="shared" si="8"/>
        <v>4</v>
      </c>
      <c r="C53" s="114" t="str">
        <f t="shared" si="9"/>
        <v>nim0119</v>
      </c>
      <c r="D53" s="114" t="str">
        <f t="shared" si="10"/>
        <v>Home_box_nim_ocean brim01 (10)</v>
      </c>
      <c r="E53" s="114" t="str">
        <f t="shared" si="3"/>
        <v/>
      </c>
      <c r="F53" s="114" t="str">
        <f t="shared" si="4"/>
        <v/>
      </c>
      <c r="G53" s="114" t="str">
        <f t="shared" si="5"/>
        <v/>
      </c>
      <c r="H53" s="114" t="str">
        <f t="shared" si="6"/>
        <v/>
      </c>
      <c r="I53" s="113">
        <v>1</v>
      </c>
      <c r="J53" s="114" t="s">
        <v>87</v>
      </c>
      <c r="K53" s="114" t="s">
        <v>88</v>
      </c>
      <c r="L53" s="113">
        <v>40019</v>
      </c>
      <c r="M53" s="114" t="s">
        <v>89</v>
      </c>
      <c r="N53" s="11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9" t="s">
        <v>90</v>
      </c>
    </row>
    <row r="54" spans="1:15">
      <c r="A54" s="112" t="str">
        <f t="shared" si="7"/>
        <v>40020</v>
      </c>
      <c r="B54" s="113" t="str">
        <f t="shared" si="8"/>
        <v>4</v>
      </c>
      <c r="C54" s="114" t="str">
        <f t="shared" si="9"/>
        <v>nim0120</v>
      </c>
      <c r="D54" s="114" t="str">
        <f t="shared" si="10"/>
        <v>Home_box_nim_ocean brim02 (10)</v>
      </c>
      <c r="E54" s="114" t="str">
        <f t="shared" si="3"/>
        <v/>
      </c>
      <c r="F54" s="114" t="str">
        <f t="shared" si="4"/>
        <v/>
      </c>
      <c r="G54" s="114" t="str">
        <f t="shared" si="5"/>
        <v/>
      </c>
      <c r="H54" s="114" t="str">
        <f t="shared" si="6"/>
        <v/>
      </c>
      <c r="I54" s="113">
        <v>1</v>
      </c>
      <c r="J54" s="114" t="s">
        <v>91</v>
      </c>
      <c r="K54" s="114" t="s">
        <v>92</v>
      </c>
      <c r="L54" s="113">
        <v>40020</v>
      </c>
      <c r="M54" s="114" t="s">
        <v>93</v>
      </c>
      <c r="N54" s="11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9" t="s">
        <v>94</v>
      </c>
    </row>
    <row r="55" spans="1:15">
      <c r="A55" s="112" t="str">
        <f t="shared" si="7"/>
        <v>40021</v>
      </c>
      <c r="B55" s="113" t="str">
        <f t="shared" si="8"/>
        <v>4</v>
      </c>
      <c r="C55" s="114" t="str">
        <f t="shared" si="9"/>
        <v>nim0121</v>
      </c>
      <c r="D55" s="114" t="str">
        <f t="shared" si="10"/>
        <v>Home_box_nim_ocean brim01 (11)</v>
      </c>
      <c r="E55" s="114" t="str">
        <f t="shared" si="3"/>
        <v/>
      </c>
      <c r="F55" s="114" t="str">
        <f t="shared" si="4"/>
        <v/>
      </c>
      <c r="G55" s="114" t="str">
        <f t="shared" si="5"/>
        <v/>
      </c>
      <c r="H55" s="114" t="str">
        <f t="shared" si="6"/>
        <v/>
      </c>
      <c r="I55" s="113">
        <v>1</v>
      </c>
      <c r="J55" s="114" t="s">
        <v>95</v>
      </c>
      <c r="K55" s="114" t="s">
        <v>96</v>
      </c>
      <c r="L55" s="113">
        <v>40021</v>
      </c>
      <c r="M55" s="114" t="s">
        <v>97</v>
      </c>
      <c r="N55" s="11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9" t="s">
        <v>98</v>
      </c>
    </row>
    <row r="56" spans="1:15">
      <c r="A56" s="112" t="str">
        <f t="shared" si="7"/>
        <v>40022</v>
      </c>
      <c r="B56" s="113" t="str">
        <f t="shared" si="8"/>
        <v>4</v>
      </c>
      <c r="C56" s="114" t="str">
        <f t="shared" si="9"/>
        <v>nim0122</v>
      </c>
      <c r="D56" s="114" t="str">
        <f t="shared" si="10"/>
        <v>Home_box_nim_ocean brim02 (11)</v>
      </c>
      <c r="E56" s="114" t="str">
        <f t="shared" si="3"/>
        <v/>
      </c>
      <c r="F56" s="114" t="str">
        <f t="shared" si="4"/>
        <v/>
      </c>
      <c r="G56" s="114" t="str">
        <f t="shared" si="5"/>
        <v/>
      </c>
      <c r="H56" s="114" t="str">
        <f t="shared" si="6"/>
        <v/>
      </c>
      <c r="I56" s="113">
        <v>1</v>
      </c>
      <c r="J56" s="114" t="s">
        <v>99</v>
      </c>
      <c r="K56" s="114" t="s">
        <v>100</v>
      </c>
      <c r="L56" s="113">
        <v>40022</v>
      </c>
      <c r="M56" s="114" t="s">
        <v>101</v>
      </c>
      <c r="N56" s="11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9" t="s">
        <v>102</v>
      </c>
    </row>
    <row r="57" spans="1:15">
      <c r="A57" s="112" t="str">
        <f t="shared" si="7"/>
        <v>40023</v>
      </c>
      <c r="B57" s="113" t="str">
        <f t="shared" si="8"/>
        <v>4</v>
      </c>
      <c r="C57" s="114" t="str">
        <f t="shared" si="9"/>
        <v>nim0123</v>
      </c>
      <c r="D57" s="114" t="str">
        <f t="shared" si="10"/>
        <v>Home_box_nim_ocean brim01 (12)</v>
      </c>
      <c r="E57" s="114" t="str">
        <f t="shared" si="3"/>
        <v/>
      </c>
      <c r="F57" s="114" t="str">
        <f t="shared" si="4"/>
        <v/>
      </c>
      <c r="G57" s="114" t="str">
        <f t="shared" si="5"/>
        <v/>
      </c>
      <c r="H57" s="114" t="str">
        <f t="shared" si="6"/>
        <v/>
      </c>
      <c r="I57" s="113">
        <v>1</v>
      </c>
      <c r="J57" s="114" t="s">
        <v>103</v>
      </c>
      <c r="K57" s="114" t="s">
        <v>104</v>
      </c>
      <c r="L57" s="113">
        <v>40023</v>
      </c>
      <c r="M57" s="114" t="s">
        <v>105</v>
      </c>
      <c r="N57" s="11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9" t="s">
        <v>106</v>
      </c>
    </row>
    <row r="58" spans="1:15">
      <c r="A58" s="112" t="str">
        <f t="shared" si="7"/>
        <v>40024</v>
      </c>
      <c r="B58" s="113" t="str">
        <f t="shared" si="8"/>
        <v>4</v>
      </c>
      <c r="C58" s="114" t="str">
        <f t="shared" si="9"/>
        <v>nim0124</v>
      </c>
      <c r="D58" s="114" t="str">
        <f t="shared" si="10"/>
        <v>Home_box_nim_ocean brim02 (12)</v>
      </c>
      <c r="E58" s="114" t="str">
        <f t="shared" si="3"/>
        <v/>
      </c>
      <c r="F58" s="114" t="str">
        <f t="shared" si="4"/>
        <v/>
      </c>
      <c r="G58" s="114" t="str">
        <f t="shared" si="5"/>
        <v/>
      </c>
      <c r="H58" s="114" t="str">
        <f t="shared" si="6"/>
        <v/>
      </c>
      <c r="I58" s="113">
        <v>1</v>
      </c>
      <c r="J58" s="114" t="s">
        <v>107</v>
      </c>
      <c r="K58" s="114" t="s">
        <v>108</v>
      </c>
      <c r="L58" s="113">
        <v>40024</v>
      </c>
      <c r="M58" s="114" t="s">
        <v>109</v>
      </c>
      <c r="N58" s="11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9" t="s">
        <v>110</v>
      </c>
    </row>
    <row r="59" spans="1:15">
      <c r="A59" s="112" t="str">
        <f t="shared" si="7"/>
        <v>40025</v>
      </c>
      <c r="B59" s="113" t="str">
        <f t="shared" si="8"/>
        <v>4</v>
      </c>
      <c r="C59" s="114" t="str">
        <f t="shared" si="9"/>
        <v>nim0125</v>
      </c>
      <c r="D59" s="114" t="str">
        <f t="shared" si="10"/>
        <v>Home_box_nim_ocean brim01 (13)</v>
      </c>
      <c r="E59" s="114" t="str">
        <f t="shared" si="3"/>
        <v/>
      </c>
      <c r="F59" s="114" t="str">
        <f t="shared" si="4"/>
        <v/>
      </c>
      <c r="G59" s="114" t="str">
        <f t="shared" si="5"/>
        <v/>
      </c>
      <c r="H59" s="114" t="str">
        <f t="shared" si="6"/>
        <v/>
      </c>
      <c r="I59" s="113">
        <v>1</v>
      </c>
      <c r="J59" s="114" t="s">
        <v>111</v>
      </c>
      <c r="K59" s="114" t="s">
        <v>112</v>
      </c>
      <c r="L59" s="113">
        <v>40025</v>
      </c>
      <c r="M59" s="114" t="s">
        <v>113</v>
      </c>
      <c r="N59" s="11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9" t="s">
        <v>114</v>
      </c>
    </row>
    <row r="60" spans="1:15">
      <c r="A60" s="112" t="str">
        <f t="shared" si="7"/>
        <v>40026</v>
      </c>
      <c r="B60" s="113" t="str">
        <f t="shared" si="8"/>
        <v>4</v>
      </c>
      <c r="C60" s="114" t="str">
        <f t="shared" si="9"/>
        <v>nim0126</v>
      </c>
      <c r="D60" s="114" t="str">
        <f t="shared" si="10"/>
        <v>Home_box_nim_ocean brim02 (13)</v>
      </c>
      <c r="E60" s="114" t="str">
        <f t="shared" si="3"/>
        <v/>
      </c>
      <c r="F60" s="114" t="str">
        <f t="shared" si="4"/>
        <v/>
      </c>
      <c r="G60" s="114" t="str">
        <f t="shared" si="5"/>
        <v/>
      </c>
      <c r="H60" s="114" t="str">
        <f t="shared" si="6"/>
        <v/>
      </c>
      <c r="I60" s="113">
        <v>1</v>
      </c>
      <c r="J60" s="114" t="s">
        <v>115</v>
      </c>
      <c r="K60" s="114" t="s">
        <v>116</v>
      </c>
      <c r="L60" s="113">
        <v>40026</v>
      </c>
      <c r="M60" s="114" t="s">
        <v>117</v>
      </c>
      <c r="N60" s="11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9" t="s">
        <v>118</v>
      </c>
    </row>
    <row r="61" spans="1:15">
      <c r="A61" s="112" t="str">
        <f t="shared" si="7"/>
        <v>40027</v>
      </c>
      <c r="B61" s="113" t="str">
        <f t="shared" si="8"/>
        <v>4</v>
      </c>
      <c r="C61" s="114" t="str">
        <f t="shared" si="9"/>
        <v>nim0127</v>
      </c>
      <c r="D61" s="114" t="str">
        <f t="shared" si="10"/>
        <v>Home_box_nim_ocean brim01 (14)</v>
      </c>
      <c r="E61" s="114" t="str">
        <f t="shared" si="3"/>
        <v/>
      </c>
      <c r="F61" s="114" t="str">
        <f t="shared" si="4"/>
        <v/>
      </c>
      <c r="G61" s="114" t="str">
        <f t="shared" si="5"/>
        <v/>
      </c>
      <c r="H61" s="114" t="str">
        <f t="shared" si="6"/>
        <v/>
      </c>
      <c r="I61" s="113">
        <v>1</v>
      </c>
      <c r="J61" s="114" t="s">
        <v>119</v>
      </c>
      <c r="K61" s="114" t="s">
        <v>120</v>
      </c>
      <c r="L61" s="113">
        <v>40027</v>
      </c>
      <c r="M61" s="114" t="s">
        <v>121</v>
      </c>
      <c r="N61" s="11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9" t="s">
        <v>122</v>
      </c>
    </row>
    <row r="62" spans="1:15">
      <c r="A62" s="112" t="str">
        <f t="shared" si="7"/>
        <v>40028</v>
      </c>
      <c r="B62" s="113" t="str">
        <f t="shared" si="8"/>
        <v>4</v>
      </c>
      <c r="C62" s="114" t="str">
        <f t="shared" si="9"/>
        <v>nim0128</v>
      </c>
      <c r="D62" s="114" t="str">
        <f t="shared" si="10"/>
        <v>Home_box_nim_ocean brim02 (14)</v>
      </c>
      <c r="E62" s="114" t="str">
        <f t="shared" si="3"/>
        <v/>
      </c>
      <c r="F62" s="114" t="str">
        <f t="shared" si="4"/>
        <v/>
      </c>
      <c r="G62" s="114" t="str">
        <f t="shared" si="5"/>
        <v/>
      </c>
      <c r="H62" s="114" t="str">
        <f t="shared" si="6"/>
        <v/>
      </c>
      <c r="I62" s="113">
        <v>1</v>
      </c>
      <c r="J62" s="114" t="s">
        <v>123</v>
      </c>
      <c r="K62" s="114" t="s">
        <v>124</v>
      </c>
      <c r="L62" s="113">
        <v>40028</v>
      </c>
      <c r="M62" s="114" t="s">
        <v>125</v>
      </c>
      <c r="N62" s="11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9" t="s">
        <v>126</v>
      </c>
    </row>
    <row r="63" spans="1:15">
      <c r="A63" s="112" t="str">
        <f t="shared" si="7"/>
        <v>40029</v>
      </c>
      <c r="B63" s="113" t="str">
        <f t="shared" si="8"/>
        <v>4</v>
      </c>
      <c r="C63" s="114" t="str">
        <f t="shared" si="9"/>
        <v>nim0129</v>
      </c>
      <c r="D63" s="114" t="str">
        <f t="shared" si="10"/>
        <v>Home_box_nim_ocean brim01 (15)</v>
      </c>
      <c r="E63" s="114" t="str">
        <f t="shared" si="3"/>
        <v/>
      </c>
      <c r="F63" s="114" t="str">
        <f t="shared" si="4"/>
        <v/>
      </c>
      <c r="G63" s="114" t="str">
        <f t="shared" si="5"/>
        <v/>
      </c>
      <c r="H63" s="114" t="str">
        <f t="shared" si="6"/>
        <v/>
      </c>
      <c r="I63" s="113">
        <v>1</v>
      </c>
      <c r="J63" s="114" t="s">
        <v>127</v>
      </c>
      <c r="K63" s="114" t="s">
        <v>128</v>
      </c>
      <c r="L63" s="113">
        <v>40029</v>
      </c>
      <c r="M63" s="114" t="s">
        <v>129</v>
      </c>
      <c r="N63" s="11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9" t="s">
        <v>130</v>
      </c>
    </row>
    <row r="64" spans="1:15">
      <c r="A64" s="112" t="str">
        <f t="shared" si="7"/>
        <v>40030</v>
      </c>
      <c r="B64" s="113" t="str">
        <f t="shared" si="8"/>
        <v>4</v>
      </c>
      <c r="C64" s="114" t="str">
        <f t="shared" si="9"/>
        <v>nim0130</v>
      </c>
      <c r="D64" s="114" t="str">
        <f t="shared" si="10"/>
        <v>Home_box_nim_ocean brim02 (15)</v>
      </c>
      <c r="E64" s="114" t="str">
        <f t="shared" si="3"/>
        <v/>
      </c>
      <c r="F64" s="114" t="str">
        <f t="shared" si="4"/>
        <v/>
      </c>
      <c r="G64" s="114" t="str">
        <f t="shared" si="5"/>
        <v/>
      </c>
      <c r="H64" s="114" t="str">
        <f t="shared" si="6"/>
        <v/>
      </c>
      <c r="I64" s="113">
        <v>1</v>
      </c>
      <c r="J64" s="114" t="s">
        <v>131</v>
      </c>
      <c r="K64" s="114" t="s">
        <v>132</v>
      </c>
      <c r="L64" s="113">
        <v>40030</v>
      </c>
      <c r="M64" s="114" t="s">
        <v>133</v>
      </c>
      <c r="N64" s="11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9" t="s">
        <v>134</v>
      </c>
    </row>
    <row r="65" spans="1:15">
      <c r="A65" s="112" t="str">
        <f t="shared" si="7"/>
        <v>40031</v>
      </c>
      <c r="B65" s="113" t="str">
        <f t="shared" si="8"/>
        <v>4</v>
      </c>
      <c r="C65" s="114" t="str">
        <f t="shared" si="9"/>
        <v>nim0131</v>
      </c>
      <c r="D65" s="114" t="str">
        <f t="shared" si="10"/>
        <v>Home_box_nim_ocean brim01 (16)</v>
      </c>
      <c r="E65" s="114" t="str">
        <f t="shared" si="3"/>
        <v/>
      </c>
      <c r="F65" s="114" t="str">
        <f t="shared" si="4"/>
        <v/>
      </c>
      <c r="G65" s="114" t="str">
        <f t="shared" si="5"/>
        <v/>
      </c>
      <c r="H65" s="114" t="str">
        <f t="shared" si="6"/>
        <v/>
      </c>
      <c r="I65" s="113">
        <v>1</v>
      </c>
      <c r="J65" s="114" t="s">
        <v>135</v>
      </c>
      <c r="K65" s="114" t="s">
        <v>136</v>
      </c>
      <c r="L65" s="113">
        <v>40031</v>
      </c>
      <c r="M65" s="114" t="s">
        <v>137</v>
      </c>
      <c r="N65" s="11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9" t="s">
        <v>138</v>
      </c>
    </row>
    <row r="66" spans="1:15">
      <c r="A66" s="112" t="str">
        <f t="shared" si="7"/>
        <v>40032</v>
      </c>
      <c r="B66" s="113" t="str">
        <f t="shared" si="8"/>
        <v>4</v>
      </c>
      <c r="C66" s="114" t="str">
        <f t="shared" si="9"/>
        <v>nim0132</v>
      </c>
      <c r="D66" s="114" t="str">
        <f t="shared" si="10"/>
        <v>Home_box_nim_ocean brim02 (16)</v>
      </c>
      <c r="E66" s="114" t="str">
        <f t="shared" si="3"/>
        <v/>
      </c>
      <c r="F66" s="114" t="str">
        <f t="shared" si="4"/>
        <v/>
      </c>
      <c r="G66" s="114" t="str">
        <f t="shared" si="5"/>
        <v/>
      </c>
      <c r="H66" s="114" t="str">
        <f t="shared" si="6"/>
        <v/>
      </c>
      <c r="I66" s="113">
        <v>1</v>
      </c>
      <c r="J66" s="114" t="s">
        <v>139</v>
      </c>
      <c r="K66" s="114" t="s">
        <v>140</v>
      </c>
      <c r="L66" s="113">
        <v>40032</v>
      </c>
      <c r="M66" s="114" t="s">
        <v>141</v>
      </c>
      <c r="N66" s="11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9" t="s">
        <v>142</v>
      </c>
    </row>
    <row r="67" spans="1:15">
      <c r="A67" s="112" t="str">
        <f t="shared" si="7"/>
        <v>40033</v>
      </c>
      <c r="B67" s="113" t="str">
        <f t="shared" si="8"/>
        <v>4</v>
      </c>
      <c r="C67" s="114" t="str">
        <f t="shared" si="9"/>
        <v>nim0133</v>
      </c>
      <c r="D67" s="114" t="str">
        <f t="shared" si="10"/>
        <v>Home_box_nim_ocean brim01 (17)</v>
      </c>
      <c r="E67" s="114" t="str">
        <f t="shared" si="3"/>
        <v/>
      </c>
      <c r="F67" s="114" t="str">
        <f t="shared" si="4"/>
        <v/>
      </c>
      <c r="G67" s="114" t="str">
        <f t="shared" si="5"/>
        <v/>
      </c>
      <c r="H67" s="114" t="str">
        <f t="shared" si="6"/>
        <v/>
      </c>
      <c r="I67" s="113">
        <v>1</v>
      </c>
      <c r="J67" s="114" t="s">
        <v>143</v>
      </c>
      <c r="K67" s="114" t="s">
        <v>144</v>
      </c>
      <c r="L67" s="113">
        <v>40033</v>
      </c>
      <c r="M67" s="114" t="s">
        <v>145</v>
      </c>
      <c r="N67" s="11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9" t="s">
        <v>146</v>
      </c>
    </row>
    <row r="68" spans="1:15">
      <c r="A68" s="112" t="str">
        <f t="shared" si="7"/>
        <v>40034</v>
      </c>
      <c r="B68" s="113" t="str">
        <f t="shared" si="8"/>
        <v>4</v>
      </c>
      <c r="C68" s="114" t="str">
        <f t="shared" si="9"/>
        <v>nim0134</v>
      </c>
      <c r="D68" s="114" t="str">
        <f t="shared" si="10"/>
        <v>Home_box_nim_ocean brim02 (17)</v>
      </c>
      <c r="E68" s="114" t="str">
        <f t="shared" si="3"/>
        <v/>
      </c>
      <c r="F68" s="114" t="str">
        <f t="shared" si="4"/>
        <v/>
      </c>
      <c r="G68" s="114" t="str">
        <f t="shared" si="5"/>
        <v/>
      </c>
      <c r="H68" s="114" t="str">
        <f t="shared" si="6"/>
        <v/>
      </c>
      <c r="I68" s="113">
        <v>1</v>
      </c>
      <c r="J68" s="114" t="s">
        <v>147</v>
      </c>
      <c r="K68" s="114" t="s">
        <v>148</v>
      </c>
      <c r="L68" s="113">
        <v>40034</v>
      </c>
      <c r="M68" s="114" t="s">
        <v>149</v>
      </c>
      <c r="N68" s="11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9" t="s">
        <v>150</v>
      </c>
    </row>
    <row r="69" spans="1:15">
      <c r="A69" s="112" t="str">
        <f t="shared" si="7"/>
        <v>40035</v>
      </c>
      <c r="B69" s="113" t="str">
        <f t="shared" si="8"/>
        <v>4</v>
      </c>
      <c r="C69" s="114" t="str">
        <f t="shared" si="9"/>
        <v>nim0135</v>
      </c>
      <c r="D69" s="114" t="str">
        <f t="shared" si="10"/>
        <v>Home_box_nim_ocean brim01 (18)</v>
      </c>
      <c r="E69" s="114" t="str">
        <f t="shared" si="3"/>
        <v/>
      </c>
      <c r="F69" s="114" t="str">
        <f t="shared" si="4"/>
        <v/>
      </c>
      <c r="G69" s="114" t="str">
        <f t="shared" si="5"/>
        <v/>
      </c>
      <c r="H69" s="114" t="str">
        <f t="shared" si="6"/>
        <v/>
      </c>
      <c r="I69" s="113">
        <v>1</v>
      </c>
      <c r="J69" s="114" t="s">
        <v>151</v>
      </c>
      <c r="K69" s="114" t="s">
        <v>152</v>
      </c>
      <c r="L69" s="113">
        <v>40035</v>
      </c>
      <c r="M69" s="114" t="s">
        <v>153</v>
      </c>
      <c r="N69" s="11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9" t="s">
        <v>154</v>
      </c>
    </row>
    <row r="70" spans="1:15">
      <c r="A70" s="112" t="str">
        <f t="shared" si="7"/>
        <v>40036</v>
      </c>
      <c r="B70" s="113" t="str">
        <f t="shared" si="8"/>
        <v>4</v>
      </c>
      <c r="C70" s="114" t="str">
        <f t="shared" si="9"/>
        <v>nim0136</v>
      </c>
      <c r="D70" s="114" t="str">
        <f t="shared" si="10"/>
        <v>Home_box_nim_ocean brim02 (18)</v>
      </c>
      <c r="E70" s="114" t="str">
        <f t="shared" si="3"/>
        <v/>
      </c>
      <c r="F70" s="114" t="str">
        <f t="shared" si="4"/>
        <v/>
      </c>
      <c r="G70" s="114" t="str">
        <f t="shared" si="5"/>
        <v/>
      </c>
      <c r="H70" s="114" t="str">
        <f t="shared" si="6"/>
        <v/>
      </c>
      <c r="I70" s="113">
        <v>1</v>
      </c>
      <c r="J70" s="114" t="s">
        <v>155</v>
      </c>
      <c r="K70" s="114" t="s">
        <v>156</v>
      </c>
      <c r="L70" s="113">
        <v>40036</v>
      </c>
      <c r="M70" s="114" t="s">
        <v>157</v>
      </c>
      <c r="N70" s="11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9" t="s">
        <v>158</v>
      </c>
    </row>
    <row r="71" spans="1:15">
      <c r="A71" s="112" t="str">
        <f t="shared" si="7"/>
        <v>40037</v>
      </c>
      <c r="B71" s="113" t="str">
        <f t="shared" si="8"/>
        <v>4</v>
      </c>
      <c r="C71" s="114" t="str">
        <f t="shared" si="9"/>
        <v>nim0137</v>
      </c>
      <c r="D71" s="114" t="str">
        <f t="shared" si="10"/>
        <v>Home_box_nim_ocean brim01 (19)</v>
      </c>
      <c r="E71" s="114" t="str">
        <f t="shared" si="3"/>
        <v/>
      </c>
      <c r="F71" s="114" t="str">
        <f t="shared" si="4"/>
        <v/>
      </c>
      <c r="G71" s="114" t="str">
        <f t="shared" si="5"/>
        <v/>
      </c>
      <c r="H71" s="114" t="str">
        <f t="shared" si="6"/>
        <v/>
      </c>
      <c r="I71" s="113">
        <v>1</v>
      </c>
      <c r="J71" s="114" t="s">
        <v>159</v>
      </c>
      <c r="K71" s="114" t="s">
        <v>160</v>
      </c>
      <c r="L71" s="113">
        <v>40037</v>
      </c>
      <c r="M71" s="114" t="s">
        <v>161</v>
      </c>
      <c r="N71" s="11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9" t="s">
        <v>162</v>
      </c>
    </row>
    <row r="72" spans="1:15">
      <c r="A72" s="112" t="str">
        <f t="shared" si="7"/>
        <v>40038</v>
      </c>
      <c r="B72" s="113" t="str">
        <f t="shared" si="8"/>
        <v>4</v>
      </c>
      <c r="C72" s="114" t="str">
        <f t="shared" si="9"/>
        <v>nim0138</v>
      </c>
      <c r="D72" s="114" t="str">
        <f t="shared" si="10"/>
        <v>Home_box_nim_ocean brim02 (19)</v>
      </c>
      <c r="E72" s="114" t="str">
        <f t="shared" si="3"/>
        <v/>
      </c>
      <c r="F72" s="114" t="str">
        <f t="shared" si="4"/>
        <v/>
      </c>
      <c r="G72" s="114" t="str">
        <f t="shared" si="5"/>
        <v/>
      </c>
      <c r="H72" s="114" t="str">
        <f t="shared" si="6"/>
        <v/>
      </c>
      <c r="I72" s="113">
        <v>1</v>
      </c>
      <c r="J72" s="114" t="s">
        <v>163</v>
      </c>
      <c r="K72" s="114" t="s">
        <v>164</v>
      </c>
      <c r="L72" s="113">
        <v>40038</v>
      </c>
      <c r="M72" s="114" t="s">
        <v>165</v>
      </c>
      <c r="N72" s="11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9" t="s">
        <v>166</v>
      </c>
    </row>
    <row r="73" spans="1:15">
      <c r="A73" s="112" t="str">
        <f t="shared" si="7"/>
        <v>40039</v>
      </c>
      <c r="B73" s="113" t="str">
        <f t="shared" si="8"/>
        <v>4</v>
      </c>
      <c r="C73" s="114" t="str">
        <f t="shared" si="9"/>
        <v>nim0139</v>
      </c>
      <c r="D73" s="114" t="str">
        <f t="shared" si="10"/>
        <v>Home_box_nim_ocean brim01 (20)</v>
      </c>
      <c r="E73" s="114" t="str">
        <f t="shared" si="3"/>
        <v/>
      </c>
      <c r="F73" s="114" t="str">
        <f t="shared" si="4"/>
        <v/>
      </c>
      <c r="G73" s="114" t="str">
        <f t="shared" si="5"/>
        <v/>
      </c>
      <c r="H73" s="114" t="str">
        <f t="shared" si="6"/>
        <v/>
      </c>
      <c r="I73" s="113">
        <v>1</v>
      </c>
      <c r="J73" s="114" t="s">
        <v>167</v>
      </c>
      <c r="K73" s="114" t="s">
        <v>168</v>
      </c>
      <c r="L73" s="113">
        <v>40039</v>
      </c>
      <c r="M73" s="114" t="s">
        <v>169</v>
      </c>
      <c r="N73" s="11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9" t="s">
        <v>170</v>
      </c>
    </row>
    <row r="74" spans="1:15">
      <c r="A74" s="112" t="str">
        <f t="shared" si="7"/>
        <v>40040</v>
      </c>
      <c r="B74" s="113" t="str">
        <f t="shared" si="8"/>
        <v>4</v>
      </c>
      <c r="C74" s="114" t="str">
        <f t="shared" si="9"/>
        <v>nim0140</v>
      </c>
      <c r="D74" s="114" t="str">
        <f t="shared" si="10"/>
        <v>Home_box_nim_ocean brim02 (20)</v>
      </c>
      <c r="E74" s="114" t="str">
        <f t="shared" si="3"/>
        <v/>
      </c>
      <c r="F74" s="114" t="str">
        <f t="shared" si="4"/>
        <v/>
      </c>
      <c r="G74" s="114" t="str">
        <f t="shared" si="5"/>
        <v/>
      </c>
      <c r="H74" s="114" t="str">
        <f t="shared" si="6"/>
        <v/>
      </c>
      <c r="I74" s="113">
        <v>1</v>
      </c>
      <c r="J74" s="114" t="s">
        <v>171</v>
      </c>
      <c r="K74" s="114" t="s">
        <v>172</v>
      </c>
      <c r="L74" s="113">
        <v>40040</v>
      </c>
      <c r="M74" s="114" t="s">
        <v>173</v>
      </c>
      <c r="N74" s="11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9" t="s">
        <v>174</v>
      </c>
    </row>
    <row r="75" spans="1:15">
      <c r="A75" s="112" t="str">
        <f t="shared" si="7"/>
        <v>40041</v>
      </c>
      <c r="B75" s="113" t="str">
        <f t="shared" si="8"/>
        <v>4</v>
      </c>
      <c r="C75" s="114" t="str">
        <f t="shared" si="9"/>
        <v>nim0141</v>
      </c>
      <c r="D75" s="114" t="str">
        <f t="shared" si="10"/>
        <v>Home_box_nim_ocean brim01 (21)</v>
      </c>
      <c r="E75" s="114" t="str">
        <f t="shared" si="3"/>
        <v/>
      </c>
      <c r="F75" s="114" t="str">
        <f t="shared" si="4"/>
        <v/>
      </c>
      <c r="G75" s="114" t="str">
        <f t="shared" si="5"/>
        <v/>
      </c>
      <c r="H75" s="114" t="str">
        <f t="shared" si="6"/>
        <v/>
      </c>
      <c r="I75" s="113">
        <v>1</v>
      </c>
      <c r="J75" s="114" t="s">
        <v>175</v>
      </c>
      <c r="K75" s="114" t="s">
        <v>176</v>
      </c>
      <c r="L75" s="113">
        <v>40041</v>
      </c>
      <c r="M75" s="114" t="s">
        <v>177</v>
      </c>
      <c r="N75" s="11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9" t="s">
        <v>178</v>
      </c>
    </row>
    <row r="76" spans="1:15">
      <c r="A76" s="112" t="str">
        <f t="shared" si="7"/>
        <v>40042</v>
      </c>
      <c r="B76" s="113" t="str">
        <f t="shared" si="8"/>
        <v>4</v>
      </c>
      <c r="C76" s="114" t="str">
        <f t="shared" si="9"/>
        <v>nim0142</v>
      </c>
      <c r="D76" s="114" t="str">
        <f t="shared" si="10"/>
        <v>Home_box_nim_ocean brim02 (21)</v>
      </c>
      <c r="E76" s="114" t="str">
        <f t="shared" si="3"/>
        <v/>
      </c>
      <c r="F76" s="114" t="str">
        <f t="shared" si="4"/>
        <v/>
      </c>
      <c r="G76" s="114" t="str">
        <f t="shared" si="5"/>
        <v/>
      </c>
      <c r="H76" s="114" t="str">
        <f t="shared" si="6"/>
        <v/>
      </c>
      <c r="I76" s="113">
        <v>1</v>
      </c>
      <c r="J76" s="114" t="s">
        <v>179</v>
      </c>
      <c r="K76" s="114" t="s">
        <v>180</v>
      </c>
      <c r="L76" s="113">
        <v>40042</v>
      </c>
      <c r="M76" s="114" t="s">
        <v>181</v>
      </c>
      <c r="N76" s="11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9" t="s">
        <v>182</v>
      </c>
    </row>
    <row r="77" spans="1:15">
      <c r="A77" s="120" t="str">
        <f t="shared" si="7"/>
        <v>40043</v>
      </c>
      <c r="B77" s="121" t="str">
        <f t="shared" si="8"/>
        <v>4</v>
      </c>
      <c r="C77" s="122" t="str">
        <f t="shared" si="9"/>
        <v>nim0201</v>
      </c>
      <c r="D77" s="122" t="str">
        <f t="shared" si="10"/>
        <v>Home_box_nim_wonder woods01 (1)</v>
      </c>
      <c r="E77" s="122" t="str">
        <f t="shared" si="3"/>
        <v/>
      </c>
      <c r="F77" s="122" t="str">
        <f t="shared" si="4"/>
        <v/>
      </c>
      <c r="G77" s="122" t="str">
        <f t="shared" si="5"/>
        <v/>
      </c>
      <c r="H77" s="122" t="str">
        <f t="shared" si="6"/>
        <v/>
      </c>
      <c r="I77" s="121">
        <v>2</v>
      </c>
      <c r="J77" s="122" t="s">
        <v>183</v>
      </c>
      <c r="K77" s="122" t="s">
        <v>184</v>
      </c>
      <c r="L77" s="121">
        <v>40043</v>
      </c>
      <c r="M77" s="122" t="s">
        <v>185</v>
      </c>
      <c r="N77" s="122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26" t="s">
        <v>186</v>
      </c>
    </row>
    <row r="78" spans="1:15">
      <c r="A78" s="120" t="str">
        <f t="shared" si="7"/>
        <v>40044</v>
      </c>
      <c r="B78" s="121" t="str">
        <f t="shared" si="8"/>
        <v>4</v>
      </c>
      <c r="C78" s="122" t="str">
        <f t="shared" si="9"/>
        <v>nim0202</v>
      </c>
      <c r="D78" s="122" t="str">
        <f t="shared" si="10"/>
        <v>Home_box_nim_wonder woods02 (1)</v>
      </c>
      <c r="E78" s="122" t="str">
        <f t="shared" si="3"/>
        <v/>
      </c>
      <c r="F78" s="122" t="str">
        <f t="shared" si="4"/>
        <v/>
      </c>
      <c r="G78" s="122" t="str">
        <f t="shared" si="5"/>
        <v/>
      </c>
      <c r="H78" s="122" t="str">
        <f t="shared" si="6"/>
        <v/>
      </c>
      <c r="I78" s="121">
        <v>2</v>
      </c>
      <c r="J78" s="122" t="s">
        <v>187</v>
      </c>
      <c r="K78" s="122" t="s">
        <v>188</v>
      </c>
      <c r="L78" s="121">
        <v>40044</v>
      </c>
      <c r="M78" s="122" t="s">
        <v>189</v>
      </c>
      <c r="N78" s="122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26" t="s">
        <v>190</v>
      </c>
    </row>
    <row r="79" spans="1:15">
      <c r="A79" s="120" t="str">
        <f t="shared" si="7"/>
        <v>40045</v>
      </c>
      <c r="B79" s="121" t="str">
        <f t="shared" si="8"/>
        <v>4</v>
      </c>
      <c r="C79" s="122" t="str">
        <f t="shared" si="9"/>
        <v>nim0203</v>
      </c>
      <c r="D79" s="122" t="str">
        <f t="shared" si="10"/>
        <v>Home_box_nim_wonder woods01 (2)</v>
      </c>
      <c r="E79" s="122" t="str">
        <f t="shared" si="3"/>
        <v/>
      </c>
      <c r="F79" s="122" t="str">
        <f t="shared" si="4"/>
        <v/>
      </c>
      <c r="G79" s="122" t="str">
        <f t="shared" si="5"/>
        <v/>
      </c>
      <c r="H79" s="122" t="str">
        <f t="shared" si="6"/>
        <v/>
      </c>
      <c r="I79" s="121">
        <v>2</v>
      </c>
      <c r="J79" s="122" t="s">
        <v>191</v>
      </c>
      <c r="K79" s="122" t="s">
        <v>192</v>
      </c>
      <c r="L79" s="121">
        <v>40045</v>
      </c>
      <c r="M79" s="122" t="s">
        <v>193</v>
      </c>
      <c r="N79" s="122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26" t="s">
        <v>194</v>
      </c>
    </row>
    <row r="80" spans="1:15">
      <c r="A80" s="120" t="str">
        <f t="shared" si="7"/>
        <v>40046</v>
      </c>
      <c r="B80" s="121" t="str">
        <f t="shared" si="8"/>
        <v>4</v>
      </c>
      <c r="C80" s="122" t="str">
        <f t="shared" si="9"/>
        <v>nim0204</v>
      </c>
      <c r="D80" s="122" t="str">
        <f t="shared" si="10"/>
        <v>Home_box_nim_wonder woods02 (2)</v>
      </c>
      <c r="E80" s="122" t="str">
        <f t="shared" si="3"/>
        <v/>
      </c>
      <c r="F80" s="122" t="str">
        <f t="shared" si="4"/>
        <v/>
      </c>
      <c r="G80" s="122" t="str">
        <f t="shared" si="5"/>
        <v/>
      </c>
      <c r="H80" s="122" t="str">
        <f t="shared" si="6"/>
        <v/>
      </c>
      <c r="I80" s="121">
        <v>2</v>
      </c>
      <c r="J80" s="122" t="s">
        <v>195</v>
      </c>
      <c r="K80" s="122" t="s">
        <v>196</v>
      </c>
      <c r="L80" s="121">
        <v>40046</v>
      </c>
      <c r="M80" s="122" t="s">
        <v>197</v>
      </c>
      <c r="N80" s="122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26" t="s">
        <v>198</v>
      </c>
    </row>
    <row r="81" spans="1:15">
      <c r="A81" s="120" t="str">
        <f t="shared" si="7"/>
        <v>40047</v>
      </c>
      <c r="B81" s="121" t="str">
        <f t="shared" si="8"/>
        <v>4</v>
      </c>
      <c r="C81" s="122" t="str">
        <f t="shared" si="9"/>
        <v>nim0205</v>
      </c>
      <c r="D81" s="122" t="str">
        <f t="shared" si="10"/>
        <v>Home_box_nim_wonder woods01 (3)</v>
      </c>
      <c r="E81" s="122" t="str">
        <f t="shared" si="3"/>
        <v/>
      </c>
      <c r="F81" s="122" t="str">
        <f t="shared" si="4"/>
        <v/>
      </c>
      <c r="G81" s="122" t="str">
        <f t="shared" si="5"/>
        <v/>
      </c>
      <c r="H81" s="122" t="str">
        <f t="shared" si="6"/>
        <v/>
      </c>
      <c r="I81" s="121">
        <v>2</v>
      </c>
      <c r="J81" s="122" t="s">
        <v>199</v>
      </c>
      <c r="K81" s="122" t="s">
        <v>200</v>
      </c>
      <c r="L81" s="121">
        <v>40047</v>
      </c>
      <c r="M81" s="122" t="s">
        <v>201</v>
      </c>
      <c r="N81" s="122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26" t="s">
        <v>202</v>
      </c>
    </row>
    <row r="82" spans="1:15">
      <c r="A82" s="120" t="str">
        <f t="shared" si="7"/>
        <v>40048</v>
      </c>
      <c r="B82" s="121" t="str">
        <f t="shared" si="8"/>
        <v>4</v>
      </c>
      <c r="C82" s="122" t="str">
        <f t="shared" si="9"/>
        <v>nim0206</v>
      </c>
      <c r="D82" s="122" t="str">
        <f t="shared" si="10"/>
        <v>Home_box_nim_wonder woods02 (3)</v>
      </c>
      <c r="E82" s="122" t="str">
        <f t="shared" si="3"/>
        <v/>
      </c>
      <c r="F82" s="122" t="str">
        <f t="shared" si="4"/>
        <v/>
      </c>
      <c r="G82" s="122" t="str">
        <f t="shared" si="5"/>
        <v/>
      </c>
      <c r="H82" s="122" t="str">
        <f t="shared" si="6"/>
        <v/>
      </c>
      <c r="I82" s="121">
        <v>2</v>
      </c>
      <c r="J82" s="122" t="s">
        <v>203</v>
      </c>
      <c r="K82" s="122" t="s">
        <v>204</v>
      </c>
      <c r="L82" s="121">
        <v>40048</v>
      </c>
      <c r="M82" s="122" t="s">
        <v>205</v>
      </c>
      <c r="N82" s="122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26" t="s">
        <v>206</v>
      </c>
    </row>
    <row r="83" spans="1:15">
      <c r="A83" s="120" t="str">
        <f t="shared" si="7"/>
        <v>40049</v>
      </c>
      <c r="B83" s="121" t="str">
        <f t="shared" si="8"/>
        <v>4</v>
      </c>
      <c r="C83" s="122" t="str">
        <f t="shared" si="9"/>
        <v>nim0207</v>
      </c>
      <c r="D83" s="122" t="str">
        <f t="shared" si="10"/>
        <v>Home_box_nim_wonder woods01 (4)</v>
      </c>
      <c r="E83" s="122" t="str">
        <f t="shared" si="3"/>
        <v/>
      </c>
      <c r="F83" s="122" t="str">
        <f t="shared" si="4"/>
        <v/>
      </c>
      <c r="G83" s="122" t="str">
        <f t="shared" si="5"/>
        <v/>
      </c>
      <c r="H83" s="122" t="str">
        <f t="shared" si="6"/>
        <v/>
      </c>
      <c r="I83" s="121">
        <v>2</v>
      </c>
      <c r="J83" s="122" t="s">
        <v>207</v>
      </c>
      <c r="K83" s="122" t="s">
        <v>208</v>
      </c>
      <c r="L83" s="121">
        <v>40049</v>
      </c>
      <c r="M83" s="122" t="s">
        <v>209</v>
      </c>
      <c r="N83" s="122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26" t="s">
        <v>210</v>
      </c>
    </row>
    <row r="84" spans="1:15">
      <c r="A84" s="120" t="str">
        <f t="shared" si="7"/>
        <v>40050</v>
      </c>
      <c r="B84" s="121" t="str">
        <f t="shared" si="8"/>
        <v>4</v>
      </c>
      <c r="C84" s="122" t="str">
        <f t="shared" si="9"/>
        <v>nim0208</v>
      </c>
      <c r="D84" s="122" t="str">
        <f t="shared" si="10"/>
        <v>Home_box_nim_wonder woods02 (4)</v>
      </c>
      <c r="E84" s="122" t="str">
        <f t="shared" si="3"/>
        <v/>
      </c>
      <c r="F84" s="122" t="str">
        <f t="shared" si="4"/>
        <v/>
      </c>
      <c r="G84" s="122" t="str">
        <f t="shared" si="5"/>
        <v/>
      </c>
      <c r="H84" s="122" t="str">
        <f t="shared" si="6"/>
        <v/>
      </c>
      <c r="I84" s="121">
        <v>2</v>
      </c>
      <c r="J84" s="122" t="s">
        <v>211</v>
      </c>
      <c r="K84" s="122" t="s">
        <v>212</v>
      </c>
      <c r="L84" s="121">
        <v>40050</v>
      </c>
      <c r="M84" s="122" t="s">
        <v>213</v>
      </c>
      <c r="N84" s="122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26" t="s">
        <v>214</v>
      </c>
    </row>
    <row r="85" spans="1:15">
      <c r="A85" s="120" t="str">
        <f t="shared" si="7"/>
        <v>40051</v>
      </c>
      <c r="B85" s="121" t="str">
        <f t="shared" si="8"/>
        <v>4</v>
      </c>
      <c r="C85" s="122" t="str">
        <f t="shared" si="9"/>
        <v>nim0209</v>
      </c>
      <c r="D85" s="122" t="str">
        <f t="shared" si="10"/>
        <v>Home_box_nim_wonder woods01 (5)</v>
      </c>
      <c r="E85" s="122" t="str">
        <f t="shared" si="3"/>
        <v/>
      </c>
      <c r="F85" s="122" t="str">
        <f t="shared" si="4"/>
        <v/>
      </c>
      <c r="G85" s="122" t="str">
        <f t="shared" si="5"/>
        <v/>
      </c>
      <c r="H85" s="122" t="str">
        <f t="shared" si="6"/>
        <v/>
      </c>
      <c r="I85" s="121">
        <v>2</v>
      </c>
      <c r="J85" s="122" t="s">
        <v>215</v>
      </c>
      <c r="K85" s="122" t="s">
        <v>216</v>
      </c>
      <c r="L85" s="121">
        <v>40051</v>
      </c>
      <c r="M85" s="122" t="s">
        <v>217</v>
      </c>
      <c r="N85" s="122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26" t="s">
        <v>218</v>
      </c>
    </row>
    <row r="86" spans="1:15">
      <c r="A86" s="120" t="str">
        <f t="shared" si="7"/>
        <v>40052</v>
      </c>
      <c r="B86" s="121" t="str">
        <f t="shared" si="8"/>
        <v>4</v>
      </c>
      <c r="C86" s="122" t="str">
        <f t="shared" si="9"/>
        <v>nim0210</v>
      </c>
      <c r="D86" s="122" t="str">
        <f t="shared" si="10"/>
        <v>Home_box_nim_wonder woods02 (5)</v>
      </c>
      <c r="E86" s="122" t="str">
        <f t="shared" si="3"/>
        <v/>
      </c>
      <c r="F86" s="122" t="str">
        <f t="shared" si="4"/>
        <v/>
      </c>
      <c r="G86" s="122" t="str">
        <f t="shared" si="5"/>
        <v/>
      </c>
      <c r="H86" s="122" t="str">
        <f t="shared" si="6"/>
        <v/>
      </c>
      <c r="I86" s="121">
        <v>2</v>
      </c>
      <c r="J86" s="122" t="s">
        <v>219</v>
      </c>
      <c r="K86" s="122" t="s">
        <v>220</v>
      </c>
      <c r="L86" s="121">
        <v>40052</v>
      </c>
      <c r="M86" s="122" t="s">
        <v>221</v>
      </c>
      <c r="N86" s="122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26" t="s">
        <v>222</v>
      </c>
    </row>
    <row r="87" spans="1:15">
      <c r="A87" s="120" t="str">
        <f t="shared" si="7"/>
        <v>40053</v>
      </c>
      <c r="B87" s="121" t="str">
        <f t="shared" si="8"/>
        <v>4</v>
      </c>
      <c r="C87" s="122" t="str">
        <f t="shared" si="9"/>
        <v>nim0211</v>
      </c>
      <c r="D87" s="122" t="str">
        <f t="shared" si="10"/>
        <v>Home_box_nim_wonder woods01 (6)</v>
      </c>
      <c r="E87" s="122" t="str">
        <f t="shared" si="3"/>
        <v/>
      </c>
      <c r="F87" s="122" t="str">
        <f t="shared" si="4"/>
        <v/>
      </c>
      <c r="G87" s="122" t="str">
        <f t="shared" si="5"/>
        <v/>
      </c>
      <c r="H87" s="122" t="str">
        <f t="shared" si="6"/>
        <v/>
      </c>
      <c r="I87" s="121">
        <v>2</v>
      </c>
      <c r="J87" s="122" t="s">
        <v>223</v>
      </c>
      <c r="K87" s="122" t="s">
        <v>224</v>
      </c>
      <c r="L87" s="121">
        <v>40053</v>
      </c>
      <c r="M87" s="122" t="s">
        <v>225</v>
      </c>
      <c r="N87" s="122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26" t="s">
        <v>226</v>
      </c>
    </row>
    <row r="88" spans="1:15">
      <c r="A88" s="120" t="str">
        <f t="shared" si="7"/>
        <v>40054</v>
      </c>
      <c r="B88" s="121" t="str">
        <f t="shared" si="8"/>
        <v>4</v>
      </c>
      <c r="C88" s="122" t="str">
        <f t="shared" si="9"/>
        <v>nim0212</v>
      </c>
      <c r="D88" s="122" t="str">
        <f t="shared" si="10"/>
        <v>Home_box_nim_wonder woods02 (6)</v>
      </c>
      <c r="E88" s="122" t="str">
        <f t="shared" si="3"/>
        <v/>
      </c>
      <c r="F88" s="122" t="str">
        <f t="shared" si="4"/>
        <v/>
      </c>
      <c r="G88" s="122" t="str">
        <f t="shared" si="5"/>
        <v/>
      </c>
      <c r="H88" s="122" t="str">
        <f t="shared" si="6"/>
        <v/>
      </c>
      <c r="I88" s="121">
        <v>2</v>
      </c>
      <c r="J88" s="122" t="s">
        <v>227</v>
      </c>
      <c r="K88" s="122" t="s">
        <v>228</v>
      </c>
      <c r="L88" s="121">
        <v>40054</v>
      </c>
      <c r="M88" s="122" t="s">
        <v>229</v>
      </c>
      <c r="N88" s="122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26" t="s">
        <v>230</v>
      </c>
    </row>
    <row r="89" spans="1:15">
      <c r="A89" s="120" t="str">
        <f t="shared" si="7"/>
        <v>40055</v>
      </c>
      <c r="B89" s="121" t="str">
        <f t="shared" si="8"/>
        <v>4</v>
      </c>
      <c r="C89" s="122" t="str">
        <f t="shared" si="9"/>
        <v>nim0213</v>
      </c>
      <c r="D89" s="122" t="str">
        <f t="shared" si="10"/>
        <v>Home_box_nim_wonder woods01 (7)</v>
      </c>
      <c r="E89" s="122" t="str">
        <f t="shared" si="3"/>
        <v/>
      </c>
      <c r="F89" s="122" t="str">
        <f t="shared" si="4"/>
        <v/>
      </c>
      <c r="G89" s="122" t="str">
        <f t="shared" si="5"/>
        <v/>
      </c>
      <c r="H89" s="122" t="str">
        <f t="shared" si="6"/>
        <v/>
      </c>
      <c r="I89" s="121">
        <v>2</v>
      </c>
      <c r="J89" s="122" t="s">
        <v>231</v>
      </c>
      <c r="K89" s="122" t="s">
        <v>232</v>
      </c>
      <c r="L89" s="121">
        <v>40055</v>
      </c>
      <c r="M89" s="122" t="s">
        <v>233</v>
      </c>
      <c r="N89" s="122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26" t="s">
        <v>234</v>
      </c>
    </row>
    <row r="90" spans="1:15">
      <c r="A90" s="120" t="str">
        <f t="shared" si="7"/>
        <v>40056</v>
      </c>
      <c r="B90" s="121" t="str">
        <f t="shared" si="8"/>
        <v>4</v>
      </c>
      <c r="C90" s="122" t="str">
        <f t="shared" si="9"/>
        <v>nim0214</v>
      </c>
      <c r="D90" s="122" t="str">
        <f t="shared" si="10"/>
        <v>Home_box_nim_wonder woods02 (7)</v>
      </c>
      <c r="E90" s="122" t="str">
        <f t="shared" si="3"/>
        <v/>
      </c>
      <c r="F90" s="122" t="str">
        <f t="shared" si="4"/>
        <v/>
      </c>
      <c r="G90" s="122" t="str">
        <f t="shared" si="5"/>
        <v/>
      </c>
      <c r="H90" s="122" t="str">
        <f t="shared" si="6"/>
        <v/>
      </c>
      <c r="I90" s="121">
        <v>2</v>
      </c>
      <c r="J90" s="122" t="s">
        <v>235</v>
      </c>
      <c r="K90" s="122" t="s">
        <v>236</v>
      </c>
      <c r="L90" s="121">
        <v>40056</v>
      </c>
      <c r="M90" s="122" t="s">
        <v>237</v>
      </c>
      <c r="N90" s="122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26" t="s">
        <v>238</v>
      </c>
    </row>
    <row r="91" spans="1:15">
      <c r="A91" s="120" t="str">
        <f t="shared" si="7"/>
        <v>40057</v>
      </c>
      <c r="B91" s="121" t="str">
        <f t="shared" si="8"/>
        <v>4</v>
      </c>
      <c r="C91" s="122" t="str">
        <f t="shared" si="9"/>
        <v>nim0215</v>
      </c>
      <c r="D91" s="122" t="str">
        <f t="shared" si="10"/>
        <v>Home_box_nim_wonder woods01 (8)</v>
      </c>
      <c r="E91" s="122" t="str">
        <f t="shared" si="3"/>
        <v/>
      </c>
      <c r="F91" s="122" t="str">
        <f t="shared" si="4"/>
        <v/>
      </c>
      <c r="G91" s="122" t="str">
        <f t="shared" si="5"/>
        <v/>
      </c>
      <c r="H91" s="122" t="str">
        <f t="shared" si="6"/>
        <v/>
      </c>
      <c r="I91" s="121">
        <v>2</v>
      </c>
      <c r="J91" s="122" t="s">
        <v>239</v>
      </c>
      <c r="K91" s="122" t="s">
        <v>240</v>
      </c>
      <c r="L91" s="121">
        <v>40057</v>
      </c>
      <c r="M91" s="122" t="s">
        <v>241</v>
      </c>
      <c r="N91" s="122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26" t="s">
        <v>242</v>
      </c>
    </row>
    <row r="92" spans="1:15">
      <c r="A92" s="120" t="str">
        <f t="shared" si="7"/>
        <v>40058</v>
      </c>
      <c r="B92" s="121" t="str">
        <f t="shared" si="8"/>
        <v>4</v>
      </c>
      <c r="C92" s="122" t="str">
        <f t="shared" si="9"/>
        <v>nim0216</v>
      </c>
      <c r="D92" s="122" t="str">
        <f t="shared" si="10"/>
        <v>Home_box_nim_wonder woods02 (8)</v>
      </c>
      <c r="E92" s="122" t="str">
        <f t="shared" si="3"/>
        <v/>
      </c>
      <c r="F92" s="122" t="str">
        <f t="shared" si="4"/>
        <v/>
      </c>
      <c r="G92" s="122" t="str">
        <f t="shared" si="5"/>
        <v/>
      </c>
      <c r="H92" s="122" t="str">
        <f t="shared" si="6"/>
        <v/>
      </c>
      <c r="I92" s="121">
        <v>2</v>
      </c>
      <c r="J92" s="122" t="s">
        <v>243</v>
      </c>
      <c r="K92" s="122" t="s">
        <v>244</v>
      </c>
      <c r="L92" s="121">
        <v>40058</v>
      </c>
      <c r="M92" s="122" t="s">
        <v>245</v>
      </c>
      <c r="N92" s="122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26" t="s">
        <v>246</v>
      </c>
    </row>
    <row r="93" spans="1:15">
      <c r="A93" s="120" t="str">
        <f t="shared" si="7"/>
        <v>40059</v>
      </c>
      <c r="B93" s="121" t="str">
        <f t="shared" si="8"/>
        <v>4</v>
      </c>
      <c r="C93" s="122" t="str">
        <f t="shared" si="9"/>
        <v>nim0217</v>
      </c>
      <c r="D93" s="122" t="str">
        <f t="shared" si="10"/>
        <v>Home_box_nim_wonder woods01 (9)</v>
      </c>
      <c r="E93" s="122" t="str">
        <f t="shared" si="3"/>
        <v/>
      </c>
      <c r="F93" s="122" t="str">
        <f t="shared" si="4"/>
        <v/>
      </c>
      <c r="G93" s="122" t="str">
        <f t="shared" si="5"/>
        <v/>
      </c>
      <c r="H93" s="122" t="str">
        <f t="shared" si="6"/>
        <v/>
      </c>
      <c r="I93" s="121">
        <v>2</v>
      </c>
      <c r="J93" s="122" t="s">
        <v>247</v>
      </c>
      <c r="K93" s="122" t="s">
        <v>248</v>
      </c>
      <c r="L93" s="121">
        <v>40059</v>
      </c>
      <c r="M93" s="122" t="s">
        <v>249</v>
      </c>
      <c r="N93" s="122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26" t="s">
        <v>250</v>
      </c>
    </row>
    <row r="94" spans="1:15">
      <c r="A94" s="120" t="str">
        <f t="shared" si="7"/>
        <v>40060</v>
      </c>
      <c r="B94" s="121" t="str">
        <f t="shared" si="8"/>
        <v>4</v>
      </c>
      <c r="C94" s="122" t="str">
        <f t="shared" si="9"/>
        <v>nim0218</v>
      </c>
      <c r="D94" s="122" t="str">
        <f t="shared" si="10"/>
        <v>Home_box_nim_wonder woods02 (9)</v>
      </c>
      <c r="E94" s="122" t="str">
        <f t="shared" si="3"/>
        <v/>
      </c>
      <c r="F94" s="122" t="str">
        <f t="shared" si="4"/>
        <v/>
      </c>
      <c r="G94" s="122" t="str">
        <f t="shared" si="5"/>
        <v/>
      </c>
      <c r="H94" s="122" t="str">
        <f t="shared" si="6"/>
        <v/>
      </c>
      <c r="I94" s="121">
        <v>2</v>
      </c>
      <c r="J94" s="122" t="s">
        <v>251</v>
      </c>
      <c r="K94" s="122" t="s">
        <v>252</v>
      </c>
      <c r="L94" s="121">
        <v>40060</v>
      </c>
      <c r="M94" s="122" t="s">
        <v>253</v>
      </c>
      <c r="N94" s="122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26" t="s">
        <v>254</v>
      </c>
    </row>
    <row r="95" spans="1:15">
      <c r="A95" s="120" t="str">
        <f t="shared" si="7"/>
        <v>40061</v>
      </c>
      <c r="B95" s="121" t="str">
        <f t="shared" si="8"/>
        <v>4</v>
      </c>
      <c r="C95" s="122" t="str">
        <f t="shared" si="9"/>
        <v>nim0219</v>
      </c>
      <c r="D95" s="122" t="str">
        <f t="shared" si="10"/>
        <v>Home_box_nim_wonder woods01 (10)</v>
      </c>
      <c r="E95" s="122" t="str">
        <f t="shared" si="3"/>
        <v/>
      </c>
      <c r="F95" s="122" t="str">
        <f t="shared" si="4"/>
        <v/>
      </c>
      <c r="G95" s="122" t="str">
        <f t="shared" si="5"/>
        <v/>
      </c>
      <c r="H95" s="122" t="str">
        <f t="shared" si="6"/>
        <v/>
      </c>
      <c r="I95" s="121">
        <v>2</v>
      </c>
      <c r="J95" s="122" t="s">
        <v>255</v>
      </c>
      <c r="K95" s="122" t="s">
        <v>256</v>
      </c>
      <c r="L95" s="121">
        <v>40061</v>
      </c>
      <c r="M95" s="122" t="s">
        <v>257</v>
      </c>
      <c r="N95" s="122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26" t="s">
        <v>258</v>
      </c>
    </row>
    <row r="96" spans="1:15">
      <c r="A96" s="120" t="str">
        <f t="shared" si="7"/>
        <v>40062</v>
      </c>
      <c r="B96" s="121" t="str">
        <f t="shared" si="8"/>
        <v>4</v>
      </c>
      <c r="C96" s="122" t="str">
        <f t="shared" si="9"/>
        <v>nim0220</v>
      </c>
      <c r="D96" s="122" t="str">
        <f t="shared" si="10"/>
        <v>Home_box_nim_wonder woods02 (10)</v>
      </c>
      <c r="E96" s="122" t="str">
        <f t="shared" si="3"/>
        <v/>
      </c>
      <c r="F96" s="122" t="str">
        <f t="shared" si="4"/>
        <v/>
      </c>
      <c r="G96" s="122" t="str">
        <f t="shared" si="5"/>
        <v/>
      </c>
      <c r="H96" s="122" t="str">
        <f t="shared" si="6"/>
        <v/>
      </c>
      <c r="I96" s="121">
        <v>2</v>
      </c>
      <c r="J96" s="122" t="s">
        <v>259</v>
      </c>
      <c r="K96" s="122" t="s">
        <v>260</v>
      </c>
      <c r="L96" s="121">
        <v>40062</v>
      </c>
      <c r="M96" s="122" t="s">
        <v>261</v>
      </c>
      <c r="N96" s="122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26" t="s">
        <v>262</v>
      </c>
    </row>
    <row r="97" spans="1:15">
      <c r="A97" s="120" t="str">
        <f t="shared" si="7"/>
        <v>40063</v>
      </c>
      <c r="B97" s="121" t="str">
        <f t="shared" si="8"/>
        <v>4</v>
      </c>
      <c r="C97" s="122" t="str">
        <f t="shared" si="9"/>
        <v>nim0221</v>
      </c>
      <c r="D97" s="122" t="str">
        <f t="shared" si="10"/>
        <v>Home_box_nim_wonder woods01 (11)</v>
      </c>
      <c r="E97" s="122" t="str">
        <f t="shared" si="3"/>
        <v/>
      </c>
      <c r="F97" s="122" t="str">
        <f t="shared" si="4"/>
        <v/>
      </c>
      <c r="G97" s="122" t="str">
        <f t="shared" si="5"/>
        <v/>
      </c>
      <c r="H97" s="122" t="str">
        <f t="shared" si="6"/>
        <v/>
      </c>
      <c r="I97" s="121">
        <v>2</v>
      </c>
      <c r="J97" s="122" t="s">
        <v>263</v>
      </c>
      <c r="K97" s="122" t="s">
        <v>264</v>
      </c>
      <c r="L97" s="121">
        <v>40063</v>
      </c>
      <c r="M97" s="122" t="s">
        <v>265</v>
      </c>
      <c r="N97" s="122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26" t="s">
        <v>266</v>
      </c>
    </row>
    <row r="98" spans="1:15">
      <c r="A98" s="120" t="str">
        <f t="shared" si="7"/>
        <v>40064</v>
      </c>
      <c r="B98" s="121" t="str">
        <f t="shared" si="8"/>
        <v>4</v>
      </c>
      <c r="C98" s="122" t="str">
        <f t="shared" si="9"/>
        <v>nim0222</v>
      </c>
      <c r="D98" s="122" t="str">
        <f t="shared" si="10"/>
        <v>Home_box_nim_wonder woods02 (11)</v>
      </c>
      <c r="E98" s="122" t="str">
        <f t="shared" si="3"/>
        <v/>
      </c>
      <c r="F98" s="122" t="str">
        <f t="shared" si="4"/>
        <v/>
      </c>
      <c r="G98" s="122" t="str">
        <f t="shared" si="5"/>
        <v/>
      </c>
      <c r="H98" s="122" t="str">
        <f t="shared" si="6"/>
        <v/>
      </c>
      <c r="I98" s="121">
        <v>2</v>
      </c>
      <c r="J98" s="122" t="s">
        <v>267</v>
      </c>
      <c r="K98" s="122" t="s">
        <v>268</v>
      </c>
      <c r="L98" s="121">
        <v>40064</v>
      </c>
      <c r="M98" s="122" t="s">
        <v>269</v>
      </c>
      <c r="N98" s="122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26" t="s">
        <v>270</v>
      </c>
    </row>
    <row r="99" spans="1:15">
      <c r="A99" s="120" t="str">
        <f t="shared" si="7"/>
        <v>40065</v>
      </c>
      <c r="B99" s="121" t="str">
        <f t="shared" si="8"/>
        <v>4</v>
      </c>
      <c r="C99" s="122" t="str">
        <f t="shared" si="9"/>
        <v>nim0223</v>
      </c>
      <c r="D99" s="122" t="str">
        <f t="shared" si="10"/>
        <v>Home_box_nim_wonder woods01 (12)</v>
      </c>
      <c r="E99" s="122" t="str">
        <f t="shared" ref="E99:E160" si="12">MID(O99,FIND("Icon=""",O99)+6,FIND(""" StoryBg=",O99)-FIND("Icon=""",O99)-6)</f>
        <v/>
      </c>
      <c r="F99" s="122" t="str">
        <f t="shared" ref="F99:F160" si="13">MID(O99,FIND("StoryBg=""",O99)+9,FIND(""" AudioId=",O99)-FIND("StoryBg=""",O99)-9)</f>
        <v/>
      </c>
      <c r="G99" s="122" t="str">
        <f t="shared" ref="G99:G160" si="14">MID(O99,FIND("AudioId=""",O99)+9,FIND(""" Description=",O99)-FIND("AudioId=""",O99)-9)</f>
        <v/>
      </c>
      <c r="H99" s="122" t="str">
        <f t="shared" ref="H99:H160" si="15">MID(O99,FIND("Description=""",O99)+13,FIND("""/&gt;",O99)-FIND("Description=""",O99)-13)</f>
        <v/>
      </c>
      <c r="I99" s="121">
        <v>2</v>
      </c>
      <c r="J99" s="122" t="s">
        <v>271</v>
      </c>
      <c r="K99" s="122" t="s">
        <v>272</v>
      </c>
      <c r="L99" s="121">
        <v>40065</v>
      </c>
      <c r="M99" s="122" t="s">
        <v>273</v>
      </c>
      <c r="N99" s="122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26" t="s">
        <v>274</v>
      </c>
    </row>
    <row r="100" spans="1:15">
      <c r="A100" s="120" t="str">
        <f t="shared" ref="A100:A160" si="16">MID(O100,FIND("Item Id=""",O100,1)+9,5)</f>
        <v>40066</v>
      </c>
      <c r="B100" s="121" t="str">
        <f t="shared" ref="B100:B160" si="17">MID(O100,FIND("Type=""",O100,1)+6,1)</f>
        <v>4</v>
      </c>
      <c r="C100" s="122" t="str">
        <f t="shared" ref="C100:C160" si="18">MID(O100,FIND("Name=""",O100,1)+6,7)</f>
        <v>nim0224</v>
      </c>
      <c r="D100" s="122" t="str">
        <f t="shared" ref="D100:D160" si="19">MID(O100,FIND("getImage=""",O100)+10,FIND(""" Icon=",O100)-FIND("getImage=""",O100)-10)</f>
        <v>Home_box_nim_wonder woods02 (12)</v>
      </c>
      <c r="E100" s="122" t="str">
        <f t="shared" si="12"/>
        <v/>
      </c>
      <c r="F100" s="122" t="str">
        <f t="shared" si="13"/>
        <v/>
      </c>
      <c r="G100" s="122" t="str">
        <f t="shared" si="14"/>
        <v/>
      </c>
      <c r="H100" s="122" t="str">
        <f t="shared" si="15"/>
        <v/>
      </c>
      <c r="I100" s="121">
        <v>2</v>
      </c>
      <c r="J100" s="122" t="s">
        <v>275</v>
      </c>
      <c r="K100" s="122" t="s">
        <v>276</v>
      </c>
      <c r="L100" s="121">
        <v>40066</v>
      </c>
      <c r="M100" s="122" t="s">
        <v>277</v>
      </c>
      <c r="N100" s="122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26" t="s">
        <v>278</v>
      </c>
    </row>
    <row r="101" spans="1:15">
      <c r="A101" s="120" t="str">
        <f t="shared" si="16"/>
        <v>40067</v>
      </c>
      <c r="B101" s="121" t="str">
        <f t="shared" si="17"/>
        <v>4</v>
      </c>
      <c r="C101" s="122" t="str">
        <f t="shared" si="18"/>
        <v>nim0225</v>
      </c>
      <c r="D101" s="122" t="str">
        <f t="shared" si="19"/>
        <v>Home_box_nim_wonder woods01 (13)</v>
      </c>
      <c r="E101" s="122" t="str">
        <f t="shared" si="12"/>
        <v/>
      </c>
      <c r="F101" s="122" t="str">
        <f t="shared" si="13"/>
        <v/>
      </c>
      <c r="G101" s="122" t="str">
        <f t="shared" si="14"/>
        <v/>
      </c>
      <c r="H101" s="122" t="str">
        <f t="shared" si="15"/>
        <v/>
      </c>
      <c r="I101" s="121">
        <v>2</v>
      </c>
      <c r="J101" s="122" t="s">
        <v>279</v>
      </c>
      <c r="K101" s="122" t="s">
        <v>280</v>
      </c>
      <c r="L101" s="121">
        <v>40067</v>
      </c>
      <c r="M101" s="122" t="s">
        <v>281</v>
      </c>
      <c r="N101" s="122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26" t="s">
        <v>282</v>
      </c>
    </row>
    <row r="102" spans="1:15">
      <c r="A102" s="120" t="str">
        <f t="shared" si="16"/>
        <v>40068</v>
      </c>
      <c r="B102" s="121" t="str">
        <f t="shared" si="17"/>
        <v>4</v>
      </c>
      <c r="C102" s="122" t="str">
        <f t="shared" si="18"/>
        <v>nim0226</v>
      </c>
      <c r="D102" s="122" t="str">
        <f t="shared" si="19"/>
        <v>Home_box_nim_wonder woods02 (13)</v>
      </c>
      <c r="E102" s="122" t="str">
        <f t="shared" si="12"/>
        <v/>
      </c>
      <c r="F102" s="122" t="str">
        <f t="shared" si="13"/>
        <v/>
      </c>
      <c r="G102" s="122" t="str">
        <f t="shared" si="14"/>
        <v/>
      </c>
      <c r="H102" s="122" t="str">
        <f t="shared" si="15"/>
        <v/>
      </c>
      <c r="I102" s="121">
        <v>2</v>
      </c>
      <c r="J102" s="122" t="s">
        <v>283</v>
      </c>
      <c r="K102" s="122" t="s">
        <v>284</v>
      </c>
      <c r="L102" s="121">
        <v>40068</v>
      </c>
      <c r="M102" s="122" t="s">
        <v>285</v>
      </c>
      <c r="N102" s="122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26" t="s">
        <v>286</v>
      </c>
    </row>
    <row r="103" spans="1:15">
      <c r="A103" s="120" t="str">
        <f t="shared" si="16"/>
        <v>40069</v>
      </c>
      <c r="B103" s="121" t="str">
        <f t="shared" si="17"/>
        <v>4</v>
      </c>
      <c r="C103" s="122" t="str">
        <f t="shared" si="18"/>
        <v>nim0227</v>
      </c>
      <c r="D103" s="122" t="str">
        <f t="shared" si="19"/>
        <v>Home_box_nim_wonder woods01 (14)</v>
      </c>
      <c r="E103" s="122" t="str">
        <f t="shared" si="12"/>
        <v/>
      </c>
      <c r="F103" s="122" t="str">
        <f t="shared" si="13"/>
        <v/>
      </c>
      <c r="G103" s="122" t="str">
        <f t="shared" si="14"/>
        <v/>
      </c>
      <c r="H103" s="122" t="str">
        <f t="shared" si="15"/>
        <v/>
      </c>
      <c r="I103" s="121">
        <v>2</v>
      </c>
      <c r="J103" s="122" t="s">
        <v>287</v>
      </c>
      <c r="K103" s="122" t="s">
        <v>288</v>
      </c>
      <c r="L103" s="121">
        <v>40069</v>
      </c>
      <c r="M103" s="122" t="s">
        <v>289</v>
      </c>
      <c r="N103" s="122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26" t="s">
        <v>290</v>
      </c>
    </row>
    <row r="104" spans="1:15">
      <c r="A104" s="120" t="str">
        <f t="shared" si="16"/>
        <v>40070</v>
      </c>
      <c r="B104" s="121" t="str">
        <f t="shared" si="17"/>
        <v>4</v>
      </c>
      <c r="C104" s="122" t="str">
        <f t="shared" si="18"/>
        <v>nim0228</v>
      </c>
      <c r="D104" s="122" t="str">
        <f t="shared" si="19"/>
        <v>Home_box_nim_wonder woods02 (14)</v>
      </c>
      <c r="E104" s="122" t="str">
        <f t="shared" si="12"/>
        <v/>
      </c>
      <c r="F104" s="122" t="str">
        <f t="shared" si="13"/>
        <v/>
      </c>
      <c r="G104" s="122" t="str">
        <f t="shared" si="14"/>
        <v/>
      </c>
      <c r="H104" s="122" t="str">
        <f t="shared" si="15"/>
        <v/>
      </c>
      <c r="I104" s="121">
        <v>2</v>
      </c>
      <c r="J104" s="122" t="s">
        <v>291</v>
      </c>
      <c r="K104" s="122" t="s">
        <v>292</v>
      </c>
      <c r="L104" s="121">
        <v>40070</v>
      </c>
      <c r="M104" s="122" t="s">
        <v>293</v>
      </c>
      <c r="N104" s="122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26" t="s">
        <v>294</v>
      </c>
    </row>
    <row r="105" spans="1:15">
      <c r="A105" s="120" t="str">
        <f t="shared" si="16"/>
        <v>40071</v>
      </c>
      <c r="B105" s="121" t="str">
        <f t="shared" si="17"/>
        <v>4</v>
      </c>
      <c r="C105" s="122" t="str">
        <f t="shared" si="18"/>
        <v>nim0229</v>
      </c>
      <c r="D105" s="122" t="str">
        <f t="shared" si="19"/>
        <v>Home_box_nim_wonder woods01 (15)</v>
      </c>
      <c r="E105" s="122" t="str">
        <f t="shared" si="12"/>
        <v/>
      </c>
      <c r="F105" s="122" t="str">
        <f t="shared" si="13"/>
        <v/>
      </c>
      <c r="G105" s="122" t="str">
        <f t="shared" si="14"/>
        <v/>
      </c>
      <c r="H105" s="122" t="str">
        <f t="shared" si="15"/>
        <v/>
      </c>
      <c r="I105" s="121">
        <v>2</v>
      </c>
      <c r="J105" s="122" t="s">
        <v>295</v>
      </c>
      <c r="K105" s="122" t="s">
        <v>296</v>
      </c>
      <c r="L105" s="121">
        <v>40071</v>
      </c>
      <c r="M105" s="122" t="s">
        <v>297</v>
      </c>
      <c r="N105" s="122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26" t="s">
        <v>298</v>
      </c>
    </row>
    <row r="106" spans="1:15">
      <c r="A106" s="120" t="str">
        <f t="shared" si="16"/>
        <v>40072</v>
      </c>
      <c r="B106" s="121" t="str">
        <f t="shared" si="17"/>
        <v>4</v>
      </c>
      <c r="C106" s="122" t="str">
        <f t="shared" si="18"/>
        <v>nim0230</v>
      </c>
      <c r="D106" s="122" t="str">
        <f t="shared" si="19"/>
        <v>Home_box_nim_wonder woods02 (15)</v>
      </c>
      <c r="E106" s="122" t="str">
        <f t="shared" si="12"/>
        <v/>
      </c>
      <c r="F106" s="122" t="str">
        <f t="shared" si="13"/>
        <v/>
      </c>
      <c r="G106" s="122" t="str">
        <f t="shared" si="14"/>
        <v/>
      </c>
      <c r="H106" s="122" t="str">
        <f t="shared" si="15"/>
        <v/>
      </c>
      <c r="I106" s="121">
        <v>2</v>
      </c>
      <c r="J106" s="122" t="s">
        <v>299</v>
      </c>
      <c r="K106" s="122" t="s">
        <v>300</v>
      </c>
      <c r="L106" s="121">
        <v>40072</v>
      </c>
      <c r="M106" s="122" t="s">
        <v>301</v>
      </c>
      <c r="N106" s="122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26" t="s">
        <v>302</v>
      </c>
    </row>
    <row r="107" spans="1:15">
      <c r="A107" s="120" t="str">
        <f t="shared" si="16"/>
        <v>40073</v>
      </c>
      <c r="B107" s="121" t="str">
        <f t="shared" si="17"/>
        <v>4</v>
      </c>
      <c r="C107" s="122" t="str">
        <f t="shared" si="18"/>
        <v>nim0231</v>
      </c>
      <c r="D107" s="122" t="str">
        <f t="shared" si="19"/>
        <v>Home_box_nim_wonder woods01 (16)</v>
      </c>
      <c r="E107" s="122" t="str">
        <f t="shared" si="12"/>
        <v/>
      </c>
      <c r="F107" s="122" t="str">
        <f t="shared" si="13"/>
        <v/>
      </c>
      <c r="G107" s="122" t="str">
        <f t="shared" si="14"/>
        <v/>
      </c>
      <c r="H107" s="122" t="str">
        <f t="shared" si="15"/>
        <v/>
      </c>
      <c r="I107" s="121">
        <v>2</v>
      </c>
      <c r="J107" s="122" t="s">
        <v>303</v>
      </c>
      <c r="K107" s="122" t="s">
        <v>304</v>
      </c>
      <c r="L107" s="121">
        <v>40073</v>
      </c>
      <c r="M107" s="122" t="s">
        <v>305</v>
      </c>
      <c r="N107" s="122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26" t="s">
        <v>306</v>
      </c>
    </row>
    <row r="108" spans="1:15">
      <c r="A108" s="120" t="str">
        <f t="shared" si="16"/>
        <v>40074</v>
      </c>
      <c r="B108" s="121" t="str">
        <f t="shared" si="17"/>
        <v>4</v>
      </c>
      <c r="C108" s="122" t="str">
        <f t="shared" si="18"/>
        <v>nim0232</v>
      </c>
      <c r="D108" s="122" t="str">
        <f t="shared" si="19"/>
        <v>Home_box_nim_wonder woods02 (16)</v>
      </c>
      <c r="E108" s="122" t="str">
        <f t="shared" si="12"/>
        <v/>
      </c>
      <c r="F108" s="122" t="str">
        <f t="shared" si="13"/>
        <v/>
      </c>
      <c r="G108" s="122" t="str">
        <f t="shared" si="14"/>
        <v/>
      </c>
      <c r="H108" s="122" t="str">
        <f t="shared" si="15"/>
        <v/>
      </c>
      <c r="I108" s="121">
        <v>2</v>
      </c>
      <c r="J108" s="122" t="s">
        <v>307</v>
      </c>
      <c r="K108" s="122" t="s">
        <v>308</v>
      </c>
      <c r="L108" s="121">
        <v>40074</v>
      </c>
      <c r="M108" s="122" t="s">
        <v>309</v>
      </c>
      <c r="N108" s="122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26" t="s">
        <v>310</v>
      </c>
    </row>
    <row r="109" spans="1:15">
      <c r="A109" s="120" t="str">
        <f t="shared" si="16"/>
        <v>40075</v>
      </c>
      <c r="B109" s="121" t="str">
        <f t="shared" si="17"/>
        <v>4</v>
      </c>
      <c r="C109" s="122" t="str">
        <f t="shared" si="18"/>
        <v>nim0233</v>
      </c>
      <c r="D109" s="122" t="str">
        <f t="shared" si="19"/>
        <v>Home_box_nim_wonder woods01 (17)</v>
      </c>
      <c r="E109" s="122" t="str">
        <f t="shared" si="12"/>
        <v/>
      </c>
      <c r="F109" s="122" t="str">
        <f t="shared" si="13"/>
        <v/>
      </c>
      <c r="G109" s="122" t="str">
        <f t="shared" si="14"/>
        <v/>
      </c>
      <c r="H109" s="122" t="str">
        <f t="shared" si="15"/>
        <v/>
      </c>
      <c r="I109" s="121">
        <v>2</v>
      </c>
      <c r="J109" s="122" t="s">
        <v>311</v>
      </c>
      <c r="K109" s="122" t="s">
        <v>312</v>
      </c>
      <c r="L109" s="121">
        <v>40075</v>
      </c>
      <c r="M109" s="122" t="s">
        <v>313</v>
      </c>
      <c r="N109" s="122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26" t="s">
        <v>314</v>
      </c>
    </row>
    <row r="110" spans="1:15">
      <c r="A110" s="120" t="str">
        <f t="shared" si="16"/>
        <v>40076</v>
      </c>
      <c r="B110" s="121" t="str">
        <f t="shared" si="17"/>
        <v>4</v>
      </c>
      <c r="C110" s="122" t="str">
        <f t="shared" si="18"/>
        <v>nim0234</v>
      </c>
      <c r="D110" s="122" t="str">
        <f t="shared" si="19"/>
        <v>Home_box_nim_wonder woods02 (17)</v>
      </c>
      <c r="E110" s="122" t="str">
        <f t="shared" si="12"/>
        <v/>
      </c>
      <c r="F110" s="122" t="str">
        <f t="shared" si="13"/>
        <v/>
      </c>
      <c r="G110" s="122" t="str">
        <f t="shared" si="14"/>
        <v/>
      </c>
      <c r="H110" s="122" t="str">
        <f t="shared" si="15"/>
        <v/>
      </c>
      <c r="I110" s="121">
        <v>2</v>
      </c>
      <c r="J110" s="122" t="s">
        <v>315</v>
      </c>
      <c r="K110" s="122" t="s">
        <v>316</v>
      </c>
      <c r="L110" s="121">
        <v>40076</v>
      </c>
      <c r="M110" s="122" t="s">
        <v>317</v>
      </c>
      <c r="N110" s="122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26" t="s">
        <v>318</v>
      </c>
    </row>
    <row r="111" spans="1:15">
      <c r="A111" s="120" t="str">
        <f t="shared" si="16"/>
        <v>40077</v>
      </c>
      <c r="B111" s="121" t="str">
        <f t="shared" si="17"/>
        <v>4</v>
      </c>
      <c r="C111" s="122" t="str">
        <f t="shared" si="18"/>
        <v>nim0235</v>
      </c>
      <c r="D111" s="122" t="str">
        <f t="shared" si="19"/>
        <v>Home_box_nim_wonder woods01 (18)</v>
      </c>
      <c r="E111" s="122" t="str">
        <f t="shared" si="12"/>
        <v/>
      </c>
      <c r="F111" s="122" t="str">
        <f t="shared" si="13"/>
        <v/>
      </c>
      <c r="G111" s="122" t="str">
        <f t="shared" si="14"/>
        <v/>
      </c>
      <c r="H111" s="122" t="str">
        <f t="shared" si="15"/>
        <v/>
      </c>
      <c r="I111" s="121">
        <v>2</v>
      </c>
      <c r="J111" s="122" t="s">
        <v>319</v>
      </c>
      <c r="K111" s="122" t="s">
        <v>320</v>
      </c>
      <c r="L111" s="121">
        <v>40077</v>
      </c>
      <c r="M111" s="122" t="s">
        <v>321</v>
      </c>
      <c r="N111" s="122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26" t="s">
        <v>322</v>
      </c>
    </row>
    <row r="112" spans="1:15">
      <c r="A112" s="120" t="str">
        <f t="shared" si="16"/>
        <v>40078</v>
      </c>
      <c r="B112" s="121" t="str">
        <f t="shared" si="17"/>
        <v>4</v>
      </c>
      <c r="C112" s="122" t="str">
        <f t="shared" si="18"/>
        <v>nim0236</v>
      </c>
      <c r="D112" s="122" t="str">
        <f t="shared" si="19"/>
        <v>Home_box_nim_wonder woods02 (18)</v>
      </c>
      <c r="E112" s="122" t="str">
        <f t="shared" si="12"/>
        <v/>
      </c>
      <c r="F112" s="122" t="str">
        <f t="shared" si="13"/>
        <v/>
      </c>
      <c r="G112" s="122" t="str">
        <f t="shared" si="14"/>
        <v/>
      </c>
      <c r="H112" s="122" t="str">
        <f t="shared" si="15"/>
        <v/>
      </c>
      <c r="I112" s="121">
        <v>2</v>
      </c>
      <c r="J112" s="122" t="s">
        <v>323</v>
      </c>
      <c r="K112" s="122" t="s">
        <v>324</v>
      </c>
      <c r="L112" s="121">
        <v>40078</v>
      </c>
      <c r="M112" s="122" t="s">
        <v>325</v>
      </c>
      <c r="N112" s="122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26" t="s">
        <v>326</v>
      </c>
    </row>
    <row r="113" spans="1:15">
      <c r="A113" s="120" t="str">
        <f t="shared" si="16"/>
        <v>40079</v>
      </c>
      <c r="B113" s="121" t="str">
        <f t="shared" si="17"/>
        <v>4</v>
      </c>
      <c r="C113" s="122" t="str">
        <f t="shared" si="18"/>
        <v>nim0237</v>
      </c>
      <c r="D113" s="122" t="str">
        <f t="shared" si="19"/>
        <v>Home_box_nim_wonder woods01 (19)</v>
      </c>
      <c r="E113" s="122" t="str">
        <f t="shared" si="12"/>
        <v/>
      </c>
      <c r="F113" s="122" t="str">
        <f t="shared" si="13"/>
        <v/>
      </c>
      <c r="G113" s="122" t="str">
        <f t="shared" si="14"/>
        <v/>
      </c>
      <c r="H113" s="122" t="str">
        <f t="shared" si="15"/>
        <v/>
      </c>
      <c r="I113" s="121">
        <v>2</v>
      </c>
      <c r="J113" s="122" t="s">
        <v>327</v>
      </c>
      <c r="K113" s="122" t="s">
        <v>328</v>
      </c>
      <c r="L113" s="121">
        <v>40079</v>
      </c>
      <c r="M113" s="122" t="s">
        <v>329</v>
      </c>
      <c r="N113" s="122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26" t="s">
        <v>330</v>
      </c>
    </row>
    <row r="114" spans="1:15">
      <c r="A114" s="120" t="str">
        <f t="shared" si="16"/>
        <v>40080</v>
      </c>
      <c r="B114" s="121" t="str">
        <f t="shared" si="17"/>
        <v>4</v>
      </c>
      <c r="C114" s="122" t="str">
        <f t="shared" si="18"/>
        <v>nim0238</v>
      </c>
      <c r="D114" s="122" t="str">
        <f t="shared" si="19"/>
        <v>Home_box_nim_wonder woods02 (19)</v>
      </c>
      <c r="E114" s="122" t="str">
        <f t="shared" si="12"/>
        <v/>
      </c>
      <c r="F114" s="122" t="str">
        <f t="shared" si="13"/>
        <v/>
      </c>
      <c r="G114" s="122" t="str">
        <f t="shared" si="14"/>
        <v/>
      </c>
      <c r="H114" s="122" t="str">
        <f t="shared" si="15"/>
        <v/>
      </c>
      <c r="I114" s="121">
        <v>2</v>
      </c>
      <c r="J114" s="122" t="s">
        <v>331</v>
      </c>
      <c r="K114" s="122" t="s">
        <v>332</v>
      </c>
      <c r="L114" s="121">
        <v>40080</v>
      </c>
      <c r="M114" s="122" t="s">
        <v>333</v>
      </c>
      <c r="N114" s="122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26" t="s">
        <v>334</v>
      </c>
    </row>
    <row r="115" spans="1:15">
      <c r="A115" s="120" t="str">
        <f t="shared" si="16"/>
        <v>40081</v>
      </c>
      <c r="B115" s="121" t="str">
        <f t="shared" si="17"/>
        <v>4</v>
      </c>
      <c r="C115" s="122" t="str">
        <f t="shared" si="18"/>
        <v>nim0239</v>
      </c>
      <c r="D115" s="122" t="str">
        <f t="shared" si="19"/>
        <v>Home_box_nim_wonder woods01 (20)</v>
      </c>
      <c r="E115" s="122" t="str">
        <f t="shared" si="12"/>
        <v/>
      </c>
      <c r="F115" s="122" t="str">
        <f t="shared" si="13"/>
        <v/>
      </c>
      <c r="G115" s="122" t="str">
        <f t="shared" si="14"/>
        <v/>
      </c>
      <c r="H115" s="122" t="str">
        <f t="shared" si="15"/>
        <v/>
      </c>
      <c r="I115" s="121">
        <v>2</v>
      </c>
      <c r="J115" s="122" t="s">
        <v>335</v>
      </c>
      <c r="K115" s="122" t="s">
        <v>336</v>
      </c>
      <c r="L115" s="121">
        <v>40081</v>
      </c>
      <c r="M115" s="122" t="s">
        <v>337</v>
      </c>
      <c r="N115" s="122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26" t="s">
        <v>338</v>
      </c>
    </row>
    <row r="116" spans="1:15">
      <c r="A116" s="120" t="str">
        <f t="shared" si="16"/>
        <v>40082</v>
      </c>
      <c r="B116" s="121" t="str">
        <f t="shared" si="17"/>
        <v>4</v>
      </c>
      <c r="C116" s="122" t="str">
        <f t="shared" si="18"/>
        <v>nim0240</v>
      </c>
      <c r="D116" s="122" t="str">
        <f t="shared" si="19"/>
        <v>Home_box_nim_wonder woods02 (20)</v>
      </c>
      <c r="E116" s="122" t="str">
        <f t="shared" si="12"/>
        <v/>
      </c>
      <c r="F116" s="122" t="str">
        <f t="shared" si="13"/>
        <v/>
      </c>
      <c r="G116" s="122" t="str">
        <f t="shared" si="14"/>
        <v/>
      </c>
      <c r="H116" s="122" t="str">
        <f t="shared" si="15"/>
        <v/>
      </c>
      <c r="I116" s="121">
        <v>2</v>
      </c>
      <c r="J116" s="122" t="s">
        <v>339</v>
      </c>
      <c r="K116" s="122" t="s">
        <v>340</v>
      </c>
      <c r="L116" s="121">
        <v>40082</v>
      </c>
      <c r="M116" s="122" t="s">
        <v>341</v>
      </c>
      <c r="N116" s="122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26" t="s">
        <v>342</v>
      </c>
    </row>
    <row r="117" spans="1:15">
      <c r="A117" s="120" t="str">
        <f t="shared" si="16"/>
        <v>40083</v>
      </c>
      <c r="B117" s="121" t="str">
        <f t="shared" si="17"/>
        <v>4</v>
      </c>
      <c r="C117" s="122" t="str">
        <f t="shared" si="18"/>
        <v>nim0241</v>
      </c>
      <c r="D117" s="122" t="str">
        <f t="shared" si="19"/>
        <v>Home_box_nim_wonder woods01 (21)</v>
      </c>
      <c r="E117" s="122" t="str">
        <f t="shared" si="12"/>
        <v/>
      </c>
      <c r="F117" s="122" t="str">
        <f t="shared" si="13"/>
        <v/>
      </c>
      <c r="G117" s="122" t="str">
        <f t="shared" si="14"/>
        <v/>
      </c>
      <c r="H117" s="122" t="str">
        <f t="shared" si="15"/>
        <v/>
      </c>
      <c r="I117" s="121">
        <v>2</v>
      </c>
      <c r="J117" s="122" t="s">
        <v>343</v>
      </c>
      <c r="K117" s="122" t="s">
        <v>344</v>
      </c>
      <c r="L117" s="121">
        <v>40083</v>
      </c>
      <c r="M117" s="122" t="s">
        <v>345</v>
      </c>
      <c r="N117" s="122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26" t="s">
        <v>346</v>
      </c>
    </row>
    <row r="118" spans="1:15">
      <c r="A118" s="120" t="str">
        <f t="shared" si="16"/>
        <v>40084</v>
      </c>
      <c r="B118" s="121" t="str">
        <f t="shared" si="17"/>
        <v>4</v>
      </c>
      <c r="C118" s="122" t="str">
        <f t="shared" si="18"/>
        <v>nim0242</v>
      </c>
      <c r="D118" s="122" t="str">
        <f t="shared" si="19"/>
        <v>Home_box_nim_wonder woods02 (21)</v>
      </c>
      <c r="E118" s="122" t="str">
        <f t="shared" si="12"/>
        <v/>
      </c>
      <c r="F118" s="122" t="str">
        <f t="shared" si="13"/>
        <v/>
      </c>
      <c r="G118" s="122" t="str">
        <f t="shared" si="14"/>
        <v/>
      </c>
      <c r="H118" s="122" t="str">
        <f t="shared" si="15"/>
        <v/>
      </c>
      <c r="I118" s="121">
        <v>2</v>
      </c>
      <c r="J118" s="122" t="s">
        <v>347</v>
      </c>
      <c r="K118" s="122" t="s">
        <v>348</v>
      </c>
      <c r="L118" s="121">
        <v>40084</v>
      </c>
      <c r="M118" s="122" t="s">
        <v>349</v>
      </c>
      <c r="N118" s="122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26" t="s">
        <v>350</v>
      </c>
    </row>
    <row r="119" spans="1:15">
      <c r="A119" s="123" t="str">
        <f t="shared" si="16"/>
        <v>40085</v>
      </c>
      <c r="B119" s="124" t="str">
        <f t="shared" si="17"/>
        <v>4</v>
      </c>
      <c r="C119" s="125" t="str">
        <f t="shared" si="18"/>
        <v>nim0301</v>
      </c>
      <c r="D119" s="125" t="str">
        <f t="shared" si="19"/>
        <v>Home_box_nim_desert daze01 (1)</v>
      </c>
      <c r="E119" s="125" t="str">
        <f t="shared" si="12"/>
        <v/>
      </c>
      <c r="F119" s="125" t="str">
        <f t="shared" si="13"/>
        <v/>
      </c>
      <c r="G119" s="125" t="str">
        <f t="shared" si="14"/>
        <v/>
      </c>
      <c r="H119" s="125" t="str">
        <f t="shared" si="15"/>
        <v/>
      </c>
      <c r="I119" s="124">
        <v>3</v>
      </c>
      <c r="J119" s="125" t="s">
        <v>351</v>
      </c>
      <c r="K119" s="125" t="s">
        <v>352</v>
      </c>
      <c r="L119" s="124">
        <v>40085</v>
      </c>
      <c r="M119" s="125" t="s">
        <v>353</v>
      </c>
      <c r="N119" s="125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27" t="s">
        <v>354</v>
      </c>
    </row>
    <row r="120" spans="1:15">
      <c r="A120" s="123" t="str">
        <f t="shared" si="16"/>
        <v>40086</v>
      </c>
      <c r="B120" s="124" t="str">
        <f t="shared" si="17"/>
        <v>4</v>
      </c>
      <c r="C120" s="125" t="str">
        <f t="shared" si="18"/>
        <v>nim0302</v>
      </c>
      <c r="D120" s="125" t="str">
        <f t="shared" si="19"/>
        <v>Home_box_nim_desert daze02 (1)</v>
      </c>
      <c r="E120" s="125" t="str">
        <f t="shared" si="12"/>
        <v/>
      </c>
      <c r="F120" s="125" t="str">
        <f t="shared" si="13"/>
        <v/>
      </c>
      <c r="G120" s="125" t="str">
        <f t="shared" si="14"/>
        <v/>
      </c>
      <c r="H120" s="125" t="str">
        <f t="shared" si="15"/>
        <v/>
      </c>
      <c r="I120" s="124">
        <v>3</v>
      </c>
      <c r="J120" s="125" t="s">
        <v>355</v>
      </c>
      <c r="K120" s="125" t="s">
        <v>356</v>
      </c>
      <c r="L120" s="124">
        <v>40086</v>
      </c>
      <c r="M120" s="125" t="s">
        <v>357</v>
      </c>
      <c r="N120" s="125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27" t="s">
        <v>358</v>
      </c>
    </row>
    <row r="121" spans="1:15">
      <c r="A121" s="123" t="str">
        <f t="shared" si="16"/>
        <v>40087</v>
      </c>
      <c r="B121" s="124" t="str">
        <f t="shared" si="17"/>
        <v>4</v>
      </c>
      <c r="C121" s="125" t="str">
        <f t="shared" si="18"/>
        <v>nim0303</v>
      </c>
      <c r="D121" s="125" t="str">
        <f t="shared" si="19"/>
        <v>Home_box_nim_desert daze01 (2)</v>
      </c>
      <c r="E121" s="125" t="str">
        <f t="shared" si="12"/>
        <v/>
      </c>
      <c r="F121" s="125" t="str">
        <f t="shared" si="13"/>
        <v/>
      </c>
      <c r="G121" s="125" t="str">
        <f t="shared" si="14"/>
        <v/>
      </c>
      <c r="H121" s="125" t="str">
        <f t="shared" si="15"/>
        <v/>
      </c>
      <c r="I121" s="124">
        <v>3</v>
      </c>
      <c r="J121" s="125" t="s">
        <v>359</v>
      </c>
      <c r="K121" s="125" t="s">
        <v>360</v>
      </c>
      <c r="L121" s="124">
        <v>40087</v>
      </c>
      <c r="M121" s="125" t="s">
        <v>361</v>
      </c>
      <c r="N121" s="125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27" t="s">
        <v>362</v>
      </c>
    </row>
    <row r="122" spans="1:15">
      <c r="A122" s="123" t="str">
        <f t="shared" si="16"/>
        <v>40088</v>
      </c>
      <c r="B122" s="124" t="str">
        <f t="shared" si="17"/>
        <v>4</v>
      </c>
      <c r="C122" s="125" t="str">
        <f t="shared" si="18"/>
        <v>nim0304</v>
      </c>
      <c r="D122" s="125" t="str">
        <f t="shared" si="19"/>
        <v>Home_box_nim_desert daze02 (2)</v>
      </c>
      <c r="E122" s="125" t="str">
        <f t="shared" si="12"/>
        <v/>
      </c>
      <c r="F122" s="125" t="str">
        <f t="shared" si="13"/>
        <v/>
      </c>
      <c r="G122" s="125" t="str">
        <f t="shared" si="14"/>
        <v/>
      </c>
      <c r="H122" s="125" t="str">
        <f t="shared" si="15"/>
        <v/>
      </c>
      <c r="I122" s="124">
        <v>3</v>
      </c>
      <c r="J122" s="125" t="s">
        <v>363</v>
      </c>
      <c r="K122" s="125" t="s">
        <v>364</v>
      </c>
      <c r="L122" s="124">
        <v>40088</v>
      </c>
      <c r="M122" s="125" t="s">
        <v>365</v>
      </c>
      <c r="N122" s="125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27" t="s">
        <v>366</v>
      </c>
    </row>
    <row r="123" spans="1:15">
      <c r="A123" s="123" t="str">
        <f t="shared" si="16"/>
        <v>40089</v>
      </c>
      <c r="B123" s="124" t="str">
        <f t="shared" si="17"/>
        <v>4</v>
      </c>
      <c r="C123" s="125" t="str">
        <f t="shared" si="18"/>
        <v>nim0305</v>
      </c>
      <c r="D123" s="125" t="str">
        <f t="shared" si="19"/>
        <v>Home_box_nim_desert daze01 (3)</v>
      </c>
      <c r="E123" s="125" t="str">
        <f t="shared" si="12"/>
        <v/>
      </c>
      <c r="F123" s="125" t="str">
        <f t="shared" si="13"/>
        <v/>
      </c>
      <c r="G123" s="125" t="str">
        <f t="shared" si="14"/>
        <v/>
      </c>
      <c r="H123" s="125" t="str">
        <f t="shared" si="15"/>
        <v/>
      </c>
      <c r="I123" s="124">
        <v>3</v>
      </c>
      <c r="J123" s="125" t="s">
        <v>367</v>
      </c>
      <c r="K123" s="125" t="s">
        <v>368</v>
      </c>
      <c r="L123" s="124">
        <v>40089</v>
      </c>
      <c r="M123" s="125" t="s">
        <v>369</v>
      </c>
      <c r="N123" s="125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27" t="s">
        <v>370</v>
      </c>
    </row>
    <row r="124" spans="1:15">
      <c r="A124" s="123" t="str">
        <f t="shared" si="16"/>
        <v>40090</v>
      </c>
      <c r="B124" s="124" t="str">
        <f t="shared" si="17"/>
        <v>4</v>
      </c>
      <c r="C124" s="125" t="str">
        <f t="shared" si="18"/>
        <v>nim0306</v>
      </c>
      <c r="D124" s="125" t="str">
        <f t="shared" si="19"/>
        <v>Home_box_nim_desert daze02 (3)</v>
      </c>
      <c r="E124" s="125" t="str">
        <f t="shared" si="12"/>
        <v/>
      </c>
      <c r="F124" s="125" t="str">
        <f t="shared" si="13"/>
        <v/>
      </c>
      <c r="G124" s="125" t="str">
        <f t="shared" si="14"/>
        <v/>
      </c>
      <c r="H124" s="125" t="str">
        <f t="shared" si="15"/>
        <v/>
      </c>
      <c r="I124" s="124">
        <v>3</v>
      </c>
      <c r="J124" s="125" t="s">
        <v>371</v>
      </c>
      <c r="K124" s="125" t="s">
        <v>372</v>
      </c>
      <c r="L124" s="124">
        <v>40090</v>
      </c>
      <c r="M124" s="125" t="s">
        <v>373</v>
      </c>
      <c r="N124" s="125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27" t="s">
        <v>374</v>
      </c>
    </row>
    <row r="125" spans="1:15">
      <c r="A125" s="123" t="str">
        <f t="shared" si="16"/>
        <v>40091</v>
      </c>
      <c r="B125" s="124" t="str">
        <f t="shared" si="17"/>
        <v>4</v>
      </c>
      <c r="C125" s="125" t="str">
        <f t="shared" si="18"/>
        <v>nim0307</v>
      </c>
      <c r="D125" s="125" t="str">
        <f t="shared" si="19"/>
        <v>Home_box_nim_desert daze01 (4)</v>
      </c>
      <c r="E125" s="125" t="str">
        <f t="shared" si="12"/>
        <v/>
      </c>
      <c r="F125" s="125" t="str">
        <f t="shared" si="13"/>
        <v/>
      </c>
      <c r="G125" s="125" t="str">
        <f t="shared" si="14"/>
        <v/>
      </c>
      <c r="H125" s="125" t="str">
        <f t="shared" si="15"/>
        <v/>
      </c>
      <c r="I125" s="124">
        <v>3</v>
      </c>
      <c r="J125" s="125" t="s">
        <v>375</v>
      </c>
      <c r="K125" s="125" t="s">
        <v>376</v>
      </c>
      <c r="L125" s="124">
        <v>40091</v>
      </c>
      <c r="M125" s="125" t="s">
        <v>377</v>
      </c>
      <c r="N125" s="125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27" t="s">
        <v>378</v>
      </c>
    </row>
    <row r="126" spans="1:15">
      <c r="A126" s="123" t="str">
        <f t="shared" si="16"/>
        <v>40092</v>
      </c>
      <c r="B126" s="124" t="str">
        <f t="shared" si="17"/>
        <v>4</v>
      </c>
      <c r="C126" s="125" t="str">
        <f t="shared" si="18"/>
        <v>nim0308</v>
      </c>
      <c r="D126" s="125" t="str">
        <f t="shared" si="19"/>
        <v>Home_box_nim_desert daze02 (4)</v>
      </c>
      <c r="E126" s="125" t="str">
        <f t="shared" si="12"/>
        <v/>
      </c>
      <c r="F126" s="125" t="str">
        <f t="shared" si="13"/>
        <v/>
      </c>
      <c r="G126" s="125" t="str">
        <f t="shared" si="14"/>
        <v/>
      </c>
      <c r="H126" s="125" t="str">
        <f t="shared" si="15"/>
        <v/>
      </c>
      <c r="I126" s="124">
        <v>3</v>
      </c>
      <c r="J126" s="125" t="s">
        <v>379</v>
      </c>
      <c r="K126" s="125" t="s">
        <v>380</v>
      </c>
      <c r="L126" s="124">
        <v>40092</v>
      </c>
      <c r="M126" s="125" t="s">
        <v>381</v>
      </c>
      <c r="N126" s="125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27" t="s">
        <v>382</v>
      </c>
    </row>
    <row r="127" spans="1:15">
      <c r="A127" s="123" t="str">
        <f t="shared" si="16"/>
        <v>40093</v>
      </c>
      <c r="B127" s="124" t="str">
        <f t="shared" si="17"/>
        <v>4</v>
      </c>
      <c r="C127" s="125" t="str">
        <f t="shared" si="18"/>
        <v>nim0309</v>
      </c>
      <c r="D127" s="125" t="str">
        <f t="shared" si="19"/>
        <v>Home_box_nim_desert daze01 (5)</v>
      </c>
      <c r="E127" s="125" t="str">
        <f t="shared" si="12"/>
        <v/>
      </c>
      <c r="F127" s="125" t="str">
        <f t="shared" si="13"/>
        <v/>
      </c>
      <c r="G127" s="125" t="str">
        <f t="shared" si="14"/>
        <v/>
      </c>
      <c r="H127" s="125" t="str">
        <f t="shared" si="15"/>
        <v/>
      </c>
      <c r="I127" s="124">
        <v>3</v>
      </c>
      <c r="J127" s="125" t="s">
        <v>383</v>
      </c>
      <c r="K127" s="125" t="s">
        <v>384</v>
      </c>
      <c r="L127" s="124">
        <v>40093</v>
      </c>
      <c r="M127" s="125" t="s">
        <v>385</v>
      </c>
      <c r="N127" s="125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27" t="s">
        <v>386</v>
      </c>
    </row>
    <row r="128" spans="1:15">
      <c r="A128" s="123" t="str">
        <f t="shared" si="16"/>
        <v>40094</v>
      </c>
      <c r="B128" s="124" t="str">
        <f t="shared" si="17"/>
        <v>4</v>
      </c>
      <c r="C128" s="125" t="str">
        <f t="shared" si="18"/>
        <v>nim0310</v>
      </c>
      <c r="D128" s="125" t="str">
        <f t="shared" si="19"/>
        <v>Home_box_nim_desert daze02 (5)</v>
      </c>
      <c r="E128" s="125" t="str">
        <f t="shared" si="12"/>
        <v/>
      </c>
      <c r="F128" s="125" t="str">
        <f t="shared" si="13"/>
        <v/>
      </c>
      <c r="G128" s="125" t="str">
        <f t="shared" si="14"/>
        <v/>
      </c>
      <c r="H128" s="125" t="str">
        <f t="shared" si="15"/>
        <v/>
      </c>
      <c r="I128" s="124">
        <v>3</v>
      </c>
      <c r="J128" s="125" t="s">
        <v>387</v>
      </c>
      <c r="K128" s="125" t="s">
        <v>388</v>
      </c>
      <c r="L128" s="124">
        <v>40094</v>
      </c>
      <c r="M128" s="125" t="s">
        <v>389</v>
      </c>
      <c r="N128" s="125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27" t="s">
        <v>390</v>
      </c>
    </row>
    <row r="129" spans="1:15">
      <c r="A129" s="123" t="str">
        <f t="shared" si="16"/>
        <v>40095</v>
      </c>
      <c r="B129" s="124" t="str">
        <f t="shared" si="17"/>
        <v>4</v>
      </c>
      <c r="C129" s="125" t="str">
        <f t="shared" si="18"/>
        <v>nim0311</v>
      </c>
      <c r="D129" s="125" t="str">
        <f t="shared" si="19"/>
        <v>Home_box_nim_desert daze01 (6)</v>
      </c>
      <c r="E129" s="125" t="str">
        <f t="shared" si="12"/>
        <v/>
      </c>
      <c r="F129" s="125" t="str">
        <f t="shared" si="13"/>
        <v/>
      </c>
      <c r="G129" s="125" t="str">
        <f t="shared" si="14"/>
        <v/>
      </c>
      <c r="H129" s="125" t="str">
        <f t="shared" si="15"/>
        <v/>
      </c>
      <c r="I129" s="124">
        <v>3</v>
      </c>
      <c r="J129" s="125" t="s">
        <v>391</v>
      </c>
      <c r="K129" s="125" t="s">
        <v>392</v>
      </c>
      <c r="L129" s="124">
        <v>40095</v>
      </c>
      <c r="M129" s="125" t="s">
        <v>393</v>
      </c>
      <c r="N129" s="125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27" t="s">
        <v>394</v>
      </c>
    </row>
    <row r="130" spans="1:15">
      <c r="A130" s="123" t="str">
        <f t="shared" si="16"/>
        <v>40096</v>
      </c>
      <c r="B130" s="124" t="str">
        <f t="shared" si="17"/>
        <v>4</v>
      </c>
      <c r="C130" s="125" t="str">
        <f t="shared" si="18"/>
        <v>nim0312</v>
      </c>
      <c r="D130" s="125" t="str">
        <f t="shared" si="19"/>
        <v>Home_box_nim_desert daze02 (6)</v>
      </c>
      <c r="E130" s="125" t="str">
        <f t="shared" si="12"/>
        <v/>
      </c>
      <c r="F130" s="125" t="str">
        <f t="shared" si="13"/>
        <v/>
      </c>
      <c r="G130" s="125" t="str">
        <f t="shared" si="14"/>
        <v/>
      </c>
      <c r="H130" s="125" t="str">
        <f t="shared" si="15"/>
        <v/>
      </c>
      <c r="I130" s="124">
        <v>3</v>
      </c>
      <c r="J130" s="125" t="s">
        <v>395</v>
      </c>
      <c r="K130" s="125" t="s">
        <v>396</v>
      </c>
      <c r="L130" s="124">
        <v>40096</v>
      </c>
      <c r="M130" s="125" t="s">
        <v>397</v>
      </c>
      <c r="N130" s="125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27" t="s">
        <v>398</v>
      </c>
    </row>
    <row r="131" spans="1:15">
      <c r="A131" s="123" t="str">
        <f t="shared" si="16"/>
        <v>40097</v>
      </c>
      <c r="B131" s="124" t="str">
        <f t="shared" si="17"/>
        <v>4</v>
      </c>
      <c r="C131" s="125" t="str">
        <f t="shared" si="18"/>
        <v>nim0313</v>
      </c>
      <c r="D131" s="125" t="str">
        <f t="shared" si="19"/>
        <v>Home_box_nim_desert daze01 (7)</v>
      </c>
      <c r="E131" s="125" t="str">
        <f t="shared" si="12"/>
        <v/>
      </c>
      <c r="F131" s="125" t="str">
        <f t="shared" si="13"/>
        <v/>
      </c>
      <c r="G131" s="125" t="str">
        <f t="shared" si="14"/>
        <v/>
      </c>
      <c r="H131" s="125" t="str">
        <f t="shared" si="15"/>
        <v/>
      </c>
      <c r="I131" s="124">
        <v>3</v>
      </c>
      <c r="J131" s="125" t="s">
        <v>399</v>
      </c>
      <c r="K131" s="125" t="s">
        <v>400</v>
      </c>
      <c r="L131" s="124">
        <v>40097</v>
      </c>
      <c r="M131" s="125" t="s">
        <v>401</v>
      </c>
      <c r="N131" s="125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27" t="s">
        <v>402</v>
      </c>
    </row>
    <row r="132" spans="1:15">
      <c r="A132" s="123" t="str">
        <f t="shared" si="16"/>
        <v>40098</v>
      </c>
      <c r="B132" s="124" t="str">
        <f t="shared" si="17"/>
        <v>4</v>
      </c>
      <c r="C132" s="125" t="str">
        <f t="shared" si="18"/>
        <v>nim0314</v>
      </c>
      <c r="D132" s="125" t="str">
        <f t="shared" si="19"/>
        <v>Home_box_nim_desert daze02 (7)</v>
      </c>
      <c r="E132" s="125" t="str">
        <f t="shared" si="12"/>
        <v/>
      </c>
      <c r="F132" s="125" t="str">
        <f t="shared" si="13"/>
        <v/>
      </c>
      <c r="G132" s="125" t="str">
        <f t="shared" si="14"/>
        <v/>
      </c>
      <c r="H132" s="125" t="str">
        <f t="shared" si="15"/>
        <v/>
      </c>
      <c r="I132" s="124">
        <v>3</v>
      </c>
      <c r="J132" s="125" t="s">
        <v>403</v>
      </c>
      <c r="K132" s="125" t="s">
        <v>404</v>
      </c>
      <c r="L132" s="124">
        <v>40098</v>
      </c>
      <c r="M132" s="125" t="s">
        <v>405</v>
      </c>
      <c r="N132" s="125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27" t="s">
        <v>406</v>
      </c>
    </row>
    <row r="133" spans="1:15">
      <c r="A133" s="123" t="str">
        <f t="shared" si="16"/>
        <v>40099</v>
      </c>
      <c r="B133" s="124" t="str">
        <f t="shared" si="17"/>
        <v>4</v>
      </c>
      <c r="C133" s="125" t="str">
        <f t="shared" si="18"/>
        <v>nim0315</v>
      </c>
      <c r="D133" s="125" t="str">
        <f t="shared" si="19"/>
        <v>Home_box_nim_desert daze01 (8)</v>
      </c>
      <c r="E133" s="125" t="str">
        <f t="shared" si="12"/>
        <v/>
      </c>
      <c r="F133" s="125" t="str">
        <f t="shared" si="13"/>
        <v/>
      </c>
      <c r="G133" s="125" t="str">
        <f t="shared" si="14"/>
        <v/>
      </c>
      <c r="H133" s="125" t="str">
        <f t="shared" si="15"/>
        <v/>
      </c>
      <c r="I133" s="124">
        <v>3</v>
      </c>
      <c r="J133" s="125" t="s">
        <v>407</v>
      </c>
      <c r="K133" s="125" t="s">
        <v>408</v>
      </c>
      <c r="L133" s="124">
        <v>40099</v>
      </c>
      <c r="M133" s="125" t="s">
        <v>409</v>
      </c>
      <c r="N133" s="125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27" t="s">
        <v>410</v>
      </c>
    </row>
    <row r="134" spans="1:15">
      <c r="A134" s="123" t="str">
        <f t="shared" si="16"/>
        <v>40100</v>
      </c>
      <c r="B134" s="124" t="str">
        <f t="shared" si="17"/>
        <v>4</v>
      </c>
      <c r="C134" s="125" t="str">
        <f t="shared" si="18"/>
        <v>nim0316</v>
      </c>
      <c r="D134" s="125" t="str">
        <f t="shared" si="19"/>
        <v>Home_box_nim_desert daze02 (8)</v>
      </c>
      <c r="E134" s="125" t="str">
        <f t="shared" si="12"/>
        <v/>
      </c>
      <c r="F134" s="125" t="str">
        <f t="shared" si="13"/>
        <v/>
      </c>
      <c r="G134" s="125" t="str">
        <f t="shared" si="14"/>
        <v/>
      </c>
      <c r="H134" s="125" t="str">
        <f t="shared" si="15"/>
        <v/>
      </c>
      <c r="I134" s="124">
        <v>3</v>
      </c>
      <c r="J134" s="125" t="s">
        <v>411</v>
      </c>
      <c r="K134" s="125" t="s">
        <v>412</v>
      </c>
      <c r="L134" s="124">
        <v>40100</v>
      </c>
      <c r="M134" s="125" t="s">
        <v>413</v>
      </c>
      <c r="N134" s="125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27" t="s">
        <v>414</v>
      </c>
    </row>
    <row r="135" spans="1:15">
      <c r="A135" s="123" t="str">
        <f t="shared" si="16"/>
        <v>40101</v>
      </c>
      <c r="B135" s="124" t="str">
        <f t="shared" si="17"/>
        <v>4</v>
      </c>
      <c r="C135" s="125" t="str">
        <f t="shared" si="18"/>
        <v>nim0317</v>
      </c>
      <c r="D135" s="125" t="str">
        <f t="shared" si="19"/>
        <v>Home_box_nim_desert daze01 (9)</v>
      </c>
      <c r="E135" s="125" t="str">
        <f t="shared" si="12"/>
        <v/>
      </c>
      <c r="F135" s="125" t="str">
        <f t="shared" si="13"/>
        <v/>
      </c>
      <c r="G135" s="125" t="str">
        <f t="shared" si="14"/>
        <v/>
      </c>
      <c r="H135" s="125" t="str">
        <f t="shared" si="15"/>
        <v/>
      </c>
      <c r="I135" s="124">
        <v>3</v>
      </c>
      <c r="J135" s="125" t="s">
        <v>415</v>
      </c>
      <c r="K135" s="125" t="s">
        <v>416</v>
      </c>
      <c r="L135" s="124">
        <v>40101</v>
      </c>
      <c r="M135" s="125" t="s">
        <v>417</v>
      </c>
      <c r="N135" s="125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27" t="s">
        <v>418</v>
      </c>
    </row>
    <row r="136" spans="1:15">
      <c r="A136" s="123" t="str">
        <f t="shared" si="16"/>
        <v>40102</v>
      </c>
      <c r="B136" s="124" t="str">
        <f t="shared" si="17"/>
        <v>4</v>
      </c>
      <c r="C136" s="125" t="str">
        <f t="shared" si="18"/>
        <v>nim0318</v>
      </c>
      <c r="D136" s="125" t="str">
        <f t="shared" si="19"/>
        <v>Home_box_nim_desert daze02 (9)</v>
      </c>
      <c r="E136" s="125" t="str">
        <f t="shared" si="12"/>
        <v/>
      </c>
      <c r="F136" s="125" t="str">
        <f t="shared" si="13"/>
        <v/>
      </c>
      <c r="G136" s="125" t="str">
        <f t="shared" si="14"/>
        <v/>
      </c>
      <c r="H136" s="125" t="str">
        <f t="shared" si="15"/>
        <v/>
      </c>
      <c r="I136" s="124">
        <v>3</v>
      </c>
      <c r="J136" s="125" t="s">
        <v>419</v>
      </c>
      <c r="K136" s="125" t="s">
        <v>420</v>
      </c>
      <c r="L136" s="124">
        <v>40102</v>
      </c>
      <c r="M136" s="125" t="s">
        <v>421</v>
      </c>
      <c r="N136" s="125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27" t="s">
        <v>422</v>
      </c>
    </row>
    <row r="137" spans="1:15">
      <c r="A137" s="123" t="str">
        <f t="shared" si="16"/>
        <v>40103</v>
      </c>
      <c r="B137" s="124" t="str">
        <f t="shared" si="17"/>
        <v>4</v>
      </c>
      <c r="C137" s="125" t="str">
        <f t="shared" si="18"/>
        <v>nim0319</v>
      </c>
      <c r="D137" s="125" t="str">
        <f t="shared" si="19"/>
        <v>Home_box_nim_desert daze01 (10)</v>
      </c>
      <c r="E137" s="125" t="str">
        <f t="shared" si="12"/>
        <v/>
      </c>
      <c r="F137" s="125" t="str">
        <f t="shared" si="13"/>
        <v/>
      </c>
      <c r="G137" s="125" t="str">
        <f t="shared" si="14"/>
        <v/>
      </c>
      <c r="H137" s="125" t="str">
        <f t="shared" si="15"/>
        <v/>
      </c>
      <c r="I137" s="124">
        <v>3</v>
      </c>
      <c r="J137" s="125" t="s">
        <v>423</v>
      </c>
      <c r="K137" s="125" t="s">
        <v>424</v>
      </c>
      <c r="L137" s="124">
        <v>40103</v>
      </c>
      <c r="M137" s="125" t="s">
        <v>425</v>
      </c>
      <c r="N137" s="125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27" t="s">
        <v>426</v>
      </c>
    </row>
    <row r="138" spans="1:15">
      <c r="A138" s="123" t="str">
        <f t="shared" si="16"/>
        <v>40104</v>
      </c>
      <c r="B138" s="124" t="str">
        <f t="shared" si="17"/>
        <v>4</v>
      </c>
      <c r="C138" s="125" t="str">
        <f t="shared" si="18"/>
        <v>nim0320</v>
      </c>
      <c r="D138" s="125" t="str">
        <f t="shared" si="19"/>
        <v>Home_box_nim_desert daze02 (10)</v>
      </c>
      <c r="E138" s="125" t="str">
        <f t="shared" si="12"/>
        <v/>
      </c>
      <c r="F138" s="125" t="str">
        <f t="shared" si="13"/>
        <v/>
      </c>
      <c r="G138" s="125" t="str">
        <f t="shared" si="14"/>
        <v/>
      </c>
      <c r="H138" s="125" t="str">
        <f t="shared" si="15"/>
        <v/>
      </c>
      <c r="I138" s="124">
        <v>3</v>
      </c>
      <c r="J138" s="125" t="s">
        <v>427</v>
      </c>
      <c r="K138" s="125" t="s">
        <v>428</v>
      </c>
      <c r="L138" s="124">
        <v>40104</v>
      </c>
      <c r="M138" s="125" t="s">
        <v>429</v>
      </c>
      <c r="N138" s="125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27" t="s">
        <v>430</v>
      </c>
    </row>
    <row r="139" spans="1:15">
      <c r="A139" s="123" t="str">
        <f t="shared" si="16"/>
        <v>40105</v>
      </c>
      <c r="B139" s="124" t="str">
        <f t="shared" si="17"/>
        <v>4</v>
      </c>
      <c r="C139" s="125" t="str">
        <f t="shared" si="18"/>
        <v>nim0321</v>
      </c>
      <c r="D139" s="125" t="str">
        <f t="shared" si="19"/>
        <v>Home_box_nim_desert daze01 (11)</v>
      </c>
      <c r="E139" s="125" t="str">
        <f t="shared" si="12"/>
        <v/>
      </c>
      <c r="F139" s="125" t="str">
        <f t="shared" si="13"/>
        <v/>
      </c>
      <c r="G139" s="125" t="str">
        <f t="shared" si="14"/>
        <v/>
      </c>
      <c r="H139" s="125" t="str">
        <f t="shared" si="15"/>
        <v/>
      </c>
      <c r="I139" s="124">
        <v>3</v>
      </c>
      <c r="J139" s="125" t="s">
        <v>431</v>
      </c>
      <c r="K139" s="125" t="s">
        <v>432</v>
      </c>
      <c r="L139" s="124">
        <v>40105</v>
      </c>
      <c r="M139" s="125" t="s">
        <v>433</v>
      </c>
      <c r="N139" s="125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27" t="s">
        <v>434</v>
      </c>
    </row>
    <row r="140" spans="1:15">
      <c r="A140" s="123" t="str">
        <f t="shared" si="16"/>
        <v>40106</v>
      </c>
      <c r="B140" s="124" t="str">
        <f t="shared" si="17"/>
        <v>4</v>
      </c>
      <c r="C140" s="125" t="str">
        <f t="shared" si="18"/>
        <v>nim0322</v>
      </c>
      <c r="D140" s="125" t="str">
        <f t="shared" si="19"/>
        <v>Home_box_nim_desert daze02 (11)</v>
      </c>
      <c r="E140" s="125" t="str">
        <f t="shared" si="12"/>
        <v/>
      </c>
      <c r="F140" s="125" t="str">
        <f t="shared" si="13"/>
        <v/>
      </c>
      <c r="G140" s="125" t="str">
        <f t="shared" si="14"/>
        <v/>
      </c>
      <c r="H140" s="125" t="str">
        <f t="shared" si="15"/>
        <v/>
      </c>
      <c r="I140" s="124">
        <v>3</v>
      </c>
      <c r="J140" s="125" t="s">
        <v>435</v>
      </c>
      <c r="K140" s="125" t="s">
        <v>436</v>
      </c>
      <c r="L140" s="124">
        <v>40106</v>
      </c>
      <c r="M140" s="125" t="s">
        <v>437</v>
      </c>
      <c r="N140" s="125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27" t="s">
        <v>438</v>
      </c>
    </row>
    <row r="141" spans="1:15">
      <c r="A141" s="123" t="str">
        <f t="shared" si="16"/>
        <v>40107</v>
      </c>
      <c r="B141" s="124" t="str">
        <f t="shared" si="17"/>
        <v>4</v>
      </c>
      <c r="C141" s="125" t="str">
        <f t="shared" si="18"/>
        <v>nim0323</v>
      </c>
      <c r="D141" s="125" t="str">
        <f t="shared" si="19"/>
        <v>Home_box_nim_desert daze01 (12)</v>
      </c>
      <c r="E141" s="125" t="str">
        <f t="shared" si="12"/>
        <v/>
      </c>
      <c r="F141" s="125" t="str">
        <f t="shared" si="13"/>
        <v/>
      </c>
      <c r="G141" s="125" t="str">
        <f t="shared" si="14"/>
        <v/>
      </c>
      <c r="H141" s="125" t="str">
        <f t="shared" si="15"/>
        <v/>
      </c>
      <c r="I141" s="124">
        <v>3</v>
      </c>
      <c r="J141" s="125" t="s">
        <v>439</v>
      </c>
      <c r="K141" s="125" t="s">
        <v>440</v>
      </c>
      <c r="L141" s="124">
        <v>40107</v>
      </c>
      <c r="M141" s="125" t="s">
        <v>441</v>
      </c>
      <c r="N141" s="125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27" t="s">
        <v>442</v>
      </c>
    </row>
    <row r="142" spans="1:15">
      <c r="A142" s="123" t="str">
        <f t="shared" si="16"/>
        <v>40108</v>
      </c>
      <c r="B142" s="124" t="str">
        <f t="shared" si="17"/>
        <v>4</v>
      </c>
      <c r="C142" s="125" t="str">
        <f t="shared" si="18"/>
        <v>nim0324</v>
      </c>
      <c r="D142" s="125" t="str">
        <f t="shared" si="19"/>
        <v>Home_box_nim_desert daze02 (12)</v>
      </c>
      <c r="E142" s="125" t="str">
        <f t="shared" si="12"/>
        <v/>
      </c>
      <c r="F142" s="125" t="str">
        <f t="shared" si="13"/>
        <v/>
      </c>
      <c r="G142" s="125" t="str">
        <f t="shared" si="14"/>
        <v/>
      </c>
      <c r="H142" s="125" t="str">
        <f t="shared" si="15"/>
        <v/>
      </c>
      <c r="I142" s="124">
        <v>3</v>
      </c>
      <c r="J142" s="125" t="s">
        <v>443</v>
      </c>
      <c r="K142" s="125" t="s">
        <v>444</v>
      </c>
      <c r="L142" s="124">
        <v>40108</v>
      </c>
      <c r="M142" s="125" t="s">
        <v>445</v>
      </c>
      <c r="N142" s="125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27" t="s">
        <v>446</v>
      </c>
    </row>
    <row r="143" spans="1:15">
      <c r="A143" s="123" t="str">
        <f t="shared" si="16"/>
        <v>40109</v>
      </c>
      <c r="B143" s="124" t="str">
        <f t="shared" si="17"/>
        <v>4</v>
      </c>
      <c r="C143" s="125" t="str">
        <f t="shared" si="18"/>
        <v>nim0325</v>
      </c>
      <c r="D143" s="125" t="str">
        <f t="shared" si="19"/>
        <v>Home_box_nim_desert daze01 (13)</v>
      </c>
      <c r="E143" s="125" t="str">
        <f t="shared" si="12"/>
        <v/>
      </c>
      <c r="F143" s="125" t="str">
        <f t="shared" si="13"/>
        <v/>
      </c>
      <c r="G143" s="125" t="str">
        <f t="shared" si="14"/>
        <v/>
      </c>
      <c r="H143" s="125" t="str">
        <f t="shared" si="15"/>
        <v/>
      </c>
      <c r="I143" s="124">
        <v>3</v>
      </c>
      <c r="J143" s="125" t="s">
        <v>447</v>
      </c>
      <c r="K143" s="125" t="s">
        <v>448</v>
      </c>
      <c r="L143" s="124">
        <v>40109</v>
      </c>
      <c r="M143" s="125" t="s">
        <v>449</v>
      </c>
      <c r="N143" s="125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27" t="s">
        <v>450</v>
      </c>
    </row>
    <row r="144" spans="1:15">
      <c r="A144" s="123" t="str">
        <f t="shared" si="16"/>
        <v>40110</v>
      </c>
      <c r="B144" s="124" t="str">
        <f t="shared" si="17"/>
        <v>4</v>
      </c>
      <c r="C144" s="125" t="str">
        <f t="shared" si="18"/>
        <v>nim0326</v>
      </c>
      <c r="D144" s="125" t="str">
        <f t="shared" si="19"/>
        <v>Home_box_nim_desert daze02 (13)</v>
      </c>
      <c r="E144" s="125" t="str">
        <f t="shared" si="12"/>
        <v/>
      </c>
      <c r="F144" s="125" t="str">
        <f t="shared" si="13"/>
        <v/>
      </c>
      <c r="G144" s="125" t="str">
        <f t="shared" si="14"/>
        <v/>
      </c>
      <c r="H144" s="125" t="str">
        <f t="shared" si="15"/>
        <v/>
      </c>
      <c r="I144" s="124">
        <v>3</v>
      </c>
      <c r="J144" s="125" t="s">
        <v>451</v>
      </c>
      <c r="K144" s="125" t="s">
        <v>452</v>
      </c>
      <c r="L144" s="124">
        <v>40110</v>
      </c>
      <c r="M144" s="125" t="s">
        <v>453</v>
      </c>
      <c r="N144" s="125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27" t="s">
        <v>454</v>
      </c>
    </row>
    <row r="145" spans="1:15">
      <c r="A145" s="123" t="str">
        <f t="shared" si="16"/>
        <v>40111</v>
      </c>
      <c r="B145" s="124" t="str">
        <f t="shared" si="17"/>
        <v>4</v>
      </c>
      <c r="C145" s="125" t="str">
        <f t="shared" si="18"/>
        <v>nim0327</v>
      </c>
      <c r="D145" s="125" t="str">
        <f t="shared" si="19"/>
        <v>Home_box_nim_desert daze01 (14)</v>
      </c>
      <c r="E145" s="125" t="str">
        <f t="shared" si="12"/>
        <v/>
      </c>
      <c r="F145" s="125" t="str">
        <f t="shared" si="13"/>
        <v/>
      </c>
      <c r="G145" s="125" t="str">
        <f t="shared" si="14"/>
        <v/>
      </c>
      <c r="H145" s="125" t="str">
        <f t="shared" si="15"/>
        <v/>
      </c>
      <c r="I145" s="124">
        <v>3</v>
      </c>
      <c r="J145" s="125" t="s">
        <v>455</v>
      </c>
      <c r="K145" s="125" t="s">
        <v>456</v>
      </c>
      <c r="L145" s="124">
        <v>40111</v>
      </c>
      <c r="M145" s="125" t="s">
        <v>457</v>
      </c>
      <c r="N145" s="125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27" t="s">
        <v>458</v>
      </c>
    </row>
    <row r="146" spans="1:15">
      <c r="A146" s="123" t="str">
        <f t="shared" si="16"/>
        <v>40112</v>
      </c>
      <c r="B146" s="124" t="str">
        <f t="shared" si="17"/>
        <v>4</v>
      </c>
      <c r="C146" s="125" t="str">
        <f t="shared" si="18"/>
        <v>nim0328</v>
      </c>
      <c r="D146" s="125" t="str">
        <f t="shared" si="19"/>
        <v>Home_box_nim_desert daze02 (14)</v>
      </c>
      <c r="E146" s="125" t="str">
        <f t="shared" si="12"/>
        <v/>
      </c>
      <c r="F146" s="125" t="str">
        <f t="shared" si="13"/>
        <v/>
      </c>
      <c r="G146" s="125" t="str">
        <f t="shared" si="14"/>
        <v/>
      </c>
      <c r="H146" s="125" t="str">
        <f t="shared" si="15"/>
        <v/>
      </c>
      <c r="I146" s="124">
        <v>3</v>
      </c>
      <c r="J146" s="125" t="s">
        <v>459</v>
      </c>
      <c r="K146" s="125" t="s">
        <v>460</v>
      </c>
      <c r="L146" s="124">
        <v>40112</v>
      </c>
      <c r="M146" s="125" t="s">
        <v>461</v>
      </c>
      <c r="N146" s="125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27" t="s">
        <v>462</v>
      </c>
    </row>
    <row r="147" spans="1:15">
      <c r="A147" s="123" t="str">
        <f t="shared" si="16"/>
        <v>40113</v>
      </c>
      <c r="B147" s="124" t="str">
        <f t="shared" si="17"/>
        <v>4</v>
      </c>
      <c r="C147" s="125" t="str">
        <f t="shared" si="18"/>
        <v>nim0329</v>
      </c>
      <c r="D147" s="125" t="str">
        <f t="shared" si="19"/>
        <v>Home_box_nim_desert daze01 (15)</v>
      </c>
      <c r="E147" s="125" t="str">
        <f t="shared" si="12"/>
        <v/>
      </c>
      <c r="F147" s="125" t="str">
        <f t="shared" si="13"/>
        <v/>
      </c>
      <c r="G147" s="125" t="str">
        <f t="shared" si="14"/>
        <v/>
      </c>
      <c r="H147" s="125" t="str">
        <f t="shared" si="15"/>
        <v/>
      </c>
      <c r="I147" s="124">
        <v>3</v>
      </c>
      <c r="J147" s="125" t="s">
        <v>463</v>
      </c>
      <c r="K147" s="125" t="s">
        <v>464</v>
      </c>
      <c r="L147" s="124">
        <v>40113</v>
      </c>
      <c r="M147" s="125" t="s">
        <v>465</v>
      </c>
      <c r="N147" s="125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27" t="s">
        <v>466</v>
      </c>
    </row>
    <row r="148" spans="1:15">
      <c r="A148" s="123" t="str">
        <f t="shared" si="16"/>
        <v>40114</v>
      </c>
      <c r="B148" s="124" t="str">
        <f t="shared" si="17"/>
        <v>4</v>
      </c>
      <c r="C148" s="125" t="str">
        <f t="shared" si="18"/>
        <v>nim0330</v>
      </c>
      <c r="D148" s="125" t="str">
        <f t="shared" si="19"/>
        <v>Home_box_nim_desert daze02 (15)</v>
      </c>
      <c r="E148" s="125" t="str">
        <f t="shared" si="12"/>
        <v/>
      </c>
      <c r="F148" s="125" t="str">
        <f t="shared" si="13"/>
        <v/>
      </c>
      <c r="G148" s="125" t="str">
        <f t="shared" si="14"/>
        <v/>
      </c>
      <c r="H148" s="125" t="str">
        <f t="shared" si="15"/>
        <v/>
      </c>
      <c r="I148" s="124">
        <v>3</v>
      </c>
      <c r="J148" s="125" t="s">
        <v>467</v>
      </c>
      <c r="K148" s="125" t="s">
        <v>468</v>
      </c>
      <c r="L148" s="124">
        <v>40114</v>
      </c>
      <c r="M148" s="125" t="s">
        <v>469</v>
      </c>
      <c r="N148" s="125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27" t="s">
        <v>470</v>
      </c>
    </row>
    <row r="149" spans="1:15">
      <c r="A149" s="123" t="str">
        <f t="shared" si="16"/>
        <v>40115</v>
      </c>
      <c r="B149" s="124" t="str">
        <f t="shared" si="17"/>
        <v>4</v>
      </c>
      <c r="C149" s="125" t="str">
        <f t="shared" si="18"/>
        <v>nim0331</v>
      </c>
      <c r="D149" s="125" t="str">
        <f t="shared" si="19"/>
        <v>Home_box_nim_desert daze01 (16)</v>
      </c>
      <c r="E149" s="125" t="str">
        <f t="shared" si="12"/>
        <v/>
      </c>
      <c r="F149" s="125" t="str">
        <f t="shared" si="13"/>
        <v/>
      </c>
      <c r="G149" s="125" t="str">
        <f t="shared" si="14"/>
        <v/>
      </c>
      <c r="H149" s="125" t="str">
        <f t="shared" si="15"/>
        <v/>
      </c>
      <c r="I149" s="124">
        <v>3</v>
      </c>
      <c r="J149" s="125" t="s">
        <v>471</v>
      </c>
      <c r="K149" s="125" t="s">
        <v>472</v>
      </c>
      <c r="L149" s="124">
        <v>40115</v>
      </c>
      <c r="M149" s="125" t="s">
        <v>473</v>
      </c>
      <c r="N149" s="125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27" t="s">
        <v>474</v>
      </c>
    </row>
    <row r="150" spans="1:15">
      <c r="A150" s="123" t="str">
        <f t="shared" si="16"/>
        <v>40116</v>
      </c>
      <c r="B150" s="124" t="str">
        <f t="shared" si="17"/>
        <v>4</v>
      </c>
      <c r="C150" s="125" t="str">
        <f t="shared" si="18"/>
        <v>nim0332</v>
      </c>
      <c r="D150" s="125" t="str">
        <f t="shared" si="19"/>
        <v>Home_box_nim_desert daze02 (16)</v>
      </c>
      <c r="E150" s="125" t="str">
        <f t="shared" si="12"/>
        <v/>
      </c>
      <c r="F150" s="125" t="str">
        <f t="shared" si="13"/>
        <v/>
      </c>
      <c r="G150" s="125" t="str">
        <f t="shared" si="14"/>
        <v/>
      </c>
      <c r="H150" s="125" t="str">
        <f t="shared" si="15"/>
        <v/>
      </c>
      <c r="I150" s="124">
        <v>3</v>
      </c>
      <c r="J150" s="125" t="s">
        <v>475</v>
      </c>
      <c r="K150" s="125" t="s">
        <v>476</v>
      </c>
      <c r="L150" s="124">
        <v>40116</v>
      </c>
      <c r="M150" s="125" t="s">
        <v>477</v>
      </c>
      <c r="N150" s="125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27" t="s">
        <v>478</v>
      </c>
    </row>
    <row r="151" spans="1:15">
      <c r="A151" s="123" t="str">
        <f t="shared" si="16"/>
        <v>40117</v>
      </c>
      <c r="B151" s="124" t="str">
        <f t="shared" si="17"/>
        <v>4</v>
      </c>
      <c r="C151" s="125" t="str">
        <f t="shared" si="18"/>
        <v>nim0333</v>
      </c>
      <c r="D151" s="125" t="str">
        <f t="shared" si="19"/>
        <v>Home_box_nim_desert daze01 (17)</v>
      </c>
      <c r="E151" s="125" t="str">
        <f t="shared" si="12"/>
        <v/>
      </c>
      <c r="F151" s="125" t="str">
        <f t="shared" si="13"/>
        <v/>
      </c>
      <c r="G151" s="125" t="str">
        <f t="shared" si="14"/>
        <v/>
      </c>
      <c r="H151" s="125" t="str">
        <f t="shared" si="15"/>
        <v/>
      </c>
      <c r="I151" s="124">
        <v>3</v>
      </c>
      <c r="J151" s="125" t="s">
        <v>479</v>
      </c>
      <c r="K151" s="125" t="s">
        <v>480</v>
      </c>
      <c r="L151" s="124">
        <v>40117</v>
      </c>
      <c r="M151" s="125" t="s">
        <v>481</v>
      </c>
      <c r="N151" s="125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27" t="s">
        <v>482</v>
      </c>
    </row>
    <row r="152" spans="1:15">
      <c r="A152" s="123" t="str">
        <f t="shared" si="16"/>
        <v>40118</v>
      </c>
      <c r="B152" s="124" t="str">
        <f t="shared" si="17"/>
        <v>4</v>
      </c>
      <c r="C152" s="125" t="str">
        <f t="shared" si="18"/>
        <v>nim0334</v>
      </c>
      <c r="D152" s="125" t="str">
        <f t="shared" si="19"/>
        <v>Home_box_nim_desert daze02 (17)</v>
      </c>
      <c r="E152" s="125" t="str">
        <f t="shared" si="12"/>
        <v/>
      </c>
      <c r="F152" s="125" t="str">
        <f t="shared" si="13"/>
        <v/>
      </c>
      <c r="G152" s="125" t="str">
        <f t="shared" si="14"/>
        <v/>
      </c>
      <c r="H152" s="125" t="str">
        <f t="shared" si="15"/>
        <v/>
      </c>
      <c r="I152" s="124">
        <v>3</v>
      </c>
      <c r="J152" s="125" t="s">
        <v>483</v>
      </c>
      <c r="K152" s="125" t="s">
        <v>484</v>
      </c>
      <c r="L152" s="124">
        <v>40118</v>
      </c>
      <c r="M152" s="125" t="s">
        <v>485</v>
      </c>
      <c r="N152" s="125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27" t="s">
        <v>486</v>
      </c>
    </row>
    <row r="153" spans="1:15">
      <c r="A153" s="123" t="str">
        <f t="shared" si="16"/>
        <v>40119</v>
      </c>
      <c r="B153" s="124" t="str">
        <f t="shared" si="17"/>
        <v>4</v>
      </c>
      <c r="C153" s="125" t="str">
        <f t="shared" si="18"/>
        <v>nim0335</v>
      </c>
      <c r="D153" s="125" t="str">
        <f t="shared" si="19"/>
        <v>Home_box_nim_desert daze01 (18)</v>
      </c>
      <c r="E153" s="125" t="str">
        <f t="shared" si="12"/>
        <v/>
      </c>
      <c r="F153" s="125" t="str">
        <f t="shared" si="13"/>
        <v/>
      </c>
      <c r="G153" s="125" t="str">
        <f t="shared" si="14"/>
        <v/>
      </c>
      <c r="H153" s="125" t="str">
        <f t="shared" si="15"/>
        <v/>
      </c>
      <c r="I153" s="124">
        <v>3</v>
      </c>
      <c r="J153" s="125" t="s">
        <v>487</v>
      </c>
      <c r="K153" s="125" t="s">
        <v>488</v>
      </c>
      <c r="L153" s="124">
        <v>40119</v>
      </c>
      <c r="M153" s="125" t="s">
        <v>489</v>
      </c>
      <c r="N153" s="125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27" t="s">
        <v>490</v>
      </c>
    </row>
    <row r="154" spans="1:15">
      <c r="A154" s="123" t="str">
        <f t="shared" si="16"/>
        <v>40120</v>
      </c>
      <c r="B154" s="124" t="str">
        <f t="shared" si="17"/>
        <v>4</v>
      </c>
      <c r="C154" s="125" t="str">
        <f t="shared" si="18"/>
        <v>nim0336</v>
      </c>
      <c r="D154" s="125" t="str">
        <f t="shared" si="19"/>
        <v>Home_box_nim_desert daze02 (18)</v>
      </c>
      <c r="E154" s="125" t="str">
        <f t="shared" si="12"/>
        <v/>
      </c>
      <c r="F154" s="125" t="str">
        <f t="shared" si="13"/>
        <v/>
      </c>
      <c r="G154" s="125" t="str">
        <f t="shared" si="14"/>
        <v/>
      </c>
      <c r="H154" s="125" t="str">
        <f t="shared" si="15"/>
        <v/>
      </c>
      <c r="I154" s="124">
        <v>3</v>
      </c>
      <c r="J154" s="125" t="s">
        <v>491</v>
      </c>
      <c r="K154" s="125" t="s">
        <v>492</v>
      </c>
      <c r="L154" s="124">
        <v>40120</v>
      </c>
      <c r="M154" s="125" t="s">
        <v>493</v>
      </c>
      <c r="N154" s="125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27" t="s">
        <v>494</v>
      </c>
    </row>
    <row r="155" spans="1:15">
      <c r="A155" s="123" t="str">
        <f t="shared" si="16"/>
        <v>40121</v>
      </c>
      <c r="B155" s="124" t="str">
        <f t="shared" si="17"/>
        <v>4</v>
      </c>
      <c r="C155" s="125" t="str">
        <f t="shared" si="18"/>
        <v>nim0337</v>
      </c>
      <c r="D155" s="125" t="str">
        <f t="shared" si="19"/>
        <v>Home_box_nim_desert daze01 (19)</v>
      </c>
      <c r="E155" s="125" t="str">
        <f t="shared" si="12"/>
        <v/>
      </c>
      <c r="F155" s="125" t="str">
        <f t="shared" si="13"/>
        <v/>
      </c>
      <c r="G155" s="125" t="str">
        <f t="shared" si="14"/>
        <v/>
      </c>
      <c r="H155" s="125" t="str">
        <f t="shared" si="15"/>
        <v/>
      </c>
      <c r="I155" s="124">
        <v>3</v>
      </c>
      <c r="J155" s="125" t="s">
        <v>495</v>
      </c>
      <c r="K155" s="125" t="s">
        <v>496</v>
      </c>
      <c r="L155" s="124">
        <v>40121</v>
      </c>
      <c r="M155" s="125" t="s">
        <v>497</v>
      </c>
      <c r="N155" s="125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27" t="s">
        <v>498</v>
      </c>
    </row>
    <row r="156" spans="1:15">
      <c r="A156" s="123" t="str">
        <f t="shared" si="16"/>
        <v>40122</v>
      </c>
      <c r="B156" s="124" t="str">
        <f t="shared" si="17"/>
        <v>4</v>
      </c>
      <c r="C156" s="125" t="str">
        <f t="shared" si="18"/>
        <v>nim0338</v>
      </c>
      <c r="D156" s="125" t="str">
        <f t="shared" si="19"/>
        <v>Home_box_nim_desert daze02 (19)</v>
      </c>
      <c r="E156" s="125" t="str">
        <f t="shared" si="12"/>
        <v/>
      </c>
      <c r="F156" s="125" t="str">
        <f t="shared" si="13"/>
        <v/>
      </c>
      <c r="G156" s="125" t="str">
        <f t="shared" si="14"/>
        <v/>
      </c>
      <c r="H156" s="125" t="str">
        <f t="shared" si="15"/>
        <v/>
      </c>
      <c r="I156" s="124">
        <v>3</v>
      </c>
      <c r="J156" s="125" t="s">
        <v>499</v>
      </c>
      <c r="K156" s="125" t="s">
        <v>500</v>
      </c>
      <c r="L156" s="124">
        <v>40122</v>
      </c>
      <c r="M156" s="125" t="s">
        <v>501</v>
      </c>
      <c r="N156" s="125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27" t="s">
        <v>502</v>
      </c>
    </row>
    <row r="157" spans="1:15">
      <c r="A157" s="123" t="str">
        <f t="shared" si="16"/>
        <v>40123</v>
      </c>
      <c r="B157" s="124" t="str">
        <f t="shared" si="17"/>
        <v>4</v>
      </c>
      <c r="C157" s="125" t="str">
        <f t="shared" si="18"/>
        <v>nim0339</v>
      </c>
      <c r="D157" s="125" t="str">
        <f t="shared" si="19"/>
        <v>Home_box_nim_desert daze01 (20)</v>
      </c>
      <c r="E157" s="125" t="str">
        <f t="shared" si="12"/>
        <v/>
      </c>
      <c r="F157" s="125" t="str">
        <f t="shared" si="13"/>
        <v/>
      </c>
      <c r="G157" s="125" t="str">
        <f t="shared" si="14"/>
        <v/>
      </c>
      <c r="H157" s="125" t="str">
        <f t="shared" si="15"/>
        <v/>
      </c>
      <c r="I157" s="124">
        <v>3</v>
      </c>
      <c r="J157" s="125" t="s">
        <v>503</v>
      </c>
      <c r="K157" s="125" t="s">
        <v>504</v>
      </c>
      <c r="L157" s="124">
        <v>40123</v>
      </c>
      <c r="M157" s="125" t="s">
        <v>505</v>
      </c>
      <c r="N157" s="125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27" t="s">
        <v>506</v>
      </c>
    </row>
    <row r="158" spans="1:15">
      <c r="A158" s="123" t="str">
        <f t="shared" si="16"/>
        <v>40124</v>
      </c>
      <c r="B158" s="124" t="str">
        <f t="shared" si="17"/>
        <v>4</v>
      </c>
      <c r="C158" s="125" t="str">
        <f t="shared" si="18"/>
        <v>nim0340</v>
      </c>
      <c r="D158" s="125" t="str">
        <f t="shared" si="19"/>
        <v>Home_box_nim_desert daze02 (20)</v>
      </c>
      <c r="E158" s="125" t="str">
        <f t="shared" si="12"/>
        <v/>
      </c>
      <c r="F158" s="125" t="str">
        <f t="shared" si="13"/>
        <v/>
      </c>
      <c r="G158" s="125" t="str">
        <f t="shared" si="14"/>
        <v/>
      </c>
      <c r="H158" s="125" t="str">
        <f t="shared" si="15"/>
        <v/>
      </c>
      <c r="I158" s="124">
        <v>3</v>
      </c>
      <c r="J158" s="125" t="s">
        <v>507</v>
      </c>
      <c r="K158" s="125" t="s">
        <v>508</v>
      </c>
      <c r="L158" s="124">
        <v>40124</v>
      </c>
      <c r="M158" s="125" t="s">
        <v>509</v>
      </c>
      <c r="N158" s="125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27" t="s">
        <v>510</v>
      </c>
    </row>
    <row r="159" spans="1:15">
      <c r="A159" s="123" t="str">
        <f t="shared" si="16"/>
        <v>40125</v>
      </c>
      <c r="B159" s="124" t="str">
        <f t="shared" si="17"/>
        <v>4</v>
      </c>
      <c r="C159" s="125" t="str">
        <f t="shared" si="18"/>
        <v>nim0341</v>
      </c>
      <c r="D159" s="125" t="str">
        <f t="shared" si="19"/>
        <v>Home_box_nim_desert daze01 (21)</v>
      </c>
      <c r="E159" s="125" t="str">
        <f t="shared" si="12"/>
        <v/>
      </c>
      <c r="F159" s="125" t="str">
        <f t="shared" si="13"/>
        <v/>
      </c>
      <c r="G159" s="125" t="str">
        <f t="shared" si="14"/>
        <v/>
      </c>
      <c r="H159" s="125" t="str">
        <f t="shared" si="15"/>
        <v/>
      </c>
      <c r="I159" s="124">
        <v>3</v>
      </c>
      <c r="J159" s="125" t="s">
        <v>511</v>
      </c>
      <c r="K159" s="125" t="s">
        <v>512</v>
      </c>
      <c r="L159" s="124">
        <v>40125</v>
      </c>
      <c r="M159" s="125" t="s">
        <v>513</v>
      </c>
      <c r="N159" s="125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27" t="s">
        <v>514</v>
      </c>
    </row>
    <row r="160" spans="1:15">
      <c r="A160" s="123" t="str">
        <f t="shared" si="16"/>
        <v>40126</v>
      </c>
      <c r="B160" s="124" t="str">
        <f t="shared" si="17"/>
        <v>4</v>
      </c>
      <c r="C160" s="125" t="str">
        <f t="shared" si="18"/>
        <v>nim0342</v>
      </c>
      <c r="D160" s="125" t="str">
        <f t="shared" si="19"/>
        <v>Home_box_nim_desert daze02 (21)</v>
      </c>
      <c r="E160" s="125" t="str">
        <f t="shared" si="12"/>
        <v/>
      </c>
      <c r="F160" s="125" t="str">
        <f t="shared" si="13"/>
        <v/>
      </c>
      <c r="G160" s="125" t="str">
        <f t="shared" si="14"/>
        <v/>
      </c>
      <c r="H160" s="125" t="str">
        <f t="shared" si="15"/>
        <v/>
      </c>
      <c r="I160" s="124">
        <v>3</v>
      </c>
      <c r="J160" s="125" t="s">
        <v>515</v>
      </c>
      <c r="K160" s="125" t="s">
        <v>516</v>
      </c>
      <c r="L160" s="124">
        <v>40126</v>
      </c>
      <c r="M160" s="125" t="s">
        <v>517</v>
      </c>
      <c r="N160" s="125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27" t="s">
        <v>518</v>
      </c>
    </row>
    <row r="161" spans="1:15">
      <c r="A161" s="128">
        <v>40147</v>
      </c>
      <c r="B161" s="129">
        <v>4</v>
      </c>
      <c r="C161" s="130" t="s">
        <v>519</v>
      </c>
      <c r="D161" s="130" t="s">
        <v>520</v>
      </c>
      <c r="E161" s="130"/>
      <c r="F161" s="130"/>
      <c r="G161" s="130"/>
      <c r="H161" s="130"/>
      <c r="I161" s="129">
        <v>4</v>
      </c>
      <c r="J161" s="130" t="s">
        <v>521</v>
      </c>
      <c r="K161" s="130" t="s">
        <v>522</v>
      </c>
      <c r="L161" s="129"/>
      <c r="M161" s="130" t="s">
        <v>523</v>
      </c>
      <c r="N161" s="13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36"/>
    </row>
    <row r="162" spans="1:15">
      <c r="A162" s="128">
        <v>40148</v>
      </c>
      <c r="B162" s="129">
        <v>4</v>
      </c>
      <c r="C162" s="130" t="s">
        <v>524</v>
      </c>
      <c r="D162" s="130" t="s">
        <v>525</v>
      </c>
      <c r="E162" s="130"/>
      <c r="F162" s="130"/>
      <c r="G162" s="130"/>
      <c r="H162" s="130"/>
      <c r="I162" s="129">
        <v>4</v>
      </c>
      <c r="J162" s="130" t="s">
        <v>526</v>
      </c>
      <c r="K162" s="130" t="s">
        <v>527</v>
      </c>
      <c r="L162" s="129"/>
      <c r="M162" s="130" t="s">
        <v>528</v>
      </c>
      <c r="N162" s="13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36"/>
    </row>
    <row r="163" spans="1:15">
      <c r="A163" s="128">
        <v>40149</v>
      </c>
      <c r="B163" s="129">
        <v>4</v>
      </c>
      <c r="C163" s="130" t="s">
        <v>529</v>
      </c>
      <c r="D163" s="130" t="s">
        <v>530</v>
      </c>
      <c r="E163" s="130"/>
      <c r="F163" s="130"/>
      <c r="G163" s="130"/>
      <c r="H163" s="130"/>
      <c r="I163" s="129">
        <v>4</v>
      </c>
      <c r="J163" s="130" t="s">
        <v>531</v>
      </c>
      <c r="K163" s="130" t="s">
        <v>532</v>
      </c>
      <c r="L163" s="129"/>
      <c r="M163" s="130" t="s">
        <v>533</v>
      </c>
      <c r="N163" s="13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36"/>
    </row>
    <row r="164" spans="1:15">
      <c r="A164" s="128">
        <v>40150</v>
      </c>
      <c r="B164" s="129">
        <v>4</v>
      </c>
      <c r="C164" s="130" t="s">
        <v>534</v>
      </c>
      <c r="D164" s="130" t="s">
        <v>535</v>
      </c>
      <c r="E164" s="130"/>
      <c r="F164" s="130"/>
      <c r="G164" s="130"/>
      <c r="H164" s="130"/>
      <c r="I164" s="129">
        <v>4</v>
      </c>
      <c r="J164" s="130" t="s">
        <v>536</v>
      </c>
      <c r="K164" s="130" t="s">
        <v>537</v>
      </c>
      <c r="L164" s="129"/>
      <c r="M164" s="130" t="s">
        <v>538</v>
      </c>
      <c r="N164" s="130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36"/>
    </row>
    <row r="165" spans="1:15">
      <c r="A165" s="128">
        <v>40151</v>
      </c>
      <c r="B165" s="129">
        <v>4</v>
      </c>
      <c r="C165" s="130" t="s">
        <v>539</v>
      </c>
      <c r="D165" s="130" t="s">
        <v>540</v>
      </c>
      <c r="E165" s="130"/>
      <c r="F165" s="130"/>
      <c r="G165" s="130"/>
      <c r="H165" s="130"/>
      <c r="I165" s="129">
        <v>4</v>
      </c>
      <c r="J165" s="130" t="s">
        <v>541</v>
      </c>
      <c r="K165" s="130" t="s">
        <v>542</v>
      </c>
      <c r="L165" s="129"/>
      <c r="M165" s="130" t="s">
        <v>543</v>
      </c>
      <c r="N165" s="13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36"/>
    </row>
    <row r="166" spans="1:15">
      <c r="A166" s="128">
        <v>40152</v>
      </c>
      <c r="B166" s="129">
        <v>4</v>
      </c>
      <c r="C166" s="130" t="s">
        <v>544</v>
      </c>
      <c r="D166" s="130" t="s">
        <v>545</v>
      </c>
      <c r="E166" s="130"/>
      <c r="F166" s="130"/>
      <c r="G166" s="130"/>
      <c r="H166" s="130"/>
      <c r="I166" s="129">
        <v>4</v>
      </c>
      <c r="J166" s="130" t="s">
        <v>546</v>
      </c>
      <c r="K166" s="130" t="s">
        <v>547</v>
      </c>
      <c r="L166" s="129"/>
      <c r="M166" s="130" t="s">
        <v>548</v>
      </c>
      <c r="N166" s="13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36"/>
    </row>
    <row r="167" spans="1:15">
      <c r="A167" s="128">
        <v>40153</v>
      </c>
      <c r="B167" s="129">
        <v>4</v>
      </c>
      <c r="C167" s="130" t="s">
        <v>549</v>
      </c>
      <c r="D167" s="130" t="s">
        <v>550</v>
      </c>
      <c r="E167" s="130"/>
      <c r="F167" s="130"/>
      <c r="G167" s="130"/>
      <c r="H167" s="130"/>
      <c r="I167" s="129">
        <v>4</v>
      </c>
      <c r="J167" s="130" t="s">
        <v>551</v>
      </c>
      <c r="K167" s="130" t="s">
        <v>552</v>
      </c>
      <c r="L167" s="129"/>
      <c r="M167" s="130" t="s">
        <v>553</v>
      </c>
      <c r="N167" s="13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36"/>
    </row>
    <row r="168" spans="1:15">
      <c r="A168" s="128">
        <v>40154</v>
      </c>
      <c r="B168" s="129">
        <v>4</v>
      </c>
      <c r="C168" s="130" t="s">
        <v>554</v>
      </c>
      <c r="D168" s="130" t="s">
        <v>555</v>
      </c>
      <c r="E168" s="130"/>
      <c r="F168" s="130"/>
      <c r="G168" s="130"/>
      <c r="H168" s="130"/>
      <c r="I168" s="129">
        <v>4</v>
      </c>
      <c r="J168" s="130" t="s">
        <v>556</v>
      </c>
      <c r="K168" s="130" t="s">
        <v>557</v>
      </c>
      <c r="L168" s="129"/>
      <c r="M168" s="130" t="s">
        <v>558</v>
      </c>
      <c r="N168" s="13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36"/>
    </row>
    <row r="169" spans="1:15">
      <c r="A169" s="128">
        <v>40155</v>
      </c>
      <c r="B169" s="129">
        <v>4</v>
      </c>
      <c r="C169" s="130" t="s">
        <v>559</v>
      </c>
      <c r="D169" s="130" t="s">
        <v>560</v>
      </c>
      <c r="E169" s="130"/>
      <c r="F169" s="130"/>
      <c r="G169" s="130"/>
      <c r="H169" s="130"/>
      <c r="I169" s="129">
        <v>4</v>
      </c>
      <c r="J169" s="130" t="s">
        <v>561</v>
      </c>
      <c r="K169" s="130" t="s">
        <v>562</v>
      </c>
      <c r="L169" s="129"/>
      <c r="M169" s="130" t="s">
        <v>563</v>
      </c>
      <c r="N169" s="13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36"/>
    </row>
    <row r="170" spans="1:15">
      <c r="A170" s="128">
        <v>40156</v>
      </c>
      <c r="B170" s="129">
        <v>4</v>
      </c>
      <c r="C170" s="130" t="s">
        <v>564</v>
      </c>
      <c r="D170" s="130" t="s">
        <v>565</v>
      </c>
      <c r="E170" s="130"/>
      <c r="F170" s="130"/>
      <c r="G170" s="130"/>
      <c r="H170" s="130"/>
      <c r="I170" s="129">
        <v>4</v>
      </c>
      <c r="J170" s="130" t="s">
        <v>566</v>
      </c>
      <c r="K170" s="130" t="s">
        <v>567</v>
      </c>
      <c r="L170" s="129"/>
      <c r="M170" s="130" t="s">
        <v>568</v>
      </c>
      <c r="N170" s="13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36"/>
    </row>
    <row r="171" spans="1:15">
      <c r="A171" s="128">
        <v>40157</v>
      </c>
      <c r="B171" s="129">
        <v>4</v>
      </c>
      <c r="C171" s="130" t="s">
        <v>569</v>
      </c>
      <c r="D171" s="130" t="s">
        <v>570</v>
      </c>
      <c r="E171" s="130"/>
      <c r="F171" s="130"/>
      <c r="G171" s="130"/>
      <c r="H171" s="130"/>
      <c r="I171" s="129">
        <v>4</v>
      </c>
      <c r="J171" s="130" t="s">
        <v>571</v>
      </c>
      <c r="K171" s="130" t="s">
        <v>572</v>
      </c>
      <c r="L171" s="129"/>
      <c r="M171" s="130" t="s">
        <v>573</v>
      </c>
      <c r="N171" s="13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36"/>
    </row>
    <row r="172" spans="1:15">
      <c r="A172" s="128">
        <v>40158</v>
      </c>
      <c r="B172" s="129">
        <v>4</v>
      </c>
      <c r="C172" s="130" t="s">
        <v>574</v>
      </c>
      <c r="D172" s="130" t="s">
        <v>575</v>
      </c>
      <c r="E172" s="130"/>
      <c r="F172" s="130"/>
      <c r="G172" s="130"/>
      <c r="H172" s="130"/>
      <c r="I172" s="129">
        <v>4</v>
      </c>
      <c r="J172" s="130" t="s">
        <v>576</v>
      </c>
      <c r="K172" s="130" t="s">
        <v>577</v>
      </c>
      <c r="L172" s="129"/>
      <c r="M172" s="130" t="s">
        <v>578</v>
      </c>
      <c r="N172" s="13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36"/>
    </row>
    <row r="173" spans="1:15">
      <c r="A173" s="128">
        <v>40159</v>
      </c>
      <c r="B173" s="129">
        <v>4</v>
      </c>
      <c r="C173" s="130" t="s">
        <v>579</v>
      </c>
      <c r="D173" s="130" t="s">
        <v>580</v>
      </c>
      <c r="E173" s="130"/>
      <c r="F173" s="130"/>
      <c r="G173" s="130"/>
      <c r="H173" s="130"/>
      <c r="I173" s="129">
        <v>4</v>
      </c>
      <c r="J173" s="130" t="s">
        <v>581</v>
      </c>
      <c r="K173" s="130" t="s">
        <v>582</v>
      </c>
      <c r="L173" s="129"/>
      <c r="M173" s="130" t="s">
        <v>583</v>
      </c>
      <c r="N173" s="13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36"/>
    </row>
    <row r="174" spans="1:15">
      <c r="A174" s="128">
        <v>40160</v>
      </c>
      <c r="B174" s="129">
        <v>4</v>
      </c>
      <c r="C174" s="130" t="s">
        <v>584</v>
      </c>
      <c r="D174" s="130" t="s">
        <v>585</v>
      </c>
      <c r="E174" s="130"/>
      <c r="F174" s="130"/>
      <c r="G174" s="130"/>
      <c r="H174" s="130"/>
      <c r="I174" s="129">
        <v>4</v>
      </c>
      <c r="J174" s="130" t="s">
        <v>586</v>
      </c>
      <c r="K174" s="130" t="s">
        <v>587</v>
      </c>
      <c r="L174" s="129"/>
      <c r="M174" s="130" t="s">
        <v>588</v>
      </c>
      <c r="N174" s="13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36"/>
    </row>
    <row r="175" spans="1:15">
      <c r="A175" s="128">
        <v>40161</v>
      </c>
      <c r="B175" s="129">
        <v>4</v>
      </c>
      <c r="C175" s="130" t="s">
        <v>589</v>
      </c>
      <c r="D175" s="130" t="s">
        <v>590</v>
      </c>
      <c r="E175" s="130"/>
      <c r="F175" s="130"/>
      <c r="G175" s="130"/>
      <c r="H175" s="130"/>
      <c r="I175" s="129">
        <v>4</v>
      </c>
      <c r="J175" s="130" t="s">
        <v>591</v>
      </c>
      <c r="K175" s="130" t="s">
        <v>592</v>
      </c>
      <c r="L175" s="129"/>
      <c r="M175" s="130" t="s">
        <v>593</v>
      </c>
      <c r="N175" s="13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36"/>
    </row>
    <row r="176" spans="1:15">
      <c r="A176" s="128">
        <v>40162</v>
      </c>
      <c r="B176" s="129">
        <v>4</v>
      </c>
      <c r="C176" s="130" t="s">
        <v>594</v>
      </c>
      <c r="D176" s="130" t="s">
        <v>595</v>
      </c>
      <c r="E176" s="130"/>
      <c r="F176" s="130"/>
      <c r="G176" s="130"/>
      <c r="H176" s="130"/>
      <c r="I176" s="129">
        <v>4</v>
      </c>
      <c r="J176" s="130" t="s">
        <v>596</v>
      </c>
      <c r="K176" s="130" t="s">
        <v>597</v>
      </c>
      <c r="L176" s="129"/>
      <c r="M176" s="130" t="s">
        <v>598</v>
      </c>
      <c r="N176" s="13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36"/>
    </row>
    <row r="177" spans="1:15">
      <c r="A177" s="128">
        <v>40163</v>
      </c>
      <c r="B177" s="129">
        <v>4</v>
      </c>
      <c r="C177" s="130" t="s">
        <v>599</v>
      </c>
      <c r="D177" s="130" t="s">
        <v>600</v>
      </c>
      <c r="E177" s="130"/>
      <c r="F177" s="130"/>
      <c r="G177" s="130"/>
      <c r="H177" s="130"/>
      <c r="I177" s="129">
        <v>4</v>
      </c>
      <c r="J177" s="130" t="s">
        <v>601</v>
      </c>
      <c r="K177" s="130" t="s">
        <v>602</v>
      </c>
      <c r="L177" s="129"/>
      <c r="M177" s="130" t="s">
        <v>603</v>
      </c>
      <c r="N177" s="13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36"/>
    </row>
    <row r="178" spans="1:15">
      <c r="A178" s="128">
        <v>40164</v>
      </c>
      <c r="B178" s="129">
        <v>4</v>
      </c>
      <c r="C178" s="130" t="s">
        <v>604</v>
      </c>
      <c r="D178" s="130" t="s">
        <v>605</v>
      </c>
      <c r="E178" s="130"/>
      <c r="F178" s="130"/>
      <c r="G178" s="130"/>
      <c r="H178" s="130"/>
      <c r="I178" s="129">
        <v>4</v>
      </c>
      <c r="J178" s="130" t="s">
        <v>606</v>
      </c>
      <c r="K178" s="130" t="s">
        <v>607</v>
      </c>
      <c r="L178" s="129"/>
      <c r="M178" s="130" t="s">
        <v>608</v>
      </c>
      <c r="N178" s="13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36"/>
    </row>
    <row r="179" spans="1:15">
      <c r="A179" s="128">
        <v>40165</v>
      </c>
      <c r="B179" s="129">
        <v>4</v>
      </c>
      <c r="C179" s="130" t="s">
        <v>609</v>
      </c>
      <c r="D179" s="130" t="s">
        <v>610</v>
      </c>
      <c r="E179" s="130"/>
      <c r="F179" s="130"/>
      <c r="G179" s="130"/>
      <c r="H179" s="130"/>
      <c r="I179" s="129">
        <v>4</v>
      </c>
      <c r="J179" s="130" t="s">
        <v>611</v>
      </c>
      <c r="K179" s="130" t="s">
        <v>612</v>
      </c>
      <c r="L179" s="129"/>
      <c r="M179" s="130" t="s">
        <v>613</v>
      </c>
      <c r="N179" s="13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36"/>
    </row>
    <row r="180" spans="1:15">
      <c r="A180" s="128">
        <v>40166</v>
      </c>
      <c r="B180" s="129">
        <v>4</v>
      </c>
      <c r="C180" s="130" t="s">
        <v>614</v>
      </c>
      <c r="D180" s="130" t="s">
        <v>615</v>
      </c>
      <c r="E180" s="130"/>
      <c r="F180" s="130"/>
      <c r="G180" s="130"/>
      <c r="H180" s="130"/>
      <c r="I180" s="129">
        <v>4</v>
      </c>
      <c r="J180" s="130" t="s">
        <v>616</v>
      </c>
      <c r="K180" s="130" t="s">
        <v>617</v>
      </c>
      <c r="L180" s="129"/>
      <c r="M180" s="130" t="s">
        <v>618</v>
      </c>
      <c r="N180" s="13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36"/>
    </row>
    <row r="181" spans="1:15" ht="15.75">
      <c r="A181" s="186" t="s">
        <v>2453</v>
      </c>
      <c r="B181" s="186"/>
      <c r="C181" s="186"/>
      <c r="D181" s="186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6"/>
    </row>
    <row r="182" spans="1:15">
      <c r="A182" s="131">
        <f>ItemFood!B12</f>
        <v>69004</v>
      </c>
      <c r="B182" s="132">
        <v>6</v>
      </c>
      <c r="C182" s="165" t="str">
        <f>ItemFood!D12</f>
        <v>flagjuice</v>
      </c>
      <c r="D182" s="165" t="str">
        <f>ItemFood!S12</f>
        <v>food_flagjuice</v>
      </c>
      <c r="E182" s="133"/>
      <c r="F182" s="133"/>
      <c r="G182" s="133"/>
      <c r="H182" s="133"/>
      <c r="I182" s="132"/>
      <c r="J182" s="133"/>
      <c r="K182" s="133"/>
      <c r="L182" s="132"/>
      <c r="M182" s="133"/>
      <c r="N182" s="133" t="str">
        <f t="shared" ref="N182:N204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Id="69004" Type="6" Name="flagjuice" getImage="food_flagjuice" Icon="" StoryBg="" AudioId="" Description="" PetType="" Image="" Audio="" Animation="" Preview=""/&gt;</v>
      </c>
    </row>
    <row r="183" spans="1:15">
      <c r="A183" s="131">
        <f>ItemFood!B13</f>
        <v>69005</v>
      </c>
      <c r="B183" s="132">
        <v>6</v>
      </c>
      <c r="C183" s="165" t="str">
        <f>ItemFood!D13</f>
        <v>bombmuffin</v>
      </c>
      <c r="D183" s="165" t="str">
        <f>ItemFood!S13</f>
        <v>food_bombmuffin</v>
      </c>
      <c r="E183" s="133"/>
      <c r="F183" s="133"/>
      <c r="G183" s="133"/>
      <c r="H183" s="133"/>
      <c r="I183" s="132"/>
      <c r="J183" s="133"/>
      <c r="K183" s="133"/>
      <c r="L183" s="132"/>
      <c r="M183" s="133"/>
      <c r="N183" s="133" t="str">
        <f t="shared" si="22"/>
        <v>&lt;Item Id="69005" Type="6" Name="bombmuffin" getImage="food_bombmuffin" Icon="" StoryBg="" AudioId="" Description="" PetType="" Image="" Audio="" Animation="" Preview=""/&gt;</v>
      </c>
    </row>
    <row r="184" spans="1:15">
      <c r="A184" s="131">
        <f>ItemFood!B14</f>
        <v>69006</v>
      </c>
      <c r="B184" s="132">
        <v>6</v>
      </c>
      <c r="C184" s="165" t="str">
        <f>ItemFood!D14</f>
        <v>nestcake</v>
      </c>
      <c r="D184" s="165" t="str">
        <f>ItemFood!S14</f>
        <v>food_nestcake</v>
      </c>
      <c r="E184" s="133"/>
      <c r="F184" s="133"/>
      <c r="G184" s="133"/>
      <c r="H184" s="133"/>
      <c r="I184" s="132"/>
      <c r="J184" s="133"/>
      <c r="K184" s="133"/>
      <c r="L184" s="132"/>
      <c r="M184" s="133"/>
      <c r="N184" s="133" t="str">
        <f t="shared" si="22"/>
        <v>&lt;Item Id="69006" Type="6" Name="nestcake" getImage="food_nestcake" Icon="" StoryBg="" AudioId="" Description="" PetType="" Image="" Audio="" Animation="" Preview=""/&gt;</v>
      </c>
    </row>
    <row r="185" spans="1:15">
      <c r="A185" s="131">
        <f>ItemFood!B15</f>
        <v>69007</v>
      </c>
      <c r="B185" s="132">
        <v>6</v>
      </c>
      <c r="C185" s="165" t="str">
        <f>ItemFood!D15</f>
        <v>rocketcookie</v>
      </c>
      <c r="D185" s="165" t="str">
        <f>ItemFood!S15</f>
        <v>food_rocketcookie</v>
      </c>
      <c r="E185" s="133"/>
      <c r="F185" s="133"/>
      <c r="G185" s="133"/>
      <c r="H185" s="133"/>
      <c r="I185" s="132"/>
      <c r="J185" s="133"/>
      <c r="K185" s="133"/>
      <c r="L185" s="132"/>
      <c r="M185" s="133"/>
      <c r="N185" s="133" t="str">
        <f t="shared" si="22"/>
        <v>&lt;Item Id="69007" Type="6" Name="rocketcookie" getImage="food_rocketcookie" Icon="" StoryBg="" AudioId="" Description="" PetType="" Image="" Audio="" Animation="" Preview=""/&gt;</v>
      </c>
    </row>
    <row r="186" spans="1:15">
      <c r="A186" s="137">
        <f>ItemFood!B16</f>
        <v>69008</v>
      </c>
      <c r="B186" s="137">
        <v>6</v>
      </c>
      <c r="C186" s="134" t="str">
        <f>ItemFood!D16</f>
        <v>spider cake</v>
      </c>
      <c r="D186" s="134" t="str">
        <f>ItemFood!S16</f>
        <v>food_spider_cake</v>
      </c>
      <c r="E186" s="134"/>
      <c r="F186" s="134"/>
      <c r="G186" s="134"/>
      <c r="H186" s="134"/>
      <c r="I186" s="137"/>
      <c r="J186" s="134"/>
      <c r="K186" s="134"/>
      <c r="L186" s="137"/>
      <c r="M186" s="134"/>
      <c r="N186" s="134" t="str">
        <f t="shared" si="22"/>
        <v>&lt;Item Id="69008" Type="6" Name="spider cake" getImage="food_spider_cake" Icon="" StoryBg="" AudioId="" Description="" PetType="" Image="" Audio="" Animation="" Preview=""/&gt;</v>
      </c>
    </row>
    <row r="187" spans="1:15">
      <c r="A187" s="137">
        <f>ItemFood!B17</f>
        <v>69009</v>
      </c>
      <c r="B187" s="137">
        <v>6</v>
      </c>
      <c r="C187" s="134" t="str">
        <f>ItemFood!D17</f>
        <v>toffee apple</v>
      </c>
      <c r="D187" s="134" t="str">
        <f>ItemFood!S17</f>
        <v>food_toffee_apple</v>
      </c>
      <c r="E187" s="134"/>
      <c r="F187" s="134"/>
      <c r="G187" s="134"/>
      <c r="H187" s="134"/>
      <c r="I187" s="137"/>
      <c r="J187" s="134"/>
      <c r="K187" s="134"/>
      <c r="L187" s="137"/>
      <c r="M187" s="134"/>
      <c r="N187" s="134" t="str">
        <f t="shared" si="22"/>
        <v>&lt;Item Id="69009" Type="6" Name="toffee apple" getImage="food_toffee_apple" Icon="" StoryBg="" AudioId="" Description="" PetType="" Image="" Audio="" Animation="" Preview=""/&gt;</v>
      </c>
    </row>
    <row r="188" spans="1:15">
      <c r="A188" s="137">
        <f>ItemFood!B18</f>
        <v>69010</v>
      </c>
      <c r="B188" s="137">
        <v>6</v>
      </c>
      <c r="C188" s="134" t="str">
        <f>ItemFood!D18</f>
        <v>mummy chocolate</v>
      </c>
      <c r="D188" s="134" t="str">
        <f>ItemFood!S18</f>
        <v>food_mummy_chocolate</v>
      </c>
      <c r="E188" s="134"/>
      <c r="F188" s="134"/>
      <c r="G188" s="134"/>
      <c r="H188" s="134"/>
      <c r="I188" s="137"/>
      <c r="J188" s="134"/>
      <c r="K188" s="134"/>
      <c r="L188" s="137"/>
      <c r="M188" s="134"/>
      <c r="N188" s="134" t="str">
        <f t="shared" si="22"/>
        <v>&lt;Item Id="69010" Type="6" Name="mummy chocolate" getImage="food_mummy_chocolate" Icon="" StoryBg="" AudioId="" Description="" PetType="" Image="" Audio="" Animation="" Preview=""/&gt;</v>
      </c>
    </row>
    <row r="189" spans="1:15">
      <c r="A189" s="137">
        <f>ItemFood!B19</f>
        <v>69011</v>
      </c>
      <c r="B189" s="137">
        <v>6</v>
      </c>
      <c r="C189" s="134" t="str">
        <f>ItemFood!D19</f>
        <v>skull cookie</v>
      </c>
      <c r="D189" s="134" t="str">
        <f>ItemFood!S19</f>
        <v>food_skull_cookie</v>
      </c>
      <c r="E189" s="134"/>
      <c r="F189" s="134"/>
      <c r="G189" s="134"/>
      <c r="H189" s="134"/>
      <c r="I189" s="137"/>
      <c r="J189" s="134"/>
      <c r="K189" s="134"/>
      <c r="L189" s="137"/>
      <c r="M189" s="134"/>
      <c r="N189" s="134" t="str">
        <f t="shared" si="22"/>
        <v>&lt;Item Id="69011" Type="6" Name="skull cookie" getImage="food_skull_cookie" Icon="" StoryBg="" AudioId="" Description="" PetType="" Image="" Audio="" Animation="" Preview=""/&gt;</v>
      </c>
    </row>
    <row r="190" spans="1:15">
      <c r="A190" s="138">
        <f>ItemFood!B20</f>
        <v>69012</v>
      </c>
      <c r="B190" s="138">
        <v>6</v>
      </c>
      <c r="C190" s="135" t="str">
        <f>ItemFood!D20</f>
        <v>opensandwich</v>
      </c>
      <c r="D190" s="135" t="str">
        <f>ItemFood!S20</f>
        <v>food_opensandwich</v>
      </c>
      <c r="E190" s="135"/>
      <c r="F190" s="135"/>
      <c r="G190" s="135"/>
      <c r="H190" s="135"/>
      <c r="I190" s="138"/>
      <c r="J190" s="135"/>
      <c r="K190" s="135"/>
      <c r="L190" s="138"/>
      <c r="M190" s="135"/>
      <c r="N190" s="135" t="str">
        <f t="shared" si="22"/>
        <v>&lt;Item Id="69012" Type="6" Name="opensandwich" getImage="food_opensandwich" Icon="" StoryBg="" AudioId="" Description="" PetType="" Image="" Audio="" Animation="" Preview=""/&gt;</v>
      </c>
    </row>
    <row r="191" spans="1:15">
      <c r="A191" s="138">
        <f>ItemFood!B21</f>
        <v>69013</v>
      </c>
      <c r="B191" s="138">
        <v>6</v>
      </c>
      <c r="C191" s="135" t="str">
        <f>ItemFood!D21</f>
        <v>fruitdanish</v>
      </c>
      <c r="D191" s="135" t="str">
        <f>ItemFood!S21</f>
        <v>food_fruitdanish</v>
      </c>
      <c r="E191" s="135"/>
      <c r="F191" s="135"/>
      <c r="G191" s="135"/>
      <c r="H191" s="135"/>
      <c r="I191" s="138"/>
      <c r="J191" s="135"/>
      <c r="K191" s="135"/>
      <c r="L191" s="138"/>
      <c r="M191" s="135"/>
      <c r="N191" s="135" t="str">
        <f t="shared" si="22"/>
        <v>&lt;Item Id="69013" Type="6" Name="fruitdanish" getImage="food_fruitdanish" Icon="" StoryBg="" AudioId="" Description="" PetType="" Image="" Audio="" Animation="" Preview=""/&gt;</v>
      </c>
    </row>
    <row r="192" spans="1:15">
      <c r="A192" s="138">
        <f>ItemFood!B22</f>
        <v>69014</v>
      </c>
      <c r="B192" s="138">
        <v>6</v>
      </c>
      <c r="C192" s="135" t="str">
        <f>ItemFood!D22</f>
        <v>herring</v>
      </c>
      <c r="D192" s="135" t="str">
        <f>ItemFood!S22</f>
        <v>food_herring</v>
      </c>
      <c r="E192" s="135"/>
      <c r="F192" s="135"/>
      <c r="G192" s="135"/>
      <c r="H192" s="135"/>
      <c r="I192" s="138"/>
      <c r="J192" s="135"/>
      <c r="K192" s="135"/>
      <c r="L192" s="138"/>
      <c r="M192" s="135"/>
      <c r="N192" s="135" t="str">
        <f t="shared" si="22"/>
        <v>&lt;Item Id="69014" Type="6" Name="herring" getImage="food_herring" Icon="" StoryBg="" AudioId="" Description="" PetType="" Image="" Audio="" Animation="" Preview=""/&gt;</v>
      </c>
    </row>
    <row r="193" spans="1:15">
      <c r="A193" s="138">
        <f>ItemFood!B23</f>
        <v>69015</v>
      </c>
      <c r="B193" s="138">
        <v>6</v>
      </c>
      <c r="C193" s="135" t="str">
        <f>ItemFood!D23</f>
        <v>meatball</v>
      </c>
      <c r="D193" s="135" t="str">
        <f>ItemFood!S23</f>
        <v>food_meatball</v>
      </c>
      <c r="E193" s="135"/>
      <c r="F193" s="135"/>
      <c r="G193" s="135"/>
      <c r="H193" s="135"/>
      <c r="I193" s="138"/>
      <c r="J193" s="135"/>
      <c r="K193" s="135"/>
      <c r="L193" s="138"/>
      <c r="M193" s="135"/>
      <c r="N193" s="135" t="str">
        <f t="shared" si="22"/>
        <v>&lt;Item Id="69015" Type="6" Name="meatball" getImage="food_meatball" Icon="" StoryBg="" AudioId="" Description="" PetType="" Image="" Audio="" Animation="" Preview=""/&gt;</v>
      </c>
    </row>
    <row r="194" spans="1:15">
      <c r="A194" s="175">
        <f>ItemFood!B24</f>
        <v>69016</v>
      </c>
      <c r="B194" s="175">
        <v>6</v>
      </c>
      <c r="C194" s="176" t="str">
        <f>ItemFood!D24</f>
        <v>cake</v>
      </c>
      <c r="D194" s="176" t="str">
        <f>ItemFood!S24</f>
        <v>food_cake</v>
      </c>
      <c r="E194" s="176"/>
      <c r="F194" s="176"/>
      <c r="G194" s="176"/>
      <c r="H194" s="176"/>
      <c r="I194" s="175"/>
      <c r="J194" s="176"/>
      <c r="K194" s="176"/>
      <c r="L194" s="175"/>
      <c r="M194" s="176"/>
      <c r="N194" s="176" t="str">
        <f t="shared" si="22"/>
        <v>&lt;Item Id="69016" Type="6" Name="cake" getImage="food_cake" Icon="" StoryBg="" AudioId="" Description="" PetType="" Image="" Audio="" Animation="" Preview=""/&gt;</v>
      </c>
    </row>
    <row r="195" spans="1:15">
      <c r="A195" s="175">
        <f>ItemFood!B25</f>
        <v>69017</v>
      </c>
      <c r="B195" s="175">
        <v>6</v>
      </c>
      <c r="C195" s="176" t="str">
        <f>ItemFood!D25</f>
        <v>candy</v>
      </c>
      <c r="D195" s="176" t="str">
        <f>ItemFood!S25</f>
        <v>food_candy</v>
      </c>
      <c r="E195" s="176"/>
      <c r="F195" s="176"/>
      <c r="G195" s="176"/>
      <c r="H195" s="176"/>
      <c r="I195" s="175"/>
      <c r="J195" s="176"/>
      <c r="K195" s="176"/>
      <c r="L195" s="175"/>
      <c r="M195" s="176"/>
      <c r="N195" s="176" t="str">
        <f t="shared" si="22"/>
        <v>&lt;Item Id="69017" Type="6" Name="candy" getImage="food_candy" Icon="" StoryBg="" AudioId="" Description="" PetType="" Image="" Audio="" Animation="" Preview=""/&gt;</v>
      </c>
    </row>
    <row r="196" spans="1:15">
      <c r="A196" s="175">
        <f>ItemFood!B26</f>
        <v>69018</v>
      </c>
      <c r="B196" s="175">
        <v>6</v>
      </c>
      <c r="C196" s="176" t="str">
        <f>ItemFood!D26</f>
        <v>chicken</v>
      </c>
      <c r="D196" s="176" t="str">
        <f>ItemFood!S26</f>
        <v>food_chicken</v>
      </c>
      <c r="E196" s="176"/>
      <c r="F196" s="176"/>
      <c r="G196" s="176"/>
      <c r="H196" s="176"/>
      <c r="I196" s="175"/>
      <c r="J196" s="176"/>
      <c r="K196" s="176"/>
      <c r="L196" s="175"/>
      <c r="M196" s="176"/>
      <c r="N196" s="176" t="str">
        <f t="shared" si="22"/>
        <v>&lt;Item Id="69018" Type="6" Name="chicken" getImage="food_chicken" Icon="" StoryBg="" AudioId="" Description="" PetType="" Image="" Audio="" Animation="" Preview=""/&gt;</v>
      </c>
    </row>
    <row r="197" spans="1:15">
      <c r="A197" s="175">
        <f>ItemFood!B27</f>
        <v>69019</v>
      </c>
      <c r="B197" s="175">
        <v>6</v>
      </c>
      <c r="C197" s="176" t="str">
        <f>ItemFood!D27</f>
        <v>ginger bread</v>
      </c>
      <c r="D197" s="176" t="str">
        <f>ItemFood!S27</f>
        <v>food_gingerbread</v>
      </c>
      <c r="E197" s="176"/>
      <c r="F197" s="176"/>
      <c r="G197" s="176"/>
      <c r="H197" s="176"/>
      <c r="I197" s="175"/>
      <c r="J197" s="176"/>
      <c r="K197" s="176"/>
      <c r="L197" s="175"/>
      <c r="M197" s="176"/>
      <c r="N197" s="176" t="str">
        <f t="shared" si="22"/>
        <v>&lt;Item Id="69019" Type="6" Name="ginger bread" getImage="food_gingerbread" Icon="" StoryBg="" AudioId="" Description="" PetType="" Image="" Audio="" Animation="" Preview=""/&gt;</v>
      </c>
    </row>
    <row r="198" spans="1:15">
      <c r="A198" s="175">
        <f>ItemFood!B28</f>
        <v>69020</v>
      </c>
      <c r="B198" s="175">
        <v>6</v>
      </c>
      <c r="C198" s="176" t="str">
        <f>ItemFood!D28</f>
        <v>pudding</v>
      </c>
      <c r="D198" s="176" t="str">
        <f>ItemFood!S28</f>
        <v>food_pudding</v>
      </c>
      <c r="E198" s="176"/>
      <c r="F198" s="176"/>
      <c r="G198" s="176"/>
      <c r="H198" s="176"/>
      <c r="I198" s="175"/>
      <c r="J198" s="176"/>
      <c r="K198" s="176"/>
      <c r="L198" s="175"/>
      <c r="M198" s="176"/>
      <c r="N198" s="176" t="str">
        <f t="shared" si="22"/>
        <v>&lt;Item Id="69020" Type="6" Name="pudding" getImage="food_pudding" Icon="" StoryBg="" AudioId="" Description="" PetType="" Image="" Audio="" Animation="" Preview=""/&gt;</v>
      </c>
    </row>
    <row r="199" spans="1:15">
      <c r="A199" s="177">
        <f>ItemFood!B29</f>
        <v>69021</v>
      </c>
      <c r="B199" s="177">
        <v>6</v>
      </c>
      <c r="C199" s="178" t="str">
        <f>ItemFood!D29</f>
        <v>food_dumplings</v>
      </c>
      <c r="D199" s="178" t="str">
        <f>ItemFood!S29</f>
        <v>food_dumplings</v>
      </c>
      <c r="E199" s="178"/>
      <c r="F199" s="178"/>
      <c r="G199" s="178"/>
      <c r="H199" s="178"/>
      <c r="I199" s="177"/>
      <c r="J199" s="178"/>
      <c r="K199" s="178"/>
      <c r="L199" s="177"/>
      <c r="M199" s="178"/>
      <c r="N199" s="179" t="str">
        <f t="shared" si="22"/>
        <v>&lt;Item Id="69021" Type="6" Name="food_dumplings" getImage="food_dumplings" Icon="" StoryBg="" AudioId="" Description="" PetType="" Image="" Audio="" Animation="" Preview=""/&gt;</v>
      </c>
    </row>
    <row r="200" spans="1:15">
      <c r="A200" s="177">
        <f>ItemFood!B30</f>
        <v>69022</v>
      </c>
      <c r="B200" s="177">
        <v>6</v>
      </c>
      <c r="C200" s="178" t="str">
        <f>ItemFood!D30</f>
        <v>food_orange</v>
      </c>
      <c r="D200" s="178" t="str">
        <f>ItemFood!S30</f>
        <v>food_orange</v>
      </c>
      <c r="E200" s="178"/>
      <c r="F200" s="178"/>
      <c r="G200" s="178"/>
      <c r="H200" s="178"/>
      <c r="I200" s="177"/>
      <c r="J200" s="178"/>
      <c r="K200" s="178"/>
      <c r="L200" s="177"/>
      <c r="M200" s="178"/>
      <c r="N200" s="179" t="str">
        <f t="shared" si="22"/>
        <v>&lt;Item Id="69022" Type="6" Name="food_orange" getImage="food_orange" Icon="" StoryBg="" AudioId="" Description="" PetType="" Image="" Audio="" Animation="" Preview=""/&gt;</v>
      </c>
    </row>
    <row r="201" spans="1:15">
      <c r="A201" s="177">
        <f>ItemFood!B31</f>
        <v>69023</v>
      </c>
      <c r="B201" s="177">
        <v>6</v>
      </c>
      <c r="C201" s="178" t="str">
        <f>ItemFood!D31</f>
        <v>food_ricecakefish</v>
      </c>
      <c r="D201" s="178" t="str">
        <f>ItemFood!S31</f>
        <v>food_ricecakefish</v>
      </c>
      <c r="E201" s="178"/>
      <c r="F201" s="178"/>
      <c r="G201" s="178"/>
      <c r="H201" s="178"/>
      <c r="I201" s="177"/>
      <c r="J201" s="178"/>
      <c r="K201" s="178"/>
      <c r="L201" s="177"/>
      <c r="M201" s="178"/>
      <c r="N201" s="179" t="str">
        <f t="shared" si="22"/>
        <v>&lt;Item Id="69023" Type="6" Name="food_ricecakefish" getImage="food_ricecakefish" Icon="" StoryBg="" AudioId="" Description="" PetType="" Image="" Audio="" Animation="" Preview=""/&gt;</v>
      </c>
    </row>
    <row r="202" spans="1:15">
      <c r="A202" s="177">
        <f>ItemFood!B32</f>
        <v>69024</v>
      </c>
      <c r="B202" s="177">
        <v>6</v>
      </c>
      <c r="C202" s="178" t="str">
        <f>ItemFood!D32</f>
        <v>food_sausage</v>
      </c>
      <c r="D202" s="178" t="str">
        <f>ItemFood!S32</f>
        <v>food_sausage</v>
      </c>
      <c r="E202" s="178"/>
      <c r="F202" s="178"/>
      <c r="G202" s="178"/>
      <c r="H202" s="178"/>
      <c r="I202" s="177"/>
      <c r="J202" s="178"/>
      <c r="K202" s="178"/>
      <c r="L202" s="177"/>
      <c r="M202" s="178"/>
      <c r="N202" s="179" t="str">
        <f t="shared" si="22"/>
        <v>&lt;Item Id="69024" Type="6" Name="food_sausage" getImage="food_sausage" Icon="" StoryBg="" AudioId="" Description="" PetType="" Image="" Audio="" Animation="" Preview=""/&gt;</v>
      </c>
    </row>
    <row r="203" spans="1:15" ht="15.75">
      <c r="A203" s="186" t="s">
        <v>2455</v>
      </c>
      <c r="B203" s="186"/>
      <c r="C203" s="186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</row>
    <row r="204" spans="1:15">
      <c r="A204" s="180">
        <f>Expression!A3</f>
        <v>70001</v>
      </c>
      <c r="B204" s="181">
        <v>7</v>
      </c>
      <c r="C204" s="182">
        <f>Expression!A3</f>
        <v>70001</v>
      </c>
      <c r="D204" s="182" t="str">
        <f>Expression!E3</f>
        <v>p_bomb</v>
      </c>
      <c r="E204" s="183"/>
      <c r="F204" s="183"/>
      <c r="G204" s="183"/>
      <c r="H204" s="183"/>
      <c r="I204" s="181"/>
      <c r="J204" s="183"/>
      <c r="K204" s="183"/>
      <c r="L204" s="181"/>
      <c r="M204" s="183"/>
      <c r="N204" s="184" t="str">
        <f t="shared" si="22"/>
        <v>&lt;Item Id="70001" Type="7" Name="70001" getImage="p_bomb" Icon="" StoryBg="" AudioId="" Description="" PetType="" Image="" Audio="" Animation="" Preview=""/&gt;</v>
      </c>
    </row>
    <row r="205" spans="1:15">
      <c r="A205" s="180">
        <f>Expression!A4</f>
        <v>70002</v>
      </c>
      <c r="B205" s="181">
        <v>8</v>
      </c>
      <c r="C205" s="182">
        <f>Expression!A4</f>
        <v>70002</v>
      </c>
      <c r="D205" s="182" t="str">
        <f>Expression!E4</f>
        <v>p_flower</v>
      </c>
      <c r="E205" s="183"/>
      <c r="F205" s="183"/>
      <c r="G205" s="183"/>
      <c r="H205" s="183"/>
      <c r="I205" s="181"/>
      <c r="J205" s="183"/>
      <c r="K205" s="183"/>
      <c r="L205" s="181"/>
      <c r="M205" s="183"/>
      <c r="N205" s="184" t="str">
        <f t="shared" ref="N205:N209" si="23">"&lt;Item Id="""&amp;A205&amp;""" Type="""&amp;B205&amp;""" Name="""&amp;C205&amp;""" getImage="""&amp;D205&amp;""" Icon="""&amp;E205&amp;""" StoryBg="""&amp;F205&amp;""" AudioId="""&amp;G205&amp;""" Description="""&amp;H205&amp;""" PetType="""&amp;I205&amp;""" Image="""&amp;J205&amp;""" Audio="""&amp;K205&amp;""" Animation="""&amp;L205&amp;""" Preview="""&amp;M205&amp;"""/&gt;"</f>
        <v>&lt;Item Id="70002" Type="8" Name="70002" getImage="p_flower" Icon="" StoryBg="" AudioId="" Description="" PetType="" Image="" Audio="" Animation="" Preview=""/&gt;</v>
      </c>
    </row>
    <row r="206" spans="1:15">
      <c r="A206" s="180">
        <f>Expression!A5</f>
        <v>70003</v>
      </c>
      <c r="B206" s="181">
        <v>9</v>
      </c>
      <c r="C206" s="182">
        <f>Expression!A5</f>
        <v>70003</v>
      </c>
      <c r="D206" s="182" t="str">
        <f>Expression!E5</f>
        <v>p_love</v>
      </c>
      <c r="E206" s="183"/>
      <c r="F206" s="183"/>
      <c r="G206" s="183"/>
      <c r="H206" s="183"/>
      <c r="I206" s="181"/>
      <c r="J206" s="183"/>
      <c r="K206" s="183"/>
      <c r="L206" s="181"/>
      <c r="M206" s="183"/>
      <c r="N206" s="184" t="str">
        <f t="shared" si="23"/>
        <v>&lt;Item Id="70003" Type="9" Name="70003" getImage="p_love" Icon="" StoryBg="" AudioId="" Description="" PetType="" Image="" Audio="" Animation="" Preview=""/&gt;</v>
      </c>
    </row>
    <row r="207" spans="1:15">
      <c r="A207" s="180">
        <f>Expression!A6</f>
        <v>70004</v>
      </c>
      <c r="B207" s="181">
        <v>10</v>
      </c>
      <c r="C207" s="182">
        <f>Expression!A6</f>
        <v>70004</v>
      </c>
      <c r="D207" s="182" t="str">
        <f>Expression!E6</f>
        <v>p_octopus</v>
      </c>
      <c r="E207" s="183"/>
      <c r="F207" s="183"/>
      <c r="G207" s="183"/>
      <c r="H207" s="183"/>
      <c r="I207" s="181"/>
      <c r="J207" s="183"/>
      <c r="K207" s="183"/>
      <c r="L207" s="181"/>
      <c r="M207" s="183"/>
      <c r="N207" s="184" t="str">
        <f t="shared" si="23"/>
        <v>&lt;Item Id="70004" Type="10" Name="70004" getImage="p_octopus" Icon="" StoryBg="" AudioId="" Description="" PetType="" Image="" Audio="" Animation="" Preview=""/&gt;</v>
      </c>
    </row>
    <row r="208" spans="1:15">
      <c r="A208" s="180">
        <f>Expression!A7</f>
        <v>70005</v>
      </c>
      <c r="B208" s="181">
        <v>11</v>
      </c>
      <c r="C208" s="182">
        <f>Expression!A7</f>
        <v>70005</v>
      </c>
      <c r="D208" s="182" t="str">
        <f>Expression!E7</f>
        <v>p_paint</v>
      </c>
      <c r="E208" s="183"/>
      <c r="F208" s="183"/>
      <c r="G208" s="183"/>
      <c r="H208" s="183"/>
      <c r="I208" s="181"/>
      <c r="J208" s="183"/>
      <c r="K208" s="183"/>
      <c r="L208" s="181"/>
      <c r="M208" s="183"/>
      <c r="N208" s="184" t="str">
        <f t="shared" si="23"/>
        <v>&lt;Item Id="70005" Type="11" Name="70005" getImage="p_paint" Icon="" StoryBg="" AudioId="" Description="" PetType="" Image="" Audio="" Animation="" Preview=""/&gt;</v>
      </c>
    </row>
    <row r="209" spans="1:14">
      <c r="A209" s="180">
        <f>Expression!A8</f>
        <v>70006</v>
      </c>
      <c r="B209" s="181">
        <v>12</v>
      </c>
      <c r="C209" s="182">
        <f>Expression!A8</f>
        <v>70006</v>
      </c>
      <c r="D209" s="182" t="str">
        <f>Expression!E8</f>
        <v>p_pig</v>
      </c>
      <c r="E209" s="183"/>
      <c r="F209" s="183"/>
      <c r="G209" s="183"/>
      <c r="H209" s="183"/>
      <c r="I209" s="181"/>
      <c r="J209" s="183"/>
      <c r="K209" s="183"/>
      <c r="L209" s="181"/>
      <c r="M209" s="183"/>
      <c r="N209" s="184" t="str">
        <f t="shared" si="23"/>
        <v>&lt;Item Id="70006" Type="12" Name="70006" getImage="p_pig" Icon="" StoryBg="" AudioId="" Description="" PetType="" Image="" Audio="" Animation="" Preview=""/&gt;</v>
      </c>
    </row>
  </sheetData>
  <autoFilter ref="A1:O202"/>
  <mergeCells count="3">
    <mergeCell ref="A34:O34"/>
    <mergeCell ref="A181:O181"/>
    <mergeCell ref="A203:O203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91" t="s">
        <v>1236</v>
      </c>
      <c r="B1" s="191"/>
      <c r="C1" s="191"/>
      <c r="D1" s="53"/>
      <c r="E1" s="192" t="s">
        <v>1237</v>
      </c>
      <c r="F1" s="192"/>
      <c r="G1" s="54" t="s">
        <v>1238</v>
      </c>
      <c r="H1" s="193" t="s">
        <v>1239</v>
      </c>
      <c r="I1" s="194"/>
      <c r="J1" s="195" t="s">
        <v>1240</v>
      </c>
      <c r="K1" s="195"/>
      <c r="L1" s="195"/>
      <c r="M1" s="195"/>
      <c r="N1" s="195"/>
      <c r="O1" s="195"/>
      <c r="P1" s="196" t="s">
        <v>1241</v>
      </c>
      <c r="Q1" s="196"/>
      <c r="R1" s="196"/>
      <c r="S1" s="196"/>
      <c r="T1" s="187" t="s">
        <v>1242</v>
      </c>
      <c r="U1" s="187"/>
      <c r="V1" s="187"/>
      <c r="W1" s="187"/>
      <c r="X1" s="188" t="s">
        <v>1243</v>
      </c>
      <c r="Y1" s="188"/>
      <c r="Z1" s="188"/>
      <c r="AA1" s="188"/>
      <c r="AB1" s="189" t="s">
        <v>1244</v>
      </c>
    </row>
    <row r="2" spans="1:28">
      <c r="A2" s="55" t="s">
        <v>1245</v>
      </c>
      <c r="B2" s="52" t="s">
        <v>1246</v>
      </c>
      <c r="C2" s="52" t="s">
        <v>1247</v>
      </c>
      <c r="D2" s="56"/>
      <c r="E2" s="57" t="s">
        <v>1246</v>
      </c>
      <c r="F2" s="57" t="s">
        <v>1247</v>
      </c>
      <c r="G2" s="57" t="s">
        <v>1248</v>
      </c>
      <c r="H2" s="58" t="s">
        <v>1249</v>
      </c>
      <c r="I2" s="58" t="s">
        <v>1250</v>
      </c>
      <c r="J2" s="62" t="s">
        <v>1249</v>
      </c>
      <c r="K2" s="62" t="s">
        <v>1250</v>
      </c>
      <c r="L2" s="62" t="s">
        <v>1251</v>
      </c>
      <c r="M2" s="62" t="s">
        <v>1252</v>
      </c>
      <c r="N2" s="62" t="s">
        <v>1253</v>
      </c>
      <c r="O2" s="62" t="s">
        <v>1254</v>
      </c>
      <c r="P2" s="64" t="s">
        <v>1255</v>
      </c>
      <c r="Q2" s="64" t="s">
        <v>1256</v>
      </c>
      <c r="R2" s="63" t="s">
        <v>1257</v>
      </c>
      <c r="S2" s="63" t="s">
        <v>1258</v>
      </c>
      <c r="T2" s="67" t="s">
        <v>1255</v>
      </c>
      <c r="U2" s="67" t="s">
        <v>1256</v>
      </c>
      <c r="V2" s="68" t="s">
        <v>1257</v>
      </c>
      <c r="W2" s="68" t="s">
        <v>1258</v>
      </c>
      <c r="X2" s="69" t="s">
        <v>1255</v>
      </c>
      <c r="Y2" s="69" t="s">
        <v>1256</v>
      </c>
      <c r="Z2" s="71" t="s">
        <v>1257</v>
      </c>
      <c r="AA2" s="71" t="s">
        <v>1258</v>
      </c>
      <c r="AB2" s="190"/>
    </row>
    <row r="3" spans="1:28">
      <c r="A3" s="59" t="s">
        <v>1259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1260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1261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1262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1263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1264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1265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1266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1267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1268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1269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1270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1271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1272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1273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1274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1275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1276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1277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1278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1279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1280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1281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1282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1283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1284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1285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1286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1287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1288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1289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1290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1291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1292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1293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1294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1295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1296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1297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1298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1299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1300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1301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1302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1303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1304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1305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1306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1307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1308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1309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1310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1311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1312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1313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1314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1315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1316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1317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1318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1319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1320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1321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1322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1323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1324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1325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1326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1327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1328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1329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1330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1331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1332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1333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1334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1335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1336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1337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1338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1339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1340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1341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1342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1343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1344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1345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1346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1347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1348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1349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1350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1351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1352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1353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1354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1355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1356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1357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1358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5"/>
  <sheetViews>
    <sheetView workbookViewId="0">
      <pane xSplit="2" ySplit="1" topLeftCell="C2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41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19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27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35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43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51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59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67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75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83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91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99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107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115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123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131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139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147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155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163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171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179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187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195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203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211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219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227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235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243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251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259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267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275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283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291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299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307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315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323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331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339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347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355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363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371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379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387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395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403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411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419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427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435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443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451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459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467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475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483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491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499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507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515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526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536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546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556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566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576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586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596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606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616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1447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1448</v>
      </c>
      <c r="K76" s="37" t="s">
        <v>1449</v>
      </c>
      <c r="L76" s="37" t="s">
        <v>1450</v>
      </c>
      <c r="M76" s="37" t="s">
        <v>1451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1452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1448</v>
      </c>
      <c r="K77" s="37" t="s">
        <v>1449</v>
      </c>
      <c r="L77" s="37" t="s">
        <v>1453</v>
      </c>
      <c r="M77" s="37" t="s">
        <v>1454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1455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1448</v>
      </c>
      <c r="K78" s="37" t="s">
        <v>1449</v>
      </c>
      <c r="L78" s="37" t="s">
        <v>1456</v>
      </c>
      <c r="M78" s="37" t="s">
        <v>1457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1458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1448</v>
      </c>
      <c r="K79" s="37" t="s">
        <v>1449</v>
      </c>
      <c r="L79" s="37" t="s">
        <v>1459</v>
      </c>
      <c r="M79" s="37" t="s">
        <v>1460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1461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1462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1463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1462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1464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1462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1465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1462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1466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1467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1468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1469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1470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1471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1472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1473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1474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5" si="17">"MissionName"&amp;B93</f>
        <v>MissionName92002</v>
      </c>
      <c r="D93" s="44" t="s">
        <v>1475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1476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1477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639</v>
      </c>
      <c r="C1" s="16" t="s">
        <v>1</v>
      </c>
      <c r="D1" s="16" t="s">
        <v>2</v>
      </c>
      <c r="E1" s="16" t="s">
        <v>1478</v>
      </c>
      <c r="F1" s="16" t="s">
        <v>1479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G870"/>
  <sheetViews>
    <sheetView tabSelected="1" workbookViewId="0">
      <pane ySplit="1" topLeftCell="A855" activePane="bottomLeft" state="frozen"/>
      <selection pane="bottomLeft" activeCell="D869" sqref="D869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197" t="s">
        <v>2053</v>
      </c>
      <c r="B768" s="198"/>
      <c r="C768" s="198"/>
      <c r="D768" s="198"/>
      <c r="E768" s="198"/>
      <c r="F768" s="198"/>
      <c r="G768" s="199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>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>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2460</v>
      </c>
      <c r="C862" s="3" t="s">
        <v>1484</v>
      </c>
      <c r="D862" s="3" t="s">
        <v>2463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2460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2461</v>
      </c>
      <c r="C865" s="3" t="s">
        <v>1484</v>
      </c>
      <c r="D865" s="3" t="s">
        <v>2464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2461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2462</v>
      </c>
      <c r="C868" s="3" t="s">
        <v>1484</v>
      </c>
      <c r="D868" s="3" t="s">
        <v>2465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2462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</sheetData>
  <mergeCells count="1">
    <mergeCell ref="A768:G768"/>
  </mergeCells>
  <phoneticPr fontId="16" type="noConversion"/>
  <conditionalFormatting sqref="G28">
    <cfRule type="containsText" dxfId="144" priority="103" operator="containsText" text="&lt;!--">
      <formula>NOT(ISERROR(SEARCH("&lt;!--",G28)))</formula>
    </cfRule>
    <cfRule type="expression" dxfId="143" priority="104">
      <formula>MOD(ROW(),2)=0</formula>
    </cfRule>
    <cfRule type="expression" dxfId="142" priority="105">
      <formula>MOD(ROW(),2)=1</formula>
    </cfRule>
  </conditionalFormatting>
  <conditionalFormatting sqref="A837:G837">
    <cfRule type="containsText" dxfId="141" priority="46" operator="containsText" text="&lt;!--">
      <formula>NOT(ISERROR(SEARCH("&lt;!--",A837)))</formula>
    </cfRule>
    <cfRule type="expression" dxfId="140" priority="47">
      <formula>MOD(ROW(),2)=0</formula>
    </cfRule>
    <cfRule type="expression" dxfId="139" priority="48">
      <formula>MOD(ROW(),2)=1</formula>
    </cfRule>
  </conditionalFormatting>
  <conditionalFormatting sqref="A1:G25 A29:G433 A437:G767 A768 A769:G790 G841:G852 A859:G1048576">
    <cfRule type="containsText" dxfId="138" priority="109" operator="containsText" text="&lt;!--">
      <formula>NOT(ISERROR(SEARCH("&lt;!--",A1)))</formula>
    </cfRule>
    <cfRule type="expression" dxfId="137" priority="110">
      <formula>MOD(ROW(),2)=0</formula>
    </cfRule>
    <cfRule type="expression" dxfId="136" priority="111">
      <formula>MOD(ROW(),2)=1</formula>
    </cfRule>
  </conditionalFormatting>
  <conditionalFormatting sqref="A26:G27 A28:F28">
    <cfRule type="containsText" dxfId="135" priority="106" operator="containsText" text="&lt;!--">
      <formula>NOT(ISERROR(SEARCH("&lt;!--",A26)))</formula>
    </cfRule>
    <cfRule type="expression" dxfId="134" priority="107">
      <formula>MOD(ROW(),2)=0</formula>
    </cfRule>
    <cfRule type="expression" dxfId="133" priority="108">
      <formula>MOD(ROW(),2)=1</formula>
    </cfRule>
  </conditionalFormatting>
  <conditionalFormatting sqref="A434:G436">
    <cfRule type="containsText" dxfId="132" priority="100" operator="containsText" text="&lt;!--">
      <formula>NOT(ISERROR(SEARCH("&lt;!--",A434)))</formula>
    </cfRule>
    <cfRule type="expression" dxfId="131" priority="101">
      <formula>MOD(ROW(),2)=0</formula>
    </cfRule>
    <cfRule type="expression" dxfId="130" priority="102">
      <formula>MOD(ROW(),2)=1</formula>
    </cfRule>
  </conditionalFormatting>
  <conditionalFormatting sqref="A791:G792 A797:G797 A793:D795 F793:G795 E793:E796">
    <cfRule type="containsText" dxfId="129" priority="91" operator="containsText" text="&lt;!--">
      <formula>NOT(ISERROR(SEARCH("&lt;!--",A791)))</formula>
    </cfRule>
    <cfRule type="expression" dxfId="128" priority="92">
      <formula>MOD(ROW(),2)=0</formula>
    </cfRule>
    <cfRule type="expression" dxfId="127" priority="93">
      <formula>MOD(ROW(),2)=1</formula>
    </cfRule>
  </conditionalFormatting>
  <conditionalFormatting sqref="A796:D796 F796:G796">
    <cfRule type="containsText" dxfId="126" priority="88" operator="containsText" text="&lt;!--">
      <formula>NOT(ISERROR(SEARCH("&lt;!--",A796)))</formula>
    </cfRule>
    <cfRule type="expression" dxfId="125" priority="89">
      <formula>MOD(ROW(),2)=0</formula>
    </cfRule>
    <cfRule type="expression" dxfId="124" priority="90">
      <formula>MOD(ROW(),2)=1</formula>
    </cfRule>
  </conditionalFormatting>
  <conditionalFormatting sqref="A798:G800">
    <cfRule type="containsText" dxfId="123" priority="85" operator="containsText" text="&lt;!--">
      <formula>NOT(ISERROR(SEARCH("&lt;!--",A798)))</formula>
    </cfRule>
    <cfRule type="expression" dxfId="122" priority="86">
      <formula>MOD(ROW(),2)=0</formula>
    </cfRule>
    <cfRule type="expression" dxfId="121" priority="87">
      <formula>MOD(ROW(),2)=1</formula>
    </cfRule>
  </conditionalFormatting>
  <conditionalFormatting sqref="A801:G803">
    <cfRule type="containsText" dxfId="120" priority="82" operator="containsText" text="&lt;!--">
      <formula>NOT(ISERROR(SEARCH("&lt;!--",A801)))</formula>
    </cfRule>
    <cfRule type="expression" dxfId="119" priority="83">
      <formula>MOD(ROW(),2)=0</formula>
    </cfRule>
    <cfRule type="expression" dxfId="118" priority="84">
      <formula>MOD(ROW(),2)=1</formula>
    </cfRule>
  </conditionalFormatting>
  <conditionalFormatting sqref="A804:G806">
    <cfRule type="containsText" dxfId="117" priority="79" operator="containsText" text="&lt;!--">
      <formula>NOT(ISERROR(SEARCH("&lt;!--",A804)))</formula>
    </cfRule>
    <cfRule type="expression" dxfId="116" priority="80">
      <formula>MOD(ROW(),2)=0</formula>
    </cfRule>
    <cfRule type="expression" dxfId="115" priority="81">
      <formula>MOD(ROW(),2)=1</formula>
    </cfRule>
  </conditionalFormatting>
  <conditionalFormatting sqref="A807:G809">
    <cfRule type="containsText" dxfId="114" priority="25" operator="containsText" text="&lt;!--">
      <formula>NOT(ISERROR(SEARCH("&lt;!--",A807)))</formula>
    </cfRule>
    <cfRule type="expression" dxfId="113" priority="26">
      <formula>MOD(ROW(),2)=0</formula>
    </cfRule>
    <cfRule type="expression" dxfId="112" priority="27">
      <formula>MOD(ROW(),2)=1</formula>
    </cfRule>
  </conditionalFormatting>
  <conditionalFormatting sqref="A810:G812">
    <cfRule type="containsText" dxfId="111" priority="76" operator="containsText" text="&lt;!--">
      <formula>NOT(ISERROR(SEARCH("&lt;!--",A810)))</formula>
    </cfRule>
    <cfRule type="expression" dxfId="110" priority="77">
      <formula>MOD(ROW(),2)=0</formula>
    </cfRule>
    <cfRule type="expression" dxfId="109" priority="78">
      <formula>MOD(ROW(),2)=1</formula>
    </cfRule>
  </conditionalFormatting>
  <conditionalFormatting sqref="A813:G815">
    <cfRule type="containsText" dxfId="108" priority="73" operator="containsText" text="&lt;!--">
      <formula>NOT(ISERROR(SEARCH("&lt;!--",A813)))</formula>
    </cfRule>
    <cfRule type="expression" dxfId="107" priority="74">
      <formula>MOD(ROW(),2)=0</formula>
    </cfRule>
    <cfRule type="expression" dxfId="106" priority="75">
      <formula>MOD(ROW(),2)=1</formula>
    </cfRule>
  </conditionalFormatting>
  <conditionalFormatting sqref="A816:G818">
    <cfRule type="containsText" dxfId="105" priority="70" operator="containsText" text="&lt;!--">
      <formula>NOT(ISERROR(SEARCH("&lt;!--",A816)))</formula>
    </cfRule>
    <cfRule type="expression" dxfId="104" priority="71">
      <formula>MOD(ROW(),2)=0</formula>
    </cfRule>
    <cfRule type="expression" dxfId="103" priority="72">
      <formula>MOD(ROW(),2)=1</formula>
    </cfRule>
  </conditionalFormatting>
  <conditionalFormatting sqref="A819:G821">
    <cfRule type="containsText" dxfId="102" priority="67" operator="containsText" text="&lt;!--">
      <formula>NOT(ISERROR(SEARCH("&lt;!--",A819)))</formula>
    </cfRule>
    <cfRule type="expression" dxfId="101" priority="68">
      <formula>MOD(ROW(),2)=0</formula>
    </cfRule>
    <cfRule type="expression" dxfId="100" priority="69">
      <formula>MOD(ROW(),2)=1</formula>
    </cfRule>
  </conditionalFormatting>
  <conditionalFormatting sqref="A822:G824">
    <cfRule type="containsText" dxfId="99" priority="64" operator="containsText" text="&lt;!--">
      <formula>NOT(ISERROR(SEARCH("&lt;!--",A822)))</formula>
    </cfRule>
    <cfRule type="expression" dxfId="98" priority="65">
      <formula>MOD(ROW(),2)=0</formula>
    </cfRule>
    <cfRule type="expression" dxfId="97" priority="66">
      <formula>MOD(ROW(),2)=1</formula>
    </cfRule>
  </conditionalFormatting>
  <conditionalFormatting sqref="A825:G827">
    <cfRule type="containsText" dxfId="96" priority="61" operator="containsText" text="&lt;!--">
      <formula>NOT(ISERROR(SEARCH("&lt;!--",A825)))</formula>
    </cfRule>
    <cfRule type="expression" dxfId="95" priority="62">
      <formula>MOD(ROW(),2)=0</formula>
    </cfRule>
    <cfRule type="expression" dxfId="94" priority="63">
      <formula>MOD(ROW(),2)=1</formula>
    </cfRule>
  </conditionalFormatting>
  <conditionalFormatting sqref="A828:G830">
    <cfRule type="containsText" dxfId="93" priority="58" operator="containsText" text="&lt;!--">
      <formula>NOT(ISERROR(SEARCH("&lt;!--",A828)))</formula>
    </cfRule>
    <cfRule type="expression" dxfId="92" priority="59">
      <formula>MOD(ROW(),2)=0</formula>
    </cfRule>
    <cfRule type="expression" dxfId="91" priority="60">
      <formula>MOD(ROW(),2)=1</formula>
    </cfRule>
  </conditionalFormatting>
  <conditionalFormatting sqref="A831:G836">
    <cfRule type="containsText" dxfId="90" priority="55" operator="containsText" text="&lt;!--">
      <formula>NOT(ISERROR(SEARCH("&lt;!--",A831)))</formula>
    </cfRule>
    <cfRule type="expression" dxfId="89" priority="56">
      <formula>MOD(ROW(),2)=0</formula>
    </cfRule>
    <cfRule type="expression" dxfId="88" priority="57">
      <formula>MOD(ROW(),2)=1</formula>
    </cfRule>
  </conditionalFormatting>
  <conditionalFormatting sqref="A838:G840">
    <cfRule type="containsText" dxfId="87" priority="49" operator="containsText" text="&lt;!--">
      <formula>NOT(ISERROR(SEARCH("&lt;!--",A838)))</formula>
    </cfRule>
    <cfRule type="expression" dxfId="86" priority="50">
      <formula>MOD(ROW(),2)=0</formula>
    </cfRule>
    <cfRule type="expression" dxfId="85" priority="51">
      <formula>MOD(ROW(),2)=1</formula>
    </cfRule>
  </conditionalFormatting>
  <conditionalFormatting sqref="A841:F843">
    <cfRule type="containsText" dxfId="84" priority="43" operator="containsText" text="&lt;!--">
      <formula>NOT(ISERROR(SEARCH("&lt;!--",A841)))</formula>
    </cfRule>
    <cfRule type="expression" dxfId="83" priority="44">
      <formula>MOD(ROW(),2)=0</formula>
    </cfRule>
    <cfRule type="expression" dxfId="82" priority="45">
      <formula>MOD(ROW(),2)=1</formula>
    </cfRule>
  </conditionalFormatting>
  <conditionalFormatting sqref="A844:F846">
    <cfRule type="containsText" dxfId="81" priority="40" operator="containsText" text="&lt;!--">
      <formula>NOT(ISERROR(SEARCH("&lt;!--",A844)))</formula>
    </cfRule>
    <cfRule type="expression" dxfId="80" priority="41">
      <formula>MOD(ROW(),2)=0</formula>
    </cfRule>
    <cfRule type="expression" dxfId="79" priority="42">
      <formula>MOD(ROW(),2)=1</formula>
    </cfRule>
  </conditionalFormatting>
  <conditionalFormatting sqref="A847:F849">
    <cfRule type="containsText" dxfId="78" priority="37" operator="containsText" text="&lt;!--">
      <formula>NOT(ISERROR(SEARCH("&lt;!--",A847)))</formula>
    </cfRule>
    <cfRule type="expression" dxfId="77" priority="38">
      <formula>MOD(ROW(),2)=0</formula>
    </cfRule>
    <cfRule type="expression" dxfId="76" priority="39">
      <formula>MOD(ROW(),2)=1</formula>
    </cfRule>
  </conditionalFormatting>
  <conditionalFormatting sqref="A850:F852">
    <cfRule type="containsText" dxfId="75" priority="34" operator="containsText" text="&lt;!--">
      <formula>NOT(ISERROR(SEARCH("&lt;!--",A850)))</formula>
    </cfRule>
    <cfRule type="expression" dxfId="74" priority="35">
      <formula>MOD(ROW(),2)=0</formula>
    </cfRule>
    <cfRule type="expression" dxfId="73" priority="36">
      <formula>MOD(ROW(),2)=1</formula>
    </cfRule>
  </conditionalFormatting>
  <conditionalFormatting sqref="A853:G855">
    <cfRule type="containsText" dxfId="72" priority="31" operator="containsText" text="&lt;!--">
      <formula>NOT(ISERROR(SEARCH("&lt;!--",A853)))</formula>
    </cfRule>
    <cfRule type="expression" dxfId="71" priority="32">
      <formula>MOD(ROW(),2)=0</formula>
    </cfRule>
    <cfRule type="expression" dxfId="70" priority="33">
      <formula>MOD(ROW(),2)=1</formula>
    </cfRule>
  </conditionalFormatting>
  <conditionalFormatting sqref="A856:G858">
    <cfRule type="containsText" dxfId="69" priority="28" operator="containsText" text="&lt;!--">
      <formula>NOT(ISERROR(SEARCH("&lt;!--",A856)))</formula>
    </cfRule>
    <cfRule type="expression" dxfId="68" priority="29">
      <formula>MOD(ROW(),2)=0</formula>
    </cfRule>
    <cfRule type="expression" dxfId="67" priority="30">
      <formula>MOD(ROW(),2)=1</formula>
    </cfRule>
  </conditionalFormatting>
  <conditionalFormatting sqref="A856:G858">
    <cfRule type="containsText" dxfId="66" priority="22" operator="containsText" text="&lt;!--">
      <formula>NOT(ISERROR(SEARCH("&lt;!--",A856)))</formula>
    </cfRule>
    <cfRule type="expression" dxfId="65" priority="23">
      <formula>MOD(ROW(),2)=0</formula>
    </cfRule>
    <cfRule type="expression" dxfId="64" priority="24">
      <formula>MOD(ROW(),2)=1</formula>
    </cfRule>
  </conditionalFormatting>
  <conditionalFormatting sqref="B856">
    <cfRule type="containsText" dxfId="63" priority="19" operator="containsText" text="&lt;!--">
      <formula>NOT(ISERROR(SEARCH("&lt;!--",B856)))</formula>
    </cfRule>
    <cfRule type="expression" dxfId="62" priority="20">
      <formula>MOD(ROW(),2)=0</formula>
    </cfRule>
    <cfRule type="expression" dxfId="61" priority="21">
      <formula>MOD(ROW(),2)=1</formula>
    </cfRule>
  </conditionalFormatting>
  <conditionalFormatting sqref="E857">
    <cfRule type="containsText" dxfId="60" priority="16" operator="containsText" text="&lt;!--">
      <formula>NOT(ISERROR(SEARCH("&lt;!--",E857)))</formula>
    </cfRule>
    <cfRule type="expression" dxfId="59" priority="17">
      <formula>MOD(ROW(),2)=0</formula>
    </cfRule>
    <cfRule type="expression" dxfId="58" priority="18">
      <formula>MOD(ROW(),2)=1</formula>
    </cfRule>
  </conditionalFormatting>
  <conditionalFormatting sqref="A859:G861">
    <cfRule type="containsText" dxfId="57" priority="13" operator="containsText" text="&lt;!--">
      <formula>NOT(ISERROR(SEARCH("&lt;!--",A859)))</formula>
    </cfRule>
    <cfRule type="expression" dxfId="56" priority="14">
      <formula>MOD(ROW(),2)=0</formula>
    </cfRule>
    <cfRule type="expression" dxfId="55" priority="15">
      <formula>MOD(ROW(),2)=1</formula>
    </cfRule>
  </conditionalFormatting>
  <conditionalFormatting sqref="A862:G864">
    <cfRule type="containsText" dxfId="32" priority="10" operator="containsText" text="&lt;!--">
      <formula>NOT(ISERROR(SEARCH("&lt;!--",A862)))</formula>
    </cfRule>
    <cfRule type="expression" dxfId="31" priority="11">
      <formula>MOD(ROW(),2)=0</formula>
    </cfRule>
    <cfRule type="expression" dxfId="30" priority="12">
      <formula>MOD(ROW(),2)=1</formula>
    </cfRule>
  </conditionalFormatting>
  <conditionalFormatting sqref="A865:G867">
    <cfRule type="containsText" dxfId="23" priority="7" operator="containsText" text="&lt;!--">
      <formula>NOT(ISERROR(SEARCH("&lt;!--",A865)))</formula>
    </cfRule>
    <cfRule type="expression" dxfId="22" priority="8">
      <formula>MOD(ROW(),2)=0</formula>
    </cfRule>
    <cfRule type="expression" dxfId="21" priority="9">
      <formula>MOD(ROW(),2)=1</formula>
    </cfRule>
  </conditionalFormatting>
  <conditionalFormatting sqref="A865:G867">
    <cfRule type="containsText" dxfId="14" priority="4" operator="containsText" text="&lt;!--">
      <formula>NOT(ISERROR(SEARCH("&lt;!--",A865)))</formula>
    </cfRule>
    <cfRule type="expression" dxfId="13" priority="5">
      <formula>MOD(ROW(),2)=0</formula>
    </cfRule>
    <cfRule type="expression" dxfId="12" priority="6">
      <formula>MOD(ROW(),2)=1</formula>
    </cfRule>
  </conditionalFormatting>
  <conditionalFormatting sqref="A868:G870">
    <cfRule type="containsText" dxfId="5" priority="1" operator="containsText" text="&lt;!--">
      <formula>NOT(ISERROR(SEARCH("&lt;!--",A868)))</formula>
    </cfRule>
    <cfRule type="expression" dxfId="4" priority="2">
      <formula>MOD(ROW(),2)=0</formula>
    </cfRule>
    <cfRule type="expression" dxfId="3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pane ySplit="2" topLeftCell="A3" activePane="bottomLeft" state="frozen"/>
      <selection pane="bottomLeft" activeCell="F3" sqref="F3:F16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6" t="s">
        <v>13</v>
      </c>
    </row>
    <row r="2" spans="1:6">
      <c r="A2" s="7"/>
      <c r="B2" s="8" t="s">
        <v>0</v>
      </c>
      <c r="C2" s="7" t="s">
        <v>1482</v>
      </c>
      <c r="D2" s="7" t="s">
        <v>2126</v>
      </c>
      <c r="E2" s="7" t="s">
        <v>2127</v>
      </c>
      <c r="F2" s="7"/>
    </row>
    <row r="3" spans="1:6">
      <c r="A3" s="3">
        <v>1</v>
      </c>
      <c r="B3" s="3">
        <v>10000</v>
      </c>
      <c r="C3" s="3" t="s">
        <v>2128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3" si="0">IF(A4=1,"&lt;AwardConfig ID="""&amp;B4&amp;""" Desc="""&amp;C4&amp;""" &gt;",IF(A4=2,"  &lt;Coin Percent="""&amp;D4&amp;""" /&gt;",IF(A4=3,"  &lt;Prop Percent="""&amp;D4&amp;""" Source="""&amp;E4&amp;""" /&gt;",IF(A4=4,"&lt;/AwardConfig&gt;",""))))</f>
        <v>&lt;Coin Percent="0.6" /&gt;</v>
      </c>
    </row>
    <row r="5" spans="1:6">
      <c r="A5" s="3">
        <v>3</v>
      </c>
      <c r="B5" s="3"/>
      <c r="D5" s="3">
        <v>0.4</v>
      </c>
      <c r="E5" s="3" t="s">
        <v>2457</v>
      </c>
      <c r="F5" s="3" t="str">
        <f t="shared" si="0"/>
        <v>&lt;Prop Percent="0.4" Source="Food,Expression"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2129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>&lt;Coin Percent="0.5" /&gt;</v>
      </c>
    </row>
    <row r="9" spans="1:6">
      <c r="A9" s="3">
        <v>3</v>
      </c>
      <c r="B9" s="3"/>
      <c r="D9" s="3">
        <v>0.43</v>
      </c>
      <c r="E9" s="3" t="s">
        <v>2457</v>
      </c>
      <c r="F9" s="3" t="str">
        <f t="shared" si="0"/>
        <v>&lt;Prop Percent="0.43" Source="Food,Expression" /&gt;</v>
      </c>
    </row>
    <row r="10" spans="1:6">
      <c r="A10" s="3">
        <v>3</v>
      </c>
      <c r="B10" s="3"/>
      <c r="D10" s="3">
        <v>7.0000000000000007E-2</v>
      </c>
      <c r="E10" s="3" t="s">
        <v>2456</v>
      </c>
      <c r="F10" s="3" t="str">
        <f t="shared" ref="F10" si="1">IF(A10=1,"&lt;AwardConfig ID="""&amp;B10&amp;""" Desc="""&amp;C10&amp;""" &gt;",IF(A10=2,"  &lt;Coin Percent="""&amp;D10&amp;""" /&gt;",IF(A10=3,"  &lt;Prop Percent="""&amp;D10&amp;""" Source="""&amp;E10&amp;""" /&gt;",IF(A10=4,"&lt;/AwardConfig&gt;",""))))</f>
        <v>&lt;Prop Percent="0.07" Source="Expression" /&gt;</v>
      </c>
    </row>
    <row r="11" spans="1:6">
      <c r="A11" s="3">
        <v>4</v>
      </c>
      <c r="B11" s="3"/>
      <c r="F11" s="3" t="str">
        <f t="shared" si="0"/>
        <v>&lt;/AwardConfig&gt;</v>
      </c>
    </row>
    <row r="12" spans="1:6">
      <c r="A12" s="3">
        <v>1</v>
      </c>
      <c r="B12" s="3">
        <v>10002</v>
      </c>
      <c r="C12" s="3" t="s">
        <v>2130</v>
      </c>
      <c r="F12" s="3" t="str">
        <f t="shared" si="0"/>
        <v>&lt;AwardConfig ID="10002" Desc="普通100%dailyGoal宝箱" &gt;</v>
      </c>
    </row>
    <row r="13" spans="1:6">
      <c r="A13" s="3">
        <v>2</v>
      </c>
      <c r="B13" s="3"/>
      <c r="D13" s="3">
        <v>0.4</v>
      </c>
      <c r="F13" s="3" t="str">
        <f t="shared" si="0"/>
        <v>&lt;Coin Percent="0.4" /&gt;</v>
      </c>
    </row>
    <row r="14" spans="1:6">
      <c r="A14" s="3">
        <v>3</v>
      </c>
      <c r="B14" s="3"/>
      <c r="D14" s="3">
        <v>0.45</v>
      </c>
      <c r="E14" s="3" t="s">
        <v>2459</v>
      </c>
      <c r="F14" s="3" t="str">
        <f>IF(A14=1,"&lt;AwardConfig ID="""&amp;B14&amp;""" Desc="""&amp;C14&amp;""" &gt;",IF(A14=2,"  &lt;Coin Percent="""&amp;D14&amp;""" /&gt;",IF(A14=3,"  &lt;Prop Percent="""&amp;D14&amp;""" Source="""&amp;E14&amp;""" /&gt;",IF(A14=4,"&lt;/AwardConfig&gt;",""))))</f>
        <v>&lt;Prop Percent="0.45" Source="Food,Expression" /&gt;</v>
      </c>
    </row>
    <row r="15" spans="1:6">
      <c r="A15" s="3">
        <v>3</v>
      </c>
      <c r="B15" s="3"/>
      <c r="D15" s="3">
        <v>0.15</v>
      </c>
      <c r="E15" s="3" t="s">
        <v>2458</v>
      </c>
      <c r="F15" s="3" t="str">
        <f>IF(A15=1,"&lt;AwardConfig ID="""&amp;B15&amp;""" Desc="""&amp;C15&amp;""" &gt;",IF(A15=2,"  &lt;Coin Percent="""&amp;D15&amp;""" /&gt;",IF(A15=3,"  &lt;Prop Percent="""&amp;D15&amp;""" Source="""&amp;E15&amp;""" /&gt;",IF(A15=4,"&lt;/AwardConfig&gt;",""))))</f>
        <v>&lt;Prop Percent="0.15" Source="Expression" /&gt;</v>
      </c>
    </row>
    <row r="16" spans="1:6">
      <c r="A16" s="185">
        <v>4</v>
      </c>
      <c r="F16" s="3" t="str">
        <f>IF(A16=1,"&lt;AwardConfig ID="""&amp;B16&amp;""" Desc="""&amp;C16&amp;""" &gt;",IF(A16=2,"  &lt;Coin Percent="""&amp;D16&amp;""" /&gt;",IF(A16=3,"  &lt;Prop Percent="""&amp;D16&amp;""" Source="""&amp;E16&amp;""" /&gt;",IF(A16=4,"&lt;/AwardConfig&gt;",""))))</f>
        <v>&lt;/AwardConfig&gt;</v>
      </c>
    </row>
  </sheetData>
  <phoneticPr fontId="16" type="noConversion"/>
  <conditionalFormatting sqref="A1:F1 A3:F11">
    <cfRule type="containsText" dxfId="54" priority="13" operator="containsText" text="&lt;!--">
      <formula>NOT(ISERROR(SEARCH("&lt;!--",A1)))</formula>
    </cfRule>
    <cfRule type="expression" dxfId="53" priority="14">
      <formula>MOD(ROW(),2)=0</formula>
    </cfRule>
    <cfRule type="expression" dxfId="52" priority="15">
      <formula>MOD(ROW(),2)=1</formula>
    </cfRule>
  </conditionalFormatting>
  <conditionalFormatting sqref="A2:F2">
    <cfRule type="containsText" dxfId="51" priority="10" operator="containsText" text="&lt;!--">
      <formula>NOT(ISERROR(SEARCH("&lt;!--",A2)))</formula>
    </cfRule>
    <cfRule type="expression" dxfId="50" priority="11">
      <formula>MOD(ROW(),2)=0</formula>
    </cfRule>
    <cfRule type="expression" dxfId="49" priority="12">
      <formula>MOD(ROW(),2)=1</formula>
    </cfRule>
  </conditionalFormatting>
  <conditionalFormatting sqref="A12:F13 A14:C15 F14:F15">
    <cfRule type="containsText" dxfId="48" priority="4" operator="containsText" text="&lt;!--">
      <formula>NOT(ISERROR(SEARCH("&lt;!--",A12)))</formula>
    </cfRule>
    <cfRule type="expression" dxfId="47" priority="5">
      <formula>MOD(ROW(),2)=0</formula>
    </cfRule>
    <cfRule type="expression" dxfId="46" priority="6">
      <formula>MOD(ROW(),2)=1</formula>
    </cfRule>
  </conditionalFormatting>
  <conditionalFormatting sqref="A16:F1048576">
    <cfRule type="containsText" dxfId="45" priority="16" operator="containsText" text="&lt;!--">
      <formula>NOT(ISERROR(SEARCH("&lt;!--",A16)))</formula>
    </cfRule>
    <cfRule type="expression" dxfId="44" priority="17">
      <formula>MOD(ROW(),2)=0</formula>
    </cfRule>
    <cfRule type="expression" dxfId="43" priority="18">
      <formula>MOD(ROW(),2)=1</formula>
    </cfRule>
  </conditionalFormatting>
  <conditionalFormatting sqref="D14:E15">
    <cfRule type="containsText" dxfId="42" priority="1" operator="containsText" text="&lt;!--">
      <formula>NOT(ISERROR(SEARCH("&lt;!--",D14)))</formula>
    </cfRule>
    <cfRule type="expression" dxfId="41" priority="2">
      <formula>MOD(ROW(),2)=0</formula>
    </cfRule>
    <cfRule type="expression" dxfId="4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36"/>
  <sheetViews>
    <sheetView workbookViewId="0">
      <pane xSplit="4" ySplit="1" topLeftCell="E298" activePane="bottomRight" state="frozen"/>
      <selection pane="topRight" activeCell="E1" sqref="E1"/>
      <selection pane="bottomLeft" activeCell="A2" sqref="A2"/>
      <selection pane="bottomRight" activeCell="H312" sqref="H312"/>
    </sheetView>
  </sheetViews>
  <sheetFormatPr defaultColWidth="8.875" defaultRowHeight="13.5"/>
  <cols>
    <col min="1" max="1" width="5.125" style="146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9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40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44" customFormat="1">
      <c r="A3" s="141">
        <v>1</v>
      </c>
      <c r="B3" s="142" t="s">
        <v>2160</v>
      </c>
      <c r="C3" s="142" t="s">
        <v>2161</v>
      </c>
      <c r="D3" s="142"/>
      <c r="E3" s="142"/>
      <c r="F3" s="142"/>
      <c r="G3" s="143"/>
      <c r="H3" s="142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45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>&lt;File Name="cash" Path="PetDress/View/cash" Type="Image" Enable="1" /&gt;</v>
      </c>
    </row>
    <row r="5" spans="1:8">
      <c r="A5" s="145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>&lt;File Name="check" Path="PetDress/View/check" Type="Image" Enable="1" /&gt;</v>
      </c>
    </row>
    <row r="6" spans="1:8">
      <c r="A6" s="145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>&lt;File Name="clock" Path="PetDress/View/clock" Type="Image" Enable="1" /&gt;</v>
      </c>
    </row>
    <row r="7" spans="1:8">
      <c r="A7" s="145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>&lt;File Name="code_bg" Path="PetDress/View/code_bg" Type="Image" Enable="1" /&gt;</v>
      </c>
    </row>
    <row r="8" spans="1:8">
      <c r="A8" s="145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>&lt;File Name="coin" Path="PetDress/View/coin" Type="Image" Enable="1" /&gt;</v>
      </c>
    </row>
    <row r="9" spans="1:8">
      <c r="A9" s="145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>&lt;File Name="coin_bg" Path="PetDress/View/coin_bg" Type="Image" Enable="1" /&gt;</v>
      </c>
    </row>
    <row r="10" spans="1:8">
      <c r="A10" s="145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>&lt;File Name="default_pet" Path="PetDress/View/default_pet" Type="Image" Enable="1" /&gt;</v>
      </c>
    </row>
    <row r="11" spans="1:8">
      <c r="A11" s="145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>&lt;File Name="disable" Path="PetDress/View/disable" Type="Image" Enable="1" /&gt;</v>
      </c>
    </row>
    <row r="12" spans="1:8">
      <c r="A12" s="145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>&lt;File Name="disable_big" Path="PetDress/View/disable_big" Type="Image" Enable="1" /&gt;</v>
      </c>
    </row>
    <row r="13" spans="1:8">
      <c r="A13" s="145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>&lt;File Name="icon_disable" Path="PetDress/View/icon_disable" Type="Image" Enable="1" /&gt;</v>
      </c>
    </row>
    <row r="14" spans="1:8">
      <c r="A14" s="145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>&lt;File Name="limited_CHS" Path="PetDress/View/limited_CHS" Type="Image" Enable="1" /&gt;</v>
      </c>
    </row>
    <row r="15" spans="1:8">
      <c r="A15" s="145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>&lt;File Name="limited_CHT" Path="PetDress/View/limited_CHT" Type="Image" Enable="1" /&gt;</v>
      </c>
    </row>
    <row r="16" spans="1:8">
      <c r="A16" s="145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>&lt;File Name="limited_EN" Path="PetDress/View/limited_EN" Type="Image" Enable="1" /&gt;</v>
      </c>
    </row>
    <row r="17" spans="1:8">
      <c r="A17" s="146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>&lt;File Name="limited_JP" Path="PetDress/View/limited_JP" Type="Image" Enable="1" /&gt;</v>
      </c>
    </row>
    <row r="18" spans="1:8">
      <c r="A18" s="146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>&lt;File Name="lock_bg" Path="PetDress/View/lock_bg" Type="Image" Enable="1" /&gt;</v>
      </c>
    </row>
    <row r="19" spans="1:8">
      <c r="A19" s="146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>&lt;File Name="needcoin" Path="PetDress/View/needcoin" Type="Image" Enable="1" /&gt;</v>
      </c>
    </row>
    <row r="20" spans="1:8">
      <c r="A20" s="146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>&lt;File Name="net_no" Path="PetDress/View/net_no" Type="Image" Enable="1" /&gt;</v>
      </c>
    </row>
    <row r="21" spans="1:8">
      <c r="A21" s="146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>&lt;File Name="nocoin" Path="PetDress/View/nocoin" Type="Image" Enable="1" /&gt;</v>
      </c>
    </row>
    <row r="22" spans="1:8">
      <c r="A22" s="146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>&lt;File Name="nonpayment" Path="PetDress/View/nonpayment" Type="Image" Enable="1" /&gt;</v>
      </c>
    </row>
    <row r="23" spans="1:8">
      <c r="A23" s="146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>&lt;File Name="phone_pay" Path="PetDress/View/phone_pay" Type="Image" Enable="1" /&gt;</v>
      </c>
    </row>
    <row r="24" spans="1:8">
      <c r="A24" s="146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>&lt;File Name="red_dot" Path="PetDress/View/red_dot" Type="Image" Enable="1" /&gt;</v>
      </c>
    </row>
    <row r="25" spans="1:8">
      <c r="A25" s="146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>&lt;File Name="sea_small" Path="PetDress/View/sea_small" Type="Image" Enable="1" /&gt;</v>
      </c>
    </row>
    <row r="26" spans="1:8">
      <c r="A26" s="146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>&lt;File Name="special_label_activity 1" Path="PetDress/View/special_label_activity 1" Type="Image" Enable="1" /&gt;</v>
      </c>
    </row>
    <row r="27" spans="1:8">
      <c r="A27" s="146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>&lt;File Name="Tips_bg" Path="PetDress/View/Tips_bg" Type="Image" Enable="1" /&gt;</v>
      </c>
    </row>
    <row r="28" spans="1:8">
      <c r="A28" s="146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>&lt;File Name="title_have" Path="PetDress/View/title_have" Type="Image" Enable="1" /&gt;</v>
      </c>
    </row>
    <row r="29" spans="1:8">
      <c r="A29" s="146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>&lt;File Name="Unlock_bg" Path="PetDress/View/Unlock_bg" Type="Image" Enable="1" /&gt;</v>
      </c>
    </row>
    <row r="30" spans="1:8">
      <c r="A30" s="146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>&lt;File Name="wardrobe_bg" Path="PetDress/View/wardrobe_bg" Type="Image" Enable="1" /&gt;</v>
      </c>
    </row>
    <row r="31" spans="1:8">
      <c r="A31" s="146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>&lt;File Name="acc_big" Path="PetDress/Types/acc_big" Type="Image" Enable="1" /&gt;</v>
      </c>
    </row>
    <row r="32" spans="1:8">
      <c r="A32" s="146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>&lt;File Name="acc_small" Path="PetDress/Types/acc_small" Type="Image" Enable="1" /&gt;</v>
      </c>
    </row>
    <row r="33" spans="1:8">
      <c r="A33" s="146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>&lt;File Name="board_left" Path="PetDress/Types/board_left" Type="Image" Enable="1" /&gt;</v>
      </c>
    </row>
    <row r="34" spans="1:8">
      <c r="A34" s="146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>&lt;File Name="board_left_light" Path="PetDress/Types/board_left_light" Type="Image" Enable="1" /&gt;</v>
      </c>
    </row>
    <row r="35" spans="1:8">
      <c r="A35" s="146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>&lt;File Name="elf_big" Path="PetDress/Types/elf_big" Type="Image" Enable="1" /&gt;</v>
      </c>
    </row>
    <row r="36" spans="1:8">
      <c r="A36" s="146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>&lt;File Name="elf_small" Path="PetDress/Types/elf_small" Type="Image" Enable="1" /&gt;</v>
      </c>
    </row>
    <row r="37" spans="1:8">
      <c r="A37" s="146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>&lt;File Name="return_big" Path="PetDress/Types/return_big" Type="Image" Enable="1" /&gt;</v>
      </c>
    </row>
    <row r="38" spans="1:8">
      <c r="A38" s="146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>&lt;File Name="return_small" Path="PetDress/Types/return_small" Type="Image" Enable="1" /&gt;</v>
      </c>
    </row>
    <row r="39" spans="1:8">
      <c r="A39" s="146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>&lt;File Name="suit_big" Path="PetDress/Types/suit_big" Type="Image" Enable="1" /&gt;</v>
      </c>
    </row>
    <row r="40" spans="1:8">
      <c r="A40" s="146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>&lt;File Name="suit_small" Path="PetDress/Types/suit_small" Type="Image" Enable="1" /&gt;</v>
      </c>
    </row>
    <row r="41" spans="1:8">
      <c r="A41" s="146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>&lt;File Name="elf_down_Batman_big" Path="PetDress/Accessories/elf_down_Batman_big" Type="Image" Enable="1" /&gt;</v>
      </c>
    </row>
    <row r="42" spans="1:8">
      <c r="A42" s="146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>&lt;File Name="elf_down_Batman_small" Path="PetDress/Accessories/elf_down_Batman_small" Type="Image" Enable="1" /&gt;</v>
      </c>
    </row>
    <row r="43" spans="1:8">
      <c r="A43" s="146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>&lt;File Name="elf_down_deer02_big" Path="PetDress/Accessories/elf_down_deer02_big" Type="Image" Enable="1" /&gt;</v>
      </c>
    </row>
    <row r="44" spans="1:8">
      <c r="A44" s="146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>&lt;File Name="elf_down_deer02_small" Path="PetDress/Accessories/elf_down_deer02_small" Type="Image" Enable="1" /&gt;</v>
      </c>
    </row>
    <row r="45" spans="1:8">
      <c r="A45" s="146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>&lt;File Name="elf_down_deer_big" Path="PetDress/Accessories/elf_down_deer_big" Type="Image" Enable="1" /&gt;</v>
      </c>
    </row>
    <row r="46" spans="1:8">
      <c r="A46" s="146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>&lt;File Name="elf_down_deer_small" Path="PetDress/Accessories/elf_down_deer_small" Type="Image" Enable="1" /&gt;</v>
      </c>
    </row>
    <row r="47" spans="1:8">
      <c r="A47" s="146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>&lt;File Name="elf_down_lmouse_big" Path="PetDress/Accessories/elf_down_lmouse_big" Type="Image" Enable="1" /&gt;</v>
      </c>
    </row>
    <row r="48" spans="1:8">
      <c r="A48" s="146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>&lt;File Name="elf_down_lmouse_small" Path="PetDress/Accessories/elf_down_lmouse_small" Type="Image" Enable="1" /&gt;</v>
      </c>
    </row>
    <row r="49" spans="1:8">
      <c r="A49" s="146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>&lt;File Name="elf_down_minions_big" Path="PetDress/Accessories/elf_down_minions_big" Type="Image" Enable="1" /&gt;</v>
      </c>
    </row>
    <row r="50" spans="1:8">
      <c r="A50" s="146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>&lt;File Name="elf_down_minions_small" Path="PetDress/Accessories/elf_down_minions_small" Type="Image" Enable="1" /&gt;</v>
      </c>
    </row>
    <row r="51" spans="1:8">
      <c r="A51" s="146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>&lt;File Name="elf_down_papercut_mice_big" Path="PetDress/Accessories/elf_down_papercut_mice_big" Type="Image" Enable="1" /&gt;</v>
      </c>
    </row>
    <row r="52" spans="1:8">
      <c r="A52" s="146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>&lt;File Name="elf_down_papercut_mice_small" Path="PetDress/Accessories/elf_down_papercut_mice_small" Type="Image" Enable="1" /&gt;</v>
      </c>
    </row>
    <row r="53" spans="1:8">
      <c r="A53" s="146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>&lt;File Name="elf_down_pumpkin_big" Path="PetDress/Accessories/elf_down_pumpkin_big" Type="Image" Enable="1" /&gt;</v>
      </c>
    </row>
    <row r="54" spans="1:8">
      <c r="A54" s="146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>&lt;File Name="elf_down_pumpkin_small" Path="PetDress/Accessories/elf_down_pumpkin_small" Type="Image" Enable="1" /&gt;</v>
      </c>
    </row>
    <row r="55" spans="1:8">
      <c r="A55" s="146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>&lt;File Name="elf_down_snowman02_big" Path="PetDress/Accessories/elf_down_snowman02_big" Type="Image" Enable="1" /&gt;</v>
      </c>
    </row>
    <row r="56" spans="1:8">
      <c r="A56" s="146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>&lt;File Name="elf_down_snowman02_small" Path="PetDress/Accessories/elf_down_snowman02_small" Type="Image" Enable="1" /&gt;</v>
      </c>
    </row>
    <row r="57" spans="1:8">
      <c r="A57" s="146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>&lt;File Name="elf_down_snowman03_big" Path="PetDress/Accessories/elf_down_snowman03_big" Type="Image" Enable="1" /&gt;</v>
      </c>
    </row>
    <row r="58" spans="1:8">
      <c r="A58" s="146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>&lt;File Name="elf_down_snowman03_small" Path="PetDress/Accessories/elf_down_snowman03_small" Type="Image" Enable="1" /&gt;</v>
      </c>
    </row>
    <row r="59" spans="1:8">
      <c r="A59" s="146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>&lt;File Name="elf_down_snowman_big" Path="PetDress/Accessories/elf_down_snowman_big" Type="Image" Enable="1" /&gt;</v>
      </c>
    </row>
    <row r="60" spans="1:8">
      <c r="A60" s="146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>&lt;File Name="elf_down_snowman_small" Path="PetDress/Accessories/elf_down_snowman_small" Type="Image" Enable="1" /&gt;</v>
      </c>
    </row>
    <row r="61" spans="1:8">
      <c r="A61" s="146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>&lt;File Name="elf_up_cloud02_big" Path="PetDress/Accessories/elf_up_cloud02_big" Type="Image" Enable="1" /&gt;</v>
      </c>
    </row>
    <row r="62" spans="1:8">
      <c r="A62" s="146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>&lt;File Name="elf_up_cloud02_small" Path="PetDress/Accessories/elf_up_cloud02_small" Type="Image" Enable="1" /&gt;</v>
      </c>
    </row>
    <row r="63" spans="1:8">
      <c r="A63" s="146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>&lt;File Name="elf_up_cloud_big" Path="PetDress/Accessories/elf_up_cloud_big" Type="Image" Enable="1" /&gt;</v>
      </c>
    </row>
    <row r="64" spans="1:8">
      <c r="A64" s="146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>&lt;File Name="elf_up_cloud_small" Path="PetDress/Accessories/elf_up_cloud_small" Type="Image" Enable="1" /&gt;</v>
      </c>
    </row>
    <row r="65" spans="1:8">
      <c r="A65" s="146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>&lt;File Name="elf_up_ghost_big" Path="PetDress/Accessories/elf_up_ghost_big" Type="Image" Enable="1" /&gt;</v>
      </c>
    </row>
    <row r="66" spans="1:8">
      <c r="A66" s="146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>&lt;File Name="elf_up_ghost_small" Path="PetDress/Accessories/elf_up_ghost_small" Type="Image" Enable="1" /&gt;</v>
      </c>
    </row>
    <row r="67" spans="1:8">
      <c r="A67" s="146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>&lt;File Name="elf_up_gift02_big" Path="PetDress/Accessories/elf_up_gift02_big" Type="Image" Enable="1" /&gt;</v>
      </c>
    </row>
    <row r="68" spans="1:8">
      <c r="A68" s="146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>&lt;File Name="elf_up_gift02_small" Path="PetDress/Accessories/elf_up_gift02_small" Type="Image" Enable="1" /&gt;</v>
      </c>
    </row>
    <row r="69" spans="1:8">
      <c r="A69" s="146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>&lt;File Name="elf_up_gift_big" Path="PetDress/Accessories/elf_up_gift_big" Type="Image" Enable="1" /&gt;</v>
      </c>
    </row>
    <row r="70" spans="1:8">
      <c r="A70" s="146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>&lt;File Name="elf_up_gift_small" Path="PetDress/Accessories/elf_up_gift_small" Type="Image" Enable="1" /&gt;</v>
      </c>
    </row>
    <row r="71" spans="1:8">
      <c r="A71" s="146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>&lt;File Name="part_head_antler02_big" Path="PetDress/Accessories/part_head_antler02_big" Type="Image" Enable="1" /&gt;</v>
      </c>
    </row>
    <row r="72" spans="1:8">
      <c r="A72" s="146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>&lt;File Name="part_head_antler02_small" Path="PetDress/Accessories/part_head_antler02_small" Type="Image" Enable="1" /&gt;</v>
      </c>
    </row>
    <row r="73" spans="1:8">
      <c r="A73" s="146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>&lt;File Name="part_head_antler_big" Path="PetDress/Accessories/part_head_antler_big" Type="Image" Enable="1" /&gt;</v>
      </c>
    </row>
    <row r="74" spans="1:8">
      <c r="A74" s="146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>&lt;File Name="part_head_antler_small" Path="PetDress/Accessories/part_head_antler_small" Type="Image" Enable="1" /&gt;</v>
      </c>
    </row>
    <row r="75" spans="1:8">
      <c r="A75" s="146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>&lt;File Name="part_head_coinhat_big" Path="PetDress/Accessories/part_head_coinhat_big" Type="Image" Enable="1" /&gt;</v>
      </c>
    </row>
    <row r="76" spans="1:8">
      <c r="A76" s="146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>&lt;File Name="part_head_coinhat_small" Path="PetDress/Accessories/part_head_coinhat_small" Type="Image" Enable="1" /&gt;</v>
      </c>
    </row>
    <row r="77" spans="1:8">
      <c r="A77" s="146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>&lt;File Name="part_head_hat02_big" Path="PetDress/Accessories/part_head_hat02_big" Type="Image" Enable="1" /&gt;</v>
      </c>
    </row>
    <row r="78" spans="1:8">
      <c r="A78" s="146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>&lt;File Name="part_head_hat02_small" Path="PetDress/Accessories/part_head_hat02_small" Type="Image" Enable="1" /&gt;</v>
      </c>
    </row>
    <row r="79" spans="1:8">
      <c r="A79" s="146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>&lt;File Name="part_head_hat_big" Path="PetDress/Accessories/part_head_hat_big" Type="Image" Enable="1" /&gt;</v>
      </c>
    </row>
    <row r="80" spans="1:8">
      <c r="A80" s="146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>&lt;File Name="part_head_hat_small" Path="PetDress/Accessories/part_head_hat_small" Type="Image" Enable="1" /&gt;</v>
      </c>
    </row>
    <row r="81" spans="1:8">
      <c r="A81" s="146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>&lt;File Name="part_head_merryhat_big" Path="PetDress/Accessories/part_head_merryhat_big" Type="Image" Enable="1" /&gt;</v>
      </c>
    </row>
    <row r="82" spans="1:8">
      <c r="A82" s="146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>&lt;File Name="part_head_merryhat_small" Path="PetDress/Accessories/part_head_merryhat_small" Type="Image" Enable="1" /&gt;</v>
      </c>
    </row>
    <row r="83" spans="1:8">
      <c r="A83" s="146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>&lt;File Name="part_wing_bat_big" Path="PetDress/Accessories/part_wing_bat_big" Type="Image" Enable="1" /&gt;</v>
      </c>
    </row>
    <row r="84" spans="1:8">
      <c r="A84" s="146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>&lt;File Name="part_wing_bat_small" Path="PetDress/Accessories/part_wing_bat_small" Type="Image" Enable="1" /&gt;</v>
      </c>
    </row>
    <row r="85" spans="1:8">
      <c r="A85" s="146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>&lt;File Name="part_wing_fan_big" Path="PetDress/Accessories/part_wing_fan_big" Type="Image" Enable="1" /&gt;</v>
      </c>
    </row>
    <row r="86" spans="1:8">
      <c r="A86" s="146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>&lt;File Name="part_wing_fan_small" Path="PetDress/Accessories/part_wing_fan_small" Type="Image" Enable="1" /&gt;</v>
      </c>
    </row>
    <row r="87" spans="1:8">
      <c r="A87" s="146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>&lt;File Name="part_wing_snow_big" Path="PetDress/Accessories/part_wing_snow_big" Type="Image" Enable="1" /&gt;</v>
      </c>
    </row>
    <row r="88" spans="1:8">
      <c r="A88" s="146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>&lt;File Name="part_wing_snow_small" Path="PetDress/Accessories/part_wing_snow_small" Type="Image" Enable="1" /&gt;</v>
      </c>
    </row>
    <row r="89" spans="1:8">
      <c r="A89" s="146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>&lt;File Name="suit_pur_merry_big" Path="PetDress/Accessories/suit_pur_merry_big" Type="Image" Enable="1" /&gt;</v>
      </c>
    </row>
    <row r="90" spans="1:8">
      <c r="A90" s="146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>&lt;File Name="suit_pur_merry_small" Path="PetDress/Accessories/suit_pur_merry_small" Type="Image" Enable="1" /&gt;</v>
      </c>
    </row>
    <row r="91" spans="1:8">
      <c r="A91" s="146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>&lt;File Name="suit_yoyo_mousespring_big" Path="PetDress/Accessories/suit_yoyo_mousespring_big" Type="Image" Enable="1" /&gt;</v>
      </c>
    </row>
    <row r="92" spans="1:8">
      <c r="A92" s="146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>&lt;File Name="suit_yoyo_mousespring_small" Path="PetDress/Accessories/suit_yoyo_mousespring_small" Type="Image" Enable="1" /&gt;</v>
      </c>
    </row>
    <row r="93" spans="1:8">
      <c r="A93" s="146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>&lt;File Name="part_ head_giftcap_big" Path="PetDress/Accessories/part_ head_giftcap_big" Type="Image" Enable="1" /&gt;</v>
      </c>
    </row>
    <row r="94" spans="1:8">
      <c r="A94" s="146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>&lt;File Name="part_ head_giftcap_small" Path="PetDress/Accessories/part_ head_giftcap_small" Type="Image" Enable="1" /&gt;</v>
      </c>
    </row>
    <row r="95" spans="1:8">
      <c r="A95" s="146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>&lt;File Name="part_ head_glasses_big" Path="PetDress/Accessories/part_ head_glasses_big" Type="Image" Enable="1" /&gt;</v>
      </c>
    </row>
    <row r="96" spans="1:8">
      <c r="A96" s="146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>&lt;File Name="part_ head_glasses_small" Path="PetDress/Accessories/part_ head_glasses_small" Type="Image" Enable="1" /&gt;</v>
      </c>
    </row>
    <row r="97" spans="1:8">
      <c r="A97" s="146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>&lt;File Name="part_ head_halo_big" Path="PetDress/Accessories/part_ head_halo_big" Type="Image" Enable="1" /&gt;</v>
      </c>
    </row>
    <row r="98" spans="1:8">
      <c r="A98" s="146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>&lt;File Name="part_ head_halo_small" Path="PetDress/Accessories/part_ head_halo_small" Type="Image" Enable="1" /&gt;</v>
      </c>
    </row>
    <row r="99" spans="1:8">
      <c r="A99" s="146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>&lt;File Name="part_ head_rose_big" Path="PetDress/Accessories/part_ head_rose_big" Type="Image" Enable="1" /&gt;</v>
      </c>
    </row>
    <row r="100" spans="1:8">
      <c r="A100" s="146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>&lt;File Name="part_ head_rose_small" Path="PetDress/Accessories/part_ head_rose_small" Type="Image" Enable="1" /&gt;</v>
      </c>
    </row>
    <row r="101" spans="1:8">
      <c r="A101" s="146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>&lt;File Name="part_ wing_bow_big" Path="PetDress/Accessories/part_ wing_bow_big" Type="Image" Enable="1" /&gt;</v>
      </c>
    </row>
    <row r="102" spans="1:8">
      <c r="A102" s="146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>&lt;File Name="part_ wing_bow_small" Path="PetDress/Accessories/part_ wing_bow_small" Type="Image" Enable="1" /&gt;</v>
      </c>
    </row>
    <row r="103" spans="1:8">
      <c r="A103" s="146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>&lt;File Name="part_ wing_love_big" Path="PetDress/Accessories/part_ wing_love_big" Type="Image" Enable="1" /&gt;</v>
      </c>
    </row>
    <row r="104" spans="1:8">
      <c r="A104" s="146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>&lt;File Name="part_ wing_love_small" Path="PetDress/Accessories/part_ wing_love_small" Type="Image" Enable="1" /&gt;</v>
      </c>
    </row>
    <row r="105" spans="1:8">
      <c r="A105" s="146">
        <v>3</v>
      </c>
      <c r="H105" s="3" t="str">
        <f t="shared" si="1"/>
        <v>&lt;/Module&gt;</v>
      </c>
    </row>
    <row r="106" spans="1:8" s="144" customFormat="1">
      <c r="A106" s="147">
        <v>1</v>
      </c>
      <c r="B106" s="148" t="s">
        <v>2268</v>
      </c>
      <c r="C106" s="142" t="s">
        <v>2269</v>
      </c>
      <c r="D106" s="142"/>
      <c r="E106" s="142"/>
      <c r="F106" s="142"/>
      <c r="G106" s="143"/>
      <c r="H106" s="142" t="str">
        <f t="shared" si="1"/>
        <v>&lt;Module Name="PetFeed" Desc="喂食页" &gt;</v>
      </c>
    </row>
    <row r="107" spans="1:8">
      <c r="A107" s="146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>&lt;File Name="hallowmas_bg" Path="PetFeed/View/Background/hallowmas_bg" Type="Image" Enable="0" /&gt;</v>
      </c>
    </row>
    <row r="108" spans="1:8">
      <c r="A108" s="146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>&lt;File Name="restaurant_nationalday_bg" Path="PetFeed/View/Background/restaurant_nationalday_bg" Type="Image" Enable="0" /&gt;</v>
      </c>
    </row>
    <row r="109" spans="1:8">
      <c r="A109" s="146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>&lt;File Name="restruant-christmas" Path="PetFeed/View/Background/restruant-christmas" Type="Image" Enable="0" /&gt;</v>
      </c>
    </row>
    <row r="110" spans="1:8">
      <c r="A110" s="146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>&lt;File Name="restruant-danmark" Path="PetFeed/View/Background/restruant-danmark" Type="Image" Enable="0" /&gt;</v>
      </c>
    </row>
    <row r="111" spans="1:8">
      <c r="A111" s="146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>&lt;File Name="restruant-springfestival" Path="PetFeed/View/Background/restruant-springfestival" Type="Image" Enable="1" /&gt;</v>
      </c>
    </row>
    <row r="112" spans="1:8">
      <c r="A112" s="146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>&lt;File Name="restruant-normal" Path="PetFeed/View/Background/restruant-normal" Type="Image" Enable="1" /&gt;</v>
      </c>
    </row>
    <row r="113" spans="1:8">
      <c r="A113" s="146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>&lt;File Name="bar01" Path="PetFeed/View/bar01" Type="Image" Enable="1" /&gt;</v>
      </c>
    </row>
    <row r="114" spans="1:8">
      <c r="A114" s="146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>&lt;File Name="bar_bg" Path="PetFeed/View/bar_bg" Type="Image" Enable="1" /&gt;</v>
      </c>
    </row>
    <row r="115" spans="1:8">
      <c r="A115" s="146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>&lt;File Name="bar_prospect" Path="PetFeed/View/bar_prospect" Type="Image" Enable="1" /&gt;</v>
      </c>
    </row>
    <row r="116" spans="1:8">
      <c r="A116" s="146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>&lt;File Name="coin" Path="PetFeed/View/coin" Type="Image" Enable="1" /&gt;</v>
      </c>
    </row>
    <row r="117" spans="1:8">
      <c r="A117" s="146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>&lt;File Name="coin_bg" Path="PetFeed/View/coin_bg" Type="Image" Enable="1" /&gt;</v>
      </c>
    </row>
    <row r="118" spans="1:8">
      <c r="A118" s="146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>&lt;File Name="desk" Path="PetFeed/View/desk" Type="Image" Enable="1" /&gt;</v>
      </c>
    </row>
    <row r="119" spans="1:8">
      <c r="A119" s="146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>&lt;File Name="foreground" Path="PetFeed/View/foreground" Type="Image" Enable="1" /&gt;</v>
      </c>
    </row>
    <row r="120" spans="1:8">
      <c r="A120" s="146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>&lt;File Name="hungerbar" Path="PetFeed/View/hungerbar" Type="Image" Enable="1" /&gt;</v>
      </c>
    </row>
    <row r="121" spans="1:8">
      <c r="A121" s="146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>&lt;File Name="hungerbar_bg" Path="PetFeed/View/hungerbar_bg" Type="Image" Enable="1" /&gt;</v>
      </c>
    </row>
    <row r="122" spans="1:8">
      <c r="A122" s="146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>&lt;File Name="hungerbar_t" Path="PetFeed/View/hungerbar_t" Type="Image" Enable="1" /&gt;</v>
      </c>
    </row>
    <row r="123" spans="1:8">
      <c r="A123" s="146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>&lt;File Name="limited_CHS" Path="PetFeed/View/limited_CHS" Type="Image" Enable="1" /&gt;</v>
      </c>
    </row>
    <row r="124" spans="1:8">
      <c r="A124" s="146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>&lt;File Name="limited_CHT" Path="PetFeed/View/limited_CHT" Type="Image" Enable="1" /&gt;</v>
      </c>
    </row>
    <row r="125" spans="1:8">
      <c r="A125" s="146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>&lt;File Name="limited_EN" Path="PetFeed/View/limited_EN" Type="Image" Enable="1" /&gt;</v>
      </c>
    </row>
    <row r="126" spans="1:8">
      <c r="A126" s="146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>&lt;File Name="limited_jp" Path="PetFeed/View/limited_jp" Type="Image" Enable="1" /&gt;</v>
      </c>
    </row>
    <row r="127" spans="1:8">
      <c r="A127" s="146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>&lt;File Name="little_mask_l" Path="PetFeed/View/little_mask_l" Type="Image" Enable="1" /&gt;</v>
      </c>
    </row>
    <row r="128" spans="1:8">
      <c r="A128" s="146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>&lt;File Name="little_mask_r" Path="PetFeed/View/little_mask_r" Type="Image" Enable="1" /&gt;</v>
      </c>
    </row>
    <row r="129" spans="1:8">
      <c r="A129" s="146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>&lt;File Name="lock_bg" Path="PetFeed/View/lock_bg" Type="Image" Enable="1" /&gt;</v>
      </c>
    </row>
    <row r="130" spans="1:8">
      <c r="A130" s="146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>&lt;File Name="moomcake_lock" Path="PetFeed/View/moomcake_lock" Type="Image" Enable="1" /&gt;</v>
      </c>
    </row>
    <row r="131" spans="1:8">
      <c r="A131" s="146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>&lt;File Name="needcoin" Path="PetFeed/View/needcoin" Type="Image" Enable="1" /&gt;</v>
      </c>
    </row>
    <row r="132" spans="1:8">
      <c r="A132" s="146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>&lt;File Name="nocoin" Path="PetFeed/View/nocoin" Type="Image" Enable="1" /&gt;</v>
      </c>
    </row>
    <row r="133" spans="1:8">
      <c r="A133" s="146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>&lt;File Name="out_bg" Path="PetFeed/View/out_bg" Type="Image" Enable="1" /&gt;</v>
      </c>
    </row>
    <row r="134" spans="1:8">
      <c r="A134" s="146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>&lt;File Name="power_icon" Path="PetFeed/View/power_icon" Type="Image" Enable="1" /&gt;</v>
      </c>
    </row>
    <row r="135" spans="1:8">
      <c r="A135" s="146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>&lt;File Name="special_label_activity" Path="PetFeed/View/special_label_activity" Type="Image" Enable="1" /&gt;</v>
      </c>
    </row>
    <row r="136" spans="1:8">
      <c r="A136" s="146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>&lt;File Name="tag" Path="PetFeed/View/tag" Type="Image" Enable="1" /&gt;</v>
      </c>
    </row>
    <row r="137" spans="1:8">
      <c r="A137" s="146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>&lt;File Name="taro_lock" Path="PetFeed/View/taro_lock" Type="Image" Enable="1" /&gt;</v>
      </c>
    </row>
    <row r="138" spans="1:8">
      <c r="A138" s="146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>&lt;File Name="Tips_bg" Path="PetFeed/View/Tips_bg" Type="Image" Enable="1" /&gt;</v>
      </c>
    </row>
    <row r="139" spans="1:8">
      <c r="A139" s="146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>&lt;File Name="tips_button0000" Path="PetFeed/View/tips_button0000" Type="Image" Enable="1" /&gt;</v>
      </c>
    </row>
    <row r="140" spans="1:8">
      <c r="A140" s="146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>&lt;File Name="tips_button0001" Path="PetFeed/View/tips_button0001" Type="Image" Enable="1" /&gt;</v>
      </c>
    </row>
    <row r="141" spans="1:8">
      <c r="A141" s="146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>&lt;File Name="tips_button0002" Path="PetFeed/View/tips_button0002" Type="Image" Enable="1" /&gt;</v>
      </c>
    </row>
    <row r="142" spans="1:8">
      <c r="A142" s="146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>&lt;File Name="tips_button0003" Path="PetFeed/View/tips_button0003" Type="Image" Enable="1" /&gt;</v>
      </c>
    </row>
    <row r="143" spans="1:8">
      <c r="A143" s="146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>&lt;File Name="Unlock_bg" Path="PetFeed/View/Unlock_bg" Type="Image" Enable="1" /&gt;</v>
      </c>
    </row>
    <row r="144" spans="1:8">
      <c r="A144" s="146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>&lt;File Name="food_bombmuffin" Path="PetFeed/Food/food_bombmuffin" Type="Image" Enable="1" /&gt;</v>
      </c>
    </row>
    <row r="145" spans="1:8">
      <c r="A145" s="146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>&lt;File Name="food_bombmuffin_small" Path="PetFeed/Food/food_bombmuffin_small" Type="Image" Enable="1" /&gt;</v>
      </c>
    </row>
    <row r="146" spans="1:8">
      <c r="A146" s="146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>&lt;File Name="food_bread" Path="PetFeed/Food/food_bread" Type="Image" Enable="1" /&gt;</v>
      </c>
    </row>
    <row r="147" spans="1:8">
      <c r="A147" s="146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>&lt;File Name="food_bread_small" Path="PetFeed/Food/food_bread_small" Type="Image" Enable="1" /&gt;</v>
      </c>
    </row>
    <row r="148" spans="1:8">
      <c r="A148" s="146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>&lt;File Name="food_cake" Path="PetFeed/Food/food_cake" Type="Image" Enable="1" /&gt;</v>
      </c>
    </row>
    <row r="149" spans="1:8">
      <c r="A149" s="146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>&lt;File Name="food_cake_small" Path="PetFeed/Food/food_cake_small" Type="Image" Enable="1" /&gt;</v>
      </c>
    </row>
    <row r="150" spans="1:8">
      <c r="A150" s="146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>&lt;File Name="food_candy" Path="PetFeed/Food/food_candy" Type="Image" Enable="1" /&gt;</v>
      </c>
    </row>
    <row r="151" spans="1:8">
      <c r="A151" s="146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>&lt;File Name="food_candy_small" Path="PetFeed/Food/food_candy_small" Type="Image" Enable="1" /&gt;</v>
      </c>
    </row>
    <row r="152" spans="1:8">
      <c r="A152" s="146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>&lt;File Name="food_chicken" Path="PetFeed/Food/food_chicken" Type="Image" Enable="1" /&gt;</v>
      </c>
    </row>
    <row r="153" spans="1:8">
      <c r="A153" s="146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>&lt;File Name="food_chicken_small" Path="PetFeed/Food/food_chicken_small" Type="Image" Enable="1" /&gt;</v>
      </c>
    </row>
    <row r="154" spans="1:8">
      <c r="A154" s="146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>&lt;File Name="food_chocolate" Path="PetFeed/Food/food_chocolate" Type="Image" Enable="1" /&gt;</v>
      </c>
    </row>
    <row r="155" spans="1:8">
      <c r="A155" s="146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>&lt;File Name="food_chocolate_small" Path="PetFeed/Food/food_chocolate_small" Type="Image" Enable="1" /&gt;</v>
      </c>
    </row>
    <row r="156" spans="1:8">
      <c r="A156" s="146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>&lt;File Name="food_donut" Path="PetFeed/Food/food_donut" Type="Image" Enable="1" /&gt;</v>
      </c>
    </row>
    <row r="157" spans="1:8">
      <c r="A157" s="146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>&lt;File Name="food_donut_small" Path="PetFeed/Food/food_donut_small" Type="Image" Enable="1" /&gt;</v>
      </c>
    </row>
    <row r="158" spans="1:8">
      <c r="A158" s="146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>&lt;File Name="food_dumplings" Path="PetFeed/Food/food_dumplings" Type="Image" Enable="1" /&gt;</v>
      </c>
    </row>
    <row r="159" spans="1:8">
      <c r="A159" s="146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>&lt;File Name="food_dumplings_small" Path="PetFeed/Food/food_dumplings_small" Type="Image" Enable="1" /&gt;</v>
      </c>
    </row>
    <row r="160" spans="1:8">
      <c r="A160" s="146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>&lt;File Name="food_flagjuice" Path="PetFeed/Food/food_flagjuice" Type="Image" Enable="1" /&gt;</v>
      </c>
    </row>
    <row r="161" spans="1:8">
      <c r="A161" s="146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>&lt;File Name="food_flagjuice_small" Path="PetFeed/Food/food_flagjuice_small" Type="Image" Enable="1" /&gt;</v>
      </c>
    </row>
    <row r="162" spans="1:8">
      <c r="A162" s="146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>&lt;File Name="food_fruitdanish" Path="PetFeed/Food/food_fruitdanish" Type="Image" Enable="1" /&gt;</v>
      </c>
    </row>
    <row r="163" spans="1:8">
      <c r="A163" s="146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>&lt;File Name="food_fruitdanish_small" Path="PetFeed/Food/food_fruitdanish_small" Type="Image" Enable="1" /&gt;</v>
      </c>
    </row>
    <row r="164" spans="1:8">
      <c r="A164" s="146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>&lt;File Name="food_gingerbread" Path="PetFeed/Food/food_gingerbread" Type="Image" Enable="1" /&gt;</v>
      </c>
    </row>
    <row r="165" spans="1:8">
      <c r="A165" s="146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>&lt;File Name="food_gingerbread_small" Path="PetFeed/Food/food_gingerbread_small" Type="Image" Enable="1" /&gt;</v>
      </c>
    </row>
    <row r="166" spans="1:8">
      <c r="A166" s="146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>&lt;File Name="food_herring" Path="PetFeed/Food/food_herring" Type="Image" Enable="1" /&gt;</v>
      </c>
    </row>
    <row r="167" spans="1:8">
      <c r="A167" s="146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>&lt;File Name="food_herring_small" Path="PetFeed/Food/food_herring_small" Type="Image" Enable="1" /&gt;</v>
      </c>
    </row>
    <row r="168" spans="1:8">
      <c r="A168" s="146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>&lt;File Name="food_meatball" Path="PetFeed/Food/food_meatball" Type="Image" Enable="1" /&gt;</v>
      </c>
    </row>
    <row r="169" spans="1:8">
      <c r="A169" s="146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>&lt;File Name="food_meatball_small" Path="PetFeed/Food/food_meatball_small" Type="Image" Enable="1" /&gt;</v>
      </c>
    </row>
    <row r="170" spans="1:8">
      <c r="A170" s="146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>&lt;File Name="food_milk" Path="PetFeed/Food/food_milk" Type="Image" Enable="1" /&gt;</v>
      </c>
    </row>
    <row r="171" spans="1:8">
      <c r="A171" s="146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>&lt;File Name="food_milk_small" Path="PetFeed/Food/food_milk_small" Type="Image" Enable="1" /&gt;</v>
      </c>
    </row>
    <row r="172" spans="1:8">
      <c r="A172" s="146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>&lt;File Name="food_mummy_chocolate" Path="PetFeed/Food/food_mummy_chocolate" Type="Image" Enable="1" /&gt;</v>
      </c>
    </row>
    <row r="173" spans="1:8">
      <c r="A173" s="146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>&lt;File Name="food_mummy_chocolate_small" Path="PetFeed/Food/food_mummy_chocolate_small" Type="Image" Enable="1" /&gt;</v>
      </c>
    </row>
    <row r="174" spans="1:8">
      <c r="A174" s="146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>&lt;File Name="food_nestcake" Path="PetFeed/Food/food_nestcake" Type="Image" Enable="1" /&gt;</v>
      </c>
    </row>
    <row r="175" spans="1:8">
      <c r="A175" s="146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>&lt;File Name="food_nestcake_small" Path="PetFeed/Food/food_nestcake_small" Type="Image" Enable="1" /&gt;</v>
      </c>
    </row>
    <row r="176" spans="1:8">
      <c r="A176" s="146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>&lt;File Name="food_opensandwich" Path="PetFeed/Food/food_opensandwich" Type="Image" Enable="1" /&gt;</v>
      </c>
    </row>
    <row r="177" spans="1:8">
      <c r="A177" s="146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>&lt;File Name="food_opensandwich_small" Path="PetFeed/Food/food_opensandwich_small" Type="Image" Enable="1" /&gt;</v>
      </c>
    </row>
    <row r="178" spans="1:8">
      <c r="A178" s="146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>&lt;File Name="food_orange" Path="PetFeed/Food/food_orange" Type="Image" Enable="1" /&gt;</v>
      </c>
    </row>
    <row r="179" spans="1:8">
      <c r="A179" s="146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>&lt;File Name="food_orange_small" Path="PetFeed/Food/food_orange_small" Type="Image" Enable="1" /&gt;</v>
      </c>
    </row>
    <row r="180" spans="1:8">
      <c r="A180" s="146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>&lt;File Name="food_pudding" Path="PetFeed/Food/food_pudding" Type="Image" Enable="1" /&gt;</v>
      </c>
    </row>
    <row r="181" spans="1:8">
      <c r="A181" s="146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>&lt;File Name="food_pudding_small" Path="PetFeed/Food/food_pudding_small" Type="Image" Enable="1" /&gt;</v>
      </c>
    </row>
    <row r="182" spans="1:8">
      <c r="A182" s="146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>&lt;File Name="food_rice" Path="PetFeed/Food/food_rice" Type="Image" Enable="1" /&gt;</v>
      </c>
    </row>
    <row r="183" spans="1:8">
      <c r="A183" s="146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>&lt;File Name="food_ricecakefish" Path="PetFeed/Food/food_ricecakefish" Type="Image" Enable="1" /&gt;</v>
      </c>
    </row>
    <row r="184" spans="1:8">
      <c r="A184" s="146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>&lt;File Name="food_ricecakefish_small" Path="PetFeed/Food/food_ricecakefish_small" Type="Image" Enable="1" /&gt;</v>
      </c>
    </row>
    <row r="185" spans="1:8">
      <c r="A185" s="146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>&lt;File Name="food_rice_small" Path="PetFeed/Food/food_rice_small" Type="Image" Enable="1" /&gt;</v>
      </c>
    </row>
    <row r="186" spans="1:8">
      <c r="A186" s="146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>&lt;File Name="food_rocketcookie" Path="PetFeed/Food/food_rocketcookie" Type="Image" Enable="1" /&gt;</v>
      </c>
    </row>
    <row r="187" spans="1:8">
      <c r="A187" s="146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>&lt;File Name="food_rocketcookie_small" Path="PetFeed/Food/food_rocketcookie_small" Type="Image" Enable="1" /&gt;</v>
      </c>
    </row>
    <row r="188" spans="1:8">
      <c r="A188" s="146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>&lt;File Name="food_salad" Path="PetFeed/Food/food_salad" Type="Image" Enable="1" /&gt;</v>
      </c>
    </row>
    <row r="189" spans="1:8">
      <c r="A189" s="146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>&lt;File Name="food_salad_small" Path="PetFeed/Food/food_salad_small" Type="Image" Enable="1" /&gt;</v>
      </c>
    </row>
    <row r="190" spans="1:8">
      <c r="A190" s="146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>&lt;File Name="food_sausage" Path="PetFeed/Food/food_sausage" Type="Image" Enable="1" /&gt;</v>
      </c>
    </row>
    <row r="191" spans="1:8">
      <c r="A191" s="146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>&lt;File Name="food_sausage_small" Path="PetFeed/Food/food_sausage_small" Type="Image" Enable="1" /&gt;</v>
      </c>
    </row>
    <row r="192" spans="1:8">
      <c r="A192" s="146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>&lt;File Name="food_skull_cookie" Path="PetFeed/Food/food_skull_cookie" Type="Image" Enable="1" /&gt;</v>
      </c>
    </row>
    <row r="193" spans="1:8">
      <c r="A193" s="146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>&lt;File Name="food_skull_cookie_small" Path="PetFeed/Food/food_skull_cookie_small" Type="Image" Enable="1" /&gt;</v>
      </c>
    </row>
    <row r="194" spans="1:8">
      <c r="A194" s="146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>&lt;File Name="food_spider_cake" Path="PetFeed/Food/food_spider_cake" Type="Image" Enable="1" /&gt;</v>
      </c>
    </row>
    <row r="195" spans="1:8">
      <c r="A195" s="146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>&lt;File Name="food_spider_cake_small" Path="PetFeed/Food/food_spider_cake_small" Type="Image" Enable="1" /&gt;</v>
      </c>
    </row>
    <row r="196" spans="1:8">
      <c r="A196" s="146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>&lt;File Name="food_toffee_apple" Path="PetFeed/Food/food_toffee_apple" Type="Image" Enable="1" /&gt;</v>
      </c>
    </row>
    <row r="197" spans="1:8">
      <c r="A197" s="146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0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>&lt;File Name="food_toffee_apple_small" Path="PetFeed/Food/food_toffee_apple_small" Type="Image" Enable="1" /&gt;</v>
      </c>
    </row>
    <row r="198" spans="1:8">
      <c r="A198" s="146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>&lt;File Name="moomcake01" Path="PetFeed/Food/moomcake01" Type="Image" Enable="1" /&gt;</v>
      </c>
    </row>
    <row r="199" spans="1:8">
      <c r="A199" s="146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>&lt;File Name="moomcake_small" Path="PetFeed/Food/moomcake_small" Type="Image" Enable="1" /&gt;</v>
      </c>
    </row>
    <row r="200" spans="1:8">
      <c r="A200" s="146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>&lt;File Name="taro001" Path="PetFeed/Food/taro001" Type="Image" Enable="1" /&gt;</v>
      </c>
    </row>
    <row r="201" spans="1:8">
      <c r="A201" s="146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>&lt;File Name="taro_small" Path="PetFeed/Food/taro_small" Type="Image" Enable="1" /&gt;</v>
      </c>
    </row>
    <row r="202" spans="1:8">
      <c r="A202" s="146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>&lt;File Name="yolkmcake" Path="PetFeed/Food/yolkmcake" Type="Image" Enable="1" /&gt;</v>
      </c>
    </row>
    <row r="203" spans="1:8">
      <c r="A203" s="146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>&lt;File Name="yolk_small" Path="PetFeed/Food/yolk_small" Type="Image" Enable="1" /&gt;</v>
      </c>
    </row>
    <row r="204" spans="1:8">
      <c r="A204" s="146">
        <v>3</v>
      </c>
      <c r="H204" s="3" t="str">
        <f t="shared" si="4"/>
        <v>&lt;/Module&gt;</v>
      </c>
    </row>
    <row r="205" spans="1:8">
      <c r="A205" s="149">
        <v>1</v>
      </c>
      <c r="B205" s="150" t="s">
        <v>2299</v>
      </c>
      <c r="C205" s="151" t="s">
        <v>2300</v>
      </c>
      <c r="D205" s="151"/>
      <c r="E205" s="151"/>
      <c r="F205" s="151"/>
      <c r="G205" s="152"/>
      <c r="H205" s="151" t="str">
        <f t="shared" si="4"/>
        <v>&lt;Module Name="WorldMap" Desc="世界地图页" &gt;</v>
      </c>
    </row>
    <row r="206" spans="1:8">
      <c r="A206" s="146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>&lt;File Name="China" Path="WorldMap/SceneIcon/China" Type="Image" Enable="1" /&gt;</v>
      </c>
    </row>
    <row r="207" spans="1:8">
      <c r="A207" s="146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>&lt;File Name="Denmark" Path="WorldMap/SceneIcon/Denmark" Type="Image" Enable="1" /&gt;</v>
      </c>
    </row>
    <row r="208" spans="1:8">
      <c r="A208" s="146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>&lt;File Name="Desert" Path="WorldMap/SceneIcon/Desert" Type="Image" Enable="1" /&gt;</v>
      </c>
    </row>
    <row r="209" spans="1:8">
      <c r="A209" s="146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>&lt;File Name="earth_Asia_big" Path="WorldMap/SceneIcon/earth_Asia_big" Type="Image" Enable="1" /&gt;</v>
      </c>
    </row>
    <row r="210" spans="1:8">
      <c r="A210" s="146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>&lt;File Name="earth_Asia_small" Path="WorldMap/SceneIcon/earth_Asia_small" Type="Image" Enable="1" /&gt;</v>
      </c>
    </row>
    <row r="211" spans="1:8">
      <c r="A211" s="146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>&lt;File Name="earth_Europe_big" Path="WorldMap/SceneIcon/earth_Europe_big" Type="Image" Enable="1" /&gt;</v>
      </c>
    </row>
    <row r="212" spans="1:8">
      <c r="A212" s="146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>&lt;File Name="earth_Europe_small" Path="WorldMap/SceneIcon/earth_Europe_small" Type="Image" Enable="1" /&gt;</v>
      </c>
    </row>
    <row r="213" spans="1:8">
      <c r="A213" s="146">
        <v>2</v>
      </c>
      <c r="D213" s="3" t="s">
        <v>961</v>
      </c>
      <c r="E213" s="3" t="s">
        <v>2174</v>
      </c>
      <c r="F213" s="3" t="s">
        <v>2302</v>
      </c>
      <c r="G213" s="1">
        <v>1</v>
      </c>
      <c r="H213" s="3" t="str">
        <f t="shared" si="4"/>
        <v>&lt;File Name="Forest" Path="WorldMap/SceneIcon/Forest" Type="Image" Enable="1" /&gt;</v>
      </c>
    </row>
    <row r="214" spans="1:8">
      <c r="A214" s="146">
        <v>2</v>
      </c>
      <c r="D214" s="3" t="s">
        <v>2308</v>
      </c>
      <c r="E214" s="3" t="s">
        <v>2174</v>
      </c>
      <c r="F214" s="3" t="s">
        <v>2302</v>
      </c>
      <c r="G214" s="1">
        <v>1</v>
      </c>
      <c r="H214" s="3" t="str">
        <f t="shared" si="4"/>
        <v>&lt;File Name="Hallowmas" Path="WorldMap/SceneIcon/Hallowmas" Type="Image" Enable="1" /&gt;</v>
      </c>
    </row>
    <row r="215" spans="1:8">
      <c r="A215" s="146">
        <v>2</v>
      </c>
      <c r="D215" s="3" t="s">
        <v>2309</v>
      </c>
      <c r="E215" s="3" t="s">
        <v>2174</v>
      </c>
      <c r="F215" s="3" t="s">
        <v>2302</v>
      </c>
      <c r="G215" s="1">
        <v>1</v>
      </c>
      <c r="H215" s="3" t="str">
        <f t="shared" si="4"/>
        <v>&lt;File Name="ima_desert_big" Path="WorldMap/SceneIcon/ima_desert_big" Type="Image" Enable="1" /&gt;</v>
      </c>
    </row>
    <row r="216" spans="1:8">
      <c r="A216" s="146">
        <v>2</v>
      </c>
      <c r="D216" s="3" t="s">
        <v>2310</v>
      </c>
      <c r="E216" s="3" t="s">
        <v>2174</v>
      </c>
      <c r="F216" s="3" t="s">
        <v>2302</v>
      </c>
      <c r="G216" s="1">
        <v>1</v>
      </c>
      <c r="H216" s="3" t="str">
        <f t="shared" si="4"/>
        <v>&lt;File Name="ima_desert_small" Path="WorldMap/SceneIcon/ima_desert_small" Type="Image" Enable="1" /&gt;</v>
      </c>
    </row>
    <row r="217" spans="1:8">
      <c r="A217" s="146">
        <v>2</v>
      </c>
      <c r="D217" s="3" t="s">
        <v>2311</v>
      </c>
      <c r="E217" s="3" t="s">
        <v>2174</v>
      </c>
      <c r="F217" s="3" t="s">
        <v>2302</v>
      </c>
      <c r="G217" s="1">
        <v>1</v>
      </c>
      <c r="H217" s="3" t="str">
        <f t="shared" si="4"/>
        <v>&lt;File Name="ima_forest_big" Path="WorldMap/SceneIcon/ima_forest_big" Type="Image" Enable="1" /&gt;</v>
      </c>
    </row>
    <row r="218" spans="1:8">
      <c r="A218" s="146">
        <v>2</v>
      </c>
      <c r="D218" s="3" t="s">
        <v>2312</v>
      </c>
      <c r="E218" s="3" t="s">
        <v>2174</v>
      </c>
      <c r="F218" s="3" t="s">
        <v>2302</v>
      </c>
      <c r="G218" s="1">
        <v>1</v>
      </c>
      <c r="H218" s="3" t="str">
        <f t="shared" si="4"/>
        <v>&lt;File Name="ima_forest_small" Path="WorldMap/SceneIcon/ima_forest_small" Type="Image" Enable="1" /&gt;</v>
      </c>
    </row>
    <row r="219" spans="1:8">
      <c r="A219" s="146">
        <v>2</v>
      </c>
      <c r="D219" s="3" t="s">
        <v>2313</v>
      </c>
      <c r="E219" s="3" t="s">
        <v>2174</v>
      </c>
      <c r="F219" s="3" t="s">
        <v>2302</v>
      </c>
      <c r="G219" s="1">
        <v>1</v>
      </c>
      <c r="H219" s="3" t="str">
        <f t="shared" si="4"/>
        <v>&lt;File Name="ima_sea_big" Path="WorldMap/SceneIcon/ima_sea_big" Type="Image" Enable="1" /&gt;</v>
      </c>
    </row>
    <row r="220" spans="1:8">
      <c r="A220" s="146">
        <v>2</v>
      </c>
      <c r="D220" s="3" t="s">
        <v>2314</v>
      </c>
      <c r="E220" s="3" t="s">
        <v>2174</v>
      </c>
      <c r="F220" s="3" t="s">
        <v>2302</v>
      </c>
      <c r="G220" s="1">
        <v>1</v>
      </c>
      <c r="H220" s="3" t="str">
        <f t="shared" si="4"/>
        <v>&lt;File Name="ima_sea_small" Path="WorldMap/SceneIcon/ima_sea_small" Type="Image" Enable="1" /&gt;</v>
      </c>
    </row>
    <row r="221" spans="1:8">
      <c r="A221" s="146">
        <v>2</v>
      </c>
      <c r="D221" s="3" t="s">
        <v>2315</v>
      </c>
      <c r="E221" s="3" t="s">
        <v>2174</v>
      </c>
      <c r="F221" s="3" t="s">
        <v>2302</v>
      </c>
      <c r="G221" s="1">
        <v>1</v>
      </c>
      <c r="H221" s="3" t="str">
        <f t="shared" si="4"/>
        <v>&lt;File Name="ima_volcano_big" Path="WorldMap/SceneIcon/ima_volcano_big" Type="Image" Enable="1" /&gt;</v>
      </c>
    </row>
    <row r="222" spans="1:8">
      <c r="A222" s="146">
        <v>2</v>
      </c>
      <c r="D222" s="3" t="s">
        <v>2316</v>
      </c>
      <c r="E222" s="3" t="s">
        <v>2174</v>
      </c>
      <c r="F222" s="3" t="s">
        <v>2302</v>
      </c>
      <c r="G222" s="1">
        <v>1</v>
      </c>
      <c r="H222" s="3" t="str">
        <f t="shared" si="4"/>
        <v>&lt;File Name="ima_volcano_small" Path="WorldMap/SceneIcon/ima_volcano_small" Type="Image" Enable="1" /&gt;</v>
      </c>
    </row>
    <row r="223" spans="1:8">
      <c r="A223" s="146">
        <v>2</v>
      </c>
      <c r="D223" s="3" t="s">
        <v>2317</v>
      </c>
      <c r="E223" s="3" t="s">
        <v>2174</v>
      </c>
      <c r="F223" s="3" t="s">
        <v>2302</v>
      </c>
      <c r="G223" s="1">
        <v>1</v>
      </c>
      <c r="H223" s="3" t="str">
        <f t="shared" si="4"/>
        <v>&lt;File Name="magic_halloween_big" Path="WorldMap/SceneIcon/magic_halloween_big" Type="Image" Enable="1" /&gt;</v>
      </c>
    </row>
    <row r="224" spans="1:8">
      <c r="A224" s="146">
        <v>2</v>
      </c>
      <c r="D224" s="3" t="s">
        <v>2318</v>
      </c>
      <c r="E224" s="3" t="s">
        <v>2174</v>
      </c>
      <c r="F224" s="3" t="s">
        <v>2302</v>
      </c>
      <c r="G224" s="1">
        <v>1</v>
      </c>
      <c r="H224" s="3" t="str">
        <f t="shared" si="4"/>
        <v>&lt;File Name="magic_halloween_small" Path="WorldMap/SceneIcon/magic_halloween_small" Type="Image" Enable="1" /&gt;</v>
      </c>
    </row>
    <row r="225" spans="1:8">
      <c r="A225" s="146">
        <v>2</v>
      </c>
      <c r="D225" s="3" t="s">
        <v>2319</v>
      </c>
      <c r="E225" s="3" t="s">
        <v>2174</v>
      </c>
      <c r="F225" s="3" t="s">
        <v>2302</v>
      </c>
      <c r="G225" s="1">
        <v>1</v>
      </c>
      <c r="H225" s="3" t="str">
        <f t="shared" si="4"/>
        <v>&lt;File Name="MAGIC_merry_big" Path="WorldMap/SceneIcon/MAGIC_merry_big" Type="Image" Enable="1" /&gt;</v>
      </c>
    </row>
    <row r="226" spans="1:8">
      <c r="A226" s="146">
        <v>2</v>
      </c>
      <c r="D226" s="3" t="s">
        <v>2320</v>
      </c>
      <c r="E226" s="3" t="s">
        <v>2174</v>
      </c>
      <c r="F226" s="3" t="s">
        <v>2302</v>
      </c>
      <c r="G226" s="1">
        <v>1</v>
      </c>
      <c r="H226" s="3" t="str">
        <f t="shared" si="4"/>
        <v>&lt;File Name="MAGIC_merry_small" Path="WorldMap/SceneIcon/MAGIC_merry_small" Type="Image" Enable="1" /&gt;</v>
      </c>
    </row>
    <row r="227" spans="1:8">
      <c r="A227" s="146">
        <v>2</v>
      </c>
      <c r="D227" s="3" t="s">
        <v>2321</v>
      </c>
      <c r="E227" s="3" t="s">
        <v>2174</v>
      </c>
      <c r="F227" s="3" t="s">
        <v>2302</v>
      </c>
      <c r="G227" s="1">
        <v>1</v>
      </c>
      <c r="H227" s="3" t="str">
        <f t="shared" si="4"/>
        <v>&lt;File Name="MAGIC_mouseyear_big" Path="WorldMap/SceneIcon/MAGIC_mouseyear_big" Type="Image" Enable="1" /&gt;</v>
      </c>
    </row>
    <row r="228" spans="1:8">
      <c r="A228" s="146">
        <v>2</v>
      </c>
      <c r="D228" s="3" t="s">
        <v>2322</v>
      </c>
      <c r="E228" s="3" t="s">
        <v>2174</v>
      </c>
      <c r="F228" s="3" t="s">
        <v>2302</v>
      </c>
      <c r="G228" s="1">
        <v>1</v>
      </c>
      <c r="H228" s="3" t="str">
        <f t="shared" si="4"/>
        <v>&lt;File Name="MAGIC_mouseyear_small" Path="WorldMap/SceneIcon/MAGIC_mouseyear_small" Type="Image" Enable="1" /&gt;</v>
      </c>
    </row>
    <row r="229" spans="1:8">
      <c r="A229" s="146">
        <v>2</v>
      </c>
      <c r="D229" s="3" t="s">
        <v>2199</v>
      </c>
      <c r="E229" s="3" t="s">
        <v>2174</v>
      </c>
      <c r="F229" s="3" t="s">
        <v>2302</v>
      </c>
      <c r="G229" s="1">
        <v>1</v>
      </c>
      <c r="H229" s="3" t="str">
        <f t="shared" si="4"/>
        <v>&lt;File Name="return_big" Path="WorldMap/SceneIcon/return_big" Type="Image" Enable="1" /&gt;</v>
      </c>
    </row>
    <row r="230" spans="1:8">
      <c r="A230" s="146">
        <v>2</v>
      </c>
      <c r="D230" s="3" t="s">
        <v>2200</v>
      </c>
      <c r="E230" s="3" t="s">
        <v>2174</v>
      </c>
      <c r="F230" s="3" t="s">
        <v>2302</v>
      </c>
      <c r="G230" s="1">
        <v>1</v>
      </c>
      <c r="H230" s="3" t="str">
        <f t="shared" si="4"/>
        <v>&lt;File Name="return_small" Path="WorldMap/SceneIcon/return_small" Type="Image" Enable="1" /&gt;</v>
      </c>
    </row>
    <row r="231" spans="1:8">
      <c r="A231" s="146">
        <v>2</v>
      </c>
      <c r="D231" s="3" t="s">
        <v>2323</v>
      </c>
      <c r="E231" s="3" t="s">
        <v>2174</v>
      </c>
      <c r="F231" s="3" t="s">
        <v>2302</v>
      </c>
      <c r="G231" s="1">
        <v>1</v>
      </c>
      <c r="H231" s="3" t="str">
        <f t="shared" si="4"/>
        <v>&lt;File Name="Rock" Path="WorldMap/SceneIcon/Rock" Type="Image" Enable="1" /&gt;</v>
      </c>
    </row>
    <row r="232" spans="1:8">
      <c r="A232" s="146">
        <v>2</v>
      </c>
      <c r="D232" s="3" t="s">
        <v>918</v>
      </c>
      <c r="E232" s="3" t="s">
        <v>2174</v>
      </c>
      <c r="F232" s="3" t="s">
        <v>2302</v>
      </c>
      <c r="G232" s="1">
        <v>1</v>
      </c>
      <c r="H232" s="3" t="str">
        <f t="shared" si="4"/>
        <v>&lt;File Name="Sea" Path="WorldMap/SceneIcon/Sea" Type="Image" Enable="1" /&gt;</v>
      </c>
    </row>
    <row r="233" spans="1:8">
      <c r="A233" s="146">
        <v>2</v>
      </c>
      <c r="D233" s="3" t="s">
        <v>2324</v>
      </c>
      <c r="E233" s="3" t="s">
        <v>2174</v>
      </c>
      <c r="F233" s="3" t="s">
        <v>2325</v>
      </c>
      <c r="G233" s="1">
        <v>1</v>
      </c>
      <c r="H233" s="3" t="str">
        <f t="shared" si="4"/>
        <v>&lt;File Name="EARTH_BG01" Path="WorldMap/ScenePreview/EARTH_BG01" Type="Image" Enable="1" /&gt;</v>
      </c>
    </row>
    <row r="234" spans="1:8">
      <c r="A234" s="146">
        <v>2</v>
      </c>
      <c r="D234" s="3" t="s">
        <v>2326</v>
      </c>
      <c r="E234" s="3" t="s">
        <v>2174</v>
      </c>
      <c r="F234" s="3" t="s">
        <v>2325</v>
      </c>
      <c r="G234" s="1">
        <v>1</v>
      </c>
      <c r="H234" s="3" t="str">
        <f t="shared" si="4"/>
        <v>&lt;File Name="EARTH_BG02" Path="WorldMap/ScenePreview/EARTH_BG02" Type="Image" Enable="1" /&gt;</v>
      </c>
    </row>
    <row r="235" spans="1:8">
      <c r="A235" s="146">
        <v>2</v>
      </c>
      <c r="D235" s="3" t="s">
        <v>2327</v>
      </c>
      <c r="E235" s="3" t="s">
        <v>2174</v>
      </c>
      <c r="F235" s="3" t="s">
        <v>2325</v>
      </c>
      <c r="G235" s="1">
        <v>1</v>
      </c>
      <c r="H235" s="3" t="str">
        <f t="shared" si="4"/>
        <v>&lt;File Name="IMA_BG01" Path="WorldMap/ScenePreview/IMA_BG01" Type="Image" Enable="1" /&gt;</v>
      </c>
    </row>
    <row r="236" spans="1:8">
      <c r="A236" s="146">
        <v>2</v>
      </c>
      <c r="D236" s="3" t="s">
        <v>2328</v>
      </c>
      <c r="E236" s="3" t="s">
        <v>2174</v>
      </c>
      <c r="F236" s="3" t="s">
        <v>2325</v>
      </c>
      <c r="G236" s="1">
        <v>1</v>
      </c>
      <c r="H236" s="3" t="str">
        <f t="shared" si="4"/>
        <v>&lt;File Name="IMA_BG02" Path="WorldMap/ScenePreview/IMA_BG02" Type="Image" Enable="1" /&gt;</v>
      </c>
    </row>
    <row r="237" spans="1:8">
      <c r="A237" s="146">
        <v>2</v>
      </c>
      <c r="D237" s="3" t="s">
        <v>2329</v>
      </c>
      <c r="E237" s="3" t="s">
        <v>2174</v>
      </c>
      <c r="F237" s="3" t="s">
        <v>2325</v>
      </c>
      <c r="G237" s="1">
        <v>1</v>
      </c>
      <c r="H237" s="3" t="str">
        <f t="shared" si="4"/>
        <v>&lt;File Name="IMA_BG03" Path="WorldMap/ScenePreview/IMA_BG03" Type="Image" Enable="1" /&gt;</v>
      </c>
    </row>
    <row r="238" spans="1:8">
      <c r="A238" s="146">
        <v>2</v>
      </c>
      <c r="D238" s="3" t="s">
        <v>2330</v>
      </c>
      <c r="E238" s="3" t="s">
        <v>2174</v>
      </c>
      <c r="F238" s="3" t="s">
        <v>2325</v>
      </c>
      <c r="G238" s="1">
        <v>1</v>
      </c>
      <c r="H238" s="3" t="str">
        <f t="shared" si="4"/>
        <v>&lt;File Name="IMA_BG04" Path="WorldMap/ScenePreview/IMA_BG04" Type="Image" Enable="1" /&gt;</v>
      </c>
    </row>
    <row r="239" spans="1:8">
      <c r="A239" s="146">
        <v>2</v>
      </c>
      <c r="D239" s="3" t="s">
        <v>2331</v>
      </c>
      <c r="E239" s="3" t="s">
        <v>2174</v>
      </c>
      <c r="F239" s="3" t="s">
        <v>2325</v>
      </c>
      <c r="G239" s="1">
        <v>1</v>
      </c>
      <c r="H239" s="3" t="str">
        <f t="shared" si="4"/>
        <v>&lt;File Name="MAGIC_BG01" Path="WorldMap/ScenePreview/MAGIC_BG01" Type="Image" Enable="1" /&gt;</v>
      </c>
    </row>
    <row r="240" spans="1:8">
      <c r="A240" s="146">
        <v>2</v>
      </c>
      <c r="D240" s="3" t="s">
        <v>2332</v>
      </c>
      <c r="E240" s="3" t="s">
        <v>2174</v>
      </c>
      <c r="F240" s="3" t="s">
        <v>2325</v>
      </c>
      <c r="G240" s="1">
        <v>1</v>
      </c>
      <c r="H240" s="3" t="str">
        <f t="shared" si="4"/>
        <v>&lt;File Name="MAGIC_BG02" Path="WorldMap/ScenePreview/MAGIC_BG02" Type="Image" Enable="1" /&gt;</v>
      </c>
    </row>
    <row r="241" spans="1:8">
      <c r="A241" s="146">
        <v>2</v>
      </c>
      <c r="D241" s="3" t="s">
        <v>2333</v>
      </c>
      <c r="E241" s="3" t="s">
        <v>2174</v>
      </c>
      <c r="F241" s="3" t="s">
        <v>2325</v>
      </c>
      <c r="G241" s="1">
        <v>1</v>
      </c>
      <c r="H241" s="3" t="str">
        <f t="shared" si="4"/>
        <v>&lt;File Name="MAGIC_BG03" Path="WorldMap/ScenePreview/MAGIC_BG03" Type="Image" Enable="1" /&gt;</v>
      </c>
    </row>
    <row r="242" spans="1:8">
      <c r="A242" s="146">
        <v>2</v>
      </c>
      <c r="D242" s="3" t="s">
        <v>2334</v>
      </c>
      <c r="E242" s="3" t="s">
        <v>2174</v>
      </c>
      <c r="F242" s="3" t="s">
        <v>2335</v>
      </c>
      <c r="G242" s="1">
        <v>1</v>
      </c>
      <c r="H242" s="3" t="str">
        <f t="shared" si="4"/>
        <v>&lt;File Name="arrow_l" Path="WorldMap/View/arrow_l" Type="Image" Enable="1" /&gt;</v>
      </c>
    </row>
    <row r="243" spans="1:8">
      <c r="A243" s="146">
        <v>2</v>
      </c>
      <c r="D243" s="3" t="s">
        <v>2336</v>
      </c>
      <c r="E243" s="3" t="s">
        <v>2174</v>
      </c>
      <c r="F243" s="3" t="s">
        <v>2335</v>
      </c>
      <c r="G243" s="1">
        <v>1</v>
      </c>
      <c r="H243" s="3" t="str">
        <f t="shared" si="4"/>
        <v>&lt;File Name="arrow_r" Path="WorldMap/View/arrow_r" Type="Image" Enable="1" /&gt;</v>
      </c>
    </row>
    <row r="244" spans="1:8">
      <c r="A244" s="146">
        <v>2</v>
      </c>
      <c r="D244" s="3" t="s">
        <v>2337</v>
      </c>
      <c r="E244" s="3" t="s">
        <v>2174</v>
      </c>
      <c r="F244" s="3" t="s">
        <v>2335</v>
      </c>
      <c r="G244" s="1">
        <v>1</v>
      </c>
      <c r="H244" s="3" t="str">
        <f t="shared" si="4"/>
        <v>&lt;File Name="bg" Path="WorldMap/View/bg" Type="Image" Enable="1" /&gt;</v>
      </c>
    </row>
    <row r="245" spans="1:8">
      <c r="A245" s="146">
        <v>2</v>
      </c>
      <c r="D245" s="3" t="s">
        <v>2338</v>
      </c>
      <c r="E245" s="3" t="s">
        <v>2174</v>
      </c>
      <c r="F245" s="3" t="s">
        <v>2335</v>
      </c>
      <c r="G245" s="1">
        <v>1</v>
      </c>
      <c r="H245" s="3" t="str">
        <f t="shared" si="4"/>
        <v>&lt;File Name="BG_MASK" Path="WorldMap/View/BG_MASK" Type="Image" Enable="1" /&gt;</v>
      </c>
    </row>
    <row r="246" spans="1:8">
      <c r="A246" s="146">
        <v>2</v>
      </c>
      <c r="D246" s="3" t="s">
        <v>2166</v>
      </c>
      <c r="E246" s="3" t="s">
        <v>2174</v>
      </c>
      <c r="F246" s="3" t="s">
        <v>2335</v>
      </c>
      <c r="G246" s="1">
        <v>1</v>
      </c>
      <c r="H246" s="3" t="str">
        <f t="shared" si="4"/>
        <v>&lt;File Name="clock" Path="WorldMap/View/clock" Type="Image" Enable="1" /&gt;</v>
      </c>
    </row>
    <row r="247" spans="1:8">
      <c r="A247" s="146">
        <v>2</v>
      </c>
      <c r="D247" s="3" t="s">
        <v>2339</v>
      </c>
      <c r="E247" s="3" t="s">
        <v>2174</v>
      </c>
      <c r="F247" s="3" t="s">
        <v>2335</v>
      </c>
      <c r="G247" s="1">
        <v>1</v>
      </c>
      <c r="H247" s="3" t="str">
        <f t="shared" si="4"/>
        <v>&lt;File Name="clock_bg" Path="WorldMap/View/clock_bg" Type="Image" Enable="1" /&gt;</v>
      </c>
    </row>
    <row r="248" spans="1:8">
      <c r="A248" s="146">
        <v>2</v>
      </c>
      <c r="D248" s="3" t="s">
        <v>1255</v>
      </c>
      <c r="E248" s="3" t="s">
        <v>2174</v>
      </c>
      <c r="F248" s="3" t="s">
        <v>2335</v>
      </c>
      <c r="G248" s="1">
        <v>1</v>
      </c>
      <c r="H248" s="3" t="str">
        <f t="shared" si="4"/>
        <v>&lt;File Name="coin" Path="WorldMap/View/coin" Type="Image" Enable="1" /&gt;</v>
      </c>
    </row>
    <row r="249" spans="1:8">
      <c r="A249" s="146">
        <v>2</v>
      </c>
      <c r="D249" s="3" t="s">
        <v>1247</v>
      </c>
      <c r="E249" s="3" t="s">
        <v>2174</v>
      </c>
      <c r="F249" s="3" t="s">
        <v>2335</v>
      </c>
      <c r="G249" s="1">
        <v>1</v>
      </c>
      <c r="H249" s="3" t="str">
        <f t="shared" si="4"/>
        <v>&lt;File Name="exp" Path="WorldMap/View/exp" Type="Image" Enable="1" /&gt;</v>
      </c>
    </row>
    <row r="250" spans="1:8">
      <c r="A250" s="146">
        <v>2</v>
      </c>
      <c r="D250" s="3" t="s">
        <v>2340</v>
      </c>
      <c r="E250" s="3" t="s">
        <v>2174</v>
      </c>
      <c r="F250" s="3" t="s">
        <v>2335</v>
      </c>
      <c r="G250" s="1">
        <v>1</v>
      </c>
      <c r="H250" s="3" t="str">
        <f t="shared" si="4"/>
        <v>&lt;File Name="label_new" Path="WorldMap/View/label_new" Type="Image" Enable="1" /&gt;</v>
      </c>
    </row>
    <row r="251" spans="1:8">
      <c r="A251" s="146">
        <v>2</v>
      </c>
      <c r="D251" s="3" t="s">
        <v>2341</v>
      </c>
      <c r="E251" s="3" t="s">
        <v>2174</v>
      </c>
      <c r="F251" s="3" t="s">
        <v>2335</v>
      </c>
      <c r="G251" s="1">
        <v>1</v>
      </c>
      <c r="H251" s="3" t="str">
        <f t="shared" si="4"/>
        <v>&lt;File Name="label_new02" Path="WorldMap/View/label_new02" Type="Image" Enable="1" /&gt;</v>
      </c>
    </row>
    <row r="252" spans="1:8">
      <c r="A252" s="146">
        <v>2</v>
      </c>
      <c r="D252" s="3" t="s">
        <v>2342</v>
      </c>
      <c r="E252" s="3" t="s">
        <v>2174</v>
      </c>
      <c r="F252" s="3" t="s">
        <v>2335</v>
      </c>
      <c r="G252" s="1">
        <v>1</v>
      </c>
      <c r="H252" s="3" t="str">
        <f t="shared" si="4"/>
        <v>&lt;File Name="lock" Path="WorldMap/View/lock" Type="Image" Enable="1" /&gt;</v>
      </c>
    </row>
    <row r="253" spans="1:8">
      <c r="A253" s="146">
        <v>2</v>
      </c>
      <c r="D253" s="3" t="s">
        <v>2343</v>
      </c>
      <c r="E253" s="3" t="s">
        <v>2174</v>
      </c>
      <c r="F253" s="3" t="s">
        <v>2335</v>
      </c>
      <c r="G253" s="1">
        <v>1</v>
      </c>
      <c r="H253" s="3" t="str">
        <f t="shared" si="4"/>
        <v>&lt;File Name="map_lock" Path="WorldMap/View/map_lock" Type="Image" Enable="1" /&gt;</v>
      </c>
    </row>
    <row r="254" spans="1:8">
      <c r="A254" s="146">
        <v>2</v>
      </c>
      <c r="D254" s="3" t="s">
        <v>2344</v>
      </c>
      <c r="E254" s="3" t="s">
        <v>2174</v>
      </c>
      <c r="F254" s="3" t="s">
        <v>2335</v>
      </c>
      <c r="G254" s="1">
        <v>1</v>
      </c>
      <c r="H254" s="3" t="str">
        <f t="shared" si="4"/>
        <v>&lt;File Name="mark" Path="WorldMap/View/mark" Type="Image" Enable="1" /&gt;</v>
      </c>
    </row>
    <row r="255" spans="1:8">
      <c r="A255" s="146">
        <v>2</v>
      </c>
      <c r="D255" s="3" t="s">
        <v>2345</v>
      </c>
      <c r="E255" s="3" t="s">
        <v>2174</v>
      </c>
      <c r="F255" s="3" t="s">
        <v>2335</v>
      </c>
      <c r="G255" s="1">
        <v>1</v>
      </c>
      <c r="H255" s="3" t="str">
        <f t="shared" si="4"/>
        <v>&lt;File Name="preview_bg" Path="WorldMap/View/preview_bg" Type="Image" Enable="1" /&gt;</v>
      </c>
    </row>
    <row r="256" spans="1:8">
      <c r="A256" s="146">
        <v>2</v>
      </c>
      <c r="D256" s="3" t="s">
        <v>2185</v>
      </c>
      <c r="E256" s="3" t="s">
        <v>2174</v>
      </c>
      <c r="F256" s="3" t="s">
        <v>2335</v>
      </c>
      <c r="G256" s="1">
        <v>1</v>
      </c>
      <c r="H256" s="3" t="str">
        <f t="shared" si="4"/>
        <v>&lt;File Name="red_dot" Path="WorldMap/View/red_dot" Type="Image" Enable="1" /&gt;</v>
      </c>
    </row>
    <row r="257" spans="1:8">
      <c r="A257" s="146">
        <v>2</v>
      </c>
      <c r="D257" s="3" t="s">
        <v>2346</v>
      </c>
      <c r="E257" s="3" t="s">
        <v>2174</v>
      </c>
      <c r="F257" s="3" t="s">
        <v>2335</v>
      </c>
      <c r="G257" s="1">
        <v>1</v>
      </c>
      <c r="H257" s="3" t="str">
        <f t="shared" si="4"/>
        <v>&lt;File Name="title_bg" Path="WorldMap/View/title_bg" Type="Image" Enable="1" /&gt;</v>
      </c>
    </row>
    <row r="258" spans="1:8">
      <c r="A258" s="146">
        <v>2</v>
      </c>
      <c r="D258" s="3" t="s">
        <v>2347</v>
      </c>
      <c r="E258" s="3" t="s">
        <v>2174</v>
      </c>
      <c r="F258" s="3" t="s">
        <v>2335</v>
      </c>
      <c r="G258" s="1">
        <v>1</v>
      </c>
      <c r="H258" s="3" t="str">
        <f t="shared" si="4"/>
        <v>&lt;File Name="txt_bg" Path="WorldMap/View/txt_bg" Type="Image" Enable="1" /&gt;</v>
      </c>
    </row>
    <row r="259" spans="1:8">
      <c r="A259" s="146">
        <v>2</v>
      </c>
      <c r="D259" s="3" t="s">
        <v>2348</v>
      </c>
      <c r="E259" s="3" t="s">
        <v>2174</v>
      </c>
      <c r="F259" s="3" t="s">
        <v>2335</v>
      </c>
      <c r="G259" s="1">
        <v>1</v>
      </c>
      <c r="H259" s="3" t="str">
        <f t="shared" si="4"/>
        <v>&lt;File Name="tips_button0000" Path="WorldMap/View/tips_button0000" Type="Image" Enable="1" /&gt;</v>
      </c>
    </row>
    <row r="260" spans="1:8">
      <c r="A260" s="146">
        <v>2</v>
      </c>
      <c r="D260" s="3" t="s">
        <v>2295</v>
      </c>
      <c r="E260" s="3" t="s">
        <v>2174</v>
      </c>
      <c r="F260" s="3" t="s">
        <v>2335</v>
      </c>
      <c r="G260" s="1">
        <v>1</v>
      </c>
      <c r="H260" s="3" t="str">
        <f t="shared" si="4"/>
        <v>&lt;File Name="tips_button0001" Path="WorldMap/View/tips_button0001" Type="Image" Enable="1" /&gt;</v>
      </c>
    </row>
    <row r="261" spans="1:8">
      <c r="A261" s="146">
        <v>2</v>
      </c>
      <c r="D261" s="3" t="s">
        <v>2296</v>
      </c>
      <c r="E261" s="3" t="s">
        <v>2174</v>
      </c>
      <c r="F261" s="3" t="s">
        <v>2335</v>
      </c>
      <c r="G261" s="1">
        <v>1</v>
      </c>
      <c r="H261" s="3" t="str">
        <f t="shared" ref="H261:H276" si="5">IF(A261=1,"&lt;Module Name="""&amp;B261&amp;""" Desc="""&amp;C261&amp;""" &gt;",IF(A261=2,"  &lt;File Name="""&amp;D261&amp;""" Path="""&amp;F261&amp;D261&amp;""" Type="""&amp;E261&amp;""" Enable="""&amp;G261&amp;""" /&gt;",IF(A261=3,"&lt;/Module&gt;","")))</f>
        <v>&lt;File Name="tips_button0002" Path="WorldMap/View/tips_button0002" Type="Image" Enable="1" /&gt;</v>
      </c>
    </row>
    <row r="262" spans="1:8">
      <c r="A262" s="146">
        <v>2</v>
      </c>
      <c r="D262" s="3" t="s">
        <v>2297</v>
      </c>
      <c r="E262" s="3" t="s">
        <v>2174</v>
      </c>
      <c r="F262" s="3" t="s">
        <v>2335</v>
      </c>
      <c r="G262" s="1">
        <v>1</v>
      </c>
      <c r="H262" s="3" t="str">
        <f t="shared" si="5"/>
        <v>&lt;File Name="tips_button0003" Path="WorldMap/View/tips_button0003" Type="Image" Enable="1" /&gt;</v>
      </c>
    </row>
    <row r="263" spans="1:8">
      <c r="A263" s="146">
        <v>2</v>
      </c>
      <c r="D263" s="3" t="s">
        <v>2349</v>
      </c>
      <c r="E263" s="3" t="s">
        <v>2174</v>
      </c>
      <c r="F263" s="3" t="s">
        <v>2350</v>
      </c>
      <c r="G263" s="1">
        <v>1</v>
      </c>
      <c r="H263" s="3" t="str">
        <f t="shared" si="5"/>
        <v>&lt;File Name="galaxy_star" Path="WorldMap/galaxy_star" Type="Image" Enable="1" /&gt;</v>
      </c>
    </row>
    <row r="264" spans="1:8">
      <c r="A264" s="146">
        <v>2</v>
      </c>
      <c r="D264" s="3" t="s">
        <v>2351</v>
      </c>
      <c r="E264" s="3" t="s">
        <v>2174</v>
      </c>
      <c r="F264" s="3" t="s">
        <v>2350</v>
      </c>
      <c r="G264" s="1">
        <v>1</v>
      </c>
      <c r="H264" s="3" t="str">
        <f t="shared" si="5"/>
        <v>&lt;File Name="planet_castle" Path="WorldMap/planet_castle" Type="Image" Enable="1" /&gt;</v>
      </c>
    </row>
    <row r="265" spans="1:8">
      <c r="A265" s="146">
        <v>2</v>
      </c>
      <c r="D265" s="3" t="s">
        <v>2352</v>
      </c>
      <c r="E265" s="3" t="s">
        <v>2174</v>
      </c>
      <c r="F265" s="3" t="s">
        <v>2350</v>
      </c>
      <c r="G265" s="1">
        <v>1</v>
      </c>
      <c r="H265" s="3" t="str">
        <f t="shared" si="5"/>
        <v>&lt;File Name="planet_earth" Path="WorldMap/planet_earth" Type="Image" Enable="1" /&gt;</v>
      </c>
    </row>
    <row r="266" spans="1:8">
      <c r="A266" s="146">
        <v>2</v>
      </c>
      <c r="D266" s="3" t="s">
        <v>2353</v>
      </c>
      <c r="E266" s="3" t="s">
        <v>2174</v>
      </c>
      <c r="F266" s="3" t="s">
        <v>2350</v>
      </c>
      <c r="G266" s="1">
        <v>1</v>
      </c>
      <c r="H266" s="3" t="str">
        <f t="shared" si="5"/>
        <v>&lt;File Name="planet_ima" Path="WorldMap/planet_ima" Type="Image" Enable="1" /&gt;</v>
      </c>
    </row>
    <row r="267" spans="1:8">
      <c r="A267" s="146">
        <v>2</v>
      </c>
      <c r="D267" s="3" t="s">
        <v>2354</v>
      </c>
      <c r="E267" s="3" t="s">
        <v>2174</v>
      </c>
      <c r="F267" s="3" t="s">
        <v>2350</v>
      </c>
      <c r="G267" s="1">
        <v>1</v>
      </c>
      <c r="H267" s="3" t="str">
        <f t="shared" si="5"/>
        <v>&lt;File Name="playagain_CHS" Path="WorldMap/playagain_CHS" Type="Image" Enable="1" /&gt;</v>
      </c>
    </row>
    <row r="268" spans="1:8">
      <c r="A268" s="146">
        <v>2</v>
      </c>
      <c r="D268" s="3" t="s">
        <v>2355</v>
      </c>
      <c r="E268" s="3" t="s">
        <v>2174</v>
      </c>
      <c r="F268" s="3" t="s">
        <v>2350</v>
      </c>
      <c r="G268" s="1">
        <v>1</v>
      </c>
      <c r="H268" s="3" t="str">
        <f t="shared" si="5"/>
        <v>&lt;File Name="playagain_CHT" Path="WorldMap/playagain_CHT" Type="Image" Enable="1" /&gt;</v>
      </c>
    </row>
    <row r="269" spans="1:8">
      <c r="A269" s="146">
        <v>2</v>
      </c>
      <c r="D269" s="3" t="s">
        <v>2356</v>
      </c>
      <c r="E269" s="3" t="s">
        <v>2174</v>
      </c>
      <c r="F269" s="3" t="s">
        <v>2350</v>
      </c>
      <c r="G269" s="1">
        <v>1</v>
      </c>
      <c r="H269" s="3" t="str">
        <f t="shared" si="5"/>
        <v>&lt;File Name="playagain_EN" Path="WorldMap/playagain_EN" Type="Image" Enable="1" /&gt;</v>
      </c>
    </row>
    <row r="270" spans="1:8">
      <c r="A270" s="146">
        <v>2</v>
      </c>
      <c r="D270" s="3" t="s">
        <v>2357</v>
      </c>
      <c r="E270" s="3" t="s">
        <v>2174</v>
      </c>
      <c r="F270" s="3" t="s">
        <v>2350</v>
      </c>
      <c r="G270" s="1">
        <v>1</v>
      </c>
      <c r="H270" s="3" t="str">
        <f t="shared" si="5"/>
        <v>&lt;File Name="playagain_JP" Path="WorldMap/playagain_JP" Type="Image" Enable="1" /&gt;</v>
      </c>
    </row>
    <row r="271" spans="1:8">
      <c r="A271" s="146">
        <v>2</v>
      </c>
      <c r="D271" s="3" t="s">
        <v>2358</v>
      </c>
      <c r="E271" s="3" t="s">
        <v>2174</v>
      </c>
      <c r="F271" s="3" t="s">
        <v>2350</v>
      </c>
      <c r="G271" s="1">
        <v>1</v>
      </c>
      <c r="H271" s="3" t="str">
        <f t="shared" si="5"/>
        <v>&lt;File Name="preview_castle" Path="WorldMap/preview_castle" Type="Image" Enable="1" /&gt;</v>
      </c>
    </row>
    <row r="272" spans="1:8">
      <c r="A272" s="146">
        <v>2</v>
      </c>
      <c r="D272" s="3" t="s">
        <v>2359</v>
      </c>
      <c r="E272" s="3" t="s">
        <v>2174</v>
      </c>
      <c r="F272" s="3" t="s">
        <v>2350</v>
      </c>
      <c r="G272" s="1">
        <v>1</v>
      </c>
      <c r="H272" s="3" t="str">
        <f t="shared" si="5"/>
        <v>&lt;File Name="preview_earth" Path="WorldMap/preview_earth" Type="Image" Enable="1" /&gt;</v>
      </c>
    </row>
    <row r="273" spans="1:8">
      <c r="A273" s="146">
        <v>2</v>
      </c>
      <c r="D273" s="3" t="s">
        <v>2360</v>
      </c>
      <c r="E273" s="3" t="s">
        <v>2174</v>
      </c>
      <c r="F273" s="3" t="s">
        <v>2350</v>
      </c>
      <c r="G273" s="1">
        <v>1</v>
      </c>
      <c r="H273" s="3" t="str">
        <f t="shared" si="5"/>
        <v>&lt;File Name="preview_ima" Path="WorldMap/preview_ima" Type="Image" Enable="1" /&gt;</v>
      </c>
    </row>
    <row r="274" spans="1:8">
      <c r="A274" s="146">
        <v>2</v>
      </c>
      <c r="D274" s="3" t="s">
        <v>2361</v>
      </c>
      <c r="E274" s="3" t="s">
        <v>2174</v>
      </c>
      <c r="F274" s="3" t="s">
        <v>2350</v>
      </c>
      <c r="G274" s="1">
        <v>1</v>
      </c>
      <c r="H274" s="3" t="str">
        <f t="shared" si="5"/>
        <v>&lt;File Name="title_castle" Path="WorldMap/title_castle" Type="Image" Enable="1" /&gt;</v>
      </c>
    </row>
    <row r="275" spans="1:8">
      <c r="A275" s="146">
        <v>2</v>
      </c>
      <c r="D275" s="3" t="s">
        <v>2362</v>
      </c>
      <c r="E275" s="3" t="s">
        <v>2174</v>
      </c>
      <c r="F275" s="3" t="s">
        <v>2350</v>
      </c>
      <c r="G275" s="1">
        <v>1</v>
      </c>
      <c r="H275" s="3" t="str">
        <f t="shared" si="5"/>
        <v>&lt;File Name="title_earth" Path="WorldMap/title_earth" Type="Image" Enable="1" /&gt;</v>
      </c>
    </row>
    <row r="276" spans="1:8">
      <c r="A276" s="146">
        <v>2</v>
      </c>
      <c r="D276" s="3" t="s">
        <v>2363</v>
      </c>
      <c r="E276" s="3" t="s">
        <v>2174</v>
      </c>
      <c r="F276" s="3" t="s">
        <v>2350</v>
      </c>
      <c r="G276" s="1">
        <v>1</v>
      </c>
      <c r="H276" s="3" t="str">
        <f t="shared" si="5"/>
        <v>&lt;File Name="title_ima" Path="WorldMap/title_ima" Type="Image" Enable="1" /&gt;</v>
      </c>
    </row>
    <row r="277" spans="1:8">
      <c r="A277" s="146">
        <v>3</v>
      </c>
      <c r="H277" s="3" t="str">
        <f>IF(A277=1,"&lt;Module Name="""&amp;B277&amp;""" Desc="""&amp;C277&amp;""" &gt;",IF(A277=2,"  &lt;File Name="""&amp;D277&amp;""" Path="""&amp;F277&amp;D277&amp;""" Type="""&amp;E277&amp;""" Enable="""&amp;G277&amp;""" /&gt;",IF(A277=3,"&lt;/Module&gt;","")))</f>
        <v>&lt;/Module&gt;</v>
      </c>
    </row>
    <row r="278" spans="1:8">
      <c r="A278" s="149">
        <v>1</v>
      </c>
      <c r="B278" s="150" t="s">
        <v>2367</v>
      </c>
      <c r="C278" s="151" t="s">
        <v>2368</v>
      </c>
      <c r="D278" s="151"/>
      <c r="E278" s="151"/>
      <c r="F278" s="151"/>
      <c r="G278" s="152"/>
      <c r="H278" s="3" t="str">
        <f t="shared" ref="H278:H336" si="6">IF(A278=1,"&lt;Module Name="""&amp;B278&amp;""" Desc="""&amp;C278&amp;""" &gt;",IF(A278=2,"  &lt;File Name="""&amp;D278&amp;""" Path="""&amp;F278&amp;D278&amp;""" Type="""&amp;E278&amp;""" Enable="""&amp;G278&amp;""" /&gt;",IF(A278=3,"&lt;/Module&gt;","")))</f>
        <v>&lt;Module Name="Expression" Desc="表情页" &gt;</v>
      </c>
    </row>
    <row r="279" spans="1:8">
      <c r="A279" s="146">
        <v>2</v>
      </c>
      <c r="D279" s="3" t="s">
        <v>2370</v>
      </c>
      <c r="E279" s="3" t="s">
        <v>2163</v>
      </c>
      <c r="F279" s="3" t="s">
        <v>2369</v>
      </c>
      <c r="G279" s="1">
        <v>1</v>
      </c>
      <c r="H279" s="3" t="str">
        <f t="shared" si="6"/>
        <v>&lt;File Name="avatar01" Path="Expression/View/avatar01" Type="Image" Enable="1" /&gt;</v>
      </c>
    </row>
    <row r="280" spans="1:8">
      <c r="A280" s="146">
        <v>2</v>
      </c>
      <c r="D280" s="3" t="s">
        <v>2371</v>
      </c>
      <c r="E280" s="3" t="s">
        <v>2163</v>
      </c>
      <c r="F280" s="3" t="s">
        <v>2369</v>
      </c>
      <c r="G280" s="1">
        <v>1</v>
      </c>
      <c r="H280" s="3" t="str">
        <f t="shared" si="6"/>
        <v>&lt;File Name="avatar02" Path="Expression/View/avatar02" Type="Image" Enable="1" /&gt;</v>
      </c>
    </row>
    <row r="281" spans="1:8">
      <c r="A281" s="146">
        <v>2</v>
      </c>
      <c r="D281" s="3" t="s">
        <v>2372</v>
      </c>
      <c r="E281" s="3" t="s">
        <v>2163</v>
      </c>
      <c r="F281" s="3" t="s">
        <v>2369</v>
      </c>
      <c r="G281" s="1">
        <v>1</v>
      </c>
      <c r="H281" s="3" t="str">
        <f t="shared" si="6"/>
        <v>&lt;File Name="avatar03" Path="Expression/View/avatar03" Type="Image" Enable="1" /&gt;</v>
      </c>
    </row>
    <row r="282" spans="1:8">
      <c r="A282" s="146">
        <v>2</v>
      </c>
      <c r="D282" s="3" t="s">
        <v>2373</v>
      </c>
      <c r="E282" s="3" t="s">
        <v>2163</v>
      </c>
      <c r="F282" s="3" t="s">
        <v>2369</v>
      </c>
      <c r="G282" s="1">
        <v>1</v>
      </c>
      <c r="H282" s="3" t="str">
        <f t="shared" si="6"/>
        <v>&lt;File Name="avatar04" Path="Expression/View/avatar04" Type="Image" Enable="1" /&gt;</v>
      </c>
    </row>
    <row r="283" spans="1:8">
      <c r="A283" s="146">
        <v>2</v>
      </c>
      <c r="D283" s="3" t="s">
        <v>2374</v>
      </c>
      <c r="E283" s="3" t="s">
        <v>2163</v>
      </c>
      <c r="F283" s="3" t="s">
        <v>2369</v>
      </c>
      <c r="G283" s="1">
        <v>1</v>
      </c>
      <c r="H283" s="3" t="str">
        <f t="shared" si="6"/>
        <v>&lt;File Name="avatar05" Path="Expression/View/avatar05" Type="Image" Enable="1" /&gt;</v>
      </c>
    </row>
    <row r="284" spans="1:8">
      <c r="A284" s="146">
        <v>2</v>
      </c>
      <c r="D284" s="3" t="s">
        <v>2375</v>
      </c>
      <c r="E284" s="3" t="s">
        <v>2163</v>
      </c>
      <c r="F284" s="3" t="s">
        <v>2369</v>
      </c>
      <c r="G284" s="1">
        <v>1</v>
      </c>
      <c r="H284" s="3" t="str">
        <f t="shared" si="6"/>
        <v>&lt;File Name="avatar06" Path="Expression/View/avatar06" Type="Image" Enable="1" /&gt;</v>
      </c>
    </row>
    <row r="285" spans="1:8">
      <c r="A285" s="146">
        <v>2</v>
      </c>
      <c r="D285" s="3" t="s">
        <v>2376</v>
      </c>
      <c r="E285" s="3" t="s">
        <v>2163</v>
      </c>
      <c r="F285" s="3" t="s">
        <v>2369</v>
      </c>
      <c r="G285" s="1">
        <v>1</v>
      </c>
      <c r="H285" s="3" t="str">
        <f t="shared" si="6"/>
        <v>&lt;File Name="avatard" Path="Expression/View/avatard" Type="Image" Enable="1" /&gt;</v>
      </c>
    </row>
    <row r="286" spans="1:8">
      <c r="A286" s="146">
        <v>2</v>
      </c>
      <c r="D286" s="3" t="s">
        <v>2377</v>
      </c>
      <c r="E286" s="3" t="s">
        <v>2163</v>
      </c>
      <c r="F286" s="3" t="s">
        <v>2369</v>
      </c>
      <c r="G286" s="1">
        <v>1</v>
      </c>
      <c r="H286" s="3" t="str">
        <f t="shared" si="6"/>
        <v>&lt;File Name="avatarn" Path="Expression/View/avatarn" Type="Image" Enable="1" /&gt;</v>
      </c>
    </row>
    <row r="287" spans="1:8">
      <c r="A287" s="146">
        <v>2</v>
      </c>
      <c r="D287" s="3" t="s">
        <v>2378</v>
      </c>
      <c r="E287" s="3" t="s">
        <v>2163</v>
      </c>
      <c r="F287" s="3" t="s">
        <v>2369</v>
      </c>
      <c r="G287" s="1">
        <v>1</v>
      </c>
      <c r="H287" s="3" t="str">
        <f t="shared" si="6"/>
        <v>&lt;File Name="avatarp" Path="Expression/View/avatarp" Type="Image" Enable="1" /&gt;</v>
      </c>
    </row>
    <row r="288" spans="1:8">
      <c r="A288" s="146">
        <v>2</v>
      </c>
      <c r="D288" s="3" t="s">
        <v>2379</v>
      </c>
      <c r="E288" s="3" t="s">
        <v>2163</v>
      </c>
      <c r="F288" s="3" t="s">
        <v>2369</v>
      </c>
      <c r="G288" s="1">
        <v>1</v>
      </c>
      <c r="H288" s="3" t="str">
        <f t="shared" si="6"/>
        <v>&lt;File Name="avatars" Path="Expression/View/avatars" Type="Image" Enable="1" /&gt;</v>
      </c>
    </row>
    <row r="289" spans="1:8">
      <c r="A289" s="146">
        <v>2</v>
      </c>
      <c r="D289" s="3" t="s">
        <v>2337</v>
      </c>
      <c r="E289" s="3" t="s">
        <v>2163</v>
      </c>
      <c r="F289" s="3" t="s">
        <v>2369</v>
      </c>
      <c r="G289" s="1">
        <v>1</v>
      </c>
      <c r="H289" s="3" t="str">
        <f t="shared" si="6"/>
        <v>&lt;File Name="bg" Path="Expression/View/bg" Type="Image" Enable="1" /&gt;</v>
      </c>
    </row>
    <row r="290" spans="1:8">
      <c r="A290" s="146">
        <v>2</v>
      </c>
      <c r="D290" s="3" t="s">
        <v>2162</v>
      </c>
      <c r="E290" s="3" t="s">
        <v>2163</v>
      </c>
      <c r="F290" s="3" t="s">
        <v>2369</v>
      </c>
      <c r="G290" s="1">
        <v>1</v>
      </c>
      <c r="H290" s="3" t="str">
        <f t="shared" si="6"/>
        <v>&lt;File Name="cash" Path="Expression/View/cash" Type="Image" Enable="1" /&gt;</v>
      </c>
    </row>
    <row r="291" spans="1:8">
      <c r="A291" s="146">
        <v>2</v>
      </c>
      <c r="D291" s="3" t="s">
        <v>1255</v>
      </c>
      <c r="E291" s="3" t="s">
        <v>2163</v>
      </c>
      <c r="F291" s="3" t="s">
        <v>2369</v>
      </c>
      <c r="G291" s="1">
        <v>1</v>
      </c>
      <c r="H291" s="3" t="str">
        <f t="shared" si="6"/>
        <v>&lt;File Name="coin" Path="Expression/View/coin" Type="Image" Enable="1" /&gt;</v>
      </c>
    </row>
    <row r="292" spans="1:8">
      <c r="A292" s="146">
        <v>2</v>
      </c>
      <c r="D292" s="3" t="s">
        <v>2168</v>
      </c>
      <c r="E292" s="3" t="s">
        <v>2163</v>
      </c>
      <c r="F292" s="3" t="s">
        <v>2369</v>
      </c>
      <c r="G292" s="1">
        <v>1</v>
      </c>
      <c r="H292" s="3" t="str">
        <f t="shared" si="6"/>
        <v>&lt;File Name="coin_bg" Path="Expression/View/coin_bg" Type="Image" Enable="1" /&gt;</v>
      </c>
    </row>
    <row r="293" spans="1:8">
      <c r="A293" s="146">
        <v>2</v>
      </c>
      <c r="D293" s="3" t="s">
        <v>2380</v>
      </c>
      <c r="E293" s="3" t="s">
        <v>2163</v>
      </c>
      <c r="F293" s="3" t="s">
        <v>2369</v>
      </c>
      <c r="G293" s="1">
        <v>1</v>
      </c>
      <c r="H293" s="3" t="str">
        <f t="shared" si="6"/>
        <v>&lt;File Name="crownlable_b" Path="Expression/View/crownlable_b" Type="Image" Enable="1" /&gt;</v>
      </c>
    </row>
    <row r="294" spans="1:8">
      <c r="A294" s="146">
        <v>2</v>
      </c>
      <c r="D294" s="3" t="s">
        <v>2381</v>
      </c>
      <c r="E294" s="3" t="s">
        <v>2163</v>
      </c>
      <c r="F294" s="3" t="s">
        <v>2369</v>
      </c>
      <c r="G294" s="1">
        <v>1</v>
      </c>
      <c r="H294" s="3" t="str">
        <f t="shared" si="6"/>
        <v>&lt;File Name="crownlable_o" Path="Expression/View/crownlable_o" Type="Image" Enable="1" /&gt;</v>
      </c>
    </row>
    <row r="295" spans="1:8">
      <c r="A295" s="146">
        <v>2</v>
      </c>
      <c r="D295" s="3" t="s">
        <v>2382</v>
      </c>
      <c r="E295" s="3" t="s">
        <v>2163</v>
      </c>
      <c r="F295" s="3" t="s">
        <v>2369</v>
      </c>
      <c r="G295" s="1">
        <v>1</v>
      </c>
      <c r="H295" s="3" t="str">
        <f t="shared" si="6"/>
        <v>&lt;File Name="crown_c" Path="Expression/View/crown_c" Type="Image" Enable="1" /&gt;</v>
      </c>
    </row>
    <row r="296" spans="1:8">
      <c r="A296" s="146">
        <v>2</v>
      </c>
      <c r="D296" s="3" t="s">
        <v>2383</v>
      </c>
      <c r="E296" s="3" t="s">
        <v>2163</v>
      </c>
      <c r="F296" s="3" t="s">
        <v>2369</v>
      </c>
      <c r="G296" s="1">
        <v>1</v>
      </c>
      <c r="H296" s="3" t="str">
        <f t="shared" si="6"/>
        <v>&lt;File Name="crown_g" Path="Expression/View/crown_g" Type="Image" Enable="1" /&gt;</v>
      </c>
    </row>
    <row r="297" spans="1:8">
      <c r="A297" s="146">
        <v>2</v>
      </c>
      <c r="D297" s="3" t="s">
        <v>2384</v>
      </c>
      <c r="E297" s="3" t="s">
        <v>2163</v>
      </c>
      <c r="F297" s="3" t="s">
        <v>2369</v>
      </c>
      <c r="G297" s="1">
        <v>1</v>
      </c>
      <c r="H297" s="3" t="str">
        <f t="shared" si="6"/>
        <v>&lt;File Name="crown_s" Path="Expression/View/crown_s" Type="Image" Enable="1" /&gt;</v>
      </c>
    </row>
    <row r="298" spans="1:8">
      <c r="A298" s="146">
        <v>2</v>
      </c>
      <c r="D298" s="3" t="s">
        <v>2170</v>
      </c>
      <c r="E298" s="3" t="s">
        <v>2163</v>
      </c>
      <c r="F298" s="3" t="s">
        <v>2369</v>
      </c>
      <c r="G298" s="1">
        <v>1</v>
      </c>
      <c r="H298" s="3" t="str">
        <f t="shared" si="6"/>
        <v>&lt;File Name="disable" Path="Expression/View/disable" Type="Image" Enable="1" /&gt;</v>
      </c>
    </row>
    <row r="299" spans="1:8">
      <c r="A299" s="146">
        <v>2</v>
      </c>
      <c r="D299" s="3" t="s">
        <v>2423</v>
      </c>
      <c r="E299" s="3" t="s">
        <v>2163</v>
      </c>
      <c r="F299" s="3" t="s">
        <v>2369</v>
      </c>
      <c r="G299" s="1">
        <v>1</v>
      </c>
      <c r="H299" s="3" t="str">
        <f t="shared" si="6"/>
        <v>&lt;File Name="emoji_bg" Path="Expression/View/emoji_bg" Type="Image" Enable="1" /&gt;</v>
      </c>
    </row>
    <row r="300" spans="1:8">
      <c r="A300" s="146">
        <v>2</v>
      </c>
      <c r="D300" s="3" t="s">
        <v>2385</v>
      </c>
      <c r="E300" s="3" t="s">
        <v>2163</v>
      </c>
      <c r="F300" s="3" t="s">
        <v>2369</v>
      </c>
      <c r="G300" s="1">
        <v>1</v>
      </c>
      <c r="H300" s="3" t="str">
        <f t="shared" si="6"/>
        <v>&lt;File Name="label_add_s" Path="Expression/View/label_add_s" Type="Image" Enable="1" /&gt;</v>
      </c>
    </row>
    <row r="301" spans="1:8">
      <c r="A301" s="146">
        <v>2</v>
      </c>
      <c r="D301" s="3" t="s">
        <v>2386</v>
      </c>
      <c r="E301" s="3" t="s">
        <v>2163</v>
      </c>
      <c r="F301" s="3" t="s">
        <v>2369</v>
      </c>
      <c r="G301" s="1">
        <v>1</v>
      </c>
      <c r="H301" s="3" t="str">
        <f t="shared" si="6"/>
        <v>&lt;File Name="label_add_us" Path="Expression/View/label_add_us" Type="Image" Enable="1" /&gt;</v>
      </c>
    </row>
    <row r="302" spans="1:8">
      <c r="A302" s="146">
        <v>2</v>
      </c>
      <c r="D302" s="3" t="s">
        <v>2387</v>
      </c>
      <c r="E302" s="3" t="s">
        <v>2163</v>
      </c>
      <c r="F302" s="3" t="s">
        <v>2369</v>
      </c>
      <c r="G302" s="1">
        <v>1</v>
      </c>
      <c r="H302" s="3" t="str">
        <f t="shared" si="6"/>
        <v>&lt;File Name="label_b_s" Path="Expression/View/label_b_s" Type="Image" Enable="1" /&gt;</v>
      </c>
    </row>
    <row r="303" spans="1:8">
      <c r="A303" s="146">
        <v>2</v>
      </c>
      <c r="D303" s="3" t="s">
        <v>2388</v>
      </c>
      <c r="E303" s="3" t="s">
        <v>2163</v>
      </c>
      <c r="F303" s="3" t="s">
        <v>2369</v>
      </c>
      <c r="G303" s="1">
        <v>1</v>
      </c>
      <c r="H303" s="3" t="str">
        <f t="shared" si="6"/>
        <v>&lt;File Name="label_b_us" Path="Expression/View/label_b_us" Type="Image" Enable="1" /&gt;</v>
      </c>
    </row>
    <row r="304" spans="1:8">
      <c r="A304" s="146">
        <v>2</v>
      </c>
      <c r="D304" s="3" t="s">
        <v>2389</v>
      </c>
      <c r="E304" s="3" t="s">
        <v>2163</v>
      </c>
      <c r="F304" s="3" t="s">
        <v>2369</v>
      </c>
      <c r="G304" s="1">
        <v>1</v>
      </c>
      <c r="H304" s="3" t="str">
        <f t="shared" si="6"/>
        <v>&lt;File Name="label_o_s" Path="Expression/View/label_o_s" Type="Image" Enable="1" /&gt;</v>
      </c>
    </row>
    <row r="305" spans="1:8">
      <c r="A305" s="146">
        <v>2</v>
      </c>
      <c r="D305" s="3" t="s">
        <v>2390</v>
      </c>
      <c r="E305" s="3" t="s">
        <v>2163</v>
      </c>
      <c r="F305" s="3" t="s">
        <v>2369</v>
      </c>
      <c r="G305" s="1">
        <v>1</v>
      </c>
      <c r="H305" s="3" t="str">
        <f t="shared" si="6"/>
        <v>&lt;File Name="label_o_us" Path="Expression/View/label_o_us" Type="Image" Enable="1" /&gt;</v>
      </c>
    </row>
    <row r="306" spans="1:8">
      <c r="A306" s="146">
        <v>2</v>
      </c>
      <c r="D306" s="3" t="s">
        <v>2391</v>
      </c>
      <c r="E306" s="3" t="s">
        <v>2163</v>
      </c>
      <c r="F306" s="3" t="s">
        <v>2369</v>
      </c>
      <c r="G306" s="1">
        <v>1</v>
      </c>
      <c r="H306" s="3" t="str">
        <f t="shared" si="6"/>
        <v>&lt;File Name="lable_me" Path="Expression/View/lable_me" Type="Image" Enable="1" /&gt;</v>
      </c>
    </row>
    <row r="307" spans="1:8">
      <c r="A307" s="146">
        <v>2</v>
      </c>
      <c r="D307" s="3" t="s">
        <v>2173</v>
      </c>
      <c r="E307" s="3" t="s">
        <v>2163</v>
      </c>
      <c r="F307" s="3" t="s">
        <v>2369</v>
      </c>
      <c r="G307" s="1">
        <v>1</v>
      </c>
      <c r="H307" s="3" t="str">
        <f t="shared" si="6"/>
        <v>&lt;File Name="limited_CHS" Path="Expression/View/limited_CHS" Type="Image" Enable="1" /&gt;</v>
      </c>
    </row>
    <row r="308" spans="1:8">
      <c r="A308" s="146">
        <v>2</v>
      </c>
      <c r="D308" s="3" t="s">
        <v>2176</v>
      </c>
      <c r="E308" s="3" t="s">
        <v>2163</v>
      </c>
      <c r="F308" s="3" t="s">
        <v>2369</v>
      </c>
      <c r="G308" s="1">
        <v>1</v>
      </c>
      <c r="H308" s="3" t="str">
        <f t="shared" si="6"/>
        <v>&lt;File Name="limited_CHT" Path="Expression/View/limited_CHT" Type="Image" Enable="1" /&gt;</v>
      </c>
    </row>
    <row r="309" spans="1:8">
      <c r="A309" s="146">
        <v>2</v>
      </c>
      <c r="D309" s="3" t="s">
        <v>2177</v>
      </c>
      <c r="E309" s="3" t="s">
        <v>2163</v>
      </c>
      <c r="F309" s="3" t="s">
        <v>2369</v>
      </c>
      <c r="G309" s="1">
        <v>1</v>
      </c>
      <c r="H309" s="3" t="str">
        <f t="shared" si="6"/>
        <v>&lt;File Name="limited_EN" Path="Expression/View/limited_EN" Type="Image" Enable="1" /&gt;</v>
      </c>
    </row>
    <row r="310" spans="1:8">
      <c r="A310" s="146">
        <v>2</v>
      </c>
      <c r="D310" s="3" t="s">
        <v>2178</v>
      </c>
      <c r="E310" s="3" t="s">
        <v>2163</v>
      </c>
      <c r="F310" s="3" t="s">
        <v>2369</v>
      </c>
      <c r="G310" s="1">
        <v>1</v>
      </c>
      <c r="H310" s="3" t="str">
        <f t="shared" si="6"/>
        <v>&lt;File Name="limited_JP" Path="Expression/View/limited_JP" Type="Image" Enable="1" /&gt;</v>
      </c>
    </row>
    <row r="311" spans="1:8">
      <c r="A311" s="146">
        <v>2</v>
      </c>
      <c r="D311" s="3" t="s">
        <v>2392</v>
      </c>
      <c r="E311" s="3" t="s">
        <v>2163</v>
      </c>
      <c r="F311" s="3" t="s">
        <v>2369</v>
      </c>
      <c r="G311" s="1">
        <v>1</v>
      </c>
      <c r="H311" s="3" t="str">
        <f t="shared" si="6"/>
        <v>&lt;File Name="lv_bg" Path="Expression/View/lv_bg" Type="Image" Enable="1" /&gt;</v>
      </c>
    </row>
    <row r="312" spans="1:8">
      <c r="A312" s="146">
        <v>2</v>
      </c>
      <c r="D312" s="3" t="s">
        <v>2180</v>
      </c>
      <c r="E312" s="3" t="s">
        <v>2163</v>
      </c>
      <c r="F312" s="3" t="s">
        <v>2369</v>
      </c>
      <c r="G312" s="1">
        <v>1</v>
      </c>
      <c r="H312" s="3" t="str">
        <f t="shared" ref="H312" si="7">IF(A312=1,"&lt;Module Name="""&amp;B312&amp;""" Desc="""&amp;C312&amp;""" &gt;",IF(A312=2,"  &lt;File Name="""&amp;D312&amp;""" Path="""&amp;F312&amp;D312&amp;""" Type="""&amp;E312&amp;""" Enable="""&amp;G312&amp;""" /&gt;",IF(A312=3,"&lt;/Module&gt;","")))</f>
        <v>&lt;File Name="needcoin" Path="Expression/View/needcoin" Type="Image" Enable="1" /&gt;</v>
      </c>
    </row>
    <row r="313" spans="1:8">
      <c r="A313" s="146">
        <v>2</v>
      </c>
      <c r="D313" s="3" t="s">
        <v>2393</v>
      </c>
      <c r="E313" s="3" t="s">
        <v>2163</v>
      </c>
      <c r="F313" s="3" t="s">
        <v>2369</v>
      </c>
      <c r="G313" s="1">
        <v>1</v>
      </c>
      <c r="H313" s="3" t="str">
        <f t="shared" si="6"/>
        <v>&lt;File Name="NO1" Path="Expression/View/NO1" Type="Image" Enable="1" /&gt;</v>
      </c>
    </row>
    <row r="314" spans="1:8">
      <c r="A314" s="146">
        <v>2</v>
      </c>
      <c r="D314" s="3" t="s">
        <v>2394</v>
      </c>
      <c r="E314" s="3" t="s">
        <v>2163</v>
      </c>
      <c r="F314" s="3" t="s">
        <v>2369</v>
      </c>
      <c r="G314" s="1">
        <v>1</v>
      </c>
      <c r="H314" s="3" t="str">
        <f t="shared" si="6"/>
        <v>&lt;File Name="NO2" Path="Expression/View/NO2" Type="Image" Enable="1" /&gt;</v>
      </c>
    </row>
    <row r="315" spans="1:8">
      <c r="A315" s="146">
        <v>2</v>
      </c>
      <c r="D315" s="3" t="s">
        <v>2395</v>
      </c>
      <c r="E315" s="3" t="s">
        <v>2163</v>
      </c>
      <c r="F315" s="3" t="s">
        <v>2369</v>
      </c>
      <c r="G315" s="1">
        <v>1</v>
      </c>
      <c r="H315" s="3" t="str">
        <f t="shared" si="6"/>
        <v>&lt;File Name="NO3" Path="Expression/View/NO3" Type="Image" Enable="1" /&gt;</v>
      </c>
    </row>
    <row r="316" spans="1:8">
      <c r="A316" s="146">
        <v>2</v>
      </c>
      <c r="D316" s="3" t="s">
        <v>2396</v>
      </c>
      <c r="E316" s="3" t="s">
        <v>2163</v>
      </c>
      <c r="F316" s="3" t="s">
        <v>2369</v>
      </c>
      <c r="G316" s="1">
        <v>1</v>
      </c>
      <c r="H316" s="3" t="str">
        <f t="shared" si="6"/>
        <v>&lt;File Name="Picture_frame" Path="Expression/View/Picture_frame" Type="Image" Enable="1" /&gt;</v>
      </c>
    </row>
    <row r="317" spans="1:8">
      <c r="A317" s="146">
        <v>2</v>
      </c>
      <c r="D317" s="3" t="s">
        <v>2187</v>
      </c>
      <c r="E317" s="3" t="s">
        <v>2163</v>
      </c>
      <c r="F317" s="3" t="s">
        <v>2369</v>
      </c>
      <c r="G317" s="1">
        <v>1</v>
      </c>
      <c r="H317" s="3" t="str">
        <f t="shared" si="6"/>
        <v>&lt;File Name="special_label_activity 1" Path="Expression/View/special_label_activity 1" Type="Image" Enable="1" /&gt;</v>
      </c>
    </row>
    <row r="318" spans="1:8">
      <c r="A318" s="146">
        <v>2</v>
      </c>
      <c r="D318" s="3" t="s">
        <v>2292</v>
      </c>
      <c r="E318" s="3" t="s">
        <v>2163</v>
      </c>
      <c r="F318" s="3" t="s">
        <v>2369</v>
      </c>
      <c r="G318" s="1">
        <v>1</v>
      </c>
      <c r="H318" s="3" t="str">
        <f t="shared" si="6"/>
        <v>&lt;File Name="tag" Path="Expression/View/tag" Type="Image" Enable="1" /&gt;</v>
      </c>
    </row>
    <row r="319" spans="1:8">
      <c r="A319" s="146">
        <v>2</v>
      </c>
      <c r="D319" s="3" t="s">
        <v>2346</v>
      </c>
      <c r="E319" s="3" t="s">
        <v>2163</v>
      </c>
      <c r="F319" s="3" t="s">
        <v>2369</v>
      </c>
      <c r="G319" s="1">
        <v>1</v>
      </c>
      <c r="H319" s="3" t="str">
        <f t="shared" si="6"/>
        <v>&lt;File Name="title_bg" Path="Expression/View/title_bg" Type="Image" Enable="1" /&gt;</v>
      </c>
    </row>
    <row r="320" spans="1:8">
      <c r="A320" s="146">
        <v>2</v>
      </c>
      <c r="D320" s="3" t="s">
        <v>2397</v>
      </c>
      <c r="E320" s="3" t="s">
        <v>2163</v>
      </c>
      <c r="F320" s="3" t="s">
        <v>2369</v>
      </c>
      <c r="G320" s="1">
        <v>1</v>
      </c>
      <c r="H320" s="3" t="str">
        <f t="shared" si="6"/>
        <v>&lt;File Name="txt_friends_cn" Path="Expression/View/txt_friends_cn" Type="Image" Enable="1" /&gt;</v>
      </c>
    </row>
    <row r="321" spans="1:8">
      <c r="A321" s="146">
        <v>2</v>
      </c>
      <c r="D321" s="3" t="s">
        <v>2398</v>
      </c>
      <c r="E321" s="3" t="s">
        <v>2163</v>
      </c>
      <c r="F321" s="3" t="s">
        <v>2369</v>
      </c>
      <c r="G321" s="1">
        <v>1</v>
      </c>
      <c r="H321" s="3" t="str">
        <f t="shared" si="6"/>
        <v>&lt;File Name="txt_friends_en" Path="Expression/View/txt_friends_en" Type="Image" Enable="1" /&gt;</v>
      </c>
    </row>
    <row r="322" spans="1:8">
      <c r="A322" s="146">
        <v>2</v>
      </c>
      <c r="D322" s="3" t="s">
        <v>2399</v>
      </c>
      <c r="E322" s="3" t="s">
        <v>2163</v>
      </c>
      <c r="F322" s="3" t="s">
        <v>2369</v>
      </c>
      <c r="G322" s="1">
        <v>1</v>
      </c>
      <c r="H322" s="3" t="str">
        <f t="shared" si="6"/>
        <v>&lt;File Name="txt_friends_jp" Path="Expression/View/txt_friends_jp" Type="Image" Enable="1" /&gt;</v>
      </c>
    </row>
    <row r="323" spans="1:8">
      <c r="A323" s="146">
        <v>2</v>
      </c>
      <c r="D323" s="3" t="s">
        <v>2400</v>
      </c>
      <c r="E323" s="3" t="s">
        <v>2163</v>
      </c>
      <c r="F323" s="3" t="s">
        <v>2369</v>
      </c>
      <c r="G323" s="1">
        <v>1</v>
      </c>
      <c r="H323" s="3" t="str">
        <f t="shared" si="6"/>
        <v>&lt;File Name="txt_friends_tw" Path="Expression/View/txt_friends_tw" Type="Image" Enable="1" /&gt;</v>
      </c>
    </row>
    <row r="324" spans="1:8">
      <c r="A324" s="146">
        <v>2</v>
      </c>
      <c r="D324" s="3" t="s">
        <v>2425</v>
      </c>
      <c r="E324" s="3" t="s">
        <v>2163</v>
      </c>
      <c r="F324" s="3" t="s">
        <v>2424</v>
      </c>
      <c r="G324" s="1">
        <v>1</v>
      </c>
      <c r="H324" s="3" t="str">
        <f t="shared" si="6"/>
        <v>&lt;File Name="p_bomb_big" Path="Expression/Icon/p_bomb_big" Type="Image" Enable="1" /&gt;</v>
      </c>
    </row>
    <row r="325" spans="1:8">
      <c r="A325" s="146">
        <v>2</v>
      </c>
      <c r="D325" s="3" t="s">
        <v>2426</v>
      </c>
      <c r="E325" s="3" t="s">
        <v>2163</v>
      </c>
      <c r="F325" s="3" t="s">
        <v>2424</v>
      </c>
      <c r="G325" s="1">
        <v>1</v>
      </c>
      <c r="H325" s="3" t="str">
        <f t="shared" si="6"/>
        <v>&lt;File Name="p_bomb_small" Path="Expression/Icon/p_bomb_small" Type="Image" Enable="1" /&gt;</v>
      </c>
    </row>
    <row r="326" spans="1:8">
      <c r="A326" s="146">
        <v>2</v>
      </c>
      <c r="D326" s="3" t="s">
        <v>2427</v>
      </c>
      <c r="E326" s="3" t="s">
        <v>2163</v>
      </c>
      <c r="F326" s="3" t="s">
        <v>2424</v>
      </c>
      <c r="G326" s="1">
        <v>1</v>
      </c>
      <c r="H326" s="3" t="str">
        <f t="shared" si="6"/>
        <v>&lt;File Name="p_flower_big" Path="Expression/Icon/p_flower_big" Type="Image" Enable="1" /&gt;</v>
      </c>
    </row>
    <row r="327" spans="1:8">
      <c r="A327" s="146">
        <v>2</v>
      </c>
      <c r="D327" s="3" t="s">
        <v>2428</v>
      </c>
      <c r="E327" s="3" t="s">
        <v>2163</v>
      </c>
      <c r="F327" s="3" t="s">
        <v>2424</v>
      </c>
      <c r="G327" s="1">
        <v>1</v>
      </c>
      <c r="H327" s="3" t="str">
        <f t="shared" si="6"/>
        <v>&lt;File Name="p_flower_small" Path="Expression/Icon/p_flower_small" Type="Image" Enable="1" /&gt;</v>
      </c>
    </row>
    <row r="328" spans="1:8">
      <c r="A328" s="146">
        <v>2</v>
      </c>
      <c r="D328" s="3" t="s">
        <v>2429</v>
      </c>
      <c r="E328" s="3" t="s">
        <v>2163</v>
      </c>
      <c r="F328" s="3" t="s">
        <v>2424</v>
      </c>
      <c r="G328" s="1">
        <v>1</v>
      </c>
      <c r="H328" s="3" t="str">
        <f t="shared" si="6"/>
        <v>&lt;File Name="p_love_big" Path="Expression/Icon/p_love_big" Type="Image" Enable="1" /&gt;</v>
      </c>
    </row>
    <row r="329" spans="1:8">
      <c r="A329" s="146">
        <v>2</v>
      </c>
      <c r="D329" s="3" t="s">
        <v>2430</v>
      </c>
      <c r="E329" s="3" t="s">
        <v>2163</v>
      </c>
      <c r="F329" s="3" t="s">
        <v>2424</v>
      </c>
      <c r="G329" s="1">
        <v>1</v>
      </c>
      <c r="H329" s="3" t="str">
        <f t="shared" si="6"/>
        <v>&lt;File Name="p_love_small" Path="Expression/Icon/p_love_small" Type="Image" Enable="1" /&gt;</v>
      </c>
    </row>
    <row r="330" spans="1:8">
      <c r="A330" s="146">
        <v>2</v>
      </c>
      <c r="D330" s="3" t="s">
        <v>2431</v>
      </c>
      <c r="E330" s="3" t="s">
        <v>2163</v>
      </c>
      <c r="F330" s="3" t="s">
        <v>2424</v>
      </c>
      <c r="G330" s="1">
        <v>1</v>
      </c>
      <c r="H330" s="3" t="str">
        <f t="shared" si="6"/>
        <v>&lt;File Name="p_octopus_big" Path="Expression/Icon/p_octopus_big" Type="Image" Enable="1" /&gt;</v>
      </c>
    </row>
    <row r="331" spans="1:8">
      <c r="A331" s="146">
        <v>2</v>
      </c>
      <c r="D331" s="3" t="s">
        <v>2432</v>
      </c>
      <c r="E331" s="3" t="s">
        <v>2163</v>
      </c>
      <c r="F331" s="3" t="s">
        <v>2424</v>
      </c>
      <c r="G331" s="1">
        <v>1</v>
      </c>
      <c r="H331" s="3" t="str">
        <f t="shared" si="6"/>
        <v>&lt;File Name="p_octopus_small" Path="Expression/Icon/p_octopus_small" Type="Image" Enable="1" /&gt;</v>
      </c>
    </row>
    <row r="332" spans="1:8">
      <c r="A332" s="146">
        <v>2</v>
      </c>
      <c r="D332" s="3" t="s">
        <v>2433</v>
      </c>
      <c r="E332" s="3" t="s">
        <v>2163</v>
      </c>
      <c r="F332" s="3" t="s">
        <v>2424</v>
      </c>
      <c r="G332" s="1">
        <v>1</v>
      </c>
      <c r="H332" s="3" t="str">
        <f t="shared" si="6"/>
        <v>&lt;File Name="p_paint_big" Path="Expression/Icon/p_paint_big" Type="Image" Enable="1" /&gt;</v>
      </c>
    </row>
    <row r="333" spans="1:8">
      <c r="A333" s="146">
        <v>2</v>
      </c>
      <c r="D333" s="3" t="s">
        <v>2434</v>
      </c>
      <c r="E333" s="3" t="s">
        <v>2163</v>
      </c>
      <c r="F333" s="3" t="s">
        <v>2424</v>
      </c>
      <c r="G333" s="1">
        <v>1</v>
      </c>
      <c r="H333" s="3" t="str">
        <f t="shared" si="6"/>
        <v>&lt;File Name="p_paint_small" Path="Expression/Icon/p_paint_small" Type="Image" Enable="1" /&gt;</v>
      </c>
    </row>
    <row r="334" spans="1:8">
      <c r="A334" s="146">
        <v>2</v>
      </c>
      <c r="D334" s="3" t="s">
        <v>2435</v>
      </c>
      <c r="E334" s="3" t="s">
        <v>2163</v>
      </c>
      <c r="F334" s="3" t="s">
        <v>2424</v>
      </c>
      <c r="G334" s="1">
        <v>1</v>
      </c>
      <c r="H334" s="3" t="str">
        <f t="shared" si="6"/>
        <v>&lt;File Name="p_pig_big" Path="Expression/Icon/p_pig_big" Type="Image" Enable="1" /&gt;</v>
      </c>
    </row>
    <row r="335" spans="1:8">
      <c r="A335" s="146">
        <v>2</v>
      </c>
      <c r="D335" s="3" t="s">
        <v>2436</v>
      </c>
      <c r="E335" s="3" t="s">
        <v>2163</v>
      </c>
      <c r="F335" s="3" t="s">
        <v>2424</v>
      </c>
      <c r="G335" s="1">
        <v>1</v>
      </c>
      <c r="H335" s="3" t="str">
        <f t="shared" si="6"/>
        <v>&lt;File Name="p_pig_small" Path="Expression/Icon/p_pig_small" Type="Image" Enable="1" /&gt;</v>
      </c>
    </row>
    <row r="336" spans="1:8">
      <c r="A336" s="146">
        <v>3</v>
      </c>
      <c r="H336" s="3" t="str">
        <f t="shared" si="6"/>
        <v>&lt;/Module&gt;</v>
      </c>
    </row>
  </sheetData>
  <phoneticPr fontId="16" type="noConversion"/>
  <conditionalFormatting sqref="A1:H1048576">
    <cfRule type="containsText" dxfId="39" priority="1" operator="containsText" text="&lt;!--">
      <formula>NOT(ISERROR(SEARCH("&lt;!--",A1)))</formula>
    </cfRule>
    <cfRule type="expression" dxfId="38" priority="2">
      <formula>MOD(ROW(),2)=0</formula>
    </cfRule>
    <cfRule type="expression" dxfId="37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pane xSplit="4" ySplit="2" topLeftCell="E3" activePane="bottomRight" state="frozen"/>
      <selection pane="topRight"/>
      <selection pane="bottomLeft"/>
      <selection pane="bottomRight" activeCell="A9" sqref="A9"/>
    </sheetView>
  </sheetViews>
  <sheetFormatPr defaultColWidth="8.875" defaultRowHeight="13.5"/>
  <cols>
    <col min="1" max="1" width="6.875" style="13" customWidth="1"/>
    <col min="2" max="2" width="12.125" style="13" customWidth="1"/>
    <col min="3" max="3" width="9.5" style="20" customWidth="1"/>
    <col min="4" max="4" width="10.5" style="20" bestFit="1" customWidth="1"/>
    <col min="5" max="5" width="20.625" style="13" customWidth="1"/>
    <col min="6" max="6" width="23.875" style="13" bestFit="1" customWidth="1"/>
    <col min="7" max="7" width="20.625" style="13" customWidth="1"/>
    <col min="8" max="8" width="10.5" style="172" bestFit="1" customWidth="1"/>
    <col min="9" max="9" width="8.5" style="13" customWidth="1"/>
    <col min="10" max="10" width="0.875" style="13" customWidth="1"/>
    <col min="11" max="16384" width="8.875" style="13"/>
  </cols>
  <sheetData>
    <row r="1" spans="1:12" s="19" customFormat="1">
      <c r="A1" s="162" t="s">
        <v>777</v>
      </c>
      <c r="B1" s="166" t="s">
        <v>2405</v>
      </c>
      <c r="C1" s="162" t="s">
        <v>2406</v>
      </c>
      <c r="D1" s="162" t="s">
        <v>2422</v>
      </c>
      <c r="E1" s="162" t="s">
        <v>2407</v>
      </c>
      <c r="F1" s="162" t="s">
        <v>2450</v>
      </c>
      <c r="G1" s="162" t="s">
        <v>2449</v>
      </c>
      <c r="H1" s="163" t="s">
        <v>2408</v>
      </c>
      <c r="I1" s="162" t="s">
        <v>2145</v>
      </c>
      <c r="J1" s="162"/>
      <c r="K1" s="162" t="s">
        <v>13</v>
      </c>
      <c r="L1" s="162" t="s">
        <v>794</v>
      </c>
    </row>
    <row r="2" spans="1:12" s="19" customFormat="1">
      <c r="A2" s="19" t="s">
        <v>0</v>
      </c>
      <c r="B2" s="13" t="s">
        <v>2401</v>
      </c>
      <c r="C2" s="19" t="s">
        <v>2402</v>
      </c>
      <c r="D2" s="19" t="s">
        <v>2421</v>
      </c>
      <c r="E2" s="19" t="s">
        <v>2403</v>
      </c>
      <c r="F2" s="19" t="s">
        <v>2437</v>
      </c>
      <c r="G2" s="19" t="s">
        <v>2448</v>
      </c>
      <c r="H2" s="170" t="s">
        <v>2404</v>
      </c>
      <c r="K2" s="19" t="s">
        <v>656</v>
      </c>
      <c r="L2" s="19" t="s">
        <v>807</v>
      </c>
    </row>
    <row r="3" spans="1:12" ht="14.25">
      <c r="A3" s="20">
        <v>70001</v>
      </c>
      <c r="B3" s="13" t="s">
        <v>2415</v>
      </c>
      <c r="C3" s="20">
        <v>10</v>
      </c>
      <c r="D3" s="167">
        <v>1</v>
      </c>
      <c r="E3" s="13" t="s">
        <v>2409</v>
      </c>
      <c r="F3" s="13" t="s">
        <v>2438</v>
      </c>
      <c r="G3" s="13" t="s">
        <v>2443</v>
      </c>
      <c r="H3" s="173">
        <v>0</v>
      </c>
      <c r="I3" s="20" t="s">
        <v>2146</v>
      </c>
      <c r="J3" s="20"/>
      <c r="K3" s="13" t="str">
        <f>IF(AND(A3&lt;&gt;"",B3&lt;&gt;"",I3="是"),"&lt;Expression ID="""&amp;A3&amp;""" Name="""&amp;B3&amp;""" Price="""&amp;C3&amp;""" Achieve="""&amp;D3&amp;""" Icon="""&amp;E3&amp;""" AB="""&amp;F3&amp;""" Prefab="""&amp;G3&amp;""" Action="""&amp;H3&amp;""" /&gt;","")</f>
        <v>&lt;Expression ID="70001" Name="bomb" Price="10" Achieve="1" Icon="p_bomb" AB="expression/bomb" Prefab="bomb_animation" Action="0" /&gt;</v>
      </c>
      <c r="L3" s="13" t="str">
        <f>"var/vault_apk_res/Model/"&amp;F3&amp;".ab"</f>
        <v>var/vault_apk_res/Model/expression/bomb.ab</v>
      </c>
    </row>
    <row r="4" spans="1:12" ht="14.25">
      <c r="A4" s="20">
        <v>70002</v>
      </c>
      <c r="B4" s="13" t="s">
        <v>2416</v>
      </c>
      <c r="C4" s="20">
        <v>3</v>
      </c>
      <c r="D4" s="167">
        <v>0</v>
      </c>
      <c r="E4" s="13" t="s">
        <v>2410</v>
      </c>
      <c r="F4" s="13" t="s">
        <v>2451</v>
      </c>
      <c r="G4" s="13" t="s">
        <v>2452</v>
      </c>
      <c r="H4" s="173">
        <v>0</v>
      </c>
      <c r="I4" s="20" t="s">
        <v>2146</v>
      </c>
      <c r="J4" s="20"/>
      <c r="K4" s="13" t="str">
        <f t="shared" ref="K4:K8" si="0">IF(AND(A4&lt;&gt;"",B4&lt;&gt;"",I4="是"),"&lt;Expression ID="""&amp;A4&amp;""" Name="""&amp;B4&amp;""" Price="""&amp;C4&amp;""" Achieve="""&amp;D4&amp;""" Icon="""&amp;E4&amp;""" AB="""&amp;F4&amp;""" Prefab="""&amp;G4&amp;""" Action="""&amp;H4&amp;""" /&gt;","")</f>
        <v>&lt;Expression ID="70002" Name="flower" Price="3" Achieve="0" Icon="p_flower" AB="expression/miss_you" Prefab="miss_you_animation" Action="0" /&gt;</v>
      </c>
      <c r="L4" s="13" t="str">
        <f t="shared" ref="L4:L8" si="1">"var/vault_apk_res/Model/"&amp;F4&amp;".ab"</f>
        <v>var/vault_apk_res/Model/expression/miss_you.ab</v>
      </c>
    </row>
    <row r="5" spans="1:12" ht="14.25">
      <c r="A5" s="20">
        <v>70003</v>
      </c>
      <c r="B5" s="13" t="s">
        <v>2417</v>
      </c>
      <c r="C5" s="20">
        <v>6</v>
      </c>
      <c r="D5" s="167">
        <v>0</v>
      </c>
      <c r="E5" s="13" t="s">
        <v>2411</v>
      </c>
      <c r="F5" s="13" t="s">
        <v>2439</v>
      </c>
      <c r="G5" s="13" t="s">
        <v>2444</v>
      </c>
      <c r="H5" s="173">
        <v>0</v>
      </c>
      <c r="I5" s="20" t="s">
        <v>2146</v>
      </c>
      <c r="J5" s="20"/>
      <c r="K5" s="13" t="str">
        <f t="shared" si="0"/>
        <v>&lt;Expression ID="70003" Name="love" Price="6" Achieve="0" Icon="p_love" AB="expression/love" Prefab="love_animation" Action="0" /&gt;</v>
      </c>
      <c r="L5" s="13" t="str">
        <f t="shared" si="1"/>
        <v>var/vault_apk_res/Model/expression/love.ab</v>
      </c>
    </row>
    <row r="6" spans="1:12" ht="14.25">
      <c r="A6" s="20">
        <v>70004</v>
      </c>
      <c r="B6" s="13" t="s">
        <v>2418</v>
      </c>
      <c r="C6" s="20">
        <v>10</v>
      </c>
      <c r="D6" s="167">
        <v>1</v>
      </c>
      <c r="E6" s="13" t="s">
        <v>2412</v>
      </c>
      <c r="F6" s="13" t="s">
        <v>2440</v>
      </c>
      <c r="G6" s="13" t="s">
        <v>2445</v>
      </c>
      <c r="H6" s="173">
        <v>0</v>
      </c>
      <c r="I6" s="20" t="s">
        <v>2146</v>
      </c>
      <c r="J6" s="20"/>
      <c r="K6" s="13" t="str">
        <f t="shared" si="0"/>
        <v>&lt;Expression ID="70004" Name="octopus" Price="10" Achieve="1" Icon="p_octopus" AB="expression/octopus" Prefab="octopus_animation" Action="0" /&gt;</v>
      </c>
      <c r="L6" s="13" t="str">
        <f t="shared" si="1"/>
        <v>var/vault_apk_res/Model/expression/octopus.ab</v>
      </c>
    </row>
    <row r="7" spans="1:12" ht="14.25">
      <c r="A7" s="20">
        <v>70005</v>
      </c>
      <c r="B7" s="13" t="s">
        <v>2419</v>
      </c>
      <c r="C7" s="20">
        <v>15</v>
      </c>
      <c r="D7" s="167">
        <v>1</v>
      </c>
      <c r="E7" s="13" t="s">
        <v>2413</v>
      </c>
      <c r="F7" s="13" t="s">
        <v>2441</v>
      </c>
      <c r="G7" s="13" t="s">
        <v>2446</v>
      </c>
      <c r="H7" s="173">
        <v>0</v>
      </c>
      <c r="I7" s="20" t="s">
        <v>2146</v>
      </c>
      <c r="J7" s="20"/>
      <c r="K7" s="13" t="str">
        <f t="shared" si="0"/>
        <v>&lt;Expression ID="70005" Name="paint" Price="15" Achieve="1" Icon="p_paint" AB="expression/paint" Prefab="paint_animation" Action="0" /&gt;</v>
      </c>
      <c r="L7" s="13" t="str">
        <f t="shared" si="1"/>
        <v>var/vault_apk_res/Model/expression/paint.ab</v>
      </c>
    </row>
    <row r="8" spans="1:12" ht="14.25">
      <c r="A8" s="20">
        <v>70006</v>
      </c>
      <c r="B8" s="13" t="s">
        <v>2420</v>
      </c>
      <c r="C8" s="20">
        <v>15</v>
      </c>
      <c r="D8" s="167">
        <v>1</v>
      </c>
      <c r="E8" s="13" t="s">
        <v>2414</v>
      </c>
      <c r="F8" s="13" t="s">
        <v>2442</v>
      </c>
      <c r="G8" s="13" t="s">
        <v>2447</v>
      </c>
      <c r="H8" s="173">
        <v>1</v>
      </c>
      <c r="I8" s="20" t="s">
        <v>2146</v>
      </c>
      <c r="J8" s="20"/>
      <c r="K8" s="13" t="str">
        <f t="shared" si="0"/>
        <v>&lt;Expression ID="70006" Name="pig" Price="15" Achieve="1" Icon="p_pig" AB="expression/pig" Prefab="pig_animation" Action="1" /&gt;</v>
      </c>
      <c r="L8" s="13" t="str">
        <f t="shared" si="1"/>
        <v>var/vault_apk_res/Model/expression/pig.ab</v>
      </c>
    </row>
    <row r="9" spans="1:12" ht="14.25">
      <c r="A9" s="20"/>
      <c r="H9" s="173"/>
      <c r="I9" s="20"/>
      <c r="J9" s="20"/>
    </row>
    <row r="10" spans="1:12" ht="14.25">
      <c r="A10" s="20"/>
      <c r="H10" s="173"/>
      <c r="I10" s="20"/>
      <c r="J10" s="20"/>
    </row>
    <row r="11" spans="1:12" ht="14.25">
      <c r="A11" s="20"/>
      <c r="H11" s="173"/>
      <c r="I11" s="20"/>
      <c r="J11" s="20"/>
    </row>
    <row r="12" spans="1:12" ht="14.25">
      <c r="A12" s="20"/>
      <c r="H12" s="173"/>
      <c r="I12" s="20"/>
      <c r="J12" s="20"/>
    </row>
    <row r="13" spans="1:12" ht="14.25">
      <c r="A13" s="20"/>
      <c r="H13" s="173"/>
      <c r="I13" s="20"/>
      <c r="J13" s="20"/>
    </row>
    <row r="14" spans="1:12" ht="14.25">
      <c r="A14" s="20"/>
      <c r="H14" s="173"/>
      <c r="I14" s="20"/>
      <c r="J14" s="20"/>
    </row>
    <row r="15" spans="1:12" s="95" customFormat="1" ht="14.25">
      <c r="A15" s="84"/>
      <c r="C15" s="84"/>
      <c r="D15" s="168"/>
      <c r="H15" s="174"/>
      <c r="I15" s="20"/>
      <c r="J15" s="84"/>
      <c r="K15" s="13"/>
      <c r="L15" s="13"/>
    </row>
    <row r="16" spans="1:12" s="95" customFormat="1" ht="14.25">
      <c r="A16" s="84"/>
      <c r="C16" s="84"/>
      <c r="D16" s="84"/>
      <c r="H16" s="174"/>
      <c r="I16" s="20"/>
      <c r="K16" s="13"/>
      <c r="L16" s="13"/>
    </row>
    <row r="17" spans="1:12" s="95" customFormat="1" ht="14.25">
      <c r="A17" s="84"/>
      <c r="C17" s="84"/>
      <c r="D17" s="84"/>
      <c r="H17" s="174"/>
      <c r="I17" s="20"/>
      <c r="K17" s="13"/>
      <c r="L17" s="13"/>
    </row>
    <row r="18" spans="1:12" s="95" customFormat="1" ht="14.25">
      <c r="A18" s="84"/>
      <c r="C18" s="84"/>
      <c r="D18" s="84"/>
      <c r="H18" s="174"/>
      <c r="I18" s="20"/>
      <c r="K18" s="13"/>
      <c r="L18" s="13"/>
    </row>
    <row r="19" spans="1:12" s="95" customFormat="1" ht="14.25">
      <c r="A19" s="84"/>
      <c r="C19" s="84"/>
      <c r="D19" s="84"/>
      <c r="H19" s="174"/>
      <c r="I19" s="20"/>
      <c r="K19" s="13"/>
      <c r="L19" s="13"/>
    </row>
    <row r="20" spans="1:12" s="95" customFormat="1" ht="14.25">
      <c r="A20" s="84"/>
      <c r="C20" s="84"/>
      <c r="D20" s="84"/>
      <c r="H20" s="174"/>
      <c r="I20" s="20"/>
      <c r="K20" s="13"/>
      <c r="L20" s="13"/>
    </row>
    <row r="21" spans="1:12" s="95" customFormat="1" ht="14.25">
      <c r="A21" s="84"/>
      <c r="C21" s="84"/>
      <c r="D21" s="84"/>
      <c r="H21" s="174"/>
      <c r="I21" s="20"/>
      <c r="K21" s="13"/>
      <c r="L21" s="13"/>
    </row>
    <row r="22" spans="1:12" s="95" customFormat="1" ht="14.25">
      <c r="A22" s="84"/>
      <c r="C22" s="84"/>
      <c r="D22" s="84"/>
      <c r="H22" s="174"/>
      <c r="I22" s="20"/>
      <c r="K22" s="13"/>
      <c r="L22" s="13"/>
    </row>
    <row r="23" spans="1:12" s="95" customFormat="1" ht="14.25">
      <c r="A23" s="84"/>
      <c r="C23" s="84"/>
      <c r="D23" s="84"/>
      <c r="H23" s="174"/>
      <c r="I23" s="20"/>
      <c r="K23" s="13"/>
      <c r="L23" s="13"/>
    </row>
    <row r="24" spans="1:12" s="95" customFormat="1" ht="14.25">
      <c r="A24" s="84"/>
      <c r="C24" s="84"/>
      <c r="D24" s="84"/>
      <c r="H24" s="174"/>
      <c r="I24" s="20"/>
      <c r="K24" s="13"/>
      <c r="L24" s="13"/>
    </row>
    <row r="25" spans="1:12" ht="14.25">
      <c r="A25" s="20"/>
      <c r="D25" s="169"/>
      <c r="E25" s="164"/>
      <c r="F25" s="164"/>
      <c r="H25" s="174"/>
      <c r="I25" s="20"/>
      <c r="J25" s="95"/>
    </row>
    <row r="26" spans="1:12" ht="14.25">
      <c r="A26" s="20"/>
      <c r="C26" s="84"/>
      <c r="H26" s="173"/>
      <c r="I26" s="20"/>
    </row>
    <row r="27" spans="1:12" ht="14.25">
      <c r="A27" s="20"/>
      <c r="C27" s="84"/>
      <c r="H27" s="173"/>
      <c r="I27" s="20"/>
    </row>
    <row r="28" spans="1:12" ht="14.25">
      <c r="A28" s="20"/>
      <c r="C28" s="84"/>
      <c r="H28" s="173"/>
      <c r="I28" s="20"/>
    </row>
    <row r="29" spans="1:12">
      <c r="A29" s="20"/>
      <c r="C29" s="84"/>
      <c r="H29" s="171"/>
      <c r="I29" s="20"/>
    </row>
    <row r="30" spans="1:12">
      <c r="A30" s="20"/>
      <c r="C30" s="84"/>
      <c r="H30" s="171"/>
      <c r="I30" s="20"/>
    </row>
    <row r="31" spans="1:12" ht="14.25">
      <c r="A31" s="20"/>
      <c r="C31" s="84"/>
      <c r="H31" s="173"/>
      <c r="I31" s="20"/>
    </row>
  </sheetData>
  <autoFilter ref="A1:H99"/>
  <phoneticPr fontId="16" type="noConversion"/>
  <conditionalFormatting sqref="I1:I1048576">
    <cfRule type="cellIs" dxfId="36" priority="1" operator="equal">
      <formula>"否"</formula>
    </cfRule>
  </conditionalFormatting>
  <dataValidations count="2">
    <dataValidation type="list" allowBlank="1" showInputMessage="1" showErrorMessage="1" sqref="I3:I1048576">
      <formula1>"是,否"</formula1>
    </dataValidation>
    <dataValidation type="list" allowBlank="1" showInputMessage="1" showErrorMessage="1" sqref="D1:D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workbookViewId="0">
      <pane xSplit="4" ySplit="2" topLeftCell="K6" activePane="bottomRight" state="frozen"/>
      <selection pane="topRight"/>
      <selection pane="bottomLeft"/>
      <selection pane="bottomRight" activeCell="A12" sqref="A12"/>
    </sheetView>
  </sheetViews>
  <sheetFormatPr defaultColWidth="9.125" defaultRowHeight="14.25"/>
  <cols>
    <col min="1" max="1" width="7.5" style="154" customWidth="1"/>
    <col min="2" max="2" width="6.5" style="154" customWidth="1"/>
    <col min="3" max="3" width="5.5" style="154" customWidth="1"/>
    <col min="4" max="4" width="17.125" style="154" customWidth="1"/>
    <col min="5" max="5" width="10.5" style="154" customWidth="1"/>
    <col min="6" max="6" width="6.5" style="154" customWidth="1"/>
    <col min="7" max="7" width="10.5" style="154" customWidth="1"/>
    <col min="8" max="9" width="17.125" style="161" customWidth="1"/>
    <col min="10" max="10" width="12.625" style="154" customWidth="1"/>
    <col min="11" max="11" width="7.5" style="154" customWidth="1"/>
    <col min="12" max="12" width="6.5" style="154" customWidth="1"/>
    <col min="13" max="13" width="5.5" style="154" customWidth="1"/>
    <col min="14" max="15" width="6.875" style="154" customWidth="1"/>
    <col min="16" max="16" width="7.5" style="154" customWidth="1"/>
    <col min="17" max="17" width="11.625" style="154" customWidth="1"/>
    <col min="18" max="18" width="27.625" style="154" customWidth="1"/>
    <col min="19" max="19" width="22.625" style="154" customWidth="1"/>
    <col min="20" max="20" width="48.375" style="154" customWidth="1"/>
    <col min="21" max="21" width="20.875" style="154" customWidth="1"/>
    <col min="22" max="16384" width="9.125" style="154"/>
  </cols>
  <sheetData>
    <row r="1" spans="1:21">
      <c r="A1" s="153" t="s">
        <v>619</v>
      </c>
      <c r="B1" s="153" t="s">
        <v>0</v>
      </c>
      <c r="C1" s="153" t="s">
        <v>620</v>
      </c>
      <c r="D1" s="153" t="s">
        <v>621</v>
      </c>
      <c r="E1" s="153" t="s">
        <v>622</v>
      </c>
      <c r="F1" s="153" t="s">
        <v>623</v>
      </c>
      <c r="G1" s="153" t="s">
        <v>624</v>
      </c>
      <c r="H1" s="153" t="s">
        <v>625</v>
      </c>
      <c r="I1" s="153" t="s">
        <v>626</v>
      </c>
      <c r="J1" s="153" t="s">
        <v>627</v>
      </c>
      <c r="K1" s="153" t="s">
        <v>628</v>
      </c>
      <c r="L1" s="153" t="s">
        <v>629</v>
      </c>
      <c r="M1" s="153" t="s">
        <v>630</v>
      </c>
      <c r="N1" s="153" t="s">
        <v>631</v>
      </c>
      <c r="O1" s="153" t="s">
        <v>632</v>
      </c>
      <c r="P1" s="153" t="s">
        <v>633</v>
      </c>
      <c r="Q1" s="153" t="s">
        <v>634</v>
      </c>
      <c r="R1" s="153" t="s">
        <v>635</v>
      </c>
      <c r="S1" s="153" t="s">
        <v>636</v>
      </c>
      <c r="T1" s="153" t="s">
        <v>637</v>
      </c>
      <c r="U1" s="153" t="s">
        <v>13</v>
      </c>
    </row>
    <row r="2" spans="1:21">
      <c r="A2" s="155" t="s">
        <v>638</v>
      </c>
      <c r="B2" s="155" t="s">
        <v>639</v>
      </c>
      <c r="C2" s="155" t="s">
        <v>1</v>
      </c>
      <c r="D2" s="155" t="s">
        <v>2</v>
      </c>
      <c r="E2" s="155" t="s">
        <v>640</v>
      </c>
      <c r="F2" s="155" t="s">
        <v>641</v>
      </c>
      <c r="G2" s="155" t="s">
        <v>642</v>
      </c>
      <c r="H2" s="156" t="s">
        <v>643</v>
      </c>
      <c r="I2" s="156" t="s">
        <v>644</v>
      </c>
      <c r="J2" s="155" t="s">
        <v>645</v>
      </c>
      <c r="K2" s="155" t="s">
        <v>646</v>
      </c>
      <c r="L2" s="155" t="s">
        <v>647</v>
      </c>
      <c r="M2" s="155" t="s">
        <v>648</v>
      </c>
      <c r="N2" s="155" t="s">
        <v>649</v>
      </c>
      <c r="O2" s="155" t="s">
        <v>650</v>
      </c>
      <c r="P2" s="155" t="s">
        <v>651</v>
      </c>
      <c r="Q2" s="155" t="s">
        <v>652</v>
      </c>
      <c r="R2" s="155" t="s">
        <v>653</v>
      </c>
      <c r="S2" s="155" t="s">
        <v>654</v>
      </c>
      <c r="T2" s="155" t="s">
        <v>655</v>
      </c>
      <c r="U2" s="155" t="s">
        <v>656</v>
      </c>
    </row>
    <row r="3" spans="1:21">
      <c r="A3" s="157">
        <v>1</v>
      </c>
      <c r="B3" s="157">
        <v>60001</v>
      </c>
      <c r="C3" s="157">
        <v>6</v>
      </c>
      <c r="D3" s="157" t="s">
        <v>657</v>
      </c>
      <c r="E3" s="157" t="s">
        <v>658</v>
      </c>
      <c r="F3" s="157" t="b">
        <v>0</v>
      </c>
      <c r="G3" s="157" t="b">
        <v>0</v>
      </c>
      <c r="H3" s="158" t="s">
        <v>659</v>
      </c>
      <c r="I3" s="158" t="s">
        <v>659</v>
      </c>
      <c r="J3" s="157">
        <v>1</v>
      </c>
      <c r="K3" s="157">
        <v>0</v>
      </c>
      <c r="L3" s="157">
        <v>5</v>
      </c>
      <c r="M3" s="157">
        <v>1</v>
      </c>
      <c r="N3" s="157">
        <v>4</v>
      </c>
      <c r="O3" s="157">
        <v>0</v>
      </c>
      <c r="P3" s="157" t="b">
        <v>1</v>
      </c>
      <c r="Q3" s="157" t="s">
        <v>660</v>
      </c>
      <c r="R3" s="157" t="s">
        <v>661</v>
      </c>
      <c r="S3" s="157" t="s">
        <v>662</v>
      </c>
      <c r="T3" s="157" t="s">
        <v>663</v>
      </c>
      <c r="U3" s="157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57">
        <f>IF(ISNUMBER(A3),A3+1,1)</f>
        <v>2</v>
      </c>
      <c r="B4" s="157">
        <v>60002</v>
      </c>
      <c r="C4" s="157">
        <v>6</v>
      </c>
      <c r="D4" s="157" t="s">
        <v>664</v>
      </c>
      <c r="E4" s="157" t="s">
        <v>665</v>
      </c>
      <c r="F4" s="157" t="b">
        <v>0</v>
      </c>
      <c r="G4" s="157" t="b">
        <v>0</v>
      </c>
      <c r="H4" s="158" t="s">
        <v>659</v>
      </c>
      <c r="I4" s="158" t="s">
        <v>659</v>
      </c>
      <c r="J4" s="157">
        <v>1</v>
      </c>
      <c r="K4" s="157">
        <v>0</v>
      </c>
      <c r="L4" s="157">
        <v>10</v>
      </c>
      <c r="M4" s="157">
        <v>1</v>
      </c>
      <c r="N4" s="157">
        <v>8</v>
      </c>
      <c r="O4" s="157">
        <v>0</v>
      </c>
      <c r="P4" s="157" t="b">
        <v>1</v>
      </c>
      <c r="Q4" s="157" t="s">
        <v>660</v>
      </c>
      <c r="R4" s="157" t="s">
        <v>666</v>
      </c>
      <c r="S4" s="157" t="s">
        <v>667</v>
      </c>
      <c r="T4" s="157" t="s">
        <v>668</v>
      </c>
      <c r="U4" s="157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57">
        <f t="shared" ref="A5:A32" si="1">IF(ISNUMBER(A4),A4+1,1)</f>
        <v>3</v>
      </c>
      <c r="B5" s="157">
        <v>60003</v>
      </c>
      <c r="C5" s="157">
        <v>6</v>
      </c>
      <c r="D5" s="157" t="s">
        <v>669</v>
      </c>
      <c r="E5" s="157" t="s">
        <v>658</v>
      </c>
      <c r="F5" s="157" t="b">
        <v>0</v>
      </c>
      <c r="G5" s="157" t="b">
        <v>0</v>
      </c>
      <c r="H5" s="158" t="s">
        <v>659</v>
      </c>
      <c r="I5" s="158" t="s">
        <v>659</v>
      </c>
      <c r="J5" s="157">
        <v>1</v>
      </c>
      <c r="K5" s="157">
        <v>0</v>
      </c>
      <c r="L5" s="157">
        <v>20</v>
      </c>
      <c r="M5" s="157">
        <v>1</v>
      </c>
      <c r="N5" s="157">
        <v>16</v>
      </c>
      <c r="O5" s="157">
        <v>1</v>
      </c>
      <c r="P5" s="157" t="b">
        <v>1</v>
      </c>
      <c r="Q5" s="157" t="s">
        <v>660</v>
      </c>
      <c r="R5" s="157" t="s">
        <v>670</v>
      </c>
      <c r="S5" s="157" t="s">
        <v>671</v>
      </c>
      <c r="T5" s="157" t="s">
        <v>672</v>
      </c>
      <c r="U5" s="157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57">
        <f t="shared" si="1"/>
        <v>4</v>
      </c>
      <c r="B6" s="157">
        <v>60004</v>
      </c>
      <c r="C6" s="157">
        <v>6</v>
      </c>
      <c r="D6" s="157" t="s">
        <v>673</v>
      </c>
      <c r="E6" s="157" t="s">
        <v>674</v>
      </c>
      <c r="F6" s="157" t="b">
        <v>0</v>
      </c>
      <c r="G6" s="157" t="b">
        <v>0</v>
      </c>
      <c r="H6" s="158" t="s">
        <v>659</v>
      </c>
      <c r="I6" s="158" t="s">
        <v>659</v>
      </c>
      <c r="J6" s="157">
        <v>3</v>
      </c>
      <c r="K6" s="157">
        <v>5</v>
      </c>
      <c r="L6" s="157">
        <v>20</v>
      </c>
      <c r="M6" s="157">
        <v>1</v>
      </c>
      <c r="N6" s="157">
        <v>20</v>
      </c>
      <c r="O6" s="157">
        <v>0</v>
      </c>
      <c r="P6" s="157" t="b">
        <v>1</v>
      </c>
      <c r="Q6" s="157" t="s">
        <v>660</v>
      </c>
      <c r="R6" s="157" t="s">
        <v>675</v>
      </c>
      <c r="S6" s="157" t="s">
        <v>676</v>
      </c>
      <c r="T6" s="157" t="s">
        <v>677</v>
      </c>
      <c r="U6" s="157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57">
        <f t="shared" si="1"/>
        <v>5</v>
      </c>
      <c r="B7" s="157">
        <v>60005</v>
      </c>
      <c r="C7" s="157">
        <v>6</v>
      </c>
      <c r="D7" s="157" t="s">
        <v>678</v>
      </c>
      <c r="E7" s="157" t="s">
        <v>674</v>
      </c>
      <c r="F7" s="157" t="b">
        <v>0</v>
      </c>
      <c r="G7" s="157" t="b">
        <v>0</v>
      </c>
      <c r="H7" s="158" t="s">
        <v>659</v>
      </c>
      <c r="I7" s="158" t="s">
        <v>659</v>
      </c>
      <c r="J7" s="157">
        <v>5</v>
      </c>
      <c r="K7" s="157">
        <v>10</v>
      </c>
      <c r="L7" s="157">
        <v>30</v>
      </c>
      <c r="M7" s="157">
        <v>1</v>
      </c>
      <c r="N7" s="157">
        <v>25</v>
      </c>
      <c r="O7" s="157">
        <v>2</v>
      </c>
      <c r="P7" s="157" t="b">
        <v>1</v>
      </c>
      <c r="Q7" s="157" t="s">
        <v>660</v>
      </c>
      <c r="R7" s="157" t="s">
        <v>679</v>
      </c>
      <c r="S7" s="157" t="s">
        <v>680</v>
      </c>
      <c r="T7" s="157" t="s">
        <v>681</v>
      </c>
      <c r="U7" s="157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57">
        <f t="shared" si="1"/>
        <v>6</v>
      </c>
      <c r="B8" s="157">
        <v>60006</v>
      </c>
      <c r="C8" s="157">
        <v>6</v>
      </c>
      <c r="D8" s="157" t="s">
        <v>682</v>
      </c>
      <c r="E8" s="157" t="s">
        <v>674</v>
      </c>
      <c r="F8" s="157" t="b">
        <v>0</v>
      </c>
      <c r="G8" s="157" t="b">
        <v>0</v>
      </c>
      <c r="H8" s="158" t="s">
        <v>659</v>
      </c>
      <c r="I8" s="158" t="s">
        <v>659</v>
      </c>
      <c r="J8" s="157">
        <v>8</v>
      </c>
      <c r="K8" s="157">
        <v>20</v>
      </c>
      <c r="L8" s="157">
        <v>40</v>
      </c>
      <c r="M8" s="157">
        <v>1</v>
      </c>
      <c r="N8" s="157">
        <v>34</v>
      </c>
      <c r="O8" s="157">
        <v>5</v>
      </c>
      <c r="P8" s="157" t="b">
        <v>1</v>
      </c>
      <c r="Q8" s="157" t="s">
        <v>660</v>
      </c>
      <c r="R8" s="157" t="s">
        <v>683</v>
      </c>
      <c r="S8" s="157" t="s">
        <v>684</v>
      </c>
      <c r="T8" s="157" t="s">
        <v>685</v>
      </c>
      <c r="U8" s="157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57">
        <f t="shared" si="1"/>
        <v>7</v>
      </c>
      <c r="B9" s="157">
        <v>69001</v>
      </c>
      <c r="C9" s="157">
        <v>6</v>
      </c>
      <c r="D9" s="157" t="s">
        <v>686</v>
      </c>
      <c r="E9" s="157" t="s">
        <v>658</v>
      </c>
      <c r="F9" s="157" t="b">
        <v>0</v>
      </c>
      <c r="G9" s="157" t="b">
        <v>1</v>
      </c>
      <c r="H9" s="158">
        <v>43719</v>
      </c>
      <c r="I9" s="158">
        <v>43732.999305555597</v>
      </c>
      <c r="J9" s="157">
        <v>1</v>
      </c>
      <c r="K9" s="157">
        <v>0</v>
      </c>
      <c r="L9" s="157">
        <v>20</v>
      </c>
      <c r="M9" s="157">
        <v>1</v>
      </c>
      <c r="N9" s="157">
        <v>25</v>
      </c>
      <c r="O9" s="157">
        <v>2</v>
      </c>
      <c r="P9" s="157" t="b">
        <v>1</v>
      </c>
      <c r="Q9" s="157" t="s">
        <v>660</v>
      </c>
      <c r="R9" s="157" t="s">
        <v>687</v>
      </c>
      <c r="S9" s="157" t="s">
        <v>688</v>
      </c>
      <c r="T9" s="157" t="s">
        <v>689</v>
      </c>
      <c r="U9" s="157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57">
        <f t="shared" si="1"/>
        <v>8</v>
      </c>
      <c r="B10" s="157">
        <v>69002</v>
      </c>
      <c r="C10" s="157">
        <v>6</v>
      </c>
      <c r="D10" s="157" t="s">
        <v>690</v>
      </c>
      <c r="E10" s="157" t="s">
        <v>658</v>
      </c>
      <c r="F10" s="157" t="b">
        <v>0</v>
      </c>
      <c r="G10" s="157" t="b">
        <v>1</v>
      </c>
      <c r="H10" s="158">
        <v>43719</v>
      </c>
      <c r="I10" s="158">
        <v>43732.999305555597</v>
      </c>
      <c r="J10" s="157">
        <v>1</v>
      </c>
      <c r="K10" s="157">
        <v>0</v>
      </c>
      <c r="L10" s="157">
        <v>20</v>
      </c>
      <c r="M10" s="157">
        <v>1</v>
      </c>
      <c r="N10" s="157">
        <v>25</v>
      </c>
      <c r="O10" s="157">
        <v>2</v>
      </c>
      <c r="P10" s="157" t="b">
        <v>1</v>
      </c>
      <c r="Q10" s="157" t="s">
        <v>660</v>
      </c>
      <c r="R10" s="157" t="s">
        <v>691</v>
      </c>
      <c r="S10" s="157" t="s">
        <v>692</v>
      </c>
      <c r="T10" s="157" t="s">
        <v>693</v>
      </c>
      <c r="U10" s="157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57">
        <f t="shared" si="1"/>
        <v>9</v>
      </c>
      <c r="B11" s="157">
        <v>69003</v>
      </c>
      <c r="C11" s="157">
        <v>6</v>
      </c>
      <c r="D11" s="157" t="s">
        <v>694</v>
      </c>
      <c r="E11" s="157" t="s">
        <v>658</v>
      </c>
      <c r="F11" s="157" t="b">
        <v>0</v>
      </c>
      <c r="G11" s="157" t="b">
        <v>1</v>
      </c>
      <c r="H11" s="158">
        <v>43719</v>
      </c>
      <c r="I11" s="158">
        <v>43732.999305555597</v>
      </c>
      <c r="J11" s="157">
        <v>1</v>
      </c>
      <c r="K11" s="157">
        <v>0</v>
      </c>
      <c r="L11" s="157">
        <v>20</v>
      </c>
      <c r="M11" s="157">
        <v>1</v>
      </c>
      <c r="N11" s="157">
        <v>25</v>
      </c>
      <c r="O11" s="157">
        <v>2</v>
      </c>
      <c r="P11" s="157" t="b">
        <v>1</v>
      </c>
      <c r="Q11" s="157" t="s">
        <v>660</v>
      </c>
      <c r="R11" s="157" t="s">
        <v>695</v>
      </c>
      <c r="S11" s="157" t="s">
        <v>696</v>
      </c>
      <c r="T11" s="157" t="s">
        <v>697</v>
      </c>
      <c r="U11" s="157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57">
        <f t="shared" si="1"/>
        <v>10</v>
      </c>
      <c r="B12" s="157">
        <v>69004</v>
      </c>
      <c r="C12" s="157">
        <v>6</v>
      </c>
      <c r="D12" s="157" t="s">
        <v>698</v>
      </c>
      <c r="E12" s="157" t="s">
        <v>658</v>
      </c>
      <c r="F12" s="157" t="b">
        <v>0</v>
      </c>
      <c r="G12" s="157" t="b">
        <v>0</v>
      </c>
      <c r="H12" s="158" t="s">
        <v>659</v>
      </c>
      <c r="I12" s="158" t="s">
        <v>659</v>
      </c>
      <c r="J12" s="157">
        <v>1</v>
      </c>
      <c r="K12" s="157">
        <v>0</v>
      </c>
      <c r="L12" s="157">
        <v>20</v>
      </c>
      <c r="M12" s="157">
        <v>1</v>
      </c>
      <c r="N12" s="157">
        <v>25</v>
      </c>
      <c r="O12" s="157">
        <v>2</v>
      </c>
      <c r="P12" s="157" t="b">
        <v>1</v>
      </c>
      <c r="Q12" s="157" t="s">
        <v>660</v>
      </c>
      <c r="R12" s="157" t="s">
        <v>699</v>
      </c>
      <c r="S12" s="157" t="s">
        <v>700</v>
      </c>
      <c r="T12" s="157" t="s">
        <v>701</v>
      </c>
      <c r="U12" s="157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57">
        <f t="shared" si="1"/>
        <v>11</v>
      </c>
      <c r="B13" s="157">
        <v>69005</v>
      </c>
      <c r="C13" s="157">
        <v>6</v>
      </c>
      <c r="D13" s="157" t="s">
        <v>702</v>
      </c>
      <c r="E13" s="157" t="s">
        <v>658</v>
      </c>
      <c r="F13" s="157" t="b">
        <v>0</v>
      </c>
      <c r="G13" s="157" t="b">
        <v>1</v>
      </c>
      <c r="H13" s="158">
        <v>43735</v>
      </c>
      <c r="I13" s="158">
        <v>43764.999988425901</v>
      </c>
      <c r="J13" s="157">
        <v>1</v>
      </c>
      <c r="K13" s="157">
        <v>0</v>
      </c>
      <c r="L13" s="157">
        <v>20</v>
      </c>
      <c r="M13" s="157">
        <v>1</v>
      </c>
      <c r="N13" s="157">
        <v>25</v>
      </c>
      <c r="O13" s="157">
        <v>2</v>
      </c>
      <c r="P13" s="157" t="b">
        <v>1</v>
      </c>
      <c r="Q13" s="157" t="s">
        <v>660</v>
      </c>
      <c r="R13" s="157" t="s">
        <v>703</v>
      </c>
      <c r="S13" s="157" t="s">
        <v>704</v>
      </c>
      <c r="T13" s="157" t="s">
        <v>705</v>
      </c>
      <c r="U13" s="157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57">
        <f t="shared" si="1"/>
        <v>12</v>
      </c>
      <c r="B14" s="157">
        <v>69006</v>
      </c>
      <c r="C14" s="157">
        <v>6</v>
      </c>
      <c r="D14" s="157" t="s">
        <v>706</v>
      </c>
      <c r="E14" s="157" t="s">
        <v>658</v>
      </c>
      <c r="F14" s="157" t="b">
        <v>0</v>
      </c>
      <c r="G14" s="157" t="b">
        <v>1</v>
      </c>
      <c r="H14" s="158">
        <v>43735</v>
      </c>
      <c r="I14" s="158">
        <v>43764.999988425901</v>
      </c>
      <c r="J14" s="157">
        <v>1</v>
      </c>
      <c r="K14" s="157">
        <v>0</v>
      </c>
      <c r="L14" s="157">
        <v>20</v>
      </c>
      <c r="M14" s="157">
        <v>1</v>
      </c>
      <c r="N14" s="157">
        <v>25</v>
      </c>
      <c r="O14" s="157">
        <v>2</v>
      </c>
      <c r="P14" s="157" t="b">
        <v>1</v>
      </c>
      <c r="Q14" s="157" t="s">
        <v>660</v>
      </c>
      <c r="R14" s="157" t="s">
        <v>707</v>
      </c>
      <c r="S14" s="157" t="s">
        <v>708</v>
      </c>
      <c r="T14" s="157" t="s">
        <v>709</v>
      </c>
      <c r="U14" s="157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57">
        <f t="shared" si="1"/>
        <v>13</v>
      </c>
      <c r="B15" s="157">
        <v>69007</v>
      </c>
      <c r="C15" s="157">
        <v>6</v>
      </c>
      <c r="D15" s="157" t="s">
        <v>710</v>
      </c>
      <c r="E15" s="157" t="s">
        <v>658</v>
      </c>
      <c r="F15" s="157" t="b">
        <v>0</v>
      </c>
      <c r="G15" s="157" t="b">
        <v>1</v>
      </c>
      <c r="H15" s="158">
        <v>43735</v>
      </c>
      <c r="I15" s="158">
        <v>43764.999988425901</v>
      </c>
      <c r="J15" s="157">
        <v>1</v>
      </c>
      <c r="K15" s="157">
        <v>0</v>
      </c>
      <c r="L15" s="157">
        <v>20</v>
      </c>
      <c r="M15" s="157">
        <v>1</v>
      </c>
      <c r="N15" s="157">
        <v>25</v>
      </c>
      <c r="O15" s="157">
        <v>2</v>
      </c>
      <c r="P15" s="157" t="b">
        <v>1</v>
      </c>
      <c r="Q15" s="157" t="s">
        <v>660</v>
      </c>
      <c r="R15" s="157" t="s">
        <v>711</v>
      </c>
      <c r="S15" s="157" t="s">
        <v>712</v>
      </c>
      <c r="T15" s="157" t="s">
        <v>713</v>
      </c>
      <c r="U15" s="157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57">
        <f t="shared" si="1"/>
        <v>14</v>
      </c>
      <c r="B16" s="157">
        <v>69008</v>
      </c>
      <c r="C16" s="157">
        <v>6</v>
      </c>
      <c r="D16" s="157" t="s">
        <v>714</v>
      </c>
      <c r="E16" s="157" t="s">
        <v>674</v>
      </c>
      <c r="F16" s="157" t="b">
        <v>1</v>
      </c>
      <c r="G16" s="157" t="b">
        <v>1</v>
      </c>
      <c r="H16" s="158">
        <v>43765</v>
      </c>
      <c r="I16" s="158">
        <v>43795.999305555597</v>
      </c>
      <c r="J16" s="157">
        <v>1</v>
      </c>
      <c r="K16" s="157">
        <v>0</v>
      </c>
      <c r="L16" s="157">
        <v>10</v>
      </c>
      <c r="M16" s="157">
        <v>1</v>
      </c>
      <c r="N16" s="157">
        <v>10</v>
      </c>
      <c r="O16" s="157">
        <v>0</v>
      </c>
      <c r="P16" s="157" t="b">
        <v>1</v>
      </c>
      <c r="Q16" s="157" t="s">
        <v>660</v>
      </c>
      <c r="R16" s="157" t="s">
        <v>715</v>
      </c>
      <c r="S16" s="157" t="s">
        <v>716</v>
      </c>
      <c r="T16" s="157" t="s">
        <v>717</v>
      </c>
      <c r="U16" s="157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57">
        <f t="shared" si="1"/>
        <v>15</v>
      </c>
      <c r="B17" s="157">
        <v>69009</v>
      </c>
      <c r="C17" s="157">
        <v>6</v>
      </c>
      <c r="D17" s="157" t="s">
        <v>718</v>
      </c>
      <c r="E17" s="157" t="s">
        <v>719</v>
      </c>
      <c r="F17" s="157" t="b">
        <v>1</v>
      </c>
      <c r="G17" s="157" t="b">
        <v>1</v>
      </c>
      <c r="H17" s="158">
        <v>43765</v>
      </c>
      <c r="I17" s="158">
        <v>43795.999305555597</v>
      </c>
      <c r="J17" s="157">
        <v>1</v>
      </c>
      <c r="K17" s="157">
        <v>0</v>
      </c>
      <c r="L17" s="157">
        <v>8</v>
      </c>
      <c r="M17" s="157">
        <v>1</v>
      </c>
      <c r="N17" s="157">
        <v>6</v>
      </c>
      <c r="O17" s="157">
        <v>0</v>
      </c>
      <c r="P17" s="157" t="b">
        <v>1</v>
      </c>
      <c r="Q17" s="157" t="s">
        <v>660</v>
      </c>
      <c r="R17" s="157" t="s">
        <v>720</v>
      </c>
      <c r="S17" s="157" t="s">
        <v>721</v>
      </c>
      <c r="T17" s="157" t="s">
        <v>722</v>
      </c>
      <c r="U17" s="157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57">
        <f t="shared" si="1"/>
        <v>16</v>
      </c>
      <c r="B18" s="157">
        <v>69010</v>
      </c>
      <c r="C18" s="157">
        <v>6</v>
      </c>
      <c r="D18" s="157" t="s">
        <v>723</v>
      </c>
      <c r="E18" s="157" t="s">
        <v>674</v>
      </c>
      <c r="F18" s="157" t="b">
        <v>1</v>
      </c>
      <c r="G18" s="157" t="b">
        <v>1</v>
      </c>
      <c r="H18" s="158">
        <v>43765</v>
      </c>
      <c r="I18" s="158">
        <v>43795.999305555597</v>
      </c>
      <c r="J18" s="157">
        <v>1</v>
      </c>
      <c r="K18" s="157">
        <v>0</v>
      </c>
      <c r="L18" s="157">
        <v>40</v>
      </c>
      <c r="M18" s="157">
        <v>1</v>
      </c>
      <c r="N18" s="157">
        <v>40</v>
      </c>
      <c r="O18" s="157">
        <v>6</v>
      </c>
      <c r="P18" s="157" t="b">
        <v>1</v>
      </c>
      <c r="Q18" s="157" t="s">
        <v>660</v>
      </c>
      <c r="R18" s="157" t="s">
        <v>724</v>
      </c>
      <c r="S18" s="157" t="s">
        <v>725</v>
      </c>
      <c r="T18" s="157" t="s">
        <v>726</v>
      </c>
      <c r="U18" s="157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57">
        <f t="shared" si="1"/>
        <v>17</v>
      </c>
      <c r="B19" s="157">
        <v>69011</v>
      </c>
      <c r="C19" s="157">
        <v>6</v>
      </c>
      <c r="D19" s="157" t="s">
        <v>727</v>
      </c>
      <c r="E19" s="157" t="s">
        <v>674</v>
      </c>
      <c r="F19" s="157" t="b">
        <v>1</v>
      </c>
      <c r="G19" s="157" t="b">
        <v>1</v>
      </c>
      <c r="H19" s="158">
        <v>43765</v>
      </c>
      <c r="I19" s="158">
        <v>43795.999305555597</v>
      </c>
      <c r="J19" s="157">
        <v>1</v>
      </c>
      <c r="K19" s="157">
        <v>0</v>
      </c>
      <c r="L19" s="157">
        <v>20</v>
      </c>
      <c r="M19" s="157">
        <v>1</v>
      </c>
      <c r="N19" s="157">
        <v>25</v>
      </c>
      <c r="O19" s="157">
        <v>2</v>
      </c>
      <c r="P19" s="157" t="b">
        <v>1</v>
      </c>
      <c r="Q19" s="157" t="s">
        <v>660</v>
      </c>
      <c r="R19" s="157" t="s">
        <v>728</v>
      </c>
      <c r="S19" s="157" t="s">
        <v>729</v>
      </c>
      <c r="T19" s="157" t="s">
        <v>730</v>
      </c>
      <c r="U19" s="157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57">
        <f t="shared" si="1"/>
        <v>18</v>
      </c>
      <c r="B20" s="157">
        <v>69012</v>
      </c>
      <c r="C20" s="157">
        <v>6</v>
      </c>
      <c r="D20" s="157" t="s">
        <v>731</v>
      </c>
      <c r="E20" s="157" t="s">
        <v>658</v>
      </c>
      <c r="F20" s="157" t="b">
        <v>0</v>
      </c>
      <c r="G20" s="157" t="b">
        <v>0</v>
      </c>
      <c r="H20" s="158" t="s">
        <v>659</v>
      </c>
      <c r="I20" s="158" t="s">
        <v>659</v>
      </c>
      <c r="J20" s="157">
        <v>1</v>
      </c>
      <c r="K20" s="157">
        <v>0</v>
      </c>
      <c r="L20" s="157">
        <v>20</v>
      </c>
      <c r="M20" s="157">
        <v>1</v>
      </c>
      <c r="N20" s="157">
        <v>24</v>
      </c>
      <c r="O20" s="157">
        <v>5</v>
      </c>
      <c r="P20" s="157" t="b">
        <v>1</v>
      </c>
      <c r="Q20" s="157" t="s">
        <v>660</v>
      </c>
      <c r="R20" s="157" t="s">
        <v>732</v>
      </c>
      <c r="S20" s="157" t="s">
        <v>733</v>
      </c>
      <c r="T20" s="157" t="s">
        <v>663</v>
      </c>
      <c r="U20" s="157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57">
        <f t="shared" si="1"/>
        <v>19</v>
      </c>
      <c r="B21" s="157">
        <v>69013</v>
      </c>
      <c r="C21" s="157">
        <v>6</v>
      </c>
      <c r="D21" s="157" t="s">
        <v>734</v>
      </c>
      <c r="E21" s="157" t="s">
        <v>674</v>
      </c>
      <c r="F21" s="157" t="b">
        <v>1</v>
      </c>
      <c r="G21" s="157" t="b">
        <v>1</v>
      </c>
      <c r="H21" s="158">
        <v>43796</v>
      </c>
      <c r="I21" s="158">
        <v>43818.999305555597</v>
      </c>
      <c r="J21" s="157">
        <v>1</v>
      </c>
      <c r="K21" s="157">
        <v>0</v>
      </c>
      <c r="L21" s="157">
        <v>15</v>
      </c>
      <c r="M21" s="157">
        <v>1</v>
      </c>
      <c r="N21" s="157">
        <v>18</v>
      </c>
      <c r="O21" s="157">
        <v>2</v>
      </c>
      <c r="P21" s="157" t="b">
        <v>1</v>
      </c>
      <c r="Q21" s="157" t="s">
        <v>660</v>
      </c>
      <c r="R21" s="157" t="s">
        <v>735</v>
      </c>
      <c r="S21" s="157" t="s">
        <v>736</v>
      </c>
      <c r="T21" s="157" t="s">
        <v>737</v>
      </c>
      <c r="U21" s="157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57">
        <f t="shared" si="1"/>
        <v>20</v>
      </c>
      <c r="B22" s="157">
        <v>69014</v>
      </c>
      <c r="C22" s="157">
        <v>6</v>
      </c>
      <c r="D22" s="157" t="s">
        <v>738</v>
      </c>
      <c r="E22" s="157" t="s">
        <v>739</v>
      </c>
      <c r="F22" s="157" t="b">
        <v>1</v>
      </c>
      <c r="G22" s="157" t="b">
        <v>1</v>
      </c>
      <c r="H22" s="158">
        <v>43796</v>
      </c>
      <c r="I22" s="158">
        <v>43818.999305555597</v>
      </c>
      <c r="J22" s="157">
        <v>1</v>
      </c>
      <c r="K22" s="157">
        <v>0</v>
      </c>
      <c r="L22" s="157">
        <v>10</v>
      </c>
      <c r="M22" s="157">
        <v>1</v>
      </c>
      <c r="N22" s="157">
        <v>8</v>
      </c>
      <c r="O22" s="157">
        <v>5</v>
      </c>
      <c r="P22" s="157" t="b">
        <v>1</v>
      </c>
      <c r="Q22" s="157" t="s">
        <v>660</v>
      </c>
      <c r="R22" s="157" t="s">
        <v>740</v>
      </c>
      <c r="S22" s="157" t="s">
        <v>741</v>
      </c>
      <c r="T22" s="157" t="s">
        <v>742</v>
      </c>
      <c r="U22" s="157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57">
        <f t="shared" si="1"/>
        <v>21</v>
      </c>
      <c r="B23" s="157">
        <v>69015</v>
      </c>
      <c r="C23" s="157">
        <v>6</v>
      </c>
      <c r="D23" s="157" t="s">
        <v>743</v>
      </c>
      <c r="E23" s="157" t="s">
        <v>658</v>
      </c>
      <c r="F23" s="157" t="b">
        <v>0</v>
      </c>
      <c r="G23" s="157" t="b">
        <v>0</v>
      </c>
      <c r="H23" s="158" t="s">
        <v>659</v>
      </c>
      <c r="I23" s="158" t="s">
        <v>659</v>
      </c>
      <c r="J23" s="157">
        <v>1</v>
      </c>
      <c r="K23" s="157">
        <v>0</v>
      </c>
      <c r="L23" s="157">
        <v>40</v>
      </c>
      <c r="M23" s="157">
        <v>1</v>
      </c>
      <c r="N23" s="157">
        <v>50</v>
      </c>
      <c r="O23" s="157">
        <v>0</v>
      </c>
      <c r="P23" s="157" t="b">
        <v>1</v>
      </c>
      <c r="Q23" s="157" t="s">
        <v>660</v>
      </c>
      <c r="R23" s="157" t="s">
        <v>744</v>
      </c>
      <c r="S23" s="157" t="s">
        <v>745</v>
      </c>
      <c r="T23" s="157" t="s">
        <v>672</v>
      </c>
      <c r="U23" s="157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57">
        <f t="shared" si="1"/>
        <v>22</v>
      </c>
      <c r="B24" s="157">
        <v>69016</v>
      </c>
      <c r="C24" s="157">
        <v>6</v>
      </c>
      <c r="D24" s="157" t="s">
        <v>746</v>
      </c>
      <c r="E24" s="157" t="s">
        <v>658</v>
      </c>
      <c r="F24" s="157" t="b">
        <v>0</v>
      </c>
      <c r="G24" s="157" t="b">
        <v>0</v>
      </c>
      <c r="H24" s="158" t="s">
        <v>659</v>
      </c>
      <c r="I24" s="158" t="s">
        <v>659</v>
      </c>
      <c r="J24" s="157">
        <v>1</v>
      </c>
      <c r="K24" s="157">
        <v>0</v>
      </c>
      <c r="L24" s="157">
        <v>30</v>
      </c>
      <c r="M24" s="157">
        <v>1</v>
      </c>
      <c r="N24" s="157">
        <v>35</v>
      </c>
      <c r="O24" s="157">
        <v>8</v>
      </c>
      <c r="P24" s="157" t="b">
        <v>1</v>
      </c>
      <c r="Q24" s="157" t="s">
        <v>660</v>
      </c>
      <c r="R24" s="157" t="s">
        <v>747</v>
      </c>
      <c r="S24" s="157" t="s">
        <v>748</v>
      </c>
      <c r="T24" s="157" t="s">
        <v>663</v>
      </c>
      <c r="U24" s="157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57">
        <f t="shared" si="1"/>
        <v>23</v>
      </c>
      <c r="B25" s="157">
        <v>69017</v>
      </c>
      <c r="C25" s="157">
        <v>6</v>
      </c>
      <c r="D25" s="157" t="s">
        <v>749</v>
      </c>
      <c r="E25" s="157" t="s">
        <v>674</v>
      </c>
      <c r="F25" s="157" t="b">
        <v>0</v>
      </c>
      <c r="G25" s="157" t="b">
        <v>0</v>
      </c>
      <c r="H25" s="158" t="s">
        <v>659</v>
      </c>
      <c r="I25" s="158" t="s">
        <v>659</v>
      </c>
      <c r="J25" s="157">
        <v>1</v>
      </c>
      <c r="K25" s="157">
        <v>0</v>
      </c>
      <c r="L25" s="157">
        <v>15</v>
      </c>
      <c r="M25" s="157">
        <v>1</v>
      </c>
      <c r="N25" s="157">
        <v>20</v>
      </c>
      <c r="O25" s="157">
        <v>2</v>
      </c>
      <c r="P25" s="157" t="b">
        <v>1</v>
      </c>
      <c r="Q25" s="157" t="s">
        <v>660</v>
      </c>
      <c r="R25" s="157" t="s">
        <v>750</v>
      </c>
      <c r="S25" s="157" t="s">
        <v>751</v>
      </c>
      <c r="T25" s="157" t="s">
        <v>752</v>
      </c>
      <c r="U25" s="157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57">
        <f t="shared" si="1"/>
        <v>24</v>
      </c>
      <c r="B26" s="157">
        <v>69018</v>
      </c>
      <c r="C26" s="157">
        <v>6</v>
      </c>
      <c r="D26" s="157" t="s">
        <v>753</v>
      </c>
      <c r="E26" s="157" t="s">
        <v>658</v>
      </c>
      <c r="F26" s="157" t="b">
        <v>0</v>
      </c>
      <c r="G26" s="157" t="b">
        <v>0</v>
      </c>
      <c r="H26" s="158" t="s">
        <v>659</v>
      </c>
      <c r="I26" s="158" t="s">
        <v>659</v>
      </c>
      <c r="J26" s="157">
        <v>1</v>
      </c>
      <c r="K26" s="157">
        <v>0</v>
      </c>
      <c r="L26" s="157">
        <v>40</v>
      </c>
      <c r="M26" s="157">
        <v>1</v>
      </c>
      <c r="N26" s="157">
        <v>45</v>
      </c>
      <c r="O26" s="157">
        <v>20</v>
      </c>
      <c r="P26" s="157" t="b">
        <v>1</v>
      </c>
      <c r="Q26" s="157" t="s">
        <v>660</v>
      </c>
      <c r="R26" s="157" t="s">
        <v>754</v>
      </c>
      <c r="S26" s="157" t="s">
        <v>755</v>
      </c>
      <c r="T26" s="157" t="s">
        <v>756</v>
      </c>
      <c r="U26" s="157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57">
        <f t="shared" si="1"/>
        <v>25</v>
      </c>
      <c r="B27" s="157">
        <v>69019</v>
      </c>
      <c r="C27" s="157">
        <v>6</v>
      </c>
      <c r="D27" s="157" t="s">
        <v>757</v>
      </c>
      <c r="E27" s="157" t="s">
        <v>658</v>
      </c>
      <c r="F27" s="157" t="b">
        <v>1</v>
      </c>
      <c r="G27" s="157" t="b">
        <v>1</v>
      </c>
      <c r="H27" s="158">
        <v>43823</v>
      </c>
      <c r="I27" s="158">
        <v>43851</v>
      </c>
      <c r="J27" s="157">
        <v>1</v>
      </c>
      <c r="K27" s="157">
        <v>0</v>
      </c>
      <c r="L27" s="157">
        <v>30</v>
      </c>
      <c r="M27" s="157">
        <v>1</v>
      </c>
      <c r="N27" s="157">
        <v>35</v>
      </c>
      <c r="O27" s="157">
        <v>8</v>
      </c>
      <c r="P27" s="157" t="b">
        <v>1</v>
      </c>
      <c r="Q27" s="157" t="s">
        <v>660</v>
      </c>
      <c r="R27" s="157" t="s">
        <v>758</v>
      </c>
      <c r="S27" s="157" t="s">
        <v>759</v>
      </c>
      <c r="T27" s="157" t="s">
        <v>760</v>
      </c>
      <c r="U27" s="157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57">
        <f t="shared" si="1"/>
        <v>26</v>
      </c>
      <c r="B28" s="157">
        <v>69020</v>
      </c>
      <c r="C28" s="157">
        <v>6</v>
      </c>
      <c r="D28" s="157" t="s">
        <v>761</v>
      </c>
      <c r="E28" s="157" t="s">
        <v>674</v>
      </c>
      <c r="F28" s="157" t="b">
        <v>1</v>
      </c>
      <c r="G28" s="157" t="b">
        <v>1</v>
      </c>
      <c r="H28" s="158">
        <v>43823</v>
      </c>
      <c r="I28" s="158">
        <v>43851</v>
      </c>
      <c r="J28" s="157">
        <v>1</v>
      </c>
      <c r="K28" s="157">
        <v>0</v>
      </c>
      <c r="L28" s="157">
        <v>10</v>
      </c>
      <c r="M28" s="157">
        <v>1</v>
      </c>
      <c r="N28" s="157">
        <v>12</v>
      </c>
      <c r="O28" s="157">
        <v>3</v>
      </c>
      <c r="P28" s="157" t="b">
        <v>1</v>
      </c>
      <c r="Q28" s="157" t="s">
        <v>660</v>
      </c>
      <c r="R28" s="157" t="s">
        <v>762</v>
      </c>
      <c r="S28" s="157" t="s">
        <v>763</v>
      </c>
      <c r="T28" s="157" t="s">
        <v>764</v>
      </c>
      <c r="U28" s="157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57">
        <f t="shared" si="1"/>
        <v>27</v>
      </c>
      <c r="B29" s="157">
        <v>69021</v>
      </c>
      <c r="C29" s="157">
        <v>6</v>
      </c>
      <c r="D29" s="157" t="s">
        <v>765</v>
      </c>
      <c r="E29" s="157"/>
      <c r="F29" s="157" t="b">
        <v>0</v>
      </c>
      <c r="G29" s="157" t="b">
        <v>0</v>
      </c>
      <c r="H29" s="158" t="s">
        <v>659</v>
      </c>
      <c r="I29" s="158" t="s">
        <v>659</v>
      </c>
      <c r="J29" s="157">
        <v>1</v>
      </c>
      <c r="K29" s="157">
        <v>0</v>
      </c>
      <c r="L29" s="159">
        <v>20</v>
      </c>
      <c r="M29" s="159">
        <v>1</v>
      </c>
      <c r="N29" s="159">
        <v>28</v>
      </c>
      <c r="O29" s="159">
        <v>2</v>
      </c>
      <c r="P29" s="157" t="b">
        <v>1</v>
      </c>
      <c r="Q29" s="157" t="s">
        <v>660</v>
      </c>
      <c r="R29" s="157" t="s">
        <v>766</v>
      </c>
      <c r="S29" s="157" t="s">
        <v>765</v>
      </c>
      <c r="T29" s="159" t="s">
        <v>767</v>
      </c>
      <c r="U29" s="157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57">
        <f t="shared" si="1"/>
        <v>28</v>
      </c>
      <c r="B30" s="157">
        <v>69022</v>
      </c>
      <c r="C30" s="157">
        <v>6</v>
      </c>
      <c r="D30" s="157" t="s">
        <v>768</v>
      </c>
      <c r="E30" s="157"/>
      <c r="F30" s="157" t="b">
        <v>0</v>
      </c>
      <c r="G30" s="157" t="b">
        <v>0</v>
      </c>
      <c r="H30" s="158" t="s">
        <v>659</v>
      </c>
      <c r="I30" s="158" t="s">
        <v>659</v>
      </c>
      <c r="J30" s="157">
        <v>1</v>
      </c>
      <c r="K30" s="157">
        <v>0</v>
      </c>
      <c r="L30" s="159">
        <v>8</v>
      </c>
      <c r="M30" s="159">
        <v>1</v>
      </c>
      <c r="N30" s="159">
        <v>10</v>
      </c>
      <c r="O30" s="159">
        <v>1</v>
      </c>
      <c r="P30" s="157" t="b">
        <v>1</v>
      </c>
      <c r="Q30" s="157" t="s">
        <v>660</v>
      </c>
      <c r="R30" s="157" t="s">
        <v>769</v>
      </c>
      <c r="S30" s="157" t="s">
        <v>768</v>
      </c>
      <c r="T30" s="159" t="s">
        <v>770</v>
      </c>
      <c r="U30" s="157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57">
        <f t="shared" si="1"/>
        <v>29</v>
      </c>
      <c r="B31" s="157">
        <v>69023</v>
      </c>
      <c r="C31" s="157">
        <v>6</v>
      </c>
      <c r="D31" s="157" t="s">
        <v>771</v>
      </c>
      <c r="E31" s="157"/>
      <c r="F31" s="157" t="b">
        <v>1</v>
      </c>
      <c r="G31" s="157" t="b">
        <v>1</v>
      </c>
      <c r="H31" s="158">
        <v>43488</v>
      </c>
      <c r="I31" s="160">
        <v>43908</v>
      </c>
      <c r="J31" s="157">
        <v>1</v>
      </c>
      <c r="K31" s="157">
        <v>0</v>
      </c>
      <c r="L31" s="159">
        <v>25</v>
      </c>
      <c r="M31" s="159">
        <v>1</v>
      </c>
      <c r="N31" s="159">
        <v>30</v>
      </c>
      <c r="O31" s="159">
        <v>10</v>
      </c>
      <c r="P31" s="157" t="b">
        <v>1</v>
      </c>
      <c r="Q31" s="157" t="s">
        <v>660</v>
      </c>
      <c r="R31" s="157" t="s">
        <v>772</v>
      </c>
      <c r="S31" s="157" t="s">
        <v>771</v>
      </c>
      <c r="T31" s="159" t="s">
        <v>773</v>
      </c>
      <c r="U31" s="157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57">
        <f t="shared" si="1"/>
        <v>30</v>
      </c>
      <c r="B32" s="157">
        <v>69024</v>
      </c>
      <c r="C32" s="157">
        <v>6</v>
      </c>
      <c r="D32" s="157" t="s">
        <v>774</v>
      </c>
      <c r="E32" s="157"/>
      <c r="F32" s="157" t="b">
        <v>0</v>
      </c>
      <c r="G32" s="157" t="b">
        <v>0</v>
      </c>
      <c r="H32" s="158" t="s">
        <v>659</v>
      </c>
      <c r="I32" s="158" t="s">
        <v>659</v>
      </c>
      <c r="J32" s="157">
        <v>1</v>
      </c>
      <c r="K32" s="157">
        <v>0</v>
      </c>
      <c r="L32" s="159">
        <v>40</v>
      </c>
      <c r="M32" s="159">
        <v>1</v>
      </c>
      <c r="N32" s="159">
        <v>55</v>
      </c>
      <c r="O32" s="159">
        <v>5</v>
      </c>
      <c r="P32" s="157" t="b">
        <v>1</v>
      </c>
      <c r="Q32" s="157" t="s">
        <v>660</v>
      </c>
      <c r="R32" s="157" t="s">
        <v>775</v>
      </c>
      <c r="S32" s="157" t="s">
        <v>774</v>
      </c>
      <c r="T32" s="159" t="s">
        <v>776</v>
      </c>
      <c r="U32" s="157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57"/>
      <c r="B33" s="157"/>
      <c r="C33" s="157"/>
      <c r="D33" s="157"/>
      <c r="E33" s="157"/>
      <c r="F33" s="157"/>
      <c r="G33" s="157"/>
      <c r="H33" s="158"/>
      <c r="I33" s="158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777</v>
      </c>
      <c r="B1" s="79" t="s">
        <v>620</v>
      </c>
      <c r="C1" s="79" t="s">
        <v>778</v>
      </c>
      <c r="D1" s="79" t="s">
        <v>621</v>
      </c>
      <c r="E1" s="79" t="s">
        <v>779</v>
      </c>
      <c r="F1" s="79" t="s">
        <v>780</v>
      </c>
      <c r="G1" s="79" t="s">
        <v>781</v>
      </c>
      <c r="H1" s="79" t="s">
        <v>782</v>
      </c>
      <c r="I1" s="79" t="s">
        <v>783</v>
      </c>
      <c r="J1" s="79" t="s">
        <v>784</v>
      </c>
      <c r="K1" s="87" t="s">
        <v>785</v>
      </c>
      <c r="L1" s="88" t="s">
        <v>786</v>
      </c>
      <c r="M1" s="88" t="s">
        <v>787</v>
      </c>
      <c r="N1" s="79" t="s">
        <v>627</v>
      </c>
      <c r="O1" s="79" t="s">
        <v>788</v>
      </c>
      <c r="P1" s="79" t="s">
        <v>789</v>
      </c>
      <c r="Q1" s="79" t="s">
        <v>790</v>
      </c>
      <c r="R1" s="79" t="s">
        <v>791</v>
      </c>
      <c r="S1" s="79" t="s">
        <v>792</v>
      </c>
      <c r="T1" s="79" t="s">
        <v>793</v>
      </c>
      <c r="U1" s="79" t="s">
        <v>2145</v>
      </c>
      <c r="V1" s="100"/>
      <c r="W1" s="79" t="s">
        <v>13</v>
      </c>
      <c r="X1" s="79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77" t="s">
        <v>650</v>
      </c>
      <c r="L2" s="89" t="s">
        <v>643</v>
      </c>
      <c r="M2" s="89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101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80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90">
        <v>10</v>
      </c>
      <c r="L3" s="91" t="s">
        <v>659</v>
      </c>
      <c r="M3" s="91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80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90">
        <v>13</v>
      </c>
      <c r="L4" s="91" t="s">
        <v>659</v>
      </c>
      <c r="M4" s="91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20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90">
        <v>28</v>
      </c>
      <c r="L5" s="91" t="s">
        <v>659</v>
      </c>
      <c r="M5" s="91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20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90">
        <v>16</v>
      </c>
      <c r="L6" s="91" t="s">
        <v>659</v>
      </c>
      <c r="M6" s="91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20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90">
        <v>33</v>
      </c>
      <c r="L7" s="91" t="s">
        <v>659</v>
      </c>
      <c r="M7" s="91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80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90">
        <v>20</v>
      </c>
      <c r="L8" s="91" t="s">
        <v>659</v>
      </c>
      <c r="M8" s="91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80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90">
        <v>26</v>
      </c>
      <c r="L9" s="91" t="s">
        <v>659</v>
      </c>
      <c r="M9" s="91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20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90">
        <v>18</v>
      </c>
      <c r="L10" s="91" t="s">
        <v>659</v>
      </c>
      <c r="M10" s="91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80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77">
        <v>11</v>
      </c>
      <c r="L11" s="91" t="s">
        <v>659</v>
      </c>
      <c r="M11" s="91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80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77">
        <v>16</v>
      </c>
      <c r="L12" s="91" t="s">
        <v>659</v>
      </c>
      <c r="M12" s="91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20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77">
        <v>33</v>
      </c>
      <c r="L13" s="91" t="s">
        <v>659</v>
      </c>
      <c r="M13" s="91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20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77">
        <v>23</v>
      </c>
      <c r="L14" s="91" t="s">
        <v>659</v>
      </c>
      <c r="M14" s="91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20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77">
        <v>30</v>
      </c>
      <c r="L15" s="91" t="s">
        <v>659</v>
      </c>
      <c r="M15" s="91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20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77">
        <v>18</v>
      </c>
      <c r="L16" s="91" t="s">
        <v>659</v>
      </c>
      <c r="M16" s="91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20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77">
        <v>26</v>
      </c>
      <c r="L17" s="91" t="s">
        <v>659</v>
      </c>
      <c r="M17" s="91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4.25">
      <c r="A18" s="81">
        <v>20016</v>
      </c>
      <c r="B18" s="81">
        <v>1</v>
      </c>
      <c r="C18" s="82">
        <v>9</v>
      </c>
      <c r="D18" s="83" t="s">
        <v>867</v>
      </c>
      <c r="E18" s="76" t="s">
        <v>868</v>
      </c>
      <c r="F18" s="76" t="s">
        <v>810</v>
      </c>
      <c r="G18" s="76" t="s">
        <v>869</v>
      </c>
      <c r="H18" s="14" t="str">
        <f t="shared" si="0"/>
        <v>Dummy_head</v>
      </c>
      <c r="I18" s="76" t="s">
        <v>660</v>
      </c>
      <c r="J18" s="76">
        <v>300</v>
      </c>
      <c r="K18" s="92">
        <v>11</v>
      </c>
      <c r="L18" s="93">
        <v>43854.75</v>
      </c>
      <c r="M18" s="94" t="s">
        <v>659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2146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4.25">
      <c r="A19" s="81">
        <v>20017</v>
      </c>
      <c r="B19" s="81">
        <v>1</v>
      </c>
      <c r="C19" s="82">
        <v>7</v>
      </c>
      <c r="D19" s="76" t="s">
        <v>870</v>
      </c>
      <c r="E19" s="76" t="s">
        <v>871</v>
      </c>
      <c r="F19" s="76" t="s">
        <v>872</v>
      </c>
      <c r="G19" s="76" t="s">
        <v>873</v>
      </c>
      <c r="H19" s="14" t="str">
        <f t="shared" si="0"/>
        <v>Dummy_head</v>
      </c>
      <c r="I19" s="76" t="s">
        <v>660</v>
      </c>
      <c r="J19" s="76">
        <v>900</v>
      </c>
      <c r="K19" s="92">
        <v>17</v>
      </c>
      <c r="L19" s="93">
        <v>43853.75</v>
      </c>
      <c r="M19" s="94" t="s">
        <v>659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2146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4.25">
      <c r="A20" s="81">
        <v>20018</v>
      </c>
      <c r="B20" s="81">
        <v>2</v>
      </c>
      <c r="C20" s="82">
        <v>8</v>
      </c>
      <c r="D20" s="76" t="s">
        <v>874</v>
      </c>
      <c r="E20" s="76" t="s">
        <v>875</v>
      </c>
      <c r="F20" s="76" t="s">
        <v>876</v>
      </c>
      <c r="G20" s="76" t="s">
        <v>877</v>
      </c>
      <c r="H20" s="14" t="str">
        <f t="shared" si="0"/>
        <v>Dummy_wing</v>
      </c>
      <c r="I20" s="76" t="s">
        <v>660</v>
      </c>
      <c r="J20" s="76">
        <v>1000</v>
      </c>
      <c r="K20" s="92">
        <v>18</v>
      </c>
      <c r="L20" s="93">
        <v>43855.75</v>
      </c>
      <c r="M20" s="94" t="s">
        <v>659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2146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4.25">
      <c r="A21" s="81">
        <v>20019</v>
      </c>
      <c r="B21" s="81">
        <v>4</v>
      </c>
      <c r="C21" s="84">
        <v>1</v>
      </c>
      <c r="D21" s="76" t="s">
        <v>878</v>
      </c>
      <c r="E21" s="85" t="s">
        <v>879</v>
      </c>
      <c r="F21" s="76" t="s">
        <v>880</v>
      </c>
      <c r="G21" s="76" t="s">
        <v>881</v>
      </c>
      <c r="H21" s="14" t="str">
        <f t="shared" si="0"/>
        <v>Dummy_taozhuang</v>
      </c>
      <c r="I21" s="76" t="s">
        <v>660</v>
      </c>
      <c r="J21" s="76">
        <v>200</v>
      </c>
      <c r="K21" s="92">
        <v>10</v>
      </c>
      <c r="L21" s="93">
        <v>43853.75</v>
      </c>
      <c r="M21" s="94" t="s">
        <v>659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2146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4.25">
      <c r="A22" s="81">
        <v>20020</v>
      </c>
      <c r="B22" s="81">
        <v>5</v>
      </c>
      <c r="C22" s="84">
        <v>1</v>
      </c>
      <c r="D22" s="76" t="s">
        <v>882</v>
      </c>
      <c r="E22" s="76" t="s">
        <v>883</v>
      </c>
      <c r="F22" s="76" t="s">
        <v>826</v>
      </c>
      <c r="G22" s="76" t="s">
        <v>884</v>
      </c>
      <c r="H22" s="14" t="str">
        <f t="shared" si="0"/>
        <v>TopLeft</v>
      </c>
      <c r="I22" s="76" t="s">
        <v>660</v>
      </c>
      <c r="J22" s="76">
        <v>2500</v>
      </c>
      <c r="K22" s="92">
        <v>33</v>
      </c>
      <c r="L22" s="93">
        <v>43853.75</v>
      </c>
      <c r="M22" s="94" t="s">
        <v>659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2146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4.25">
      <c r="A23" s="81">
        <v>20021</v>
      </c>
      <c r="B23" s="81">
        <v>6</v>
      </c>
      <c r="C23" s="84">
        <v>2</v>
      </c>
      <c r="D23" s="76" t="s">
        <v>885</v>
      </c>
      <c r="E23" s="76" t="s">
        <v>886</v>
      </c>
      <c r="F23" s="76" t="s">
        <v>838</v>
      </c>
      <c r="G23" s="76" t="s">
        <v>887</v>
      </c>
      <c r="H23" s="14" t="str">
        <f t="shared" si="0"/>
        <v>BottomRight</v>
      </c>
      <c r="I23" s="76" t="s">
        <v>660</v>
      </c>
      <c r="J23" s="76">
        <v>1200</v>
      </c>
      <c r="K23" s="92">
        <v>20</v>
      </c>
      <c r="L23" s="93">
        <v>43854.75</v>
      </c>
      <c r="M23" s="94" t="s">
        <v>659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2146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4.25">
      <c r="A24" s="81">
        <v>20022</v>
      </c>
      <c r="B24" s="81">
        <v>6</v>
      </c>
      <c r="C24" s="84">
        <v>3</v>
      </c>
      <c r="D24" s="76" t="s">
        <v>888</v>
      </c>
      <c r="E24" s="76" t="s">
        <v>889</v>
      </c>
      <c r="F24" s="76" t="s">
        <v>838</v>
      </c>
      <c r="G24" s="76" t="s">
        <v>890</v>
      </c>
      <c r="H24" s="14" t="str">
        <f t="shared" si="0"/>
        <v>BottomRight</v>
      </c>
      <c r="I24" s="76" t="s">
        <v>660</v>
      </c>
      <c r="J24" s="76">
        <v>1200</v>
      </c>
      <c r="K24" s="92">
        <v>20</v>
      </c>
      <c r="L24" s="93">
        <v>43856.75</v>
      </c>
      <c r="M24" s="94" t="s">
        <v>659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2146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4.25">
      <c r="A25" s="81">
        <v>20023</v>
      </c>
      <c r="B25" s="81">
        <v>6</v>
      </c>
      <c r="C25" s="84">
        <v>4</v>
      </c>
      <c r="D25" s="76" t="s">
        <v>891</v>
      </c>
      <c r="E25" s="76" t="s">
        <v>892</v>
      </c>
      <c r="F25" s="76" t="s">
        <v>854</v>
      </c>
      <c r="G25" s="76" t="s">
        <v>893</v>
      </c>
      <c r="H25" s="14" t="str">
        <f t="shared" si="0"/>
        <v>BottomRight</v>
      </c>
      <c r="I25" s="76" t="s">
        <v>660</v>
      </c>
      <c r="J25" s="76">
        <v>1700</v>
      </c>
      <c r="K25" s="92">
        <v>25</v>
      </c>
      <c r="L25" s="93">
        <v>43857.75</v>
      </c>
      <c r="M25" s="94" t="s">
        <v>659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2146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4.25">
      <c r="A26" s="81">
        <v>20024</v>
      </c>
      <c r="B26" s="81">
        <v>6</v>
      </c>
      <c r="C26" s="84">
        <v>5</v>
      </c>
      <c r="D26" s="76" t="s">
        <v>894</v>
      </c>
      <c r="E26" s="76" t="s">
        <v>895</v>
      </c>
      <c r="F26" s="76" t="s">
        <v>854</v>
      </c>
      <c r="G26" s="76" t="s">
        <v>896</v>
      </c>
      <c r="H26" s="14" t="str">
        <f t="shared" si="0"/>
        <v>BottomRight</v>
      </c>
      <c r="I26" s="76" t="s">
        <v>660</v>
      </c>
      <c r="J26" s="76">
        <v>1700</v>
      </c>
      <c r="K26" s="92">
        <v>25</v>
      </c>
      <c r="L26" s="93">
        <v>43858.75</v>
      </c>
      <c r="M26" s="94" t="s">
        <v>659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2146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4.25">
      <c r="A27" s="81">
        <v>20025</v>
      </c>
      <c r="B27" s="81">
        <v>6</v>
      </c>
      <c r="C27" s="84">
        <v>6</v>
      </c>
      <c r="D27" s="76" t="s">
        <v>897</v>
      </c>
      <c r="E27" s="76" t="s">
        <v>898</v>
      </c>
      <c r="F27" s="76" t="s">
        <v>899</v>
      </c>
      <c r="G27" s="76" t="s">
        <v>900</v>
      </c>
      <c r="H27" s="14" t="str">
        <f t="shared" si="0"/>
        <v>BottomRight</v>
      </c>
      <c r="I27" s="95" t="s">
        <v>859</v>
      </c>
      <c r="J27" s="95">
        <v>1.99</v>
      </c>
      <c r="K27" s="92">
        <v>30</v>
      </c>
      <c r="L27" s="93">
        <v>43859.75</v>
      </c>
      <c r="M27" s="94" t="s">
        <v>659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2146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20">
        <v>7</v>
      </c>
      <c r="D28" s="86" t="s">
        <v>901</v>
      </c>
      <c r="E28" s="76" t="s">
        <v>902</v>
      </c>
      <c r="F28" s="86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77">
        <v>1500</v>
      </c>
      <c r="K28" s="77">
        <v>23</v>
      </c>
      <c r="L28" s="93">
        <v>43859.75</v>
      </c>
      <c r="M28" s="94" t="s">
        <v>659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2146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80">
        <v>1</v>
      </c>
      <c r="C29" s="82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96" t="s">
        <v>859</v>
      </c>
      <c r="J29" s="96">
        <v>5.2</v>
      </c>
      <c r="K29" s="97">
        <v>80</v>
      </c>
      <c r="L29" s="98" t="s">
        <v>659</v>
      </c>
      <c r="M29" s="98" t="s">
        <v>659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2146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80">
        <v>1</v>
      </c>
      <c r="C30" s="82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96" t="s">
        <v>660</v>
      </c>
      <c r="J30" s="97">
        <v>600</v>
      </c>
      <c r="K30" s="97">
        <v>14</v>
      </c>
      <c r="L30" s="98" t="s">
        <v>659</v>
      </c>
      <c r="M30" s="98" t="s">
        <v>659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2146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80">
        <v>1</v>
      </c>
      <c r="C31" s="82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96" t="s">
        <v>660</v>
      </c>
      <c r="J31" s="97">
        <v>300</v>
      </c>
      <c r="K31" s="97">
        <v>11</v>
      </c>
      <c r="L31" s="98">
        <v>43898.75</v>
      </c>
      <c r="M31" s="98" t="s">
        <v>659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2146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80">
        <v>1</v>
      </c>
      <c r="C32" s="82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96" t="s">
        <v>660</v>
      </c>
      <c r="J32" s="97">
        <v>1000</v>
      </c>
      <c r="K32" s="97">
        <v>18</v>
      </c>
      <c r="L32" s="99">
        <v>43889.75</v>
      </c>
      <c r="M32" s="98" t="s">
        <v>659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2147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80">
        <v>2</v>
      </c>
      <c r="C33" s="82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96" t="s">
        <v>660</v>
      </c>
      <c r="J33" s="97">
        <v>800</v>
      </c>
      <c r="K33" s="97">
        <v>10</v>
      </c>
      <c r="L33" s="99">
        <v>43895.75</v>
      </c>
      <c r="M33" s="98" t="s">
        <v>659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2146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80">
        <v>2</v>
      </c>
      <c r="C34" s="82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96" t="s">
        <v>660</v>
      </c>
      <c r="J34" s="97">
        <v>500</v>
      </c>
      <c r="K34" s="97">
        <v>25</v>
      </c>
      <c r="L34" s="98" t="s">
        <v>659</v>
      </c>
      <c r="M34" s="98" t="s">
        <v>659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2146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6" type="noConversion"/>
  <conditionalFormatting sqref="U1:U1048576">
    <cfRule type="cellIs" dxfId="169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6"/>
  <sheetViews>
    <sheetView workbookViewId="0"/>
  </sheetViews>
  <sheetFormatPr defaultColWidth="8.875" defaultRowHeight="13.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2020-04-22T00:14:08Z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